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DRES\OneDrive - Escuela Tecnologica Instituto Tecnico Central\A. Vigencia 2024\PAI 2024\"/>
    </mc:Choice>
  </mc:AlternateContent>
  <bookViews>
    <workbookView xWindow="-105" yWindow="-105" windowWidth="19305" windowHeight="7020"/>
  </bookViews>
  <sheets>
    <sheet name="AVANCE" sheetId="8" r:id="rId1"/>
    <sheet name="LO INSTITUCIONAL" sheetId="1" r:id="rId2"/>
    <sheet name="LO SOCIAL " sheetId="2" r:id="rId3"/>
    <sheet name="LO AMBIENTAL" sheetId="3" r:id="rId4"/>
    <sheet name="Hoja1" sheetId="7" state="hidden" r:id="rId5"/>
  </sheets>
  <externalReferences>
    <externalReference r:id="rId6"/>
    <externalReference r:id="rId7"/>
    <externalReference r:id="rId8"/>
  </externalReferences>
  <definedNames>
    <definedName name="_xlnm._FilterDatabase" localSheetId="3" hidden="1">'LO AMBIENTAL'!$B$10:$R$63</definedName>
    <definedName name="_xlnm._FilterDatabase" localSheetId="1" hidden="1">'LO INSTITUCIONAL'!$B$10:$R$282</definedName>
    <definedName name="_xlnm._FilterDatabase" localSheetId="2" hidden="1">'LO SOCIAL '!$A$9:$R$157</definedName>
    <definedName name="A">[1]Hoja2!$L$2:$L$77</definedName>
    <definedName name="IN">[2]Hoja2!$L$2:$L$77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1" i="7" l="1"/>
  <c r="B6" i="7"/>
  <c r="B5" i="7"/>
  <c r="B4" i="7"/>
  <c r="B3" i="7"/>
  <c r="O64" i="3"/>
  <c r="O158" i="2"/>
  <c r="O283" i="1"/>
  <c r="C21" i="7" l="1"/>
  <c r="P20" i="7"/>
</calcChain>
</file>

<file path=xl/comments1.xml><?xml version="1.0" encoding="utf-8"?>
<comments xmlns="http://schemas.openxmlformats.org/spreadsheetml/2006/main">
  <authors>
    <author>Plan de Accion ETITC</author>
    <author>tc={0500EA6B-84F3-424D-8852-03CC6B327487}</author>
  </authors>
  <commentList>
    <comment ref="C11" authorId="0" shapeId="0">
      <text>
        <r>
          <rPr>
            <b/>
            <sz val="9"/>
            <color indexed="81"/>
            <rFont val="Tahoma"/>
            <family val="2"/>
          </rPr>
          <t xml:space="preserve">SME
</t>
        </r>
      </text>
    </comment>
    <comment ref="C34" authorId="0" shapeId="0">
      <text>
        <r>
          <rPr>
            <b/>
            <sz val="9"/>
            <color indexed="81"/>
            <rFont val="Tahoma"/>
            <family val="2"/>
          </rPr>
          <t>SME</t>
        </r>
      </text>
    </comment>
    <comment ref="C35" authorId="0" shapeId="0">
      <text>
        <r>
          <rPr>
            <sz val="9"/>
            <color indexed="81"/>
            <rFont val="Tahoma"/>
            <family val="2"/>
          </rPr>
          <t xml:space="preserve">SME
</t>
        </r>
      </text>
    </comment>
    <comment ref="C59" authorId="0" shapeId="0">
      <text>
        <r>
          <rPr>
            <b/>
            <sz val="9"/>
            <color indexed="81"/>
            <rFont val="Tahoma"/>
            <family val="2"/>
          </rPr>
          <t>SME</t>
        </r>
      </text>
    </comment>
    <comment ref="C65" authorId="0" shapeId="0">
      <text>
        <r>
          <rPr>
            <sz val="9"/>
            <color indexed="81"/>
            <rFont val="Tahoma"/>
            <family val="2"/>
          </rPr>
          <t xml:space="preserve">SME
</t>
        </r>
      </text>
    </comment>
    <comment ref="C101" authorId="0" shapeId="0">
      <text>
        <r>
          <rPr>
            <b/>
            <sz val="9"/>
            <color indexed="81"/>
            <rFont val="Tahoma"/>
            <family val="2"/>
          </rPr>
          <t>SME</t>
        </r>
      </text>
    </comment>
    <comment ref="C102" authorId="0" shapeId="0">
      <text>
        <r>
          <rPr>
            <b/>
            <sz val="9"/>
            <color indexed="81"/>
            <rFont val="Tahoma"/>
            <family val="2"/>
          </rPr>
          <t>SME</t>
        </r>
      </text>
    </comment>
    <comment ref="C105" authorId="0" shapeId="0">
      <text>
        <r>
          <rPr>
            <b/>
            <sz val="9"/>
            <color indexed="81"/>
            <rFont val="Tahoma"/>
            <family val="2"/>
          </rPr>
          <t xml:space="preserve">SME
</t>
        </r>
      </text>
    </comment>
    <comment ref="C106" authorId="0" shapeId="0">
      <text>
        <r>
          <rPr>
            <b/>
            <sz val="9"/>
            <color indexed="81"/>
            <rFont val="Tahoma"/>
            <family val="2"/>
          </rPr>
          <t xml:space="preserve">SME
</t>
        </r>
      </text>
    </comment>
    <comment ref="C107" authorId="0" shapeId="0">
      <text>
        <r>
          <rPr>
            <b/>
            <sz val="9"/>
            <color indexed="81"/>
            <rFont val="Tahoma"/>
            <family val="2"/>
          </rPr>
          <t xml:space="preserve">SME
</t>
        </r>
      </text>
    </comment>
    <comment ref="C109" authorId="0" shapeId="0">
      <text>
        <r>
          <rPr>
            <b/>
            <sz val="9"/>
            <color indexed="81"/>
            <rFont val="Tahoma"/>
            <family val="2"/>
          </rPr>
          <t>SME</t>
        </r>
      </text>
    </comment>
    <comment ref="C117" authorId="0" shapeId="0">
      <text>
        <r>
          <rPr>
            <b/>
            <sz val="9"/>
            <color indexed="81"/>
            <rFont val="Tahoma"/>
            <family val="2"/>
          </rPr>
          <t xml:space="preserve">SME
</t>
        </r>
      </text>
    </comment>
    <comment ref="C132" authorId="0" shapeId="0">
      <text>
        <r>
          <rPr>
            <b/>
            <sz val="9"/>
            <color indexed="81"/>
            <rFont val="Tahoma"/>
            <family val="2"/>
          </rPr>
          <t xml:space="preserve">SME
</t>
        </r>
      </text>
    </comment>
    <comment ref="C133" authorId="0" shapeId="0">
      <text>
        <r>
          <rPr>
            <b/>
            <sz val="9"/>
            <color indexed="81"/>
            <rFont val="Tahoma"/>
            <family val="2"/>
          </rPr>
          <t xml:space="preserve">SME
</t>
        </r>
      </text>
    </comment>
    <comment ref="C134" authorId="0" shapeId="0">
      <text>
        <r>
          <rPr>
            <b/>
            <sz val="9"/>
            <color indexed="81"/>
            <rFont val="Tahoma"/>
            <family val="2"/>
          </rPr>
          <t xml:space="preserve">SME
</t>
        </r>
      </text>
    </comment>
    <comment ref="C135" authorId="0" shapeId="0">
      <text>
        <r>
          <rPr>
            <b/>
            <sz val="9"/>
            <color indexed="81"/>
            <rFont val="Tahoma"/>
            <family val="2"/>
          </rPr>
          <t xml:space="preserve">SME
</t>
        </r>
      </text>
    </comment>
    <comment ref="C137"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Estructurar</t>
        </r>
      </text>
    </comment>
    <comment ref="C235" authorId="0" shapeId="0">
      <text>
        <r>
          <rPr>
            <b/>
            <sz val="9"/>
            <color indexed="81"/>
            <rFont val="Tahoma"/>
            <family val="2"/>
          </rPr>
          <t>SME</t>
        </r>
      </text>
    </comment>
    <comment ref="C244" authorId="0" shapeId="0">
      <text>
        <r>
          <rPr>
            <b/>
            <sz val="9"/>
            <color indexed="81"/>
            <rFont val="Tahoma"/>
            <family val="2"/>
          </rPr>
          <t xml:space="preserve">SME
</t>
        </r>
      </text>
    </comment>
    <comment ref="C245" authorId="0" shapeId="0">
      <text>
        <r>
          <rPr>
            <b/>
            <sz val="9"/>
            <color indexed="81"/>
            <rFont val="Tahoma"/>
            <family val="2"/>
          </rPr>
          <t>SME</t>
        </r>
      </text>
    </comment>
    <comment ref="C254" authorId="0" shapeId="0">
      <text>
        <r>
          <rPr>
            <b/>
            <sz val="9"/>
            <color indexed="81"/>
            <rFont val="Tahoma"/>
            <family val="2"/>
          </rPr>
          <t>SME</t>
        </r>
      </text>
    </comment>
    <comment ref="C255" authorId="0" shapeId="0">
      <text>
        <r>
          <rPr>
            <b/>
            <sz val="9"/>
            <color indexed="81"/>
            <rFont val="Tahoma"/>
            <family val="2"/>
          </rPr>
          <t xml:space="preserve">SME
</t>
        </r>
      </text>
    </comment>
    <comment ref="C259" authorId="0" shapeId="0">
      <text>
        <r>
          <rPr>
            <sz val="9"/>
            <color indexed="81"/>
            <rFont val="Tahoma"/>
            <family val="2"/>
          </rPr>
          <t xml:space="preserve">SME
</t>
        </r>
      </text>
    </comment>
    <comment ref="C275" authorId="0" shapeId="0">
      <text>
        <r>
          <rPr>
            <b/>
            <sz val="9"/>
            <color indexed="81"/>
            <rFont val="Tahoma"/>
            <family val="2"/>
          </rPr>
          <t>SME</t>
        </r>
      </text>
    </comment>
    <comment ref="C276" authorId="0" shapeId="0">
      <text>
        <r>
          <rPr>
            <b/>
            <sz val="9"/>
            <color indexed="81"/>
            <rFont val="Tahoma"/>
            <family val="2"/>
          </rPr>
          <t xml:space="preserve">SME
</t>
        </r>
      </text>
    </comment>
    <comment ref="C277" authorId="0" shapeId="0">
      <text>
        <r>
          <rPr>
            <b/>
            <sz val="9"/>
            <color indexed="81"/>
            <rFont val="Tahoma"/>
            <family val="2"/>
          </rPr>
          <t xml:space="preserve">SME
</t>
        </r>
      </text>
    </comment>
    <comment ref="C278" authorId="0" shapeId="0">
      <text>
        <r>
          <rPr>
            <b/>
            <sz val="9"/>
            <color indexed="81"/>
            <rFont val="Tahoma"/>
            <family val="2"/>
          </rPr>
          <t xml:space="preserve">SME
</t>
        </r>
      </text>
    </comment>
    <comment ref="C279" authorId="0" shapeId="0">
      <text>
        <r>
          <rPr>
            <b/>
            <sz val="9"/>
            <color indexed="81"/>
            <rFont val="Tahoma"/>
            <family val="2"/>
          </rPr>
          <t xml:space="preserve">SME
</t>
        </r>
      </text>
    </comment>
    <comment ref="C280" authorId="0" shapeId="0">
      <text>
        <r>
          <rPr>
            <b/>
            <sz val="9"/>
            <color indexed="81"/>
            <rFont val="Tahoma"/>
            <family val="2"/>
          </rPr>
          <t xml:space="preserve">SME
</t>
        </r>
      </text>
    </comment>
    <comment ref="C281" authorId="0" shapeId="0">
      <text>
        <r>
          <rPr>
            <sz val="9"/>
            <color indexed="81"/>
            <rFont val="Tahoma"/>
            <family val="2"/>
          </rPr>
          <t xml:space="preserve">SME
</t>
        </r>
      </text>
    </comment>
    <comment ref="C282" authorId="0" shapeId="0">
      <text>
        <r>
          <rPr>
            <b/>
            <sz val="9"/>
            <color indexed="81"/>
            <rFont val="Tahoma"/>
            <family val="2"/>
          </rPr>
          <t>SME</t>
        </r>
      </text>
    </comment>
  </commentList>
</comments>
</file>

<file path=xl/comments2.xml><?xml version="1.0" encoding="utf-8"?>
<comments xmlns="http://schemas.openxmlformats.org/spreadsheetml/2006/main">
  <authors>
    <author>tc={1906107A-DE29-4D93-A02B-499150CD8A6A}</author>
    <author>Plan de Accion ETITC</author>
  </authors>
  <commentList>
    <comment ref="C15"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Despacho</t>
        </r>
      </text>
    </comment>
    <comment ref="C16" authorId="1" shapeId="0">
      <text>
        <r>
          <rPr>
            <b/>
            <sz val="9"/>
            <color indexed="81"/>
            <rFont val="Tahoma"/>
            <family val="2"/>
          </rPr>
          <t xml:space="preserve">ELIMINAR
</t>
        </r>
      </text>
    </comment>
    <comment ref="C21" authorId="1" shapeId="0">
      <text>
        <r>
          <rPr>
            <b/>
            <sz val="9"/>
            <color indexed="81"/>
            <rFont val="Tahoma"/>
            <family val="2"/>
          </rPr>
          <t>SME</t>
        </r>
      </text>
    </comment>
    <comment ref="C22" authorId="1" shapeId="0">
      <text>
        <r>
          <rPr>
            <b/>
            <sz val="9"/>
            <color indexed="81"/>
            <rFont val="Tahoma"/>
            <family val="2"/>
          </rPr>
          <t>SME</t>
        </r>
      </text>
    </comment>
    <comment ref="C23" authorId="1" shapeId="0">
      <text>
        <r>
          <rPr>
            <b/>
            <sz val="9"/>
            <color indexed="81"/>
            <rFont val="Tahoma"/>
            <family val="2"/>
          </rPr>
          <t>SME</t>
        </r>
      </text>
    </comment>
    <comment ref="C42" authorId="1" shapeId="0">
      <text>
        <r>
          <rPr>
            <b/>
            <sz val="9"/>
            <color indexed="81"/>
            <rFont val="Tahoma"/>
            <family val="2"/>
          </rPr>
          <t>SME</t>
        </r>
      </text>
    </comment>
    <comment ref="C43" authorId="1" shapeId="0">
      <text>
        <r>
          <rPr>
            <b/>
            <sz val="9"/>
            <color indexed="81"/>
            <rFont val="Tahoma"/>
            <family val="2"/>
          </rPr>
          <t>SME</t>
        </r>
        <r>
          <rPr>
            <sz val="9"/>
            <color indexed="81"/>
            <rFont val="Tahoma"/>
            <family val="2"/>
          </rPr>
          <t xml:space="preserve">
</t>
        </r>
      </text>
    </comment>
    <comment ref="C44" authorId="1" shapeId="0">
      <text>
        <r>
          <rPr>
            <b/>
            <sz val="9"/>
            <color indexed="81"/>
            <rFont val="Tahoma"/>
            <family val="2"/>
          </rPr>
          <t>SME</t>
        </r>
        <r>
          <rPr>
            <sz val="9"/>
            <color indexed="81"/>
            <rFont val="Tahoma"/>
            <family val="2"/>
          </rPr>
          <t xml:space="preserve">
</t>
        </r>
      </text>
    </comment>
    <comment ref="C45" authorId="1" shapeId="0">
      <text>
        <r>
          <rPr>
            <b/>
            <sz val="9"/>
            <color indexed="81"/>
            <rFont val="Tahoma"/>
            <family val="2"/>
          </rPr>
          <t>SME</t>
        </r>
        <r>
          <rPr>
            <sz val="9"/>
            <color indexed="81"/>
            <rFont val="Tahoma"/>
            <family val="2"/>
          </rPr>
          <t xml:space="preserve">
</t>
        </r>
      </text>
    </comment>
    <comment ref="C46" authorId="1" shapeId="0">
      <text>
        <r>
          <rPr>
            <b/>
            <sz val="9"/>
            <color indexed="81"/>
            <rFont val="Tahoma"/>
            <family val="2"/>
          </rPr>
          <t>SME</t>
        </r>
      </text>
    </comment>
    <comment ref="C48" authorId="1" shapeId="0">
      <text>
        <r>
          <rPr>
            <b/>
            <sz val="9"/>
            <color indexed="81"/>
            <rFont val="Tahoma"/>
            <family val="2"/>
          </rPr>
          <t>SME</t>
        </r>
      </text>
    </comment>
    <comment ref="C49" authorId="1" shapeId="0">
      <text>
        <r>
          <rPr>
            <b/>
            <sz val="9"/>
            <color indexed="81"/>
            <rFont val="Tahoma"/>
            <family val="2"/>
          </rPr>
          <t xml:space="preserve">SME
</t>
        </r>
      </text>
    </comment>
    <comment ref="C50" authorId="1" shapeId="0">
      <text>
        <r>
          <rPr>
            <b/>
            <sz val="9"/>
            <color indexed="81"/>
            <rFont val="Tahoma"/>
            <family val="2"/>
          </rPr>
          <t>SME</t>
        </r>
      </text>
    </comment>
    <comment ref="C51" authorId="1" shapeId="0">
      <text>
        <r>
          <rPr>
            <sz val="9"/>
            <color indexed="81"/>
            <rFont val="Tahoma"/>
            <family val="2"/>
          </rPr>
          <t xml:space="preserve">SME
</t>
        </r>
      </text>
    </comment>
    <comment ref="C52" authorId="1" shapeId="0">
      <text>
        <r>
          <rPr>
            <b/>
            <sz val="9"/>
            <color indexed="81"/>
            <rFont val="Tahoma"/>
            <family val="2"/>
          </rPr>
          <t>SME</t>
        </r>
      </text>
    </comment>
    <comment ref="C58" authorId="1" shapeId="0">
      <text>
        <r>
          <rPr>
            <sz val="9"/>
            <color indexed="81"/>
            <rFont val="Tahoma"/>
            <family val="2"/>
          </rPr>
          <t xml:space="preserve">SME
</t>
        </r>
      </text>
    </comment>
    <comment ref="C62" authorId="1" shapeId="0">
      <text>
        <r>
          <rPr>
            <b/>
            <sz val="9"/>
            <color indexed="81"/>
            <rFont val="Tahoma"/>
            <family val="2"/>
          </rPr>
          <t>SME</t>
        </r>
      </text>
    </comment>
    <comment ref="C63" authorId="1" shapeId="0">
      <text>
        <r>
          <rPr>
            <b/>
            <sz val="9"/>
            <color indexed="81"/>
            <rFont val="Tahoma"/>
            <family val="2"/>
          </rPr>
          <t>SME</t>
        </r>
      </text>
    </comment>
    <comment ref="C78" authorId="1" shapeId="0">
      <text>
        <r>
          <rPr>
            <sz val="9"/>
            <color indexed="81"/>
            <rFont val="Tahoma"/>
            <family val="2"/>
          </rPr>
          <t xml:space="preserve">SME
</t>
        </r>
      </text>
    </comment>
    <comment ref="C80" authorId="1" shapeId="0">
      <text>
        <r>
          <rPr>
            <b/>
            <sz val="9"/>
            <color indexed="81"/>
            <rFont val="Tahoma"/>
            <family val="2"/>
          </rPr>
          <t>SME</t>
        </r>
      </text>
    </comment>
    <comment ref="C81" authorId="1" shapeId="0">
      <text>
        <r>
          <rPr>
            <b/>
            <sz val="9"/>
            <color indexed="81"/>
            <rFont val="Tahoma"/>
            <family val="2"/>
          </rPr>
          <t>SME</t>
        </r>
      </text>
    </comment>
    <comment ref="C83" authorId="1" shapeId="0">
      <text>
        <r>
          <rPr>
            <sz val="9"/>
            <color indexed="81"/>
            <rFont val="Tahoma"/>
            <family val="2"/>
          </rPr>
          <t xml:space="preserve">SME
</t>
        </r>
      </text>
    </comment>
    <comment ref="C84" authorId="1" shapeId="0">
      <text>
        <r>
          <rPr>
            <sz val="9"/>
            <color indexed="81"/>
            <rFont val="Tahoma"/>
            <family val="2"/>
          </rPr>
          <t xml:space="preserve">SME
</t>
        </r>
      </text>
    </comment>
    <comment ref="C85" authorId="1" shapeId="0">
      <text>
        <r>
          <rPr>
            <sz val="9"/>
            <color indexed="81"/>
            <rFont val="Tahoma"/>
            <family val="2"/>
          </rPr>
          <t xml:space="preserve">SME
</t>
        </r>
      </text>
    </comment>
    <comment ref="C86" authorId="1" shapeId="0">
      <text>
        <r>
          <rPr>
            <sz val="9"/>
            <color indexed="81"/>
            <rFont val="Tahoma"/>
            <family val="2"/>
          </rPr>
          <t xml:space="preserve">SME
</t>
        </r>
      </text>
    </comment>
    <comment ref="C87" authorId="1" shapeId="0">
      <text>
        <r>
          <rPr>
            <sz val="9"/>
            <color indexed="81"/>
            <rFont val="Tahoma"/>
            <family val="2"/>
          </rPr>
          <t xml:space="preserve">SME
</t>
        </r>
      </text>
    </comment>
    <comment ref="C88" authorId="1" shapeId="0">
      <text>
        <r>
          <rPr>
            <sz val="9"/>
            <color indexed="81"/>
            <rFont val="Tahoma"/>
            <family val="2"/>
          </rPr>
          <t xml:space="preserve">SME
</t>
        </r>
      </text>
    </comment>
    <comment ref="C89" authorId="1" shapeId="0">
      <text>
        <r>
          <rPr>
            <b/>
            <sz val="9"/>
            <color indexed="81"/>
            <rFont val="Tahoma"/>
            <family val="2"/>
          </rPr>
          <t>SME</t>
        </r>
      </text>
    </comment>
    <comment ref="C92" authorId="1" shapeId="0">
      <text>
        <r>
          <rPr>
            <b/>
            <sz val="9"/>
            <color indexed="81"/>
            <rFont val="Tahoma"/>
            <family val="2"/>
          </rPr>
          <t xml:space="preserve">SME
</t>
        </r>
      </text>
    </comment>
    <comment ref="C141" authorId="1" shapeId="0">
      <text>
        <r>
          <rPr>
            <b/>
            <sz val="9"/>
            <color indexed="81"/>
            <rFont val="Tahoma"/>
            <family val="2"/>
          </rPr>
          <t xml:space="preserve">ELIMINAR </t>
        </r>
      </text>
    </comment>
    <comment ref="C142" authorId="1" shapeId="0">
      <text>
        <r>
          <rPr>
            <sz val="9"/>
            <color indexed="81"/>
            <rFont val="Tahoma"/>
            <family val="2"/>
          </rPr>
          <t xml:space="preserve">SME
</t>
        </r>
      </text>
    </comment>
    <comment ref="C143" authorId="1" shapeId="0">
      <text>
        <r>
          <rPr>
            <b/>
            <sz val="9"/>
            <color indexed="81"/>
            <rFont val="Tahoma"/>
            <family val="2"/>
          </rPr>
          <t>SME</t>
        </r>
      </text>
    </comment>
    <comment ref="C146" authorId="1" shapeId="0">
      <text>
        <r>
          <rPr>
            <b/>
            <sz val="9"/>
            <color indexed="81"/>
            <rFont val="Tahoma"/>
            <family val="2"/>
          </rPr>
          <t>SME</t>
        </r>
      </text>
    </comment>
  </commentList>
</comments>
</file>

<file path=xl/comments3.xml><?xml version="1.0" encoding="utf-8"?>
<comments xmlns="http://schemas.openxmlformats.org/spreadsheetml/2006/main">
  <authors>
    <author>Plan de Accion ETITC</author>
  </authors>
  <commentList>
    <comment ref="C11" authorId="0" shapeId="0">
      <text>
        <r>
          <rPr>
            <b/>
            <sz val="9"/>
            <color indexed="81"/>
            <rFont val="Tahoma"/>
            <family val="2"/>
          </rPr>
          <t>SME</t>
        </r>
      </text>
    </comment>
    <comment ref="C18" authorId="0" shapeId="0">
      <text>
        <r>
          <rPr>
            <b/>
            <sz val="9"/>
            <color indexed="81"/>
            <rFont val="Tahoma"/>
            <family val="2"/>
          </rPr>
          <t>SME</t>
        </r>
      </text>
    </comment>
    <comment ref="C19" authorId="0" shapeId="0">
      <text>
        <r>
          <rPr>
            <b/>
            <sz val="9"/>
            <color indexed="81"/>
            <rFont val="Tahoma"/>
            <family val="2"/>
          </rPr>
          <t xml:space="preserve">SME
</t>
        </r>
      </text>
    </comment>
    <comment ref="C20" authorId="0" shapeId="0">
      <text>
        <r>
          <rPr>
            <b/>
            <sz val="9"/>
            <color indexed="81"/>
            <rFont val="Tahoma"/>
            <family val="2"/>
          </rPr>
          <t xml:space="preserve">SME
</t>
        </r>
      </text>
    </comment>
    <comment ref="C21" authorId="0" shapeId="0">
      <text>
        <r>
          <rPr>
            <b/>
            <sz val="9"/>
            <color indexed="81"/>
            <rFont val="Tahoma"/>
            <family val="2"/>
          </rPr>
          <t xml:space="preserve">SME
</t>
        </r>
      </text>
    </comment>
    <comment ref="C23" authorId="0" shapeId="0">
      <text>
        <r>
          <rPr>
            <b/>
            <sz val="9"/>
            <color indexed="81"/>
            <rFont val="Tahoma"/>
            <family val="2"/>
          </rPr>
          <t xml:space="preserve">SME
</t>
        </r>
      </text>
    </comment>
    <comment ref="C25" authorId="0" shapeId="0">
      <text>
        <r>
          <rPr>
            <b/>
            <sz val="9"/>
            <color indexed="81"/>
            <rFont val="Tahoma"/>
            <family val="2"/>
          </rPr>
          <t>SME</t>
        </r>
      </text>
    </comment>
    <comment ref="C28" authorId="0" shapeId="0">
      <text>
        <r>
          <rPr>
            <b/>
            <sz val="9"/>
            <color indexed="81"/>
            <rFont val="Tahoma"/>
            <family val="2"/>
          </rPr>
          <t xml:space="preserve">SME
</t>
        </r>
      </text>
    </comment>
    <comment ref="C33" authorId="0" shapeId="0">
      <text>
        <r>
          <rPr>
            <b/>
            <sz val="9"/>
            <color indexed="81"/>
            <rFont val="Tahoma"/>
            <family val="2"/>
          </rPr>
          <t xml:space="preserve">SME
</t>
        </r>
      </text>
    </comment>
    <comment ref="C34" authorId="0" shapeId="0">
      <text>
        <r>
          <rPr>
            <b/>
            <sz val="9"/>
            <color indexed="81"/>
            <rFont val="Tahoma"/>
            <family val="2"/>
          </rPr>
          <t>SME</t>
        </r>
      </text>
    </comment>
    <comment ref="C35" authorId="0" shapeId="0">
      <text>
        <r>
          <rPr>
            <b/>
            <sz val="9"/>
            <color indexed="81"/>
            <rFont val="Tahoma"/>
            <family val="2"/>
          </rPr>
          <t>SME</t>
        </r>
      </text>
    </comment>
    <comment ref="C36" authorId="0" shapeId="0">
      <text>
        <r>
          <rPr>
            <b/>
            <sz val="9"/>
            <color indexed="81"/>
            <rFont val="Tahoma"/>
            <family val="2"/>
          </rPr>
          <t xml:space="preserve">SME
</t>
        </r>
      </text>
    </comment>
    <comment ref="C39" authorId="0" shapeId="0">
      <text>
        <r>
          <rPr>
            <b/>
            <sz val="9"/>
            <color indexed="81"/>
            <rFont val="Tahoma"/>
            <family val="2"/>
          </rPr>
          <t xml:space="preserve">sme
</t>
        </r>
      </text>
    </comment>
    <comment ref="C40" authorId="0" shapeId="0">
      <text>
        <r>
          <rPr>
            <b/>
            <sz val="9"/>
            <color indexed="81"/>
            <rFont val="Tahoma"/>
            <family val="2"/>
          </rPr>
          <t>SME</t>
        </r>
      </text>
    </comment>
    <comment ref="C59" authorId="0" shapeId="0">
      <text>
        <r>
          <rPr>
            <b/>
            <sz val="9"/>
            <color indexed="81"/>
            <rFont val="Tahoma"/>
            <family val="2"/>
          </rPr>
          <t>SME</t>
        </r>
      </text>
    </comment>
    <comment ref="C61" authorId="0" shapeId="0">
      <text>
        <r>
          <rPr>
            <b/>
            <sz val="9"/>
            <color indexed="81"/>
            <rFont val="Tahoma"/>
            <family val="2"/>
          </rPr>
          <t xml:space="preserve">SME
</t>
        </r>
      </text>
    </comment>
    <comment ref="C63" authorId="0" shapeId="0">
      <text>
        <r>
          <rPr>
            <b/>
            <sz val="9"/>
            <color indexed="81"/>
            <rFont val="Tahoma"/>
            <family val="2"/>
          </rPr>
          <t>SME</t>
        </r>
      </text>
    </comment>
  </commentList>
</comments>
</file>

<file path=xl/sharedStrings.xml><?xml version="1.0" encoding="utf-8"?>
<sst xmlns="http://schemas.openxmlformats.org/spreadsheetml/2006/main" count="4556" uniqueCount="1075">
  <si>
    <t>SEGUIMIENTO PLAN INSTITUCIONAL ETITC</t>
  </si>
  <si>
    <t xml:space="preserve">DIE-FO-19
</t>
  </si>
  <si>
    <t>VERSIÓN:  1</t>
  </si>
  <si>
    <t>VIGENCIA: 2023-11-07</t>
  </si>
  <si>
    <t>PÁGINA:    1 de X</t>
  </si>
  <si>
    <t>PROYECTO</t>
  </si>
  <si>
    <t>META</t>
  </si>
  <si>
    <t xml:space="preserve">INDICADOR </t>
  </si>
  <si>
    <t>ACTIVIDADES</t>
  </si>
  <si>
    <t>RESPONSABLE</t>
  </si>
  <si>
    <t>Fecha de inicio</t>
  </si>
  <si>
    <t>Fecha final</t>
  </si>
  <si>
    <t>Meta</t>
  </si>
  <si>
    <t>Unidad</t>
  </si>
  <si>
    <t>Cumplimiento</t>
  </si>
  <si>
    <t>Resultado esperado</t>
  </si>
  <si>
    <t>Tipo de presupuesto</t>
  </si>
  <si>
    <t>Presupuesto ejecutado</t>
  </si>
  <si>
    <t>Estado</t>
  </si>
  <si>
    <t xml:space="preserve">Seguimiento </t>
  </si>
  <si>
    <t>CLASIF. DE CONFIDENCIALIDAD</t>
  </si>
  <si>
    <t>IPB</t>
  </si>
  <si>
    <t>CLASIF. DE INTEGRIDAD</t>
  </si>
  <si>
    <t>CLASIF. DE DISPONIBILIDAD</t>
  </si>
  <si>
    <t>Presupuesto</t>
  </si>
  <si>
    <t>PRESENTACIÓN CIGD</t>
  </si>
  <si>
    <t>Lo Insitucional</t>
  </si>
  <si>
    <t xml:space="preserve">Lo Social </t>
  </si>
  <si>
    <t xml:space="preserve">Lo Ambiental </t>
  </si>
  <si>
    <t xml:space="preserve">porcentaje de avance </t>
  </si>
  <si>
    <t>Linea</t>
  </si>
  <si>
    <t>vacio</t>
  </si>
  <si>
    <t>GITEPS</t>
  </si>
  <si>
    <t>ORII</t>
  </si>
  <si>
    <t xml:space="preserve">Presupuesto ejecutado </t>
  </si>
  <si>
    <t xml:space="preserve">RESPONSABLE </t>
  </si>
  <si>
    <t xml:space="preserve">AUTOEVALUACIÓN </t>
  </si>
  <si>
    <t>DESPACHO VICERRECTORÍA ACADÉMICA</t>
  </si>
  <si>
    <t>FACULTAD DE SISTEMAS</t>
  </si>
  <si>
    <t>FACULTAD DE PROCESOS INDUSTRIALES</t>
  </si>
  <si>
    <t xml:space="preserve">ÁREA FINANCIERA </t>
  </si>
  <si>
    <t>CENTRO DE LENGUAS</t>
  </si>
  <si>
    <t xml:space="preserve">OFICINA ASESORA DE PLANEACIÓN </t>
  </si>
  <si>
    <t xml:space="preserve">SECRETARÍA GENERAL </t>
  </si>
  <si>
    <t>ASEGURAMIENTO DE LA CALIDAD</t>
  </si>
  <si>
    <t xml:space="preserve">CONTROL INTERNO </t>
  </si>
  <si>
    <t xml:space="preserve">OFICINA DE CALIDAD </t>
  </si>
  <si>
    <t xml:space="preserve">OFICINA DE COMUNICACIONES </t>
  </si>
  <si>
    <t xml:space="preserve">OFICINA DE TALENTO HUMANO </t>
  </si>
  <si>
    <t>EGRESADOS</t>
  </si>
  <si>
    <t>SST</t>
  </si>
  <si>
    <t>IBTI</t>
  </si>
  <si>
    <t xml:space="preserve">INFORMÁTICA Y COMUNICACIONES </t>
  </si>
  <si>
    <t>FACULTAD DE MECATRÓNICA</t>
  </si>
  <si>
    <t xml:space="preserve">TALLERES Y LABORATORIOS </t>
  </si>
  <si>
    <t>BIBLIOTECA</t>
  </si>
  <si>
    <t>INFRAESTRUCTURA ELÉCTRICA</t>
  </si>
  <si>
    <t>FACULTAD DE ELECTROMECÁNICA</t>
  </si>
  <si>
    <t xml:space="preserve">GESTIÓN DOCUMENTAL </t>
  </si>
  <si>
    <t xml:space="preserve">PLANTA FÍSICA </t>
  </si>
  <si>
    <t>INSTALACIONES KENNEDY</t>
  </si>
  <si>
    <t>FACULTAD DE MECÁNICA</t>
  </si>
  <si>
    <t>DESPACHO DE LA VICERRECTORÍA ACADÉMICA</t>
  </si>
  <si>
    <t>IBTI
GITEPS</t>
  </si>
  <si>
    <t xml:space="preserve">BIENESTAR UNIVERSITARIO </t>
  </si>
  <si>
    <t xml:space="preserve">GESTIÓN AMBIENTAL </t>
  </si>
  <si>
    <t>BIENESTAR UNIVERSITARIO</t>
  </si>
  <si>
    <t>RECTORÍA</t>
  </si>
  <si>
    <t xml:space="preserve">Porcentaje </t>
  </si>
  <si>
    <t xml:space="preserve">Fases ejecutadas </t>
  </si>
  <si>
    <t xml:space="preserve">Sin iniciar </t>
  </si>
  <si>
    <t>% Cumplimiento</t>
  </si>
  <si>
    <t>Diagnóstico de las condiciones iniciales
Programas adscritos a la facultad de Mecánica</t>
  </si>
  <si>
    <t xml:space="preserve">% de programas radicados para renovación de acreditación/ programas acreditados </t>
  </si>
  <si>
    <t>Porcentaje de cumplimiento en las fases del Consejo Nacional de Acreditación</t>
  </si>
  <si>
    <t>PE-14- Nuevos programas de pregrado y posgrado</t>
  </si>
  <si>
    <t xml:space="preserve">ME-29-  Lograr  al 2023 el Registro Calificado de 1 Especialización Profesional, 1 Especialización Tecnológica, al 2024, 3 carreras profesionales por ciclos y 1 Maestría.
</t>
  </si>
  <si>
    <t>Programas nuevos con registro calificado/Programas nuevos propuestos al MEN y al CNA*100</t>
  </si>
  <si>
    <t>Actividad realizada</t>
  </si>
  <si>
    <t>Porcentaje</t>
  </si>
  <si>
    <t xml:space="preserve">obtener concepto aprobatorio </t>
  </si>
  <si>
    <t xml:space="preserve">Actividad realizada </t>
  </si>
  <si>
    <t xml:space="preserve">Sin ejecutar </t>
  </si>
  <si>
    <t>Gestión a los trámites externos del programa en etapa de obtención. (especializaciones)</t>
  </si>
  <si>
    <t>Gestión a los trámites externos del programa en etapa de obtención. (pregrado)</t>
  </si>
  <si>
    <t>PE-5- MIPG - y los sistemas de gestión para una gobernanza transparente</t>
  </si>
  <si>
    <t>ME-5- Alinear el modelo MIPG con el Sistema Integrado de Gestión (SIG) para la acreditación</t>
  </si>
  <si>
    <t xml:space="preserve">% de la actividad alcanzado </t>
  </si>
  <si>
    <t>Diagnóstico de cuadros maestros de programas e institucional.</t>
  </si>
  <si>
    <t>Fortalecimiento de la cultura de datos basado en lineamientos de la Oficina Asesora de Planeación, y las plataformas definidas para los procesos de autoevaluación</t>
  </si>
  <si>
    <t>Realizar la gestión necesaria para la correcta aplicación del MIPG
*Realizar el reporte FURAG ante el DAFP</t>
  </si>
  <si>
    <t>Reporte de información ante entidades externas</t>
  </si>
  <si>
    <t>Seguimiento a planes institucional (Programa de transparencia y Ética pública, Plan de Acción Sectorial, Plan de Acción, Plan de Participación Ciudadana)</t>
  </si>
  <si>
    <t xml:space="preserve">Seguimientos realizados </t>
  </si>
  <si>
    <t xml:space="preserve">Reportes realizados </t>
  </si>
  <si>
    <t>Porcentaje de alineación del MIPG con el SIG.</t>
  </si>
  <si>
    <t>Número de seguimientos realizados/Número de seguimientos programados</t>
  </si>
  <si>
    <t xml:space="preserve">Número de reportes realizados </t>
  </si>
  <si>
    <t xml:space="preserve">Auditoría de seguimiento en NTC ISO 9001, 27001 y 14001. </t>
  </si>
  <si>
    <t>Programa para la actualización de auditores internos en el sistema de gestión de seguridad de la información bajo la NTC ISO/IEC 27001:2022 - 20 HORAS</t>
  </si>
  <si>
    <t>Renovación membresía Icontec</t>
  </si>
  <si>
    <t>Contratación de expertos en auditorías a Gestión de Informática y Comunicaciones y Seguridad de la Información verificando requisitos asociados a la NTC ISO 27001</t>
  </si>
  <si>
    <t xml:space="preserve">Auditoría realizada </t>
  </si>
  <si>
    <t xml:space="preserve">Programa completado </t>
  </si>
  <si>
    <t>Renovación alcanzada</t>
  </si>
  <si>
    <t>Contratación de expertos ejecutada</t>
  </si>
  <si>
    <t>% de actividad alcanzado</t>
  </si>
  <si>
    <t xml:space="preserve">Boletines elaborados </t>
  </si>
  <si>
    <t xml:space="preserve">Planes de mejora revisados y actualizados </t>
  </si>
  <si>
    <t xml:space="preserve">Gestionar  las solicitudes de actualización documental. </t>
  </si>
  <si>
    <t xml:space="preserve">Realizar los acompañamientos necesarios para la actualización de  instrumentos de gestión que se consideren pertinentes (Contexto, Normogramas; Mapa de riesgos, OTROS)  </t>
  </si>
  <si>
    <t xml:space="preserve">Realizar la gestión para la solicitud de información, verificación y elaboración del informe de Revisión por la dirección </t>
  </si>
  <si>
    <t xml:space="preserve">Ejecutar las Auditorias Internas </t>
  </si>
  <si>
    <t xml:space="preserve">Realizar seguimiento a planes de mejora </t>
  </si>
  <si>
    <t>Informe Trimestral de PQRSD ( Encuesta)</t>
  </si>
  <si>
    <t xml:space="preserve">Realizar la gestiones dentro del alcance de las responsabilidad, para implementar un modelo de gestión integrado. </t>
  </si>
  <si>
    <t xml:space="preserve">Diseñar e implementar metodología para estandarizar un modelo de seguimiento y medición . (Indicadores) </t>
  </si>
  <si>
    <t xml:space="preserve">Gestionar capacitaciones para la identificacion la eficacia e impacto de las acciones de majora </t>
  </si>
  <si>
    <t xml:space="preserve">Informes realizados </t>
  </si>
  <si>
    <t xml:space="preserve">Acompañamientos realizados </t>
  </si>
  <si>
    <t>Informe elaborado</t>
  </si>
  <si>
    <t xml:space="preserve">Gestión efectuada </t>
  </si>
  <si>
    <t>Adelantar la Fase 1 de creación y formulación del SUIE (Diagnóstico de necesidad de información)</t>
  </si>
  <si>
    <t xml:space="preserve">Porcentaje de diseño del SUIE. </t>
  </si>
  <si>
    <t>Desarrollar durante el año 2024 nueve (9) estrategias de posicionamiento</t>
  </si>
  <si>
    <t>Número de estrategias de posicionamiento implementadas.</t>
  </si>
  <si>
    <t>Estrategias implementadas</t>
  </si>
  <si>
    <t>Implementar el 100% la política de comunicaciones de la ETITC</t>
  </si>
  <si>
    <t>Compra de equipos para la puesta en marcha del centro de desarrollo de contenidos del área de comunicaciones para el uso de la comunidad educativa de la ETITC</t>
  </si>
  <si>
    <t>Actualización del sistema Toiotem y app de carnetización (El lector actual de los Toiotem reconoce códigos 2D estándar, como el PDF417 que usa las cedulas antiguas y el QR. La cedula nueva implementa otro tipo de código diferente al 2D, código MRZ el cual es estándar en los pasaportes, se debe realizar el cambio de lector que soporte el reconocimiento OCR para el código MRZ y que adicionalmente de soporte a los otros tipos de códigos 2D usados con anterioridad)</t>
  </si>
  <si>
    <t>Porcentaje de actividad alcanzado</t>
  </si>
  <si>
    <t>Sistema actualizado</t>
  </si>
  <si>
    <t>Porcetaje de actividad alcanzado</t>
  </si>
  <si>
    <t xml:space="preserve">Fase creada </t>
  </si>
  <si>
    <t>Política implementada</t>
  </si>
  <si>
    <t xml:space="preserve">Elementos adquiridos </t>
  </si>
  <si>
    <t>Formular y desarrollar el programa anual de auditorías.</t>
  </si>
  <si>
    <t>Presentación de informes de requerimiento legal y a entes externos</t>
  </si>
  <si>
    <t xml:space="preserve">Seguimiento a la efectividad y cierre de planes de mejoramiento </t>
  </si>
  <si>
    <t xml:space="preserve">Actividades de autocontrol </t>
  </si>
  <si>
    <t>Seguimiento a mapas y planes de tratamiento de riesgos</t>
  </si>
  <si>
    <t xml:space="preserve">PAA realizado </t>
  </si>
  <si>
    <t>Contratar servicios de saneamiento ambiental: Lavado de tanques de agua potable cada 6 meses según lo establecido en Decreto 1575 de 2007, control de plagas, fumigación y desinfección ambiental</t>
  </si>
  <si>
    <t>Contratar servicios de caracterización de vertimientos de aguas residuales no domesticas provenientes de los laboratorios de ciencias naturales</t>
  </si>
  <si>
    <t>Formular el Plan de Intervención para el control de la contaminación de fuentes fijas.</t>
  </si>
  <si>
    <t>Diseñar e implementar el Plan de Contingencias para el almacenamiento de Hidrocarburos y sustancias peligrosas.</t>
  </si>
  <si>
    <t>Formulación del programa de Riesgo Químico.</t>
  </si>
  <si>
    <t>Seguimiento a los programas incluidos en la política ambiental institucional</t>
  </si>
  <si>
    <t>Seguimiento realizado</t>
  </si>
  <si>
    <t xml:space="preserve">Plan formulado </t>
  </si>
  <si>
    <t xml:space="preserve">Información estructurada </t>
  </si>
  <si>
    <t xml:space="preserve">Servicios contratados </t>
  </si>
  <si>
    <t xml:space="preserve">Programa formulado </t>
  </si>
  <si>
    <t>Porcentaje de la política ambiental implementado.</t>
  </si>
  <si>
    <t xml:space="preserve">Implementación del Programa de Ahorro de Papel </t>
  </si>
  <si>
    <t>Porcentaje de implementación del programa  racionalización de consumo de papel</t>
  </si>
  <si>
    <t>promoción de buenas practicas para el uso racional de papel</t>
  </si>
  <si>
    <t>Contratación de Gestor de Residuos Peligrosos</t>
  </si>
  <si>
    <t xml:space="preserve">Porcentaje de adecuación de residuos cumplido </t>
  </si>
  <si>
    <t>Disponer correctamente los residuos generados en la ETITC en todas sus sedes</t>
  </si>
  <si>
    <t>Compra de insumos para mantenimeinto de zonas verdes</t>
  </si>
  <si>
    <t>Contratación de servicios para diseño y adecuación paisajistica de zonas verdes en la sede centro.</t>
  </si>
  <si>
    <t>Evidenciar el avance de los 3 carreras profesionales por ciclos y 1 Maestría.</t>
  </si>
  <si>
    <t xml:space="preserve"> INSTRUCTOR PARA EL DESARROLLO DE LA ASIGNATURA DE ORIENTACIÓN PROFESIONAL (36 HORAS) EN EL CURSO PRE INGENIERO DURANTE EL PRIMER SEMESTRE DE 2024</t>
  </si>
  <si>
    <t>30/07/2024</t>
  </si>
  <si>
    <t>PRESTACION DE SERVICIOS PROFESIONALES PARA LA ASIGNATURA DE DIBUJO TECNICO (54 HORAS) EN EL CURSO PRE INGENIERO DURANTE EL PRIMER SEMESTRE DE 2024</t>
  </si>
  <si>
    <t>PRESTACION DE SERVICIOS PROFESIONALES PARA LA ASIGNATURA DE COMUNICACIÓN ORAL Y ESCRITA (54 HORAS) EN EL CURSO PRE INGENIERO DURANTE EL PRIMER SEMESTRE DE 2024</t>
  </si>
  <si>
    <t>PRESTACION DE SERVICIOS PROFESIONALES PARA LA ASIGNATURA DE MATEMATICAS BASICAS (108 HORAS) EN EL CURSO PRE INGENIERO DURANTE EL PRIMER SEMESTRE DE 2024</t>
  </si>
  <si>
    <t>PRESTACION DE SERVICIOS PROFESIONALES PARA LA ASIGNATURA DE PRINCIPIOS DE FISICA (108 HORAS) EN EL CURSO PRE INGENIERO DURANTE EL PRIMER SEMESTRE DE 2024</t>
  </si>
  <si>
    <t>PRESTACION DE SERVICIOS PROFESIONALES PARA LA ASIGNATURA DE ORIENTACIÓN PROFESIONAL (36 HORAS) EN EL CURSO PRE INGENIERO DURANTE EL SEGUNDO SEMESTRE DE 2024</t>
  </si>
  <si>
    <t>PRESTACION DE SERVICIOS PROFESIONALES PARA LA ASIGNATURA DE DIBUJO TECNICO (54 HORAS) EN EL CURSO PRE INGENIERO DURANTE EL SEGUNDO SEMESTRE DE 2024</t>
  </si>
  <si>
    <t>PRESTACION DE SERVICIOS PROFESIONALES PARA LA ASIGNATURA DE COMUNICACIÓN ORAL Y ESCRITA (54 HORAS) EN EL CURSO PRE INGENIERO DURANTE EL SEGUNDO SEMESTRE DE 2024</t>
  </si>
  <si>
    <t>PRESTACION DE SERVICIOS PROFESIONALES PARA LA ASIGNATURA DE MATEMATICAS BASICAS (108 HORAS) EN EL CURSO PRE INGENIERO DURANTE EL SEGUNDO SEMESTRE DE 2024</t>
  </si>
  <si>
    <t>PRESTACION DE SERVICIOS PROFESIONALES PARA LA ASIGNATURA DE PRINCIPIOS DE FISICA (108 HORAS) EN EL CURSO PRE INGENIERO DURANTE EL SEGUNDO SEMESTRE DE 2024</t>
  </si>
  <si>
    <t>15/12/2024</t>
  </si>
  <si>
    <t>PRESTACION DE SERVICIOS PROFESIONALES PARA APOYAR LAS ACTIVIDADES DEL CENTRO DE EXTENSIÓN Y PROYECCIÓN SOCIAL COMO INSTRUCTOR DESARROLLANDO LA CERTIFICACIÓN AUTOMATIZACION INDUSTRIAL SEGUNDO SEMESTRE 2024</t>
  </si>
  <si>
    <t>PRESTACION DE SERVICIOS PROFESIONALES PARA APOYAR LAS ACTIVIDADES DEL GITEPS COMO INSTRUCTOR DESARROLLANDO EL DIPLOMADO DE 100 HORAS</t>
  </si>
  <si>
    <t>PRESTACION DE SERVICIOS PROFESIONALES PARA APOYAR LAS ACTIVIDADES DEL GITEPS COMO INSTRUCTOR DESARROLLANDO CURSO LIBRE DE 20 HORAS</t>
  </si>
  <si>
    <t>PRESTACION DE SERVICIOS PROFESIONALES PARA APOYAR LAS ACTIVIDADES DEL GITEPS COMO INSTRUCTOR DESARROLLANDO CURSO LIBRE DE 30 HORAS</t>
  </si>
  <si>
    <t>PRESTACION DE SERVICIOS PROFESIONALES PARA APOYAR LAS ACTIVIDADES DEL GITEPS COMO INSTRUCTOR DESARROLLANDO CURSO LIBRE DE 40 HORAS</t>
  </si>
  <si>
    <t>PRESTACION DE SERVICIOS PROFESIONALES PARA APOYAR LAS ACTIVIDADES DEL GITEPS COMO INSTRUCTOR DESARROLLANDO CURSO LIBRE DE 50 HORAS</t>
  </si>
  <si>
    <t>PRESTACION DE SERVICIOS PROFESIONALES PARA APOYAR LAS ACTIVIDADES DEL GITEPS COMO INSTRUCTOR DESARROLLANDO CURSO LIBRE DE 60 HORAS</t>
  </si>
  <si>
    <t>PRESTACION DE SERVICIOS PROFESIONALES PARA APOYAR LAS ACTIVIDADES DEL GITEPS COMO INSTRUCTOR DESARROLLANDO CURSO A LA MEDIDA DE 20 HORAS</t>
  </si>
  <si>
    <t>PRESTACION DE SERVICIOS PROFESIONALES PARA APOYAR LAS ACTIVIDADES DEL GITEPS COMO INSTRUCTOR DESARROLLANDO CURSO A LA MEDIDA DE 30 HORAS</t>
  </si>
  <si>
    <t>PRESTACION DE SERVICIOS PROFESIONALES PARA APOYAR LAS ACTIVIDADES DEL GITEPS COMO INSTRUCTOR DESARROLLANDO CURSO A LA MEDIDA DE 40 HORAS</t>
  </si>
  <si>
    <t>PRESTACION DE SERVICIOS PROFESIONALES PARA APOYAR LAS ACTIVIDADES DEL GITEPS COMO INSTRUCTOR DESARROLLANDO CURSO A LA MEDIDA DE 50 HORAS</t>
  </si>
  <si>
    <t>PRESTACION DE SERVICIOS PROFESIONALES PARA APOYAR LAS ACTIVIDADES DEL GITEPS COMO INSTRUCTOR DESARROLLANDO CURSO A LA MEDIDA DE 60 HORAS</t>
  </si>
  <si>
    <t>PRESTACION DE SERVICIOS PROFESIONALES PARA APOYAR LAS ACTIVIDADES DEL GITEPS COMO INSTRUCTOR DESARROLLANDO EL CURSO ESPECÍFICO DE HABILIDADES BLANDAS DE 60 HORAS SEGUNDO SEMESTRE 2024.</t>
  </si>
  <si>
    <t>PRESTACION DE SERVICIOS PROFESIONALES PARA APOYAR LAS ACTIVIDADES DEL GITEPS COMO INSTRUCTOR DESARROLLANDO EL CURSO ESPECÍFICO DE HABILIDADES VERDES DE 60 HORAS SEGUNDO SEMESTRE 2024.</t>
  </si>
  <si>
    <t>PRESTACION DE SERVICIOS PROFESIONALES PARA APOYAR LAS ACTIVIDADES DEL GITEPS COMO INSTRUCTOR DESARROLLANDO EL CURSO ESPECÍFICO DE HABILIDADES BLANDAS 60 HORAS SEGUNDO SEMESTRE 2024.</t>
  </si>
  <si>
    <t>PRESTACION DE SERVICIOS PROFESIONALES PARA APOYAR LAS ACTIVIDADES DEL GITEPS COMO INSTRUCTOR DESARROLLANDO EL CURSO A LA MEDIDA DE 60 HORAS SEGUNDO SEMESTRE 2024.</t>
  </si>
  <si>
    <t>PRESTACION DE SERVICIOS PROFESIONALES PARA  LA CERTIFICACIÓN AUTOMATIZACION INDUSTRIAL 120 HORAS PRIMER SEMESTRE 2024</t>
  </si>
  <si>
    <t>PRESTACION DE SERVICIOS PROFESIONALES PARA  LA CERTIFICACIÓN AUTOMATIZACION INDUSTRIAL INTERSEMESTRAL 2024</t>
  </si>
  <si>
    <t>PRESTACION DE SERVICIOS PROFESIONALES PARA  LA CERTIFICACIÓN  MANUFACTURA ESBELTA CON ÉNFASIS EN INDUSTRIA 4.0 PRIMER SEMESTRE 2024</t>
  </si>
  <si>
    <t>PRESTACION DE SERVICIOS PROFESIONALES PARA  LA CERTIFICACIÓN  MANUFACTURA ESBELTA CON ÉNFASIS EN INDUSTRIA 4.0 SEGUNDO SEMESTRE 2024</t>
  </si>
  <si>
    <t>PRESTACION DE SERVICIOS PROFESIONALES PARA  LA CERTIFICACIÓN F.A.C.T. PRIMER SEMESTRE</t>
  </si>
  <si>
    <t>PRESTACION DE SERVICIOS PROFESIONALES PARA  LA CERTIFICACIÓN CIROS PRIMER SEMESTRE 2024</t>
  </si>
  <si>
    <t>PRESTACION DE SERVICIOS PROFESIONALES PARA  LA CERTIFICACIÓN CIROS SEGUNDO SEMESTRE 2024</t>
  </si>
  <si>
    <t>PRESTACION DE SERVICIOS PROFESIONALES PARA  LA CERTIFICACIÓN EN INSTALACIONES ELÉCTRICAS PRIMER SEMESTRE 2024</t>
  </si>
  <si>
    <t>PRESTACION DE SERVICIOS PROFESIONALES PARA LA CERTIFICACIÓN EN INSTALACIONES ELÉCTRICAS INTERSEMESTRAL 2024</t>
  </si>
  <si>
    <t>PRESTACION DE SERVICIOS PROFESIONALES PARA  LA CERTIFICACIÓN EN INSTALACIONES ELÉCTRICAS SEGUNDO SEMESTRE 2024</t>
  </si>
  <si>
    <t>PRESTACION DE SERVICIOS PROFESIONALES PARA  LA CERTIFICACIÓN EN LEAN MANAGEMENT PRIMER SEMESTRE 2024</t>
  </si>
  <si>
    <t>PRESTACION DE SERVICIOS PROFESIONALES PARA  LA CERTIFICACIÓN EN LEAN MANAGEMENT INTERSEMESTRAL 2024</t>
  </si>
  <si>
    <t>PRESTACION DE SERVICIOS PROFESIONALES PARA  LA CERTIFICACIÓN EN LEAN MANAGEMENT SEGUNDO SEMESTRE 2024</t>
  </si>
  <si>
    <t>PRESTACION DE SERVICIOS PROFESIONALES PARA  LA CERTIFICACIÓN GREEN BELT SIX SIGMA PRIMER SEMESTRE 2024</t>
  </si>
  <si>
    <t>PRESTACION DE SERVICIOS PROFESIONALES PARA  LA CERTIFICACIÓN GREEN BELT SIX SIGMA INTERSEMESTRAL 2024</t>
  </si>
  <si>
    <t>PRESTACION DE SERVICIOS PROFESIONALES PARA  LA CERTIFICACIÓN GREEN BELT SIX SIGMA SEGUNDO SEMESTRE 2024</t>
  </si>
  <si>
    <t>PRESTACION DE SERVICIOS PROFESIONALES PARA  LA CERTIFICACIÓN INTERNACIONAL CNC Y ROBÓTICA INDUSTRIAL PARA CERTIFICADORES SEGUNDO SEMESTRE 2024</t>
  </si>
  <si>
    <t>PRESTACION DE SERVICIOS PROFESIONALES PARA  LA NUEVA CERTIFICACIÓN INTERNACIONAL PRIMER SEMESTRE 2024</t>
  </si>
  <si>
    <t>PRESTACION DE SERVICIOS PROFESIONALES PARA  LA NUEVA CERTIFICACIÓN INTERNACIONAL SEGUNDO SEMESTRE 2024</t>
  </si>
  <si>
    <t>PRESTACION DE SERVICIOS PROFESIONALES PARA  EL DIPLOMADO DE 120 HORAS</t>
  </si>
  <si>
    <t>30/06/2024</t>
  </si>
  <si>
    <t>30/08/2024</t>
  </si>
  <si>
    <t>30/11/2024</t>
  </si>
  <si>
    <t>VISITAS EMPRESARIALES E INSTITUCIONALES</t>
  </si>
  <si>
    <t>30/12/2024</t>
  </si>
  <si>
    <t xml:space="preserve">Reporte realizado </t>
  </si>
  <si>
    <t>PARTICIPACION EN FERIAS INSTITUCIONALES Y EVENTOS ACADEMICOS</t>
  </si>
  <si>
    <t>INSCRIPCIONES A CAPACITACIONES Y EVENTOS NACIONALES E INTERNACIONALES</t>
  </si>
  <si>
    <t>Prestación de servicios profesionales como instructor curso de inglés nivel A1 de 100 horas para primer semestre.</t>
  </si>
  <si>
    <t>Prestación de servicios profesionales como instructor curso de inglés nivel A1 de 100 horas para primer semestre nocturno.</t>
  </si>
  <si>
    <t>Prestación de servicios profesionales como instructor para curso de inglés nivel A2 de 120 horas para primer semestre.</t>
  </si>
  <si>
    <t>Prestación de servicios profesionales como instructor curso de inglés nivel B1a de 100 horas para primer semestre.</t>
  </si>
  <si>
    <t>Prestación de servicios profesionales como instructor curso de inglés nivel B1b de 100 horas para primer semestre.</t>
  </si>
  <si>
    <t>Prestación de servicios profesionales como instructor curso de inglés nivel B2b de 100 horas para primer semestre.</t>
  </si>
  <si>
    <t>Prestación de servicios profesionales como instructor curso de inglés nivel C1 de 100 horas para primer semestre.</t>
  </si>
  <si>
    <t>Prestación de servicios profesionales como instructor curso de inglés nivel A1 de 100 horas para segundo semestre.</t>
  </si>
  <si>
    <t>Prestación de servicios profesionales como instructor curso de inglés nivel A1 de 100 horas para segundo semestre nocturno.</t>
  </si>
  <si>
    <t>Prestación de servicios profesionales como instructor para curso de inglés nivel A2 de 120 horas para segundo semestre.</t>
  </si>
  <si>
    <t xml:space="preserve">Prestación de servicios profesionales como instructor para curso de inglés nivel A2 de 120 horas para segundo semestre nocturno. </t>
  </si>
  <si>
    <t>Prestación de servicios profesionales como instructor curso de inglés nivel B1a de 100 horas para segundo semestre.</t>
  </si>
  <si>
    <t>Prestación de servicios profesionales como instructor curso de inglés nivel B1b de 100 horas para segundo semestre.</t>
  </si>
  <si>
    <t>Prestación de servicios profesionales como instructor curso de inglés nivel B2a de 100 horas para segundo semestre.</t>
  </si>
  <si>
    <t>Prestación de servicios profesionales como instructor curso de inglés nivel B2b de 100 horas para segundo semestre.</t>
  </si>
  <si>
    <t>Prestación de servicios profesionales como instructor curso de inglés nivel C1 de 100 horas para segundo semestre.</t>
  </si>
  <si>
    <t>Prestación de servicios profesionales como instructor curso de francés nivel B1 de 100 horas para primer semestre.</t>
  </si>
  <si>
    <t>Prestación de servicios profesionales como instructor curso de francés nivel A1 de 100 horas para segundo semestre.</t>
  </si>
  <si>
    <t>Prestación de servicios profesionales como instructor curso de francés nivel A2 de 100 horas para segundo semestre.</t>
  </si>
  <si>
    <t>Prestación de servicios profesionales como instructor curso de francés nivel B1 de 100 horas para segundo semestre.</t>
  </si>
  <si>
    <t>Prestación de servicios profesionales como instructor curso libre de alemán A1 de 100 horas primer semestre.</t>
  </si>
  <si>
    <t>Prestación de servicios profesionales como instructor curso libre de alemán A1 de 100 horas segundo semestre.</t>
  </si>
  <si>
    <t>Plataforma virtual bilingüe</t>
  </si>
  <si>
    <t xml:space="preserve">Realizar actividades de promoción frente a la oferta académica desde Extensión </t>
  </si>
  <si>
    <t>VIGENCIA DEL PLAN DE ACCION: 2024</t>
  </si>
  <si>
    <r>
      <rPr>
        <b/>
        <sz val="11"/>
        <color theme="1"/>
        <rFont val="Calibri"/>
        <family val="2"/>
        <scheme val="minor"/>
      </rPr>
      <t xml:space="preserve">PE-1- </t>
    </r>
    <r>
      <rPr>
        <sz val="11"/>
        <color theme="1"/>
        <rFont val="Calibri"/>
        <family val="2"/>
        <scheme val="minor"/>
      </rPr>
      <t>Acreditación Institucional de Alta Calidad</t>
    </r>
  </si>
  <si>
    <r>
      <rPr>
        <b/>
        <sz val="11"/>
        <color theme="1"/>
        <rFont val="Calibri"/>
        <family val="2"/>
        <scheme val="minor"/>
      </rPr>
      <t xml:space="preserve">ME-1- </t>
    </r>
    <r>
      <rPr>
        <sz val="11"/>
        <color theme="1"/>
        <rFont val="Calibri"/>
        <family val="2"/>
        <scheme val="minor"/>
      </rPr>
      <t>Obtener la Acreditación Institucional de Alta Calidad en el 2024</t>
    </r>
  </si>
  <si>
    <r>
      <rPr>
        <b/>
        <sz val="11"/>
        <rFont val="Calibri"/>
        <family val="2"/>
        <scheme val="minor"/>
      </rPr>
      <t>PE-2-</t>
    </r>
    <r>
      <rPr>
        <sz val="11"/>
        <rFont val="Calibri"/>
        <family val="2"/>
        <scheme val="minor"/>
      </rPr>
      <t xml:space="preserve"> Modelo integral de gestión academico-administrativa por Sistema de Créditos Académicos</t>
    </r>
  </si>
  <si>
    <r>
      <rPr>
        <b/>
        <sz val="11"/>
        <rFont val="Calibri"/>
        <family val="2"/>
        <scheme val="minor"/>
      </rPr>
      <t>ME-2-</t>
    </r>
    <r>
      <rPr>
        <sz val="11"/>
        <rFont val="Calibri"/>
        <family val="2"/>
        <scheme val="minor"/>
      </rPr>
      <t xml:space="preserve"> Estructurar e implementar el modelo integral de gestión academico-administrativa por Sistema de Créditos Académicos al 2024.</t>
    </r>
  </si>
  <si>
    <r>
      <rPr>
        <b/>
        <sz val="11"/>
        <color theme="1"/>
        <rFont val="Calibri"/>
        <family val="2"/>
        <scheme val="minor"/>
      </rPr>
      <t xml:space="preserve">PE-3- </t>
    </r>
    <r>
      <rPr>
        <sz val="11"/>
        <color theme="1"/>
        <rFont val="Calibri"/>
        <family val="2"/>
        <scheme val="minor"/>
      </rPr>
      <t>Lenguas Extranjeras como oportunidad para la movilidad internacional</t>
    </r>
  </si>
  <si>
    <r>
      <rPr>
        <b/>
        <sz val="11"/>
        <rFont val="Calibri"/>
        <family val="2"/>
        <scheme val="minor"/>
      </rPr>
      <t>ME-3-</t>
    </r>
    <r>
      <rPr>
        <sz val="11"/>
        <rFont val="Calibri"/>
        <family val="2"/>
        <scheme val="minor"/>
      </rPr>
      <t xml:space="preserve"> Desarrollar una política institucional de apropiación de una segunda lengua como parte activa de la gestión curricular, y condición para la titulación en el nivel de ingeniería, a partir del 2023.</t>
    </r>
  </si>
  <si>
    <r>
      <rPr>
        <b/>
        <sz val="11"/>
        <rFont val="Calibri"/>
        <family val="2"/>
        <scheme val="minor"/>
      </rPr>
      <t>PE-4-</t>
    </r>
    <r>
      <rPr>
        <sz val="11"/>
        <rFont val="Calibri"/>
        <family val="2"/>
        <scheme val="minor"/>
      </rPr>
      <t xml:space="preserve"> Modelo de gestión académica curricular soportada en resultados de aprendizaje y competencias</t>
    </r>
  </si>
  <si>
    <r>
      <rPr>
        <b/>
        <sz val="11"/>
        <rFont val="Calibri"/>
        <family val="2"/>
        <scheme val="minor"/>
      </rPr>
      <t xml:space="preserve">ME-4- </t>
    </r>
    <r>
      <rPr>
        <sz val="11"/>
        <rFont val="Calibri"/>
        <family val="2"/>
        <scheme val="minor"/>
      </rPr>
      <t>Implementar el modelo de evaluación por resultados de aprendizaje y competencias, soportado en los lineamientos del MEN y el  sistema interno de aseguramiento de la calidad académica.</t>
    </r>
  </si>
  <si>
    <r>
      <rPr>
        <b/>
        <sz val="11"/>
        <color theme="1"/>
        <rFont val="Calibri"/>
        <family val="2"/>
        <scheme val="minor"/>
      </rPr>
      <t xml:space="preserve">PE-5- </t>
    </r>
    <r>
      <rPr>
        <sz val="11"/>
        <color theme="1"/>
        <rFont val="Calibri"/>
        <family val="2"/>
        <scheme val="minor"/>
      </rPr>
      <t>MIPG - y los sistemas de gestión para una gobernanza transparente</t>
    </r>
  </si>
  <si>
    <r>
      <rPr>
        <b/>
        <sz val="11"/>
        <color theme="1"/>
        <rFont val="Calibri"/>
        <family val="2"/>
        <scheme val="minor"/>
      </rPr>
      <t xml:space="preserve">ME-5- </t>
    </r>
    <r>
      <rPr>
        <sz val="11"/>
        <color theme="1"/>
        <rFont val="Calibri"/>
        <family val="2"/>
        <scheme val="minor"/>
      </rPr>
      <t>Alinear el modelo MIPG con el Sistema Integrado de Gestión (SIG) para la acreditación</t>
    </r>
  </si>
  <si>
    <r>
      <rPr>
        <b/>
        <sz val="11"/>
        <color theme="1"/>
        <rFont val="Calibri"/>
        <family val="2"/>
        <scheme val="minor"/>
      </rPr>
      <t xml:space="preserve">ME-6- </t>
    </r>
    <r>
      <rPr>
        <sz val="11"/>
        <color theme="1"/>
        <rFont val="Calibri"/>
        <family val="2"/>
        <scheme val="minor"/>
      </rPr>
      <t>Diseñar e implementar el Sistema Unificado de Información y Estadística (SUIE).</t>
    </r>
  </si>
  <si>
    <r>
      <rPr>
        <b/>
        <sz val="11"/>
        <color theme="1"/>
        <rFont val="Calibri"/>
        <family val="2"/>
        <scheme val="minor"/>
      </rPr>
      <t xml:space="preserve">ME-7- </t>
    </r>
    <r>
      <rPr>
        <sz val="11"/>
        <color theme="1"/>
        <rFont val="Calibri"/>
        <family val="2"/>
        <scheme val="minor"/>
      </rPr>
      <t>Aumentar la visibilidad institucional de la Escuela mediante estrategias de marketing digital.</t>
    </r>
  </si>
  <si>
    <t>Desarrollar las etapa 4 en su fase 12 presentación de resultados.
(3 actividades estrategicas)</t>
  </si>
  <si>
    <r>
      <rPr>
        <b/>
        <sz val="11"/>
        <color theme="1"/>
        <rFont val="Calibri"/>
        <family val="2"/>
        <scheme val="minor"/>
      </rPr>
      <t xml:space="preserve">PE-14- </t>
    </r>
    <r>
      <rPr>
        <sz val="11"/>
        <color theme="1"/>
        <rFont val="Calibri"/>
        <family val="2"/>
        <scheme val="minor"/>
      </rPr>
      <t>Nuevos programas de pregrado y posgrado</t>
    </r>
  </si>
  <si>
    <r>
      <rPr>
        <b/>
        <sz val="11"/>
        <rFont val="Calibri"/>
        <family val="2"/>
        <scheme val="minor"/>
      </rPr>
      <t>ME-30-</t>
    </r>
    <r>
      <rPr>
        <sz val="11"/>
        <rFont val="Calibri"/>
        <family val="2"/>
        <scheme val="minor"/>
      </rPr>
      <t xml:space="preserve">  Lograr al 2024, que el 50% de los asignaturas tengan componente B-LEARNING (blended o hibrido).
</t>
    </r>
  </si>
  <si>
    <r>
      <t>PE-15-</t>
    </r>
    <r>
      <rPr>
        <sz val="11"/>
        <rFont val="Calibri"/>
        <family val="2"/>
        <scheme val="minor"/>
      </rPr>
      <t xml:space="preserve">El IBTI y su papel significativo en la consolidación de la Escuela </t>
    </r>
  </si>
  <si>
    <r>
      <t xml:space="preserve"> </t>
    </r>
    <r>
      <rPr>
        <b/>
        <sz val="11"/>
        <color theme="1"/>
        <rFont val="Calibri"/>
        <family val="2"/>
        <scheme val="minor"/>
      </rPr>
      <t xml:space="preserve">ME-31- </t>
    </r>
    <r>
      <rPr>
        <sz val="11"/>
        <color theme="1"/>
        <rFont val="Calibri"/>
        <family val="2"/>
        <scheme val="minor"/>
      </rPr>
      <t>Fortalecer el proceso de articulación y/o integración entre las IEM (Instituciones de Educación Media) y la ETITC.</t>
    </r>
  </si>
  <si>
    <r>
      <rPr>
        <b/>
        <sz val="11"/>
        <color theme="1"/>
        <rFont val="Calibri"/>
        <family val="2"/>
        <scheme val="minor"/>
      </rPr>
      <t xml:space="preserve">ME-32 - </t>
    </r>
    <r>
      <rPr>
        <sz val="11"/>
        <color theme="1"/>
        <rFont val="Calibri"/>
        <family val="2"/>
        <scheme val="minor"/>
      </rPr>
      <t xml:space="preserve">Fortalecer el modelo educativo del bachillerato que permita aumentar cobertura, favorecer la permanencia y continuidad en la institución </t>
    </r>
  </si>
  <si>
    <r>
      <rPr>
        <b/>
        <sz val="11"/>
        <rFont val="Calibri"/>
        <family val="2"/>
        <scheme val="minor"/>
      </rPr>
      <t xml:space="preserve">ME-33- </t>
    </r>
    <r>
      <rPr>
        <sz val="11"/>
        <rFont val="Calibri"/>
        <family val="2"/>
        <scheme val="minor"/>
      </rPr>
      <t xml:space="preserve">Promover la estrategia de articulación </t>
    </r>
    <r>
      <rPr>
        <b/>
        <sz val="11"/>
        <rFont val="Calibri"/>
        <family val="2"/>
        <scheme val="minor"/>
      </rPr>
      <t xml:space="preserve"> </t>
    </r>
    <r>
      <rPr>
        <sz val="11"/>
        <color rgb="FFFF0000"/>
        <rFont val="Calibri"/>
        <family val="2"/>
        <scheme val="minor"/>
      </rPr>
      <t>"</t>
    </r>
    <r>
      <rPr>
        <sz val="11"/>
        <rFont val="Calibri"/>
        <family val="2"/>
        <scheme val="minor"/>
      </rPr>
      <t>de tu escuela a mi escuela y a mi universidad</t>
    </r>
    <r>
      <rPr>
        <sz val="11"/>
        <color rgb="FFFF0000"/>
        <rFont val="Calibri"/>
        <family val="2"/>
        <scheme val="minor"/>
      </rPr>
      <t>"</t>
    </r>
    <r>
      <rPr>
        <sz val="11"/>
        <rFont val="Calibri"/>
        <family val="2"/>
        <scheme val="minor"/>
      </rPr>
      <t>.</t>
    </r>
  </si>
  <si>
    <r>
      <rPr>
        <b/>
        <sz val="11"/>
        <color theme="1"/>
        <rFont val="Calibri"/>
        <family val="2"/>
        <scheme val="minor"/>
      </rPr>
      <t xml:space="preserve">PE-16- </t>
    </r>
    <r>
      <rPr>
        <sz val="11"/>
        <color theme="1"/>
        <rFont val="Calibri"/>
        <family val="2"/>
        <scheme val="minor"/>
      </rPr>
      <t xml:space="preserve"> Desarrollo integral y transformación social de la comunidad: bienestar comprometido con la permanencia</t>
    </r>
  </si>
  <si>
    <r>
      <rPr>
        <b/>
        <sz val="11"/>
        <rFont val="Calibri"/>
        <family val="2"/>
        <scheme val="minor"/>
      </rPr>
      <t>ME-34-</t>
    </r>
    <r>
      <rPr>
        <sz val="11"/>
        <rFont val="Calibri"/>
        <family val="2"/>
        <scheme val="minor"/>
      </rPr>
      <t xml:space="preserve"> Fortalecer el Programa de Atencion Básica Ampliada.</t>
    </r>
  </si>
  <si>
    <r>
      <rPr>
        <b/>
        <sz val="11"/>
        <color theme="1"/>
        <rFont val="Calibri"/>
        <family val="2"/>
        <scheme val="minor"/>
      </rPr>
      <t>ME-35-</t>
    </r>
    <r>
      <rPr>
        <sz val="11"/>
        <color theme="1"/>
        <rFont val="Calibri"/>
        <family val="2"/>
        <scheme val="minor"/>
      </rPr>
      <t>Formular e implementar el</t>
    </r>
    <r>
      <rPr>
        <b/>
        <sz val="11"/>
        <color theme="1"/>
        <rFont val="Calibri"/>
        <family val="2"/>
        <scheme val="minor"/>
      </rPr>
      <t xml:space="preserve"> </t>
    </r>
    <r>
      <rPr>
        <sz val="11"/>
        <color theme="1"/>
        <rFont val="Calibri"/>
        <family val="2"/>
        <scheme val="minor"/>
      </rPr>
      <t>Sistema de Registro Único de Seguimiento de Información y Acompañamiento (RUSIA) de la comunidad educativa de la Institución.</t>
    </r>
  </si>
  <si>
    <r>
      <rPr>
        <b/>
        <sz val="11"/>
        <color theme="1"/>
        <rFont val="Calibri"/>
        <family val="2"/>
        <scheme val="minor"/>
      </rPr>
      <t xml:space="preserve">ME-36- </t>
    </r>
    <r>
      <rPr>
        <sz val="11"/>
        <color theme="1"/>
        <rFont val="Calibri"/>
        <family val="2"/>
        <scheme val="minor"/>
      </rPr>
      <t>Implementar el</t>
    </r>
    <r>
      <rPr>
        <b/>
        <sz val="11"/>
        <color theme="1"/>
        <rFont val="Calibri"/>
        <family val="2"/>
        <scheme val="minor"/>
      </rPr>
      <t xml:space="preserve"> </t>
    </r>
    <r>
      <rPr>
        <sz val="11"/>
        <color theme="1"/>
        <rFont val="Calibri"/>
        <family val="2"/>
        <scheme val="minor"/>
      </rPr>
      <t>Banco de electivas de Bienestar Universitario y la Cátedra ETITC</t>
    </r>
  </si>
  <si>
    <r>
      <rPr>
        <b/>
        <sz val="11"/>
        <color theme="1"/>
        <rFont val="Calibri"/>
        <family val="2"/>
        <scheme val="minor"/>
      </rPr>
      <t>ME-37-</t>
    </r>
    <r>
      <rPr>
        <sz val="11"/>
        <color theme="1"/>
        <rFont val="Calibri"/>
        <family val="2"/>
        <scheme val="minor"/>
      </rPr>
      <t xml:space="preserve"> Implementar el Centro de Refuerzo Especializado Académico (CREA).</t>
    </r>
  </si>
  <si>
    <r>
      <rPr>
        <b/>
        <sz val="11"/>
        <color theme="1"/>
        <rFont val="Calibri"/>
        <family val="2"/>
        <scheme val="minor"/>
      </rPr>
      <t xml:space="preserve">PE-17- </t>
    </r>
    <r>
      <rPr>
        <sz val="11"/>
        <color theme="1"/>
        <rFont val="Calibri"/>
        <family val="2"/>
        <scheme val="minor"/>
      </rPr>
      <t xml:space="preserve"> Centro de Pensamiento y Desarrollo Tecnológico</t>
    </r>
  </si>
  <si>
    <r>
      <rPr>
        <b/>
        <sz val="11"/>
        <color theme="1"/>
        <rFont val="Calibri"/>
        <family val="2"/>
        <scheme val="minor"/>
      </rPr>
      <t xml:space="preserve">ME-40- </t>
    </r>
    <r>
      <rPr>
        <sz val="11"/>
        <color theme="1"/>
        <rFont val="Calibri"/>
        <family val="2"/>
        <scheme val="minor"/>
      </rPr>
      <t>Establecer la red institucional y de alianzas estrategicas del centro con los respectivos soportes que la respalden</t>
    </r>
  </si>
  <si>
    <r>
      <t>ME-41- F</t>
    </r>
    <r>
      <rPr>
        <sz val="11"/>
        <color theme="1"/>
        <rFont val="Calibri"/>
        <family val="2"/>
        <scheme val="minor"/>
      </rPr>
      <t xml:space="preserve">ormular el plan de mejoramiento de acuerdo a los crirterios de MinCiencias con sus respectivos informes y análisis. </t>
    </r>
  </si>
  <si>
    <r>
      <t xml:space="preserve"> </t>
    </r>
    <r>
      <rPr>
        <b/>
        <sz val="11"/>
        <color theme="1"/>
        <rFont val="Calibri"/>
        <family val="2"/>
        <scheme val="minor"/>
      </rPr>
      <t xml:space="preserve">PE-18- </t>
    </r>
    <r>
      <rPr>
        <sz val="11"/>
        <color theme="1"/>
        <rFont val="Calibri"/>
        <family val="2"/>
        <scheme val="minor"/>
      </rPr>
      <t xml:space="preserve">Fortalecimiento permanente en Competencias en investigación, ciencia, tecnología e innovación en la ETITC   </t>
    </r>
  </si>
  <si>
    <r>
      <rPr>
        <b/>
        <sz val="11"/>
        <rFont val="Calibri"/>
        <family val="2"/>
        <scheme val="minor"/>
      </rPr>
      <t xml:space="preserve">ME-43- </t>
    </r>
    <r>
      <rPr>
        <sz val="11"/>
        <rFont val="Calibri"/>
        <family val="2"/>
        <scheme val="minor"/>
      </rPr>
      <t xml:space="preserve">Diseñar  e implementar  un Programa de capacitación permanente para la Investigación, Ciencia, Tecnología e Innovación y de fortalecimiento de la investigación en la ETITC. </t>
    </r>
  </si>
  <si>
    <r>
      <rPr>
        <b/>
        <sz val="11"/>
        <rFont val="Calibri"/>
        <family val="2"/>
        <scheme val="minor"/>
      </rPr>
      <t>ME-44-</t>
    </r>
    <r>
      <rPr>
        <sz val="11"/>
        <rFont val="Calibri"/>
        <family val="2"/>
        <scheme val="minor"/>
      </rPr>
      <t xml:space="preserve"> Diseñar  e implementar  un Programa de fortalecimiento de grupos de investigación y ampliación de las modalidades de investigación.</t>
    </r>
  </si>
  <si>
    <r>
      <rPr>
        <b/>
        <sz val="11"/>
        <color theme="1"/>
        <rFont val="Calibri"/>
        <family val="2"/>
        <scheme val="minor"/>
      </rPr>
      <t xml:space="preserve"> PE-19</t>
    </r>
    <r>
      <rPr>
        <sz val="11"/>
        <color theme="1"/>
        <rFont val="Calibri"/>
        <family val="2"/>
        <scheme val="minor"/>
      </rPr>
      <t xml:space="preserve">- Innovación para el </t>
    </r>
    <r>
      <rPr>
        <sz val="11"/>
        <color rgb="FFFF0000"/>
        <rFont val="Calibri"/>
        <family val="2"/>
        <scheme val="minor"/>
      </rPr>
      <t xml:space="preserve"> </t>
    </r>
    <r>
      <rPr>
        <sz val="11"/>
        <color theme="1"/>
        <rFont val="Calibri"/>
        <family val="2"/>
        <scheme val="minor"/>
      </rPr>
      <t>Fortalecimiento Institucional y el Desarrollo Social.</t>
    </r>
  </si>
  <si>
    <r>
      <rPr>
        <b/>
        <sz val="11"/>
        <color theme="1"/>
        <rFont val="Calibri"/>
        <family val="2"/>
        <scheme val="minor"/>
      </rPr>
      <t xml:space="preserve">ME-45 -  </t>
    </r>
    <r>
      <rPr>
        <sz val="11"/>
        <color theme="1"/>
        <rFont val="Calibri"/>
        <family val="2"/>
        <scheme val="minor"/>
      </rPr>
      <t>Implementar programa de transferencia de conocimiento (Fortalecer la visibilidad e impacto del conocimiento según los resultados de investigación generado por la actividad científica, tecnológica, académica, social e industrial de la ETITC).</t>
    </r>
  </si>
  <si>
    <r>
      <rPr>
        <b/>
        <sz val="11"/>
        <color theme="1"/>
        <rFont val="Calibri"/>
        <family val="2"/>
        <scheme val="minor"/>
      </rPr>
      <t>ME-46</t>
    </r>
    <r>
      <rPr>
        <sz val="11"/>
        <color theme="1"/>
        <rFont val="Calibri"/>
        <family val="2"/>
        <scheme val="minor"/>
      </rPr>
      <t xml:space="preserve">- Implementar el programa Incubadora tecnológica: Identificación y proyección de productos de investigación con potencial tecnológico y empresarial (spin-off, star-up, patentes...).  </t>
    </r>
  </si>
  <si>
    <r>
      <rPr>
        <b/>
        <sz val="11"/>
        <rFont val="Calibri"/>
        <family val="2"/>
        <scheme val="minor"/>
      </rPr>
      <t>ME-47-</t>
    </r>
    <r>
      <rPr>
        <sz val="11"/>
        <rFont val="Calibri"/>
        <family val="2"/>
        <scheme val="minor"/>
      </rPr>
      <t xml:space="preserve"> Fortalecer las redes de innovación y alianzas estratégicas de cooperación con otros actores del Sistema Nacional de Ciencia Tecnología e Innovación</t>
    </r>
    <r>
      <rPr>
        <sz val="11"/>
        <color theme="1"/>
        <rFont val="Calibri"/>
        <family val="2"/>
        <scheme val="minor"/>
      </rPr>
      <t xml:space="preserve"> – SNCTI, sector público, privado</t>
    </r>
    <r>
      <rPr>
        <sz val="11"/>
        <rFont val="Calibri"/>
        <family val="2"/>
        <scheme val="minor"/>
      </rPr>
      <t xml:space="preserve"> y academia para actividades de Investigación, Desarrollo e Innovación - I+D+i.</t>
    </r>
  </si>
  <si>
    <r>
      <rPr>
        <b/>
        <sz val="11"/>
        <color theme="1"/>
        <rFont val="Calibri"/>
        <family val="2"/>
        <scheme val="minor"/>
      </rPr>
      <t xml:space="preserve">ME-48- </t>
    </r>
    <r>
      <rPr>
        <sz val="11"/>
        <color theme="1"/>
        <rFont val="Calibri"/>
        <family val="2"/>
        <scheme val="minor"/>
      </rPr>
      <t xml:space="preserve">Diseñar y estructurar el Observatorio Tecnológico y de Innovación de la ETITC. </t>
    </r>
  </si>
  <si>
    <r>
      <rPr>
        <b/>
        <sz val="11"/>
        <rFont val="Calibri"/>
        <family val="2"/>
        <scheme val="minor"/>
      </rPr>
      <t>ME-49-</t>
    </r>
    <r>
      <rPr>
        <sz val="11"/>
        <rFont val="Calibri"/>
        <family val="2"/>
        <scheme val="minor"/>
      </rPr>
      <t xml:space="preserve"> Gestionar  y crear el Proyecto Editorial de la Escuela Tecnológica Instituto Técnico Central</t>
    </r>
  </si>
  <si>
    <r>
      <rPr>
        <b/>
        <sz val="11"/>
        <rFont val="Calibri"/>
        <family val="2"/>
        <scheme val="minor"/>
      </rPr>
      <t xml:space="preserve">PE-20- </t>
    </r>
    <r>
      <rPr>
        <sz val="11"/>
        <rFont val="Calibri"/>
        <family val="2"/>
        <scheme val="minor"/>
      </rPr>
      <t xml:space="preserve">Centro de Capacitación Industrial </t>
    </r>
    <r>
      <rPr>
        <strike/>
        <sz val="11"/>
        <rFont val="Calibri"/>
        <family val="2"/>
        <scheme val="minor"/>
      </rPr>
      <t xml:space="preserve"> </t>
    </r>
    <r>
      <rPr>
        <sz val="11"/>
        <rFont val="Calibri"/>
        <family val="2"/>
        <scheme val="minor"/>
      </rPr>
      <t>como espacio de cualificación  para la empleabilidad a inmediato plazo.</t>
    </r>
  </si>
  <si>
    <r>
      <rPr>
        <b/>
        <sz val="11"/>
        <color theme="1"/>
        <rFont val="Calibri"/>
        <family val="2"/>
        <scheme val="minor"/>
      </rPr>
      <t xml:space="preserve">ME-50- </t>
    </r>
    <r>
      <rPr>
        <sz val="11"/>
        <color theme="1"/>
        <rFont val="Calibri"/>
        <family val="2"/>
        <scheme val="minor"/>
      </rPr>
      <t xml:space="preserve">Consolidar y fortalecer el vínculo entre empresa, estado - academia ETITC
</t>
    </r>
  </si>
  <si>
    <r>
      <rPr>
        <b/>
        <sz val="11"/>
        <color theme="1"/>
        <rFont val="Calibri"/>
        <family val="2"/>
        <scheme val="minor"/>
      </rPr>
      <t xml:space="preserve">ME-51.- </t>
    </r>
    <r>
      <rPr>
        <sz val="11"/>
        <color theme="1"/>
        <rFont val="Calibri"/>
        <family val="2"/>
        <scheme val="minor"/>
      </rPr>
      <t>Gestionar la oferta de asignaturas para procesos de cualificación como herrramienta al mundo laboral y/o homologación e inserción en la educación Superior</t>
    </r>
  </si>
  <si>
    <r>
      <rPr>
        <b/>
        <sz val="11"/>
        <color theme="1"/>
        <rFont val="Calibri"/>
        <family val="2"/>
        <scheme val="minor"/>
      </rPr>
      <t xml:space="preserve">ME-52- </t>
    </r>
    <r>
      <rPr>
        <sz val="11"/>
        <color theme="1"/>
        <rFont val="Calibri"/>
        <family val="2"/>
        <scheme val="minor"/>
      </rPr>
      <t>Diseñar y estructurar oferta de articulación</t>
    </r>
  </si>
  <si>
    <r>
      <rPr>
        <b/>
        <sz val="11"/>
        <color theme="1"/>
        <rFont val="Calibri"/>
        <family val="2"/>
        <scheme val="minor"/>
      </rPr>
      <t>ME-53-</t>
    </r>
    <r>
      <rPr>
        <sz val="11"/>
        <color theme="1"/>
        <rFont val="Calibri"/>
        <family val="2"/>
        <scheme val="minor"/>
      </rPr>
      <t xml:space="preserve"> Identificar capacidades institucionales</t>
    </r>
  </si>
  <si>
    <r>
      <rPr>
        <b/>
        <sz val="11"/>
        <rFont val="Calibri"/>
        <family val="2"/>
        <scheme val="minor"/>
      </rPr>
      <t xml:space="preserve">PE-21- </t>
    </r>
    <r>
      <rPr>
        <sz val="11"/>
        <rFont val="Calibri"/>
        <family val="2"/>
        <scheme val="minor"/>
      </rPr>
      <t>Proyección Social más allá de las fronteras</t>
    </r>
  </si>
  <si>
    <r>
      <rPr>
        <b/>
        <sz val="11"/>
        <color theme="1"/>
        <rFont val="Calibri"/>
        <family val="2"/>
        <scheme val="minor"/>
      </rPr>
      <t xml:space="preserve">ME-54- </t>
    </r>
    <r>
      <rPr>
        <sz val="11"/>
        <color theme="1"/>
        <rFont val="Calibri"/>
        <family val="2"/>
        <scheme val="minor"/>
      </rPr>
      <t>Estructurar programa de oferta de servicios</t>
    </r>
    <r>
      <rPr>
        <sz val="11"/>
        <color rgb="FFFF0000"/>
        <rFont val="Calibri"/>
        <family val="2"/>
        <scheme val="minor"/>
      </rPr>
      <t xml:space="preserve"> </t>
    </r>
    <r>
      <rPr>
        <sz val="11"/>
        <color theme="1"/>
        <rFont val="Calibri"/>
        <family val="2"/>
        <scheme val="minor"/>
      </rPr>
      <t>proyección social</t>
    </r>
  </si>
  <si>
    <r>
      <rPr>
        <b/>
        <sz val="11"/>
        <color theme="1"/>
        <rFont val="Calibri"/>
        <family val="2"/>
        <scheme val="minor"/>
      </rPr>
      <t xml:space="preserve">ME-55- </t>
    </r>
    <r>
      <rPr>
        <sz val="11"/>
        <color theme="1"/>
        <rFont val="Calibri"/>
        <family val="2"/>
        <scheme val="minor"/>
      </rPr>
      <t>Realizar convenios que permitan la participación en convocatorias que den respuesta a comunidades vulnerables.</t>
    </r>
  </si>
  <si>
    <r>
      <rPr>
        <b/>
        <sz val="11"/>
        <color theme="1"/>
        <rFont val="Calibri"/>
        <family val="2"/>
        <scheme val="minor"/>
      </rPr>
      <t xml:space="preserve">PE-22 </t>
    </r>
    <r>
      <rPr>
        <sz val="11"/>
        <color theme="1"/>
        <rFont val="Calibri"/>
        <family val="2"/>
        <scheme val="minor"/>
      </rPr>
      <t xml:space="preserve">Política institucional ambiental en la ETITC alineada al Sistema de Gestión Ambiental </t>
    </r>
  </si>
  <si>
    <r>
      <rPr>
        <b/>
        <sz val="11"/>
        <color theme="1"/>
        <rFont val="Calibri"/>
        <family val="2"/>
        <scheme val="minor"/>
      </rPr>
      <t xml:space="preserve">ME-56- </t>
    </r>
    <r>
      <rPr>
        <sz val="11"/>
        <color theme="1"/>
        <rFont val="Calibri"/>
        <family val="2"/>
        <scheme val="minor"/>
      </rPr>
      <t xml:space="preserve">Implementar una </t>
    </r>
    <r>
      <rPr>
        <sz val="11"/>
        <color rgb="FFFF0000"/>
        <rFont val="Calibri"/>
        <family val="2"/>
        <scheme val="minor"/>
      </rPr>
      <t xml:space="preserve"> </t>
    </r>
    <r>
      <rPr>
        <sz val="11"/>
        <color theme="1"/>
        <rFont val="Calibri"/>
        <family val="2"/>
        <scheme val="minor"/>
      </rPr>
      <t>política ambiental bajo consideraciones de sostenibilidad.</t>
    </r>
  </si>
  <si>
    <r>
      <rPr>
        <b/>
        <sz val="11"/>
        <color theme="1"/>
        <rFont val="Calibri"/>
        <family val="2"/>
        <scheme val="minor"/>
      </rPr>
      <t xml:space="preserve">PE-23- </t>
    </r>
    <r>
      <rPr>
        <sz val="11"/>
        <color theme="1"/>
        <rFont val="Calibri"/>
        <family val="2"/>
        <scheme val="minor"/>
      </rPr>
      <t xml:space="preserve">La catedra institucional de la Escuela </t>
    </r>
  </si>
  <si>
    <r>
      <rPr>
        <b/>
        <sz val="11"/>
        <color theme="1"/>
        <rFont val="Calibri"/>
        <family val="2"/>
        <scheme val="minor"/>
      </rPr>
      <t xml:space="preserve">ME-57- </t>
    </r>
    <r>
      <rPr>
        <sz val="11"/>
        <color theme="1"/>
        <rFont val="Calibri"/>
        <family val="2"/>
        <scheme val="minor"/>
      </rPr>
      <t>Diseñar e implementar  la catedra ETITC</t>
    </r>
  </si>
  <si>
    <r>
      <rPr>
        <b/>
        <sz val="11"/>
        <color theme="1"/>
        <rFont val="Calibri"/>
        <family val="2"/>
        <scheme val="minor"/>
      </rPr>
      <t xml:space="preserve">PE-24- </t>
    </r>
    <r>
      <rPr>
        <sz val="11"/>
        <color theme="1"/>
        <rFont val="Calibri"/>
        <family val="2"/>
        <scheme val="minor"/>
      </rPr>
      <t xml:space="preserve">Optimización en el consumo de energía eléctrica y uso de energías alternativas. 
</t>
    </r>
  </si>
  <si>
    <r>
      <rPr>
        <b/>
        <sz val="11"/>
        <color theme="1"/>
        <rFont val="Calibri"/>
        <family val="2"/>
        <scheme val="minor"/>
      </rPr>
      <t>ME-58-</t>
    </r>
    <r>
      <rPr>
        <sz val="11"/>
        <color theme="1"/>
        <rFont val="Calibri"/>
        <family val="2"/>
        <scheme val="minor"/>
      </rPr>
      <t xml:space="preserve"> Lograr el</t>
    </r>
    <r>
      <rPr>
        <b/>
        <sz val="11"/>
        <color theme="1"/>
        <rFont val="Calibri"/>
        <family val="2"/>
        <scheme val="minor"/>
      </rPr>
      <t xml:space="preserve"> </t>
    </r>
    <r>
      <rPr>
        <sz val="11"/>
        <color theme="1"/>
        <rFont val="Calibri"/>
        <family val="2"/>
        <scheme val="minor"/>
      </rPr>
      <t xml:space="preserve">Diez por ciento (10%) de ahorro energético.
</t>
    </r>
  </si>
  <si>
    <r>
      <rPr>
        <b/>
        <sz val="11"/>
        <color theme="1"/>
        <rFont val="Calibri"/>
        <family val="2"/>
        <scheme val="minor"/>
      </rPr>
      <t xml:space="preserve">ME-59 </t>
    </r>
    <r>
      <rPr>
        <sz val="11"/>
        <color theme="1"/>
        <rFont val="Calibri"/>
        <family val="2"/>
        <scheme val="minor"/>
      </rPr>
      <t xml:space="preserve">Implementar el programa de racionalización de consumo de papel
</t>
    </r>
  </si>
  <si>
    <r>
      <rPr>
        <b/>
        <sz val="11"/>
        <color theme="1"/>
        <rFont val="Calibri"/>
        <family val="2"/>
        <scheme val="minor"/>
      </rPr>
      <t>ME-60</t>
    </r>
    <r>
      <rPr>
        <sz val="11"/>
        <color theme="1"/>
        <rFont val="Calibri"/>
        <family val="2"/>
        <scheme val="minor"/>
      </rPr>
      <t>- Realizar la adecuada disposición de todos los residuos producidos en el área de infraestructura, talleres y laboratorios.</t>
    </r>
  </si>
  <si>
    <r>
      <rPr>
        <b/>
        <sz val="11"/>
        <color theme="1"/>
        <rFont val="Calibri"/>
        <family val="2"/>
        <scheme val="minor"/>
      </rPr>
      <t>PE-25-</t>
    </r>
    <r>
      <rPr>
        <sz val="11"/>
        <color theme="1"/>
        <rFont val="Calibri"/>
        <family val="2"/>
        <scheme val="minor"/>
      </rPr>
      <t xml:space="preserve"> Diseño e Implementación de espacios de “Concepto verde” que mejoren la vida académica en las sedes de la ETITC.
</t>
    </r>
  </si>
  <si>
    <r>
      <rPr>
        <b/>
        <sz val="11"/>
        <color theme="1"/>
        <rFont val="Calibri"/>
        <family val="2"/>
        <scheme val="minor"/>
      </rPr>
      <t>ME-61-</t>
    </r>
    <r>
      <rPr>
        <sz val="11"/>
        <color theme="1"/>
        <rFont val="Calibri"/>
        <family val="2"/>
        <scheme val="minor"/>
      </rPr>
      <t xml:space="preserve"> Adecuar espaciós verdes verticales y horizontales.</t>
    </r>
  </si>
  <si>
    <r>
      <rPr>
        <b/>
        <sz val="11"/>
        <color theme="1"/>
        <rFont val="Calibri"/>
        <family val="2"/>
        <scheme val="minor"/>
      </rPr>
      <t xml:space="preserve">PE-26- </t>
    </r>
    <r>
      <rPr>
        <sz val="11"/>
        <color theme="1"/>
        <rFont val="Calibri"/>
        <family val="2"/>
        <scheme val="minor"/>
      </rPr>
      <t xml:space="preserve">Actualización de la infraestructura física, cumpliendo normativas aplicables y generando espacios adecuados para el desarrollo de actividades académicas y de bienestar en un el marco  de la sostenibilidad
</t>
    </r>
  </si>
  <si>
    <r>
      <rPr>
        <b/>
        <sz val="11"/>
        <color theme="1"/>
        <rFont val="Calibri"/>
        <family val="2"/>
        <scheme val="minor"/>
      </rPr>
      <t xml:space="preserve">ME-62- </t>
    </r>
    <r>
      <rPr>
        <sz val="11"/>
        <color theme="1"/>
        <rFont val="Calibri"/>
        <family val="2"/>
        <scheme val="minor"/>
      </rPr>
      <t>Adelantar el 50% del reforzamiento estructural de la sede principal.</t>
    </r>
  </si>
  <si>
    <r>
      <rPr>
        <b/>
        <sz val="11"/>
        <color theme="1"/>
        <rFont val="Calibri"/>
        <family val="2"/>
        <scheme val="minor"/>
      </rPr>
      <t>ME-63-</t>
    </r>
    <r>
      <rPr>
        <sz val="11"/>
        <color theme="1"/>
        <rFont val="Calibri"/>
        <family val="2"/>
        <scheme val="minor"/>
      </rPr>
      <t xml:space="preserve"> Construir espacios adecuados para la ubicación del gimnasio y áreas para desarrollo de actividades de bienestar estudiantil. (Administrativos y docentes)</t>
    </r>
  </si>
  <si>
    <r>
      <rPr>
        <b/>
        <sz val="11"/>
        <color theme="1"/>
        <rFont val="Calibri"/>
        <family val="2"/>
        <scheme val="minor"/>
      </rPr>
      <t>ME-64-</t>
    </r>
    <r>
      <rPr>
        <sz val="11"/>
        <color theme="1"/>
        <rFont val="Calibri"/>
        <family val="2"/>
        <scheme val="minor"/>
      </rPr>
      <t xml:space="preserve"> Contar con un sistema control de acceso para la sede principal.</t>
    </r>
  </si>
  <si>
    <r>
      <rPr>
        <b/>
        <sz val="11"/>
        <color theme="1"/>
        <rFont val="Calibri"/>
        <family val="2"/>
        <scheme val="minor"/>
      </rPr>
      <t xml:space="preserve">ME-65- </t>
    </r>
    <r>
      <rPr>
        <sz val="11"/>
        <color theme="1"/>
        <rFont val="Calibri"/>
        <family val="2"/>
        <scheme val="minor"/>
      </rPr>
      <t>Adecuación completa de la sede de la calle 18.</t>
    </r>
  </si>
  <si>
    <r>
      <rPr>
        <b/>
        <sz val="11"/>
        <color theme="1"/>
        <rFont val="Calibri"/>
        <family val="2"/>
        <scheme val="minor"/>
      </rPr>
      <t>ME-66-</t>
    </r>
    <r>
      <rPr>
        <sz val="11"/>
        <color theme="1"/>
        <rFont val="Calibri"/>
        <family val="2"/>
        <scheme val="minor"/>
      </rPr>
      <t xml:space="preserve"> Adaptación progresiva de la planta física para implementar la normativa de movilidad reducida.</t>
    </r>
  </si>
  <si>
    <r>
      <rPr>
        <b/>
        <sz val="11"/>
        <color theme="1"/>
        <rFont val="Calibri"/>
        <family val="2"/>
        <scheme val="minor"/>
      </rPr>
      <t xml:space="preserve">ME-67- </t>
    </r>
    <r>
      <rPr>
        <sz val="11"/>
        <color theme="1"/>
        <rFont val="Calibri"/>
        <family val="2"/>
        <scheme val="minor"/>
      </rPr>
      <t>Optimización de la oferta de parqueaderos en la sede central.</t>
    </r>
  </si>
  <si>
    <r>
      <t xml:space="preserve">ME -68 - </t>
    </r>
    <r>
      <rPr>
        <sz val="11"/>
        <color theme="1"/>
        <rFont val="Calibri"/>
        <family val="2"/>
        <scheme val="minor"/>
      </rPr>
      <t>Gestionar las Dotaciones de las instalaciones y sede principal para  la permanencia y aumento de la oferta.</t>
    </r>
  </si>
  <si>
    <r>
      <rPr>
        <b/>
        <sz val="11"/>
        <rFont val="Calibri"/>
        <family val="2"/>
        <scheme val="minor"/>
      </rPr>
      <t xml:space="preserve">PE-27-   </t>
    </r>
    <r>
      <rPr>
        <sz val="11"/>
        <rFont val="Calibri"/>
        <family val="2"/>
        <scheme val="minor"/>
      </rPr>
      <t xml:space="preserve">Diseñar y ofertar nuevos programas de pregrado con alta pertinencia regional rural
</t>
    </r>
  </si>
  <si>
    <r>
      <t>ME-69-</t>
    </r>
    <r>
      <rPr>
        <sz val="11"/>
        <rFont val="Calibri"/>
        <family val="2"/>
        <scheme val="minor"/>
      </rPr>
      <t xml:space="preserve"> Estructurar y gestionar el registro de Pregrado en Ingeniería Agrícola por ciclos.</t>
    </r>
  </si>
  <si>
    <r>
      <rPr>
        <b/>
        <sz val="11"/>
        <rFont val="Calibri"/>
        <family val="2"/>
        <scheme val="minor"/>
      </rPr>
      <t xml:space="preserve">ME-70-  </t>
    </r>
    <r>
      <rPr>
        <sz val="11"/>
        <rFont val="Calibri"/>
        <family val="2"/>
        <scheme val="minor"/>
      </rPr>
      <t xml:space="preserve">Estructurar  y gestionar el registro de  </t>
    </r>
    <r>
      <rPr>
        <b/>
        <sz val="11"/>
        <rFont val="Calibri"/>
        <family val="2"/>
        <scheme val="minor"/>
      </rPr>
      <t xml:space="preserve"> </t>
    </r>
    <r>
      <rPr>
        <sz val="11"/>
        <rFont val="Calibri"/>
        <family val="2"/>
        <scheme val="minor"/>
      </rPr>
      <t>Pregrado en Ingeniería Ambiental por ciclos.</t>
    </r>
  </si>
  <si>
    <r>
      <rPr>
        <b/>
        <sz val="11"/>
        <rFont val="Calibri"/>
        <family val="2"/>
        <scheme val="minor"/>
      </rPr>
      <t xml:space="preserve">ME-71-  </t>
    </r>
    <r>
      <rPr>
        <sz val="11"/>
        <rFont val="Calibri"/>
        <family val="2"/>
        <scheme val="minor"/>
      </rPr>
      <t xml:space="preserve">Estructurar  y gestionar el registro de  </t>
    </r>
    <r>
      <rPr>
        <b/>
        <sz val="11"/>
        <rFont val="Calibri"/>
        <family val="2"/>
        <scheme val="minor"/>
      </rPr>
      <t xml:space="preserve"> </t>
    </r>
    <r>
      <rPr>
        <sz val="11"/>
        <rFont val="Calibri"/>
        <family val="2"/>
        <scheme val="minor"/>
      </rPr>
      <t>Pregrado en Ingeniería de energías por ciclos.</t>
    </r>
  </si>
  <si>
    <t>Convenios realizados con comunidades vulnerables</t>
  </si>
  <si>
    <r>
      <t xml:space="preserve">Prestación de servicios profesionales especializados para </t>
    </r>
    <r>
      <rPr>
        <b/>
        <sz val="10"/>
        <color theme="1"/>
        <rFont val="Calibri"/>
        <family val="2"/>
        <scheme val="minor"/>
      </rPr>
      <t>diseñar los ambientes virtuales b-learning de la ETITIC,</t>
    </r>
    <r>
      <rPr>
        <sz val="10"/>
        <color theme="1"/>
        <rFont val="Calibri"/>
        <family val="2"/>
        <scheme val="minor"/>
      </rPr>
      <t xml:space="preserve"> para los  apoyos a la modalidad a distancia de los futuros nuevos programas y a la modalidad presencial actual de la Escuela Tecnológica Instituto Técnico Central</t>
    </r>
  </si>
  <si>
    <t>Actualización de Syllabus</t>
  </si>
  <si>
    <t>Servicios adquirido</t>
  </si>
  <si>
    <t xml:space="preserve">% de ejecución alcanzada </t>
  </si>
  <si>
    <t xml:space="preserve">Consolidar lo correspondiente desde la función sustantiva de docencia y el Factor 5 para sustentar la solicitud de Acreditación Institucional de Alta Calidad. </t>
  </si>
  <si>
    <t>Gestión realizada</t>
  </si>
  <si>
    <r>
      <rPr>
        <b/>
        <sz val="12"/>
        <color theme="1"/>
        <rFont val="Arial Narrow"/>
        <family val="2"/>
      </rPr>
      <t>PE-7-</t>
    </r>
    <r>
      <rPr>
        <sz val="12"/>
        <color theme="1"/>
        <rFont val="Arial Narrow"/>
        <family val="2"/>
      </rPr>
      <t xml:space="preserve"> Consolidación y aseguramiento del Talento Humano para el mejoramiento de las capacidades en las plantas administrativas y  docentes </t>
    </r>
  </si>
  <si>
    <t>Realizar el concurso para profesores para cubrir las 29 vacantes actuales (21 de Medio Tiempo y 8 de Tiempo Completo).</t>
  </si>
  <si>
    <r>
      <t xml:space="preserve">ME-14- </t>
    </r>
    <r>
      <rPr>
        <sz val="12"/>
        <rFont val="Calibri Light"/>
        <family val="2"/>
        <scheme val="major"/>
      </rPr>
      <t>Adelantar los procesos meritocráticos de la planta docente.</t>
    </r>
  </si>
  <si>
    <t>Concurso realizado</t>
  </si>
  <si>
    <t>Revisar y optimizar los espacios físicos, especialmente de talleres y laboratorios de la ETITC, generando un "Plan de infraestructura física y tecnológica”.</t>
  </si>
  <si>
    <r>
      <rPr>
        <b/>
        <sz val="12"/>
        <color theme="1"/>
        <rFont val="Arial Narrow"/>
        <family val="2"/>
      </rPr>
      <t xml:space="preserve">PE-8- </t>
    </r>
    <r>
      <rPr>
        <sz val="12"/>
        <color theme="1"/>
        <rFont val="Arial Narrow"/>
        <family val="2"/>
      </rPr>
      <t>Estructuración de la Carrera Docente</t>
    </r>
  </si>
  <si>
    <r>
      <rPr>
        <b/>
        <sz val="12"/>
        <rFont val="Calibri Light"/>
        <family val="2"/>
        <scheme val="major"/>
      </rPr>
      <t xml:space="preserve">ME-15- </t>
    </r>
    <r>
      <rPr>
        <sz val="12"/>
        <rFont val="Calibri Light"/>
        <family val="2"/>
        <scheme val="major"/>
      </rPr>
      <t>Organizar e implementar el sistema de plan de carrera de los profesores.</t>
    </r>
  </si>
  <si>
    <t>Estructurar e implementar el nuevo “Plan de Desarrollo Profesoral 2023-2026”</t>
  </si>
  <si>
    <t xml:space="preserve">Documento realizado y puesto en marcha </t>
  </si>
  <si>
    <t xml:space="preserve">Desplegar una estrategia para fortalecer el desempeño de los estudiantes en las pruebas de Estado. </t>
  </si>
  <si>
    <t>Capacitación para profesores en resultados de aprendizaje, sus estrategias didacticas y su evaluación.</t>
  </si>
  <si>
    <r>
      <rPr>
        <b/>
        <sz val="12"/>
        <color theme="1"/>
        <rFont val="Arial Narrow"/>
        <family val="2"/>
      </rPr>
      <t>PE-9-</t>
    </r>
    <r>
      <rPr>
        <sz val="12"/>
        <color theme="1"/>
        <rFont val="Arial Narrow"/>
        <family val="2"/>
      </rPr>
      <t xml:space="preserve"> Tecnologías de información y comunicaciones al servicio de la academia y la ciencia</t>
    </r>
  </si>
  <si>
    <r>
      <rPr>
        <b/>
        <sz val="12"/>
        <color theme="1"/>
        <rFont val="Calibri Light"/>
        <family val="2"/>
        <scheme val="major"/>
      </rPr>
      <t xml:space="preserve">ME-17- </t>
    </r>
    <r>
      <rPr>
        <sz val="12"/>
        <color theme="1"/>
        <rFont val="Calibri Light"/>
        <family val="2"/>
        <scheme val="major"/>
      </rPr>
      <t>Adecuar las capacidades tecnológicas para atender las necesidades de los procesos misionales.</t>
    </r>
  </si>
  <si>
    <t xml:space="preserve">Diseñar e implementar un Sistema Institucional de Evaluación del Aprendizaje SIEA, como componente del modelo de gestión académica curricular soportada en resultados de aprendizaje y competencias. </t>
  </si>
  <si>
    <t xml:space="preserve">Sistema diseñado e implementado </t>
  </si>
  <si>
    <r>
      <rPr>
        <b/>
        <sz val="12"/>
        <rFont val="Calibri Light"/>
        <family val="2"/>
        <scheme val="major"/>
      </rPr>
      <t>ME-16-</t>
    </r>
    <r>
      <rPr>
        <sz val="12"/>
        <rFont val="Calibri Light"/>
        <family val="2"/>
        <scheme val="major"/>
      </rPr>
      <t xml:space="preserve"> Centro de Atención al Docente del IBTI "La ETITC un lugar para todos."</t>
    </r>
  </si>
  <si>
    <t>Proyectos de TICS ejecutados / Proyectos de TICS programados para la academia</t>
  </si>
  <si>
    <t xml:space="preserve">Análisis realizado </t>
  </si>
  <si>
    <t xml:space="preserve">% procesos fortalecidos </t>
  </si>
  <si>
    <t xml:space="preserve">RENOVACION SUSCRIPCION PLATAFORMA  E-Libro </t>
  </si>
  <si>
    <t xml:space="preserve">RENOVACION SUSCRIPCION PLATAFORMA ACM (Association of Computing Machinery) </t>
  </si>
  <si>
    <t xml:space="preserve">RENOVACION SUSCRIPCION PLATAFORMA VIRTUAL PRO </t>
  </si>
  <si>
    <t xml:space="preserve">RENOVACION TEXTOS DIGITALES Y FISICOS PARA LA PLATAFORMA                      E-BOOK 7-24  - EDITORIALES  ASOCIADAS A  -DIGITAL CONTENT- </t>
  </si>
  <si>
    <t>RENOVACION TEXTOS DIGITALES Y FISICOS PARA LA PLATAFORMA              E-BOOK 7-24  -MC GRAW HILL-</t>
  </si>
  <si>
    <t xml:space="preserve">RENOVACION SUSCRIPCION PLATAFORMA  METABIBLIOTECA </t>
  </si>
  <si>
    <t>SUSCRPCION ANUAL Sistema de Clasificación Decimal Dewey ON-LINE</t>
  </si>
  <si>
    <t xml:space="preserve">RENOVACION SUSCRIPCION PLATAFORMA  METABIBLIOTECA   SEDE TINTAL </t>
  </si>
  <si>
    <r>
      <t xml:space="preserve">Taller de Calidad de Energía, Baja tensión: 
</t>
    </r>
    <r>
      <rPr>
        <sz val="11"/>
        <color theme="1"/>
        <rFont val="Calibri"/>
        <family val="2"/>
        <scheme val="minor"/>
      </rPr>
      <t>Mantenimiento de equipos: calibracion equipos de medicion, Analizadores de red, Multimetros, Pinzas amperímetricas, Transductores de corriente,  Osciloscopios</t>
    </r>
  </si>
  <si>
    <t>Compra de insumos, gases, materiales para prácticas.</t>
  </si>
  <si>
    <t>Cabinas de soldadura con iluminación, soporte para equipos y mesa de soldadura, para  ubicar equipos que no se encuentra en uso.
-Plegadora de tornillo de bola CNC, para modernizar el proceso de doblado y plegado a su vez que se deja de maquinaria obsoleta de mas de 60 años.
-Equipo láser para proceso de soldadura y limpieza de materiales, para la innovación en nuevas tecnologías en procesos de soldadura eó de equipos de limpieza en materiales corrosivos.
-Equipos de simulación de procesos de soldadura, para minimizar el uso de recursos y el impacto ambiental que generan la practica.
-Sistema de extracción de humos y gases producidos por las practicas de soldadura, para mejorar el entorno de las practicas académico-é.</t>
  </si>
  <si>
    <t>Repotenciación de la sconsolas de alimentación, eléctrica y electrónica para los salones de práctica del taller de electrónica (proyecto desarrolado en 4 fases).</t>
  </si>
  <si>
    <t>Normalización de la red eléctrica con sistema de puesta a tierra según norma RETIE para el taller de electrónica, con apoyo del área de mantenimiento eléctrico, Calibración de equipos, certificación de equipos.</t>
  </si>
  <si>
    <t>Laboratorio de Física y Química</t>
  </si>
  <si>
    <t>- Reactivos para análisis de laboratorio, vidrieria , tubos , probetas , vasos erlenmeyers,pipetas, entre otros.</t>
  </si>
  <si>
    <t>- Mantenimientos, fuentes, multimetos microscopios , balanzas generador bander graff mufla , hornos</t>
  </si>
  <si>
    <t xml:space="preserve">-Cabina de extraccion , mufla, horno, espectrofotometro, microscopio digital ,rotavaporador,funtes multimetros, balanzas, cubetas de hondas ,plancha de calantamiento  con agitacion manometros </t>
  </si>
  <si>
    <t>Adquisicion de materiales , insumos y herramientas  para el taller de Mecanica Industrial y CNC</t>
  </si>
  <si>
    <t>Tornos Pinacho MODELOS ML 325 https://www.pinachocnc.com/product/pinacho-ml-325x2000-3/
Nuevos computadores de alta capacidad para la sala de CNC</t>
  </si>
  <si>
    <t>Taller de Fundición:
Compra de insumos para el taller de fundición</t>
  </si>
  <si>
    <t>Mantenimiento de las cubas de hieRro y de aluminio, parte electrica y todo la limpieza del horno en cuanto a filtros aceites y seramicos</t>
  </si>
  <si>
    <t xml:space="preserve">Compra de equipos y herramientas para el taller </t>
  </si>
  <si>
    <t>Insumos y herramientas para todas las areas del taller para el correcto desarrollo de practicas en PES y bachillerato</t>
  </si>
  <si>
    <t>Calibración intrumentos de medición para practicas especializadas</t>
  </si>
  <si>
    <t>Mantenimiento preventivo del compresor de aire ubicado en el laboratorio.
Mantenimiento correctivo de las mesas con toma corriente del laboratorio.</t>
  </si>
  <si>
    <t>Adquisicion de armario tipo FACT para almacenamiento de insumos de Realidad Virtual</t>
  </si>
  <si>
    <t xml:space="preserve">Bancos de trabajo de diagnostico en panel electrico, y bancos para las consolas de trabajo. </t>
  </si>
  <si>
    <t>Taller de Diseño
Mantenimiento de las impresoras 3D  de PLA y de resina para taller de diseño</t>
  </si>
  <si>
    <t>Adquisicion de consumibles y ferreteria para el taller de diseño</t>
  </si>
  <si>
    <t>Compre de insumos y herramientas necesarias para las prácticas de laboratorio</t>
  </si>
  <si>
    <t>Taller de Modelería y FAB LAB
Adquisicion de consumibles y herramientas para el taller de Modeleria y FabLab</t>
  </si>
  <si>
    <t xml:space="preserve">Ejecutar con el proveedor el mantenimiento de los equipos y herramientas del taller de Modeleria y FabLab
</t>
  </si>
  <si>
    <t>Adquisicion de equipos y maquinaria de nuevas tecnologias para el laboratorio de domotica, inmotica y control industrial.</t>
  </si>
  <si>
    <t>CDVE-Centro de Vehículos Eléctricos</t>
  </si>
  <si>
    <t>Laboratorio de Movilidad sostenible fase III</t>
  </si>
  <si>
    <t>Eficiencia Energética Mantenimiento y calibracion de equipos</t>
  </si>
  <si>
    <t>Estudio Gases: Caracterización</t>
  </si>
  <si>
    <t>Taller de Metalistería y soldadura:
Mantenimientos preventivos y correctivos para los equipos y maquinaria del taller  para preservar el buen estado de los mismos y garantizar la disponibilidad para su uso.</t>
  </si>
  <si>
    <t xml:space="preserve">Taller electrónica:
Adquisición de equipos, herramientas e instrumentación electrónica para prácticas de Laboratorio de IBTI y PES para el taller de Electrónica.  </t>
  </si>
  <si>
    <t>Taller de mecánca industrial.
Mantenimiento a las maquinas en CNC</t>
  </si>
  <si>
    <t xml:space="preserve">Matenimiento correctivo a equipos y maquinas necesarias para las practicas correspondientes en el taller de mecanica industrial y CNC
</t>
  </si>
  <si>
    <t xml:space="preserve">Taller de motores
Mantenimiento correctivo a equipos de refrigeración, para la correcta realización de prácticas en PES
Mantenimiento correctivo a equipos de máquinas termicas (calderas), para la correcta realización de prácticas en PES
Bancos didacticos de refrigeración y aire acondicionado. 
</t>
  </si>
  <si>
    <t>Laboratorio de Sistemas  
Adquisicion de consumibles y herramientas para practicas estudiantes de IBTI y PES en en la sala de mantenimiento</t>
  </si>
  <si>
    <t>Laboratorio de Industria 4. y Realidad Virtual
Compra de aceite para la alimentacion del compresor de aire.
Compra de 10 microcontroladores EasyKit.</t>
  </si>
  <si>
    <t>Taller de electricidad
Adquisición de insumos de electricidad como base, para la realización de clases teorico-practicas de IBTI y PES del taller de electricidad J301</t>
  </si>
  <si>
    <t>Laboratorio de Tratamientos Térmicos
 MANTENIMIENTO DEL EQUIPO ESPECTOMETRO DE MASAS.GNR ´´ANALYTICARD INSTRUMENTS GROUP´´
Compra de 10 microcontroladores EasyKit.</t>
  </si>
  <si>
    <t>CAMPETITC:
Torneos SUE
Torneos externos                                                                                                                     torneos internos 
inscripciones gimnasio
Rutinas personalizadas
Entrenamientos por disciplina deportiva</t>
  </si>
  <si>
    <t>Número de participantes en servicios de bienestar / Total de integrantes de la comunidad educativa * 100</t>
  </si>
  <si>
    <t xml:space="preserve">LA ETITC VISACAVI:
Pausas activas
Congresos tecnicos
prestamo de material Deportivo
Mantenimiento Gimnasio                                                                                                               carreras atleticas                                                                                                             caminatas                                                                                                                      actividades recreativas </t>
  </si>
  <si>
    <t>Disminuir los factores de riesgo en salud de la comunidad educativa mediante programas, campañas y talleres para mejorar su calidad de vida</t>
  </si>
  <si>
    <t>Promover la salud y prevenir la enfermedad a través de estrategias de acompañamiento individual como colectivo</t>
  </si>
  <si>
    <t xml:space="preserve">Proyecto de Salud Mental, líneas;
1. Docentes, Consecuentemente
2. Estudiantes, Sanamente JORNADAS DE LA SALUD MENTAL . blog sanamente, estrategias tic sanamente, blog consecuentemente. </t>
  </si>
  <si>
    <t xml:space="preserve">% de actividades realizadas </t>
  </si>
  <si>
    <t xml:space="preserve">Reflexiones semanales y Eucaristias Elaborar  reflexiones, enviar por los correos institucionales  y realizar una eucaristia por mes </t>
  </si>
  <si>
    <t>Subsidio de alimentación</t>
  </si>
  <si>
    <t>Fiestas Lasallistas, Realizar actividades lúdicas para la comunidad educativa, con el fin de celebrar el día del educador</t>
  </si>
  <si>
    <t>Acompañamiento individual desde psicología</t>
  </si>
  <si>
    <t>Acompañamientos académicos para estudiates con bajo rendimiento académico. EBRA</t>
  </si>
  <si>
    <t>EFA (Escuela de Formaciòn Artística)</t>
  </si>
  <si>
    <t>Acompañamiento musical a los eventos de las diferentes áreas o dependencias de la ETITC</t>
  </si>
  <si>
    <t xml:space="preserve">Cultura ETITC: desarrollo del cronograma con actividades culturales internas y externas </t>
  </si>
  <si>
    <t>Programa apoyo y Promoción socio económica:
Generación E
Jóvenes en Acción
Apoyos económicos institucionales</t>
  </si>
  <si>
    <t>Proyecto Bienestar con Impacto social:
Actividades con el entorno - Red Cuidadana- Seguridad y Convivencia</t>
  </si>
  <si>
    <t xml:space="preserve">Proyecto Inclusión Educativa, Intercultural y de Género Para la Comunidad de Educación Superior de La ETITC “Inclúyeme" - Componente Diversidad Funcional y Neurodiversidad
Campañas en MODO IN
Focalización estudiantes Programa de Inclusión
Acciones Afirmativas
Aplicación Instrumento INES y plan de mejoramiento
</t>
  </si>
  <si>
    <t xml:space="preserve">Proyecto Inclusión Educativa, Intercultural y de Género Para la Comunidad de Educación Superior de La ETITC “Inclúyeme" - Componente Diversidad Sexual y de género.
Campañas VIOLETA - TU VALES
Actualización Protocolo VBG
Socialización Protocolo VBG
Activación RUTA Casos VBG
Atención Casos VBG
Diagnostico VBG
Semana de la UDiversidad
</t>
  </si>
  <si>
    <t>PROYECTO RUSIA
IMPLEMENTACIÓN, REGISTRO Y SEGUIMIENTO SISTEMA DE BIENESTAR Y PERMANENCIA -ADVISER:
Registro de apoyos Bienestar Universitario
Caracterización estudiantil
Alertas tempranas
Registro de apoyos
Alertas Académicas</t>
  </si>
  <si>
    <t>Actividades de Investigación sobre deserción, permanencia  y autoevaluacíón para el Observatorio de la Vida Universitaria</t>
  </si>
  <si>
    <t>Estrategias de  permanencia estudiantil y Refuerzo Académico especializado para los estudiantes de PES:
1. Identificación y focalización de la población estudiantil en procesos de aprendizaje
2. Acompañamiento integral y en procesos de aprendizaje
3. Implementación de estrategias para el fortalecimiento de los procesos de aprendizaje
4. Campañas de sensibilización</t>
  </si>
  <si>
    <t>ELECTIVAS DEPORTES</t>
  </si>
  <si>
    <t>ELECTIVAS ARTES</t>
  </si>
  <si>
    <t>Contratación de conferencistas</t>
  </si>
  <si>
    <r>
      <rPr>
        <b/>
        <sz val="12"/>
        <color theme="1"/>
        <rFont val="Arial Narrow"/>
        <family val="2"/>
      </rPr>
      <t>PE-6-</t>
    </r>
    <r>
      <rPr>
        <sz val="12"/>
        <color theme="1"/>
        <rFont val="Arial Narrow"/>
        <family val="2"/>
      </rPr>
      <t xml:space="preserve"> Egresados como embajadores institucionales </t>
    </r>
  </si>
  <si>
    <t>Porcentaje de implementación del SADE.</t>
  </si>
  <si>
    <t>PRESTACION DE SERVICIOS INSTRUCTORES PARA  ACTUALIZACION DE EGRESADOS 50 HORAS</t>
  </si>
  <si>
    <t>Diseño del documento para el desarrollo del SADE (Cto 324 de 2022)</t>
  </si>
  <si>
    <t xml:space="preserve">MANTENIMIENTO BOLSA DE EMPLEO </t>
  </si>
  <si>
    <t>Contrato de estadistico para el programa de egresados de la ETITC y bolsa de empleo de la ETITC</t>
  </si>
  <si>
    <t>Contrato de asistente de bolsa de empleo, emprendimiento y poryección social para el programa de egresados de la ETITC</t>
  </si>
  <si>
    <t xml:space="preserve">Contratación de logística y participación en la feria de empleabilidad RED ANDINA/ ASCUN y otros eventos </t>
  </si>
  <si>
    <t>Contratación de logística en el encuentro de egresados de la ETITC 2024</t>
  </si>
  <si>
    <t xml:space="preserve">Ejecución Contractual </t>
  </si>
  <si>
    <t>Contratación de un auxiliar  para el desarrollo de la parte operativa de las diferentes convocatorias de jovenes a la U dando respuesta a los convenios realizados con la Agencia Atenea el 344-2022 y el 317-2023, para la elaboraciòn de informes, realizar llamadas telefonicas y  dar respuesta a las solicitudes tanto de los estudiantes como de la agencia Atenea.</t>
  </si>
  <si>
    <t>Renovación y actualización de las polizas dentro del Convenio interadministrativo 344-2022 y 317-2023</t>
  </si>
  <si>
    <t>Ejecución de talleres dentro del plan de acompañamiento presentado según los convenios 344-2023 y 317-2023</t>
  </si>
  <si>
    <t>Seguimiento mensual a los estudiantes pertenecientes a los convenios interadministrativos 344-2022 y 317-2023</t>
  </si>
  <si>
    <t xml:space="preserve">Procesos administrativos, academicos y operativos que se generan por el acompañamiento en pro de la permanecia </t>
  </si>
  <si>
    <t xml:space="preserve">REGISTRO Y CONTROL </t>
  </si>
  <si>
    <t>Ampliación del archivo de gestión, el actual se encuentra lleno total, se reevaluaria si se puede gestionar la implementación del documento electrónico a través del software académico</t>
  </si>
  <si>
    <t>PROGRAMA DE PROYECCION Y RESPONSABILIDAD SOCIAL ESTRUCTURADO</t>
  </si>
  <si>
    <r>
      <rPr>
        <b/>
        <sz val="12"/>
        <color theme="1"/>
        <rFont val="Arial Narrow"/>
        <family val="2"/>
      </rPr>
      <t>PE-12-</t>
    </r>
    <r>
      <rPr>
        <sz val="12"/>
        <color theme="1"/>
        <rFont val="Arial Narrow"/>
        <family val="2"/>
      </rPr>
      <t xml:space="preserve"> Internacionalización para ampliar fronteras de conocimiento</t>
    </r>
  </si>
  <si>
    <r>
      <t xml:space="preserve">ME-23- </t>
    </r>
    <r>
      <rPr>
        <sz val="12"/>
        <rFont val="Calibri Light"/>
        <family val="2"/>
        <scheme val="major"/>
      </rPr>
      <t>Consolidar la política de internacionalización y cooperación Nacional e Internacional de la ETITC.</t>
    </r>
  </si>
  <si>
    <t>Porcentaje de implementación de la Política Institucional de internacionalización y cooperación Nacional e Internacional.</t>
  </si>
  <si>
    <t>Participación EIEI - ACOFI</t>
  </si>
  <si>
    <t>Capacitación a docentes de la facultad en tematicas afines a la Ingenieria., relacionadas a los laboratorios, equipos y software adquiridos por la institucion en vigencias pasadas para fortalecer las capacidades intitucionales.</t>
  </si>
  <si>
    <t>Muestra de proyectos integradores y articuladores de la facultad de Mecatronica.</t>
  </si>
  <si>
    <t>Campamento estudiantil Mecatronica como estrategia de apropiacion de las politicas institucionales.</t>
  </si>
  <si>
    <t>Diseño y fabricación de prototipos para la participación en concurso  de  vehiculo tracción eléctica a nivel nacional o internacional  (VTE ) y participación en concurso nacional o internacional de vehiculos de tracción  humana VTH.</t>
  </si>
  <si>
    <t>Movilidad para el concurso de  vehiculos tracción eléctica a nivel nacional o internacional  VTE  y participación en concurso nacional o internacional de vehiculos de tracción  humana VTH.</t>
  </si>
  <si>
    <t>Participación  en el congreso ACOFI</t>
  </si>
  <si>
    <r>
      <rPr>
        <b/>
        <sz val="12"/>
        <rFont val="Calibri Light"/>
        <family val="2"/>
        <scheme val="major"/>
      </rPr>
      <t xml:space="preserve">ME-18- </t>
    </r>
    <r>
      <rPr>
        <sz val="12"/>
        <rFont val="Calibri Light"/>
        <family val="2"/>
        <scheme val="major"/>
      </rPr>
      <t>Incorporar elementos de tecnología a los talleres, laboratorios y aulas para enseñanza remota sincrónica en modalidad de alternancia</t>
    </r>
  </si>
  <si>
    <t>Porcentaje de talleres y aulas habilitados con conexión remota.</t>
  </si>
  <si>
    <t xml:space="preserve">Dar continuidad al proyecto wifi, para la conexión permanente y de calidad </t>
  </si>
  <si>
    <t xml:space="preserve">Porcentaje de gestión realizada </t>
  </si>
  <si>
    <t>Laboratorio FANUC CNC Y ROBOTICS</t>
  </si>
  <si>
    <t>Participación VI encuentro programas de Ingeniería Industrial REDIN-ACOFI</t>
  </si>
  <si>
    <t>Certificación Lean Mangement y Six Sigma como opción de grado</t>
  </si>
  <si>
    <t>Capacitación en manejo de software especializado Flexsim (por 5 asistentes)</t>
  </si>
  <si>
    <t>Membresía Acosend</t>
  </si>
  <si>
    <t>Creación de asignaturas de primer semestre  con componente de apoyo de b-Learning el semestre de la Maestria en Ciberseguridad y Ciencias de la Computación</t>
  </si>
  <si>
    <t xml:space="preserve">Creación Cyber range Fase 1 </t>
  </si>
  <si>
    <t>Reunión docente - Curricular</t>
  </si>
  <si>
    <t>Fortalecimiento de competencias disciplinares de los profesores de la facultad.</t>
  </si>
  <si>
    <t>Formación latex - profesores de la facultad. Avanzado</t>
  </si>
  <si>
    <t>Relacionamiento con empresarios</t>
  </si>
  <si>
    <t>Seminario de ingeniería de Sistemas</t>
  </si>
  <si>
    <t>Desarrollar el Centro de Atención al Docente del IBTI "La ETITC un lugar para todos."</t>
  </si>
  <si>
    <t xml:space="preserve">Proyecto desarrollado </t>
  </si>
  <si>
    <t>Actualización del PEI</t>
  </si>
  <si>
    <t xml:space="preserve">% de avance realizado </t>
  </si>
  <si>
    <t>Proceso de Admisiones IBTI 2025</t>
  </si>
  <si>
    <t>Pruebas diagnósticas para conocer el nivel académico de los estudiantes del IBTI</t>
  </si>
  <si>
    <t xml:space="preserve">Movilidad nacional e internacional para la participación en los eventos de las áreas de Expresión Artística, Sistemas y Diseño </t>
  </si>
  <si>
    <t xml:space="preserve">Conferencias y talleres para estudiantes </t>
  </si>
  <si>
    <t>Inscripción en Olimpiadas, concursos, torneos y otros eventos de las áreas académicas y técnicas del IBTI</t>
  </si>
  <si>
    <t>Logistica  organización del XIII Congreso Internacional de Ingenieria Mecatronica y Automatizacion ETITC - EAN</t>
  </si>
  <si>
    <t xml:space="preserve">Porcentajede la actividad realizada </t>
  </si>
  <si>
    <t>Ejecutar los compromisos de la política de internacionalización y cooperación Nacional e Internacional de la ETITC.</t>
  </si>
  <si>
    <t xml:space="preserve">Gestión de movilidad académica entrante y saliente </t>
  </si>
  <si>
    <t>Gestión de proyectos e iniciativas de cooperación nacional e internaciona (Actividades para la comunidad de apoyo para clases espejo entre otras)</t>
  </si>
  <si>
    <t>Administración de las relaciones interinstitucionales: Actividades de redes y convenios que apoyan la visibilidad nacional e internacional de la ETITC</t>
  </si>
  <si>
    <t>Actualización y reporte de las plataformas de control y seguimiento de actividades judiciales e institucionales.</t>
  </si>
  <si>
    <t>Avance con oportunidad en las actuaciones disciplinarias</t>
  </si>
  <si>
    <t>Implementacion de un plan prevención en la comisión de conductas disciplinables</t>
  </si>
  <si>
    <t>Acompañamiento logístico y preparación del proceso de grados y ceremonias</t>
  </si>
  <si>
    <t xml:space="preserve">Acompañamiento realizados </t>
  </si>
  <si>
    <r>
      <rPr>
        <b/>
        <sz val="12"/>
        <color theme="1"/>
        <rFont val="Arial Narrow"/>
        <family val="2"/>
      </rPr>
      <t xml:space="preserve">PE-10- </t>
    </r>
    <r>
      <rPr>
        <sz val="12"/>
        <color theme="1"/>
        <rFont val="Arial Narrow"/>
        <family val="2"/>
      </rPr>
      <t>Transformación digital de la ETITC</t>
    </r>
  </si>
  <si>
    <r>
      <rPr>
        <b/>
        <sz val="12"/>
        <color theme="1"/>
        <rFont val="Calibri Light"/>
        <family val="2"/>
        <scheme val="major"/>
      </rPr>
      <t>ME-20</t>
    </r>
    <r>
      <rPr>
        <sz val="12"/>
        <color theme="1"/>
        <rFont val="Calibri Light"/>
        <family val="2"/>
        <scheme val="major"/>
      </rPr>
      <t>- Cumplimiento del 100% la Política de Gobierno Digital para 2021.</t>
    </r>
  </si>
  <si>
    <t>Prestación de servicios ejecutada</t>
  </si>
  <si>
    <t xml:space="preserve">Renovación de suscripción de una licencia para cincuenta (50) nodos de la herramienta Solarwinds Security Event Manager (SEM) para el correlacionamiento de eventos de seguridad durante un año como apoyo a la gestión y eficiencia de la ciberseguridad hacia la acreditación institucional y aseguramiento de la calidad de la ETITC. </t>
  </si>
  <si>
    <t xml:space="preserve">Adquisición de norma y guía impresa NTC-ISO-IEC 27001:2022 Seguridad de la información, ciberseguridad y protección de la privacidad. Sistemas de gestión de seguridad de la información. Requisitos y Guía Técnica de Calidad en el contexto de un sistema de gestión de la seguridad de la información (SGSI) basado en NTC-ISO/IEC 27001; para implementar controles de seguridad de la información basados en prácticas recomendadas internacionalmente reconocidas; c) para desarrollar directrices de gestión de la seguridad de la información específicas de la organización. </t>
  </si>
  <si>
    <t xml:space="preserve">Prestación de Servicios profesionales a la oficina de planeación para ejecutar actividades de administración, monitoreo, optimización, documentación para garantizar el cumplimiento normativo vigente para la seguridad de la información de la ETITC. </t>
  </si>
  <si>
    <t>Realizar análisis de seguridad informática mediante la aplicación de dos (2) instrumentos: Ethical Hacking y Retesting con el fin de fortalecer y asegurar la disponibilidad de los servicios tecnológicos de información de la ETITC.</t>
  </si>
  <si>
    <t xml:space="preserve">Prestación de servicios profesionales en Hardening para fortalecer el conocimiento en el aseguramiento de la infraestructura tecnológica apoyo a la gestión y eficiencia de la ciberseguridad hacia la acreditación institucional y aseguramiento de la calidad de la ETITC.  </t>
  </si>
  <si>
    <t xml:space="preserve">SEGURIDAD DE LA INFORMACIÓN </t>
  </si>
  <si>
    <t>ME-12- Dar continuidad al talento humano integral en las plantas de personal.</t>
  </si>
  <si>
    <t>Porcentaje de apropiación de presupuesto para el pago de plantas de personal</t>
  </si>
  <si>
    <t>JURÍDICA CONTRATACIÓN</t>
  </si>
  <si>
    <r>
      <rPr>
        <b/>
        <sz val="12"/>
        <rFont val="Arial Narrow"/>
        <family val="2"/>
      </rPr>
      <t>PE- 11-</t>
    </r>
    <r>
      <rPr>
        <sz val="12"/>
        <rFont val="Arial Narrow"/>
        <family val="2"/>
      </rPr>
      <t xml:space="preserve"> Implementación de estrategias de comunicación externas e internas y fortalecimiento de la gestión documental: LA ETITC COMUNICA</t>
    </r>
  </si>
  <si>
    <r>
      <t xml:space="preserve">ME-21- </t>
    </r>
    <r>
      <rPr>
        <sz val="12"/>
        <color theme="1"/>
        <rFont val="Calibri Light"/>
        <family val="2"/>
        <scheme val="major"/>
      </rPr>
      <t>Fortalecer los canales existentes para la comunicación interna - externa.</t>
    </r>
  </si>
  <si>
    <t>Porcentaje de implementación de la Política Institucional de Comunicaciones.</t>
  </si>
  <si>
    <r>
      <rPr>
        <b/>
        <sz val="12"/>
        <color theme="1"/>
        <rFont val="Calibri Light"/>
        <family val="2"/>
        <scheme val="major"/>
      </rPr>
      <t xml:space="preserve">ME-22- </t>
    </r>
    <r>
      <rPr>
        <sz val="12"/>
        <rFont val="Calibri Light"/>
        <family val="2"/>
        <scheme val="major"/>
      </rPr>
      <t>Implementación</t>
    </r>
    <r>
      <rPr>
        <sz val="12"/>
        <color rgb="FFFF0000"/>
        <rFont val="Calibri Light"/>
        <family val="2"/>
        <scheme val="major"/>
      </rPr>
      <t xml:space="preserve"> </t>
    </r>
    <r>
      <rPr>
        <sz val="12"/>
        <color theme="1"/>
        <rFont val="Calibri Light"/>
        <family val="2"/>
        <scheme val="major"/>
      </rPr>
      <t>del PINAR en cumplimiento a los parámetros establecidos por el Archivo General de la Nación.</t>
    </r>
  </si>
  <si>
    <t>Número de actividades ejecutadas del PINAR</t>
  </si>
  <si>
    <t>Actualización, implementación y seguimiento de los instrumentos archivísticos</t>
  </si>
  <si>
    <t>Desarrollo de la política de comunicacioes institucional: 
Conformación y ejecución de la parrilla de contenidos</t>
  </si>
  <si>
    <r>
      <rPr>
        <b/>
        <sz val="12"/>
        <color theme="1"/>
        <rFont val="Arial Narrow"/>
        <family val="2"/>
      </rPr>
      <t xml:space="preserve">PE-13- </t>
    </r>
    <r>
      <rPr>
        <sz val="12"/>
        <color theme="1"/>
        <rFont val="Arial Narrow"/>
        <family val="2"/>
      </rPr>
      <t xml:space="preserve">Gestión integral de inmuebles
</t>
    </r>
  </si>
  <si>
    <r>
      <rPr>
        <b/>
        <sz val="12"/>
        <color theme="1"/>
        <rFont val="Calibri Light"/>
        <family val="2"/>
        <scheme val="major"/>
      </rPr>
      <t xml:space="preserve">ME-24- </t>
    </r>
    <r>
      <rPr>
        <sz val="12"/>
        <color theme="1"/>
        <rFont val="Calibri Light"/>
        <family val="2"/>
        <scheme val="major"/>
      </rPr>
      <t>Englobar todos predios que integran la sede central.</t>
    </r>
  </si>
  <si>
    <t>Porcentaje de englobe de los predios que integran la sede central.</t>
  </si>
  <si>
    <r>
      <rPr>
        <b/>
        <sz val="12"/>
        <rFont val="Calibri Light"/>
        <family val="2"/>
        <scheme val="major"/>
      </rPr>
      <t xml:space="preserve">ME-25- </t>
    </r>
    <r>
      <rPr>
        <sz val="12"/>
        <rFont val="Calibri Light"/>
        <family val="2"/>
        <scheme val="major"/>
      </rPr>
      <t>Determinar el aprovechamiento del inmueble calle 18 a partir del POT aprobado.</t>
    </r>
  </si>
  <si>
    <t>Porcentaje de ejecución de las intervenciones físicas.</t>
  </si>
  <si>
    <r>
      <rPr>
        <b/>
        <sz val="12"/>
        <color theme="1"/>
        <rFont val="Calibri Light"/>
        <family val="2"/>
        <scheme val="major"/>
      </rPr>
      <t xml:space="preserve">ME-26- </t>
    </r>
    <r>
      <rPr>
        <sz val="12"/>
        <color theme="1"/>
        <rFont val="Calibri Light"/>
        <family val="2"/>
        <scheme val="major"/>
      </rPr>
      <t>Formular el</t>
    </r>
    <r>
      <rPr>
        <b/>
        <sz val="12"/>
        <color theme="1"/>
        <rFont val="Calibri Light"/>
        <family val="2"/>
        <scheme val="major"/>
      </rPr>
      <t xml:space="preserve"> </t>
    </r>
    <r>
      <rPr>
        <sz val="12"/>
        <color theme="1"/>
        <rFont val="Calibri Light"/>
        <family val="2"/>
        <scheme val="major"/>
      </rPr>
      <t>Plan de administración e intervención de las instalaciones en comodato (localidad Kennedy).</t>
    </r>
  </si>
  <si>
    <t>Porcentaje de formulación del Plan de administración e intervención de las instalaciones en comodato.</t>
  </si>
  <si>
    <t>Porcentaje de ejecución del Plan de administración e intervención de las instalaciones en comodato.</t>
  </si>
  <si>
    <r>
      <rPr>
        <b/>
        <sz val="12"/>
        <color theme="1"/>
        <rFont val="Calibri Light"/>
        <family val="2"/>
        <scheme val="major"/>
      </rPr>
      <t>ME-27-</t>
    </r>
    <r>
      <rPr>
        <sz val="12"/>
        <color theme="1"/>
        <rFont val="Calibri Light"/>
        <family val="2"/>
        <scheme val="major"/>
      </rPr>
      <t xml:space="preserve"> Formular e implementar el modelo operativo de administración de inmuebles.</t>
    </r>
  </si>
  <si>
    <t>Porcentaje de formulación e implementación del modelo operativo para la administración de inmuebles.</t>
  </si>
  <si>
    <r>
      <rPr>
        <b/>
        <sz val="12"/>
        <rFont val="Calibri Light"/>
        <family val="2"/>
        <scheme val="major"/>
      </rPr>
      <t xml:space="preserve">ME-28 - </t>
    </r>
    <r>
      <rPr>
        <sz val="12"/>
        <rFont val="Calibri Light"/>
        <family val="2"/>
        <scheme val="major"/>
      </rPr>
      <t>Gestionar la consecución de un nuevo Campus para la Escuela.</t>
    </r>
  </si>
  <si>
    <t>Porcentaje de implementación de la estrategia de consecución del Campus.</t>
  </si>
  <si>
    <t>Realizar la gestión necesaria para el englobe de  todos predios que integran la sede central.</t>
  </si>
  <si>
    <t>CONSULTORÍA TÉCNICA PARA LA ELABORACIÓN DE ESTUDIOS Y DISEÑOS TÉCNICOS JUNTO CON LA GESTIÓN DE TRÁMITES NECESARIOS PARA LA OBTENCIÓN DE LICENCIAS DE CONSTRUCCIÓN Y/O DEMOLICIÓN EN CUALQUIER MODALIDAD, PERMISOS Y TRÁMITES NECESARIOS PARA LA CONSTRUCCIÓN DEL EDIFICIO INSTITUCIONAL SEDE CALLE 18 DE LA ESCUELA TECNOLÓGICA INSTITUTO TÉCNICO CENTRAL</t>
  </si>
  <si>
    <t>INTERVENTORÍA TÉCNICA, ADMINISTRATIVA Y FINANCIERA AL CONTRATO DE CONSULTORÍA TÉCNICA PARA LA ELABORACIÓN DE ESTUDIOS Y DISEÑOS TÉCNICOS JUNTO CON LA GESTIÓN DE TRÁMITES NECESARIOS PARA LA OBTENCIÓN DE LICENCIAS DE CONSTRUCCIÓN Y/O DEMOLCIÓN EN CUALQUIER MODALIDAD, PERMISOS Y TRÁMITES NECESARIOS PARA LA CONSTRUCCIÓN DEL EDIFICIO INSTITUCIONAL SEDE CALLE 18 DE LA ESCUELA TECNOLÓGICA INSTITUTO TÉCNICO CENTRAL</t>
  </si>
  <si>
    <t>Realizar la gestión necesaria para la continuidad de Plan de administración e intervención de las instalaciones en comodato.</t>
  </si>
  <si>
    <t>Realizar la gestión necesaria para ejecución del Plan de administración e intervención de las instalaciones en comodato.</t>
  </si>
  <si>
    <t>Formular e implementar el modelo operativo de administración de inmuebles.</t>
  </si>
  <si>
    <t>Gestionar la consecución de un nuevo Campus para la Escuela.</t>
  </si>
  <si>
    <t xml:space="preserve">Mantener la actividad realizada </t>
  </si>
  <si>
    <t>Adecuación completa de la sede de la calle 18.</t>
  </si>
  <si>
    <t xml:space="preserve">Porcentaje de gestión para la implementación de la normatividad de movilidad reducida  </t>
  </si>
  <si>
    <t xml:space="preserve">Porcentaje de ejecución de la intervenciones necesarias </t>
  </si>
  <si>
    <t>Diseño de plan de movilidad inclusiva de la sede Central de la ETITC.</t>
  </si>
  <si>
    <t>OBRA CIVIL DE LAS SOLUCIONES ARQUITECTÓNICAS DE LA ETAPA 1 DEL PLAN DE MOVILIDAD INCLUSIVA EN LA SEDE CENTRAL DE LA ESCUELA TECNOLÓGICA INSTITUTO TÉCNICO CENTRAL</t>
  </si>
  <si>
    <t>INTERVENTORÍA TÉCNICA, ADMINISTRATIVA Y FINANCIERA AL CONTRATO DE OBRA CIVIL DE LAS SOLUCIONES ARQUITECTÓNICAS DE LA ETAPA 1 DEL PLAN DE MOVILIDAD INCLUSIVA EN LA SEDE CENTRAL DE LA ESCUELA TECNOLÓGICA INSTITUTO TÉCNICO CENTRAL</t>
  </si>
  <si>
    <t xml:space="preserve">Obra ejecutada </t>
  </si>
  <si>
    <t xml:space="preserve">Documento actualizado </t>
  </si>
  <si>
    <t>Reforzamiento Estructural bloque 1 y 2 (bloque f g Y h)</t>
  </si>
  <si>
    <t>CONSULTORÍA PARA LA REVISIÓN TÉCNICA, ACTUALIZACIÓN DE DISEÑOS Y ELABORACIÓN DE ESTUDIOS Y DISEÑOS TÉCNICOS JUNTO CON LA GESTIÓN DE TRÁMITES PARA LA OBTENCIÓN DE LICENCIAS DE CONSTRUCCIÓN DEN CUALQUIER MODALIDAD, PERMISOS Y TRÁMITES NECESARIOS PARA LA CONSTRUCCIÓN DE LA ETAPA 2 DEL PROYECTO INSTITUCIONAL DENOMINADO "PROYECTO DE REFORZAMIENTO ESTRUCTURAL DEL INSITTUTO TÉCNICO CENTRAL"</t>
  </si>
  <si>
    <t>INTERVENTORÍA TÉCNICA, ADMINISTRATIVA Y FINANCIERA AL CONTRATO DE CONSULTORÍA PARA LA REVISIÓN TÉCNICA, ACTUALIZACIÓN DE DISEÑOS Y ELABORACIÓN DE ESTUDIOS Y DISEÑOS TÉCNICOS JUNTO CON LA GESTIÓN DE TRÁMITES PARA LA OBTENCIÓN DE LICENCIAS DE CONSTRUCCIÓN DEN CUALQUIER MODALIDAD, PERMISOS Y TRÁMITES NECESARIOS PARA LA CONSTRUCCIÓN DE LA ETAPA 2 DEL PROYECTO INSTITUCIONAL DENOMINADO "PROYECTO DE REFORZAMIENTO ESTRUCTURAL DEL INSITTUTO TÉCNICO CENTRAL"</t>
  </si>
  <si>
    <t>OBRA CIVIL PARA EL REFORZAMIENTO ESTRUCTURAL DEL BLOQUE ESTRUCTURAL NO. 6 DEL PROYECTO INSTITUCIONAL DENOMINADO "PROYECTO DE REFORZAMIENTO ESTRUCTURAL DEL INSTITUTO TÉCNICO CENTRAL" INMUEBLE DECLARADO BIEN DE INTERÉS CULTURAL DEL ORDEN NACIONAL</t>
  </si>
  <si>
    <t>INTERVENTORÍA TÉCNICA, ADMINISTRATIVA Y FINANCIERA AL CONTRATO DE OBRA CIVIL PARA EL REFORZAMIENTO ESTRUCTURAL DEL BLOQUE ESTRUCTURAL NO. 6 DEL PROYECTO INSTITUCIONAL DENOMINADO "PROYECTO DE REFORZAMIENTO ESTRUCTURAL DEL INSTITUTO TÉCNICO CENTRAL" INMUEBLE DECLARADO BIEN DE INTERÉS CULTURAL DEL ORDEN NACIONAL</t>
  </si>
  <si>
    <t>Prestación de servicios para el mantenimiento de la infraestructura.</t>
  </si>
  <si>
    <t>PRESTACIÓN DE SERVICIO TÉCNICO Y ESPECIALIZADO A TODO COSTO INCLUIDO INSUMOS PARA LA REALIZACIÓN DEL MANTENIMIENTO PREVENTIVO Y CORRECTIVO DE LOS SISTEMAS DE BOMBEO AGUA POTABLE EN LA SEDES  DE LA ESCUELA TECNOLÓGICA TÉCNICO CENTRAL EN LA VIGENCIA 2023.</t>
  </si>
  <si>
    <t>REALIZAR LA INTERVENTORIA AL PROYECTO ESPECIALIZADO DE CUBIERTAS, ESTRUCTURA DE CUBIERTAS, CANALES Y BAJANTES  UBICADO EN LOS BLOQUES A, B, I DE LA SEDE CENTRAL DE LA ESCUELA TECNOLÓGICA INSTITUTO TÉCNICO CENTRAL</t>
  </si>
  <si>
    <t>SUMINISTRO DE MATERIALES, HERRAMIENTAS Y EQUIPOS PARA EL MANTENIMIENTO LOCATIVO DE LA PLANTA FÍSICA DE LA ESCUELA TECNOLÓGICA INSTITUTO TÉCNICO CENTRAL</t>
  </si>
  <si>
    <t>REALIZAR LA INTERVENTORIA  AL MANTENIMIENTO ESPECIALIZADO DE FACHADAS UBICADAS EN LOS BLOQUES A,B y C DE LA SEDE CENTRAL DE LA ESCUELA TECNOLÓGICA INSTITUTO TÉCNICO CENTRAL</t>
  </si>
  <si>
    <t>SUMINISTRO E INSTALACIÓN DEL SISTEMA DE VENTILACIÓN Y EXTRACCIÓN MECÁNICA DE LA COCINA Y LA EJECUCIÓN DEL MANTENIMIENTO DEL SISTEMA DE EXTRACCIÓN DEL BANCO DE ALIMENTOS DE LA SEDE CENTRAL DE LA ETITC</t>
  </si>
  <si>
    <r>
      <t>PRESTACIÓN DE SERVICIOS PARA REALIZAR EL MANTENIMIENTO PREVENTIVO Y CORRECTIVO A TODO COSTO DE LOS EQUIPOS DE MISIÓN CRITICA (GRUPO MOTOR, TRANSFERENCIAS AUTOMÁTICAS, UPS, REGULADORES Y AIRES ACONDICIONADOS) A NIVEL DE INFRAESTRUCTURA ELÉCTRICA DE LA ESCUELA TECNOLÓGICA INSTITUTO TÉCNICO CENTRAL Y SUS EXTENSIONES (</t>
    </r>
    <r>
      <rPr>
        <sz val="10"/>
        <color theme="4" tint="-0.499984740745262"/>
        <rFont val="Verdana"/>
        <family val="2"/>
      </rPr>
      <t>MANTENIMIENTO ESPECIALIZADO</t>
    </r>
    <r>
      <rPr>
        <sz val="10"/>
        <color theme="1"/>
        <rFont val="Verdana"/>
        <family val="2"/>
      </rPr>
      <t>)</t>
    </r>
  </si>
  <si>
    <r>
      <t>PRESTACIÓN DE SERVICIOS ESPECIALIZADOS PARA REALIZAR MANTENIMIENTO PREVENTIVO Y CORRECTIVO DE LOS SISTEMAS DE CONTROL DE ILUMINACIÓN GREEN MAX PERTENECIENTES A LA ESCUELA TECNOLÓGICA INSTITUTO TÉCNICO CENTRAL (</t>
    </r>
    <r>
      <rPr>
        <sz val="10"/>
        <color theme="4" tint="-0.499984740745262"/>
        <rFont val="Verdana"/>
        <family val="2"/>
      </rPr>
      <t>MANTENIMIENTO ESPECIALIZADO</t>
    </r>
    <r>
      <rPr>
        <sz val="10"/>
        <color theme="1"/>
        <rFont val="Verdana"/>
        <family val="2"/>
      </rPr>
      <t>) CADA 2 AÑOS EN 2023 NO SE REALIZO</t>
    </r>
  </si>
  <si>
    <r>
      <t>PRESTACIÓN DE SERVICIOS PARA EL MANTENIMIENTO PREVENTIVO Y/O CORRECTIVO DE LOS SISTEMAS DE ALERTA SÍSMICA, SISTEMA DE AUDIO EVACUACIÓN - PERIFONEO DE LA SEDE CENTRO DE LA ETITC (</t>
    </r>
    <r>
      <rPr>
        <sz val="10"/>
        <color theme="4" tint="-0.499984740745262"/>
        <rFont val="Verdana"/>
        <family val="2"/>
      </rPr>
      <t>MANTENIMIENTO ESPECIALIZADO</t>
    </r>
    <r>
      <rPr>
        <sz val="10"/>
        <color theme="1"/>
        <rFont val="Verdana"/>
        <family val="2"/>
      </rPr>
      <t>)</t>
    </r>
  </si>
  <si>
    <r>
      <t>PRESTACIÓN DE SERVICIOS PARA EL MANTENIMIENTO PREVENTIVO Y/O CORRECTIVO DE LOS SISTEMAS DE PROTECCIÓN CONTRA DESCARGAS ATMOSFÉRICAS, (APANTALLAMIENTO) DE LA SEDE CENTRO DE LA ETITC. (</t>
    </r>
    <r>
      <rPr>
        <sz val="10"/>
        <color theme="4" tint="-0.499984740745262"/>
        <rFont val="Verdana"/>
        <family val="2"/>
      </rPr>
      <t>MANTENIMIENTO ESPECIALIZADO</t>
    </r>
    <r>
      <rPr>
        <sz val="10"/>
        <color theme="1"/>
        <rFont val="Verdana"/>
        <family val="2"/>
      </rPr>
      <t xml:space="preserve">) </t>
    </r>
  </si>
  <si>
    <r>
      <t>PRESTACIÓN DE SERVICIOS PARA EL MANTENIMIENTO PREVENTIVODE LA PLATAFORMA ELEVADORA (MANLIF) DE LA SEDE CENTRO DE LA ETITC. (</t>
    </r>
    <r>
      <rPr>
        <sz val="10"/>
        <color theme="4" tint="-0.499984740745262"/>
        <rFont val="Verdana"/>
        <family val="2"/>
      </rPr>
      <t>MANTENIMIENTO ESPECIALIZADO</t>
    </r>
    <r>
      <rPr>
        <sz val="10"/>
        <color theme="1"/>
        <rFont val="Verdana"/>
        <family val="2"/>
      </rPr>
      <t>)</t>
    </r>
  </si>
  <si>
    <r>
      <t>PRESTACIÓN DE SERVICIOS PARA EL MANTENIMIENTO PREVENTIVO Y/O CORRECTIVO DE LOS SISTEMA DE GENERACIÓN FOTOVOLTAICA UBICADO EN EL SECTOR DE FUNDICIÓN DE LA SEDE CENTRO DE LA ETITC (</t>
    </r>
    <r>
      <rPr>
        <sz val="10"/>
        <color theme="4" tint="-0.499984740745262"/>
        <rFont val="Verdana"/>
        <family val="2"/>
      </rPr>
      <t>MANTENIMIENTO ESPECIALIZADO</t>
    </r>
    <r>
      <rPr>
        <sz val="10"/>
        <color theme="1"/>
        <rFont val="Verdana"/>
        <family val="2"/>
      </rPr>
      <t>)</t>
    </r>
  </si>
  <si>
    <r>
      <t>PRESTACIÓN DE SERVICIOS PARA EL MANTENIMIENTO PREVENTIVO Y/O CORRECTIVO DE LOS SISTEMAS DE ACCESO Y/O INGRESO (PUERTAS, PORTONES, TALANQUERAS VEHICULARES Y CONTROL DE APERTURA/CIERRE) DE LA SEDE CENTRO DE LA ETITC. (</t>
    </r>
    <r>
      <rPr>
        <sz val="10"/>
        <color theme="4" tint="-0.499984740745262"/>
        <rFont val="Verdana"/>
        <family val="2"/>
      </rPr>
      <t>MANTENIMIENTO ESPECIALIZADO</t>
    </r>
    <r>
      <rPr>
        <sz val="10"/>
        <color theme="1"/>
        <rFont val="Verdana"/>
        <family val="2"/>
      </rPr>
      <t>)</t>
    </r>
  </si>
  <si>
    <r>
      <t>PRESTACIÓN DE SERVICIOS PARA EL MANTENIMIENTO PREVENTIVO Y/O CORRECTIVO DE LOS SISTEMAS DE LA RED CI TINTAL. (</t>
    </r>
    <r>
      <rPr>
        <sz val="10"/>
        <color theme="4" tint="-0.499984740745262"/>
        <rFont val="Verdana"/>
        <family val="2"/>
      </rPr>
      <t>MANTENIMIENTO ESPECIALIZADO</t>
    </r>
    <r>
      <rPr>
        <sz val="10"/>
        <color theme="1"/>
        <rFont val="Verdana"/>
        <family val="2"/>
      </rPr>
      <t>)</t>
    </r>
  </si>
  <si>
    <r>
      <t>DISEÑO  DEL SISTEMA DE DETECCIÓN Y EXTINCIÓN CONTRA INCENDIOS PARA LA SEDE CENTRO DE LA ESCUELA TECNOLÓGICA INSTITUTO TÉCNICO CENTRAL. (</t>
    </r>
    <r>
      <rPr>
        <sz val="10"/>
        <color rgb="FFFF0000"/>
        <rFont val="Verdana"/>
        <family val="2"/>
      </rPr>
      <t>PROYECTO</t>
    </r>
    <r>
      <rPr>
        <sz val="10"/>
        <color theme="1"/>
        <rFont val="Verdana"/>
        <family val="2"/>
      </rPr>
      <t>)</t>
    </r>
  </si>
  <si>
    <t>Porcetaje de actividad ejecutado</t>
  </si>
  <si>
    <t>Adquisición de un archivo Rodante y mantenimiento del existente con el fin de ubicar las cajas de las transferencias documentales de cada vigencia, que se trasladan de los archivos de gestión al archivo central.</t>
  </si>
  <si>
    <t>Adquisición de un Sistema aire acondicionado con el fin de cumplir con la ventilaciòn y conservación de Archivo Central, en donde se concentran gran cantidad de documentos.</t>
  </si>
  <si>
    <t xml:space="preserve">El área de Gestión documental requiere la contratacion de un tercero con el fin de desarrollar la diigitalización de los documentos que reposan en archivo central </t>
  </si>
  <si>
    <r>
      <rPr>
        <b/>
        <sz val="12"/>
        <color theme="1"/>
        <rFont val="Calibri Light"/>
        <family val="2"/>
        <scheme val="major"/>
      </rPr>
      <t xml:space="preserve">ME-13- </t>
    </r>
    <r>
      <rPr>
        <sz val="12"/>
        <color theme="1"/>
        <rFont val="Calibri Light"/>
        <family val="2"/>
        <scheme val="major"/>
      </rPr>
      <t>Presentar ante la instancia competente la solicitud y cumplimiento de requisitos para el desarrollo de los procesos meritocráticos de la planta administrativa.</t>
    </r>
  </si>
  <si>
    <t>Porcentaje de requisitos cumplidos</t>
  </si>
  <si>
    <t>Finalización del concurso administrativo</t>
  </si>
  <si>
    <r>
      <rPr>
        <b/>
        <sz val="12"/>
        <color theme="1"/>
        <rFont val="Arial Narrow"/>
        <family val="2"/>
      </rPr>
      <t xml:space="preserve">PE-5- </t>
    </r>
    <r>
      <rPr>
        <sz val="12"/>
        <color theme="1"/>
        <rFont val="Arial Narrow"/>
        <family val="2"/>
      </rPr>
      <t>MIPG - y los sistemas de gestión para una gobernanza transparente</t>
    </r>
  </si>
  <si>
    <r>
      <rPr>
        <b/>
        <sz val="12"/>
        <color theme="1"/>
        <rFont val="Calibri Light"/>
        <family val="2"/>
        <scheme val="major"/>
      </rPr>
      <t xml:space="preserve">ME-8- </t>
    </r>
    <r>
      <rPr>
        <sz val="12"/>
        <color theme="1"/>
        <rFont val="Calibri Light"/>
        <family val="2"/>
        <scheme val="major"/>
      </rPr>
      <t>Revisión de la</t>
    </r>
    <r>
      <rPr>
        <b/>
        <sz val="12"/>
        <color theme="1"/>
        <rFont val="Calibri Light"/>
        <family val="2"/>
        <scheme val="major"/>
      </rPr>
      <t xml:space="preserve"> </t>
    </r>
    <r>
      <rPr>
        <sz val="12"/>
        <color theme="1"/>
        <rFont val="Calibri Light"/>
        <family val="2"/>
        <scheme val="major"/>
      </rPr>
      <t xml:space="preserve"> Estructura Organizacional que soporte las nuevas apuestas institucionales  
</t>
    </r>
  </si>
  <si>
    <t>Propuesta de nueva estructura organizacional presentadas ante las entidades competentes.</t>
  </si>
  <si>
    <t>SEÑALIZACION INDUSTRIAL ETITC</t>
  </si>
  <si>
    <t>RECARGA Y MANTENIMIENTO DE EXTINTORES, BOTIQUINES, CAMILLAS E INSUMOS PARA EMERGENCIAS</t>
  </si>
  <si>
    <t>PLAN DE INCENTIVOS Y ESTIMULOS PARA LA ETITC APOYO EDUCATIVO</t>
  </si>
  <si>
    <t>PLAN DE CAPACITACIÓN Y FORMACIÓN DE LA ETITIC</t>
  </si>
  <si>
    <t>PRESTACIÓN DE SERVICIOS MÉDICOS PARA IDENTIFICAR LAS CONDICIONES DE SALUD, LA REALIZACIÓN EXAMENES MÉDICOS DE INGRESO, PERIÓDICOS Y DE EGRESO EN LA ESCUELA TECNOLÓGICA INSTITUTO TÉCNICO CENTRAL Y SUS SEDES.</t>
  </si>
  <si>
    <t>PRESTAR EL SERVICIO DE ÁREA PROTEGIDA QUE COMPRENDE LA ATENCIÓN MÉDICA Y EL TRASLADO DE PACIENTES QUE PRESENTEN EMERGENCIAS Y URGENCIAS EN LAS INSTALACIONES DE LA ETITC</t>
  </si>
  <si>
    <t xml:space="preserve">COMPRA DE ELEMENTOS DE PROTECCION PERSONAL Y CERTIFICACION DE ELMENTOS DE PROTECCION PARA TRABAJO EN ALTURAS, DOTACIÓN PARA ADMINISTRATIVOS, TALLERES Y LABORATORIOS PARA LA ESCUELA TECNOLOGICA INSTITUTO TECNICO CENTRAL </t>
  </si>
  <si>
    <t>PRESTACIÓN DE SERVICIOS PROFESIONALES, EN EL DISEÑO, ACTUALIZACION DEL PLAN DE EMERGENCIAS Y PLAN DE GESTION ESCOLAR, PLAN DE MOVILIDAD ESCOLAR, PLAN ESTRATEGICO DE SEGURIDAD VIAL Y RIESGO QUIMICO SISTEMA GLOBALMENTE ARMONIZADO EN LA ESCUELA TECNOLOGICA TECNICO CENTRAL Y SUS SEDES</t>
  </si>
  <si>
    <t>MANTENIMIENTO CORRECTIVO Y PREVENTIVO DE DOS SISTEMAS DE DETECCIÓN Y EXTINCIÓN DE INCENDIOS UBICADOS EN EL DATACENTER Y EL AULA DE SEGURIDAD INFORMÁTICA DE LA ETITC</t>
  </si>
  <si>
    <t>Mantenimiento y actualización del portal web, wordpress de emisora, portal niños e INTRANET.</t>
  </si>
  <si>
    <t>Mantenimiento preventivo y correctivo a todo costo de los equipos ade audio, video y proyección del teatro,capilla y auditorio de la ETITC</t>
  </si>
  <si>
    <t>Mantenimiento preventivo y correctivo de impresoras y scanners, incluye insumos de impresión</t>
  </si>
  <si>
    <t xml:space="preserve">Mantenimiento especializado para pantallas interacticas Onescreen </t>
  </si>
  <si>
    <t>Adquisición de tres equipos de cómputo para apoyo a las prácticas de diseño</t>
  </si>
  <si>
    <t>Adquisición de insumos y repuestos para el mantenimiento de equipos de cómputo de la ETITC</t>
  </si>
  <si>
    <t>Renovación de equipos activos y ampliación de capacidad de procesamiento y almacenamiento del DATACENTER</t>
  </si>
  <si>
    <t>Implementación de almacenamiento externo para copias de seguridad de la información</t>
  </si>
  <si>
    <t>Renovación de equipos de conectividad LAN (SWITCHES)</t>
  </si>
  <si>
    <t>Actualización de Telefonía IP</t>
  </si>
  <si>
    <t>Renovación e implementación de equipos de audio y video de zonas audiovisuales</t>
  </si>
  <si>
    <t xml:space="preserve">Adquisición y/o renovación software Proteus </t>
  </si>
  <si>
    <t>Adquisición y/o renovación Licenciamiento ORACLE</t>
  </si>
  <si>
    <t>Adquisición y/o renovación software Automation Studio</t>
  </si>
  <si>
    <t>Adquisición y/o renovación software Enterprise Architect</t>
  </si>
  <si>
    <t>Adquisición y/o renovación soporte y actualizaciones SIAC ALFRESCO</t>
  </si>
  <si>
    <t>Adquisición y/o renovación software SOLIDWORKS</t>
  </si>
  <si>
    <t>Adquisición y/o renovación software REXTORE</t>
  </si>
  <si>
    <t>Adquisición y/o renovación software ADOBE</t>
  </si>
  <si>
    <t>Adquisición y/o renovación software XOPERO ON PREMISE Y ANTIVIRUS ESET</t>
  </si>
  <si>
    <t>Adquisición y/o renovación software SAFETICA DLP, ISL Y DESLOCK</t>
  </si>
  <si>
    <t>Adquisición y/o renovación software SIMAPRO</t>
  </si>
  <si>
    <t>Adquisición y/o renovación software FLEXSIM</t>
  </si>
  <si>
    <t>Adquisición y/o renovación software PTC CREO</t>
  </si>
  <si>
    <t>Adquisición y/o renovación soporte y actualizaciones GNOSOFT</t>
  </si>
  <si>
    <t>Adquisición y/o renovación soporte y actualizaciones MANTUM</t>
  </si>
  <si>
    <t>Adquisición y/o renovación suscripción de direccionamiento IPV6</t>
  </si>
  <si>
    <t>Mantenimiento especializado a todo costo de la infraestructura asociada al DATACENTER</t>
  </si>
  <si>
    <t>Mantenimiento red WIFI</t>
  </si>
  <si>
    <r>
      <rPr>
        <b/>
        <sz val="12"/>
        <color theme="1"/>
        <rFont val="Calibri Light"/>
        <family val="2"/>
        <scheme val="major"/>
      </rPr>
      <t xml:space="preserve">ME-19- </t>
    </r>
    <r>
      <rPr>
        <sz val="12"/>
        <color theme="1"/>
        <rFont val="Calibri Light"/>
        <family val="2"/>
        <scheme val="major"/>
      </rPr>
      <t>Implementar un modelo estratégico para impulsar la evolución digital de la ETITC, plasmado en el PETI.</t>
    </r>
  </si>
  <si>
    <t>Porcentaje de implementación de modelo estratégico en el PETI.</t>
  </si>
  <si>
    <t xml:space="preserve">Socialización e implementación del PETI </t>
  </si>
  <si>
    <t>SEMILLEROS</t>
  </si>
  <si>
    <t>Campamento de Semilleros de Investigación</t>
  </si>
  <si>
    <t>Encuentro Nodo Bogotá RedColsi</t>
  </si>
  <si>
    <t>Encuentro Nacional Redcolsi</t>
  </si>
  <si>
    <t>Encuentros Internacionales de Semilleros - RedColsi</t>
  </si>
  <si>
    <t xml:space="preserve">Encuentro Interinstitucional  de Semilleros </t>
  </si>
  <si>
    <t xml:space="preserve">Encuentro Institucional de Semilleros - Socialización de proyectos </t>
  </si>
  <si>
    <t>Encuentro Red de Investigación</t>
  </si>
  <si>
    <t>Programa de fortalecimiento de grupos y de investigación implementado</t>
  </si>
  <si>
    <t>15/01/2024</t>
  </si>
  <si>
    <t xml:space="preserve">Curso  Formulación Proyectos Investigación aplicada </t>
  </si>
  <si>
    <t>Renovación y capacitación en  base de datos  Web Of Science</t>
  </si>
  <si>
    <t xml:space="preserve">Renovación y capacitación Plataforma Turnitin </t>
  </si>
  <si>
    <t xml:space="preserve">INVESTIGACIÓN </t>
  </si>
  <si>
    <t xml:space="preserve">INNOVACIÓN </t>
  </si>
  <si>
    <t>Programa de capacitación permanente implementado</t>
  </si>
  <si>
    <t>15/10/82024</t>
  </si>
  <si>
    <t>Convocatorias  Financiación  proyectos de investigación N°10-2022, 12-2022, 13-2023 , 14-2023  y 15-2024</t>
  </si>
  <si>
    <t>III Coloquio de Investigación</t>
  </si>
  <si>
    <t>IV Encuentro Institucional Docentes investigadores</t>
  </si>
  <si>
    <t>IV Jornada actualización y fomento acreditación (equipo VIET)</t>
  </si>
  <si>
    <t xml:space="preserve">Conmemoración día del investigador </t>
  </si>
  <si>
    <t>15/09/2024</t>
  </si>
  <si>
    <t>15/05/2024</t>
  </si>
  <si>
    <t>26/08/2024</t>
  </si>
  <si>
    <t>Implementación de procedimientos y actualización de  reglamentación para transferencia de conocimiento</t>
  </si>
  <si>
    <t xml:space="preserve">Comercialización y mantenimiento de la patente Prensa de Alacrán con Tensor de Trinquete </t>
  </si>
  <si>
    <t>Programa de transfarencias de conocimiento implementado</t>
  </si>
  <si>
    <t>Convocatoria acompañamiento para la identificación de creaciones y obras susceptibles de protección por mecanismos de propiedad intelectual</t>
  </si>
  <si>
    <t>Programa Incubadora tecnológica</t>
  </si>
  <si>
    <t>Encuentro Red de Investigación e Innovación ETITC 2024</t>
  </si>
  <si>
    <t>Relaciones estratégicas con otros actores del SNCTI</t>
  </si>
  <si>
    <t xml:space="preserve">Observatorio Tecnológico y de Innovación de la ETITC. </t>
  </si>
  <si>
    <t>PUBLICACIONES</t>
  </si>
  <si>
    <t>Publicación  Edición 22 y 23 Revista Letras ConCiencia Tecnlógica</t>
  </si>
  <si>
    <t>Proyecto editorial creado</t>
  </si>
  <si>
    <t>Meta culminada en la v. 2022</t>
  </si>
  <si>
    <t>Meta culminada en la v. 2023</t>
  </si>
  <si>
    <t>n/a</t>
  </si>
  <si>
    <t>Dar continuidad a la implementación de la catedra ETITC</t>
  </si>
  <si>
    <t>Afiliación a Redcolsi</t>
  </si>
  <si>
    <t xml:space="preserve">Actividades de análisis del ahorro de energia </t>
  </si>
  <si>
    <t>Porcentaje de ahorro alcanzado</t>
  </si>
  <si>
    <t>Realizar actividades de apoyo, para la adecuación de espacios dirigidos a la Bienestar Universitario</t>
  </si>
  <si>
    <t>Número de espacios intervenidos para el desarrollo de actividades de bienestar.</t>
  </si>
  <si>
    <t>Adecuación realizada</t>
  </si>
  <si>
    <t>Estructurar e implementar el modelo integral de gestión academico-administrativa por Sistema de Créditos Académicos al 2024.</t>
  </si>
  <si>
    <t>Porcentaje de implementación del sistema académico-administrativo por sistema de créditos académicos</t>
  </si>
  <si>
    <t xml:space="preserve">DESPACHO VICERRECTORÍA ADMINISTRATIVA Y FINANCIERA </t>
  </si>
  <si>
    <r>
      <rPr>
        <b/>
        <sz val="12"/>
        <rFont val="Calibri Light"/>
        <family val="2"/>
        <scheme val="major"/>
      </rPr>
      <t>ME-9-</t>
    </r>
    <r>
      <rPr>
        <sz val="12"/>
        <rFont val="Calibri Light"/>
        <family val="2"/>
        <scheme val="major"/>
      </rPr>
      <t xml:space="preserve"> Implementar modelo de Gestión por Proyectos con metodologías aplicables según fuente de recursos.</t>
    </r>
  </si>
  <si>
    <t>Porcentaje de proyectos del PDI gestionados por metodologías exigibles.</t>
  </si>
  <si>
    <t xml:space="preserve">Reportar el Avance de los proyectos de Plan de Fomento a la Calidad </t>
  </si>
  <si>
    <r>
      <rPr>
        <b/>
        <sz val="12"/>
        <rFont val="Calibri Light"/>
        <family val="2"/>
        <scheme val="major"/>
      </rPr>
      <t xml:space="preserve">ME-10- </t>
    </r>
    <r>
      <rPr>
        <sz val="12"/>
        <rFont val="Calibri Light"/>
        <family val="2"/>
        <scheme val="major"/>
      </rPr>
      <t>Fortalecer la cultura organizacional como soporte del Desarrollo y mejoramiento del clima organizacional.</t>
    </r>
  </si>
  <si>
    <t>Índice de clima laboral</t>
  </si>
  <si>
    <t>Reporte de las 4 nominas institucionales</t>
  </si>
  <si>
    <t xml:space="preserve">Permitir que la ETITC gestione adecuadamente sus compras y contrataciones a través de plataformas electrónicas, lineamientos normativos, documentos estándar, instrumentos de agregación de demanda y técnicas de aprovisionamiento </t>
  </si>
  <si>
    <t xml:space="preserve">Realizar capacitaciones a las áreas frente a las modalidades de contratación, el procedimiento pertinente para cada modalidad y la elaboración de los estudios y documentos previos necesarios para iniciar los procesos contractuales. </t>
  </si>
  <si>
    <t>Reporte del avance de la política de Gobierno Digital ante el DAFP</t>
  </si>
  <si>
    <r>
      <t>ME-42-</t>
    </r>
    <r>
      <rPr>
        <sz val="11"/>
        <color theme="1"/>
        <rFont val="Calibri"/>
        <family val="2"/>
        <scheme val="minor"/>
      </rPr>
      <t xml:space="preserve">Radicar la solicutud para el reconocimiento del CPDT por el MinCiencias </t>
    </r>
  </si>
  <si>
    <t xml:space="preserve">Radicación realizada </t>
  </si>
  <si>
    <t xml:space="preserve">Reporte de asignaturas realizadas por semestre </t>
  </si>
  <si>
    <r>
      <rPr>
        <b/>
        <sz val="11"/>
        <color theme="1"/>
        <rFont val="Calibri"/>
        <family val="2"/>
        <scheme val="minor"/>
      </rPr>
      <t xml:space="preserve">ME-38 </t>
    </r>
    <r>
      <rPr>
        <sz val="11"/>
        <color theme="1"/>
        <rFont val="Calibri"/>
        <family val="2"/>
        <scheme val="minor"/>
      </rPr>
      <t xml:space="preserve">Elaborar los estudios de prefactibilidad, justificación técnica, el diagnóstico de recursos humanos,  financieros y disponibilidad de infraestructura  y tecnología de la información, vinculadas a las actividades de investigación, desarrollo e innovación del Centro de Pensamiento y Desarrollo Tecnológico </t>
    </r>
  </si>
  <si>
    <r>
      <rPr>
        <b/>
        <sz val="11"/>
        <color theme="1"/>
        <rFont val="Calibri"/>
        <family val="2"/>
        <scheme val="minor"/>
      </rPr>
      <t>ME-39-</t>
    </r>
    <r>
      <rPr>
        <sz val="11"/>
        <color theme="1"/>
        <rFont val="Calibri"/>
        <family val="2"/>
        <scheme val="minor"/>
      </rPr>
      <t xml:space="preserve"> Definir las líneas de investigación y focos estratégicos y de acción del centro  </t>
    </r>
  </si>
  <si>
    <t>Desarrollar las etapa 3 en sus fases 9 Completitud y 10 Visita de evaluación externa. 
(7 actividades estrategicas)</t>
  </si>
  <si>
    <t>Finalizar la etapa 2 en su fase  11 evaluación final
(5 actividades estrategicas)</t>
  </si>
  <si>
    <t xml:space="preserve">Finalizar la etapa 2 en sus fases 7 elaboración de informe de autoevaluación y 8 presentación de la solicitud.
(10 actividades estrategicas) </t>
  </si>
  <si>
    <t xml:space="preserve">ME -11. Implementar el sistema de acompañamiento de desarrollo del egresado - SADE,con responsabilidad social y academica. </t>
  </si>
  <si>
    <t>Realizar la gestión necesaria para consolidación de las plantas temporales</t>
  </si>
  <si>
    <t xml:space="preserve">Revisar los acuerdos vigentes
Expedir los acuerdos faltantes
Acercamiento a otros institutos técnicos y de educación media diversificada
Participar en ferias educativas de Educación Media </t>
  </si>
  <si>
    <t xml:space="preserve">Realizar visitar a colegios en el marco de la visibilidad institucional, como estrategia para la oferta de servicios institucionales </t>
  </si>
  <si>
    <t xml:space="preserve">Realizar taller en el Castillo de las artes. Manzana del cuidado </t>
  </si>
  <si>
    <t xml:space="preserve">Realizar gestión con fundaciones para cualificación   </t>
  </si>
  <si>
    <t xml:space="preserve">Realizar encuesta mediante la bateria de caracterización del entorno de la ETITC. </t>
  </si>
  <si>
    <t>Cumplir el plan de trabajo para las 9 recomendaciones del CNA producto del proceso de acreditación institucional v. 2023</t>
  </si>
  <si>
    <t>Reunión de docentes</t>
  </si>
  <si>
    <t>Adquisición de 4000 licencias de Ellevate Adults.
META, cumplida en 2023</t>
  </si>
  <si>
    <t xml:space="preserve">Auditorias ejecutadas </t>
  </si>
  <si>
    <t>Actividades realizada</t>
  </si>
  <si>
    <t>Avance en procesos de representación de órganos de gobierno</t>
  </si>
  <si>
    <t>Proyectos estructurados</t>
  </si>
  <si>
    <t>Reporte realizado</t>
  </si>
  <si>
    <t>Plan ejecutado</t>
  </si>
  <si>
    <t>Proyectos TI, a desarrollar para la v. 2024</t>
  </si>
  <si>
    <t>Taller de Calidad de Energía, Baja tensión
-Adquisición de insumos</t>
  </si>
  <si>
    <t xml:space="preserve">Ejecutar actividades de promoción a las actividades de Bienstar Universitario </t>
  </si>
  <si>
    <t>Desarrollar la lectura del índice de clima laboral v. 2024</t>
  </si>
  <si>
    <t>COMPRA DISPOSITIVO DEL SISTEMA RFID PARA EL TINTAL (Proyecto Nuevo)</t>
  </si>
  <si>
    <t>ADQUISICION NUEVO SISTEMA DE SEGURIDAD RFID PARA SEDE CENTRO</t>
  </si>
  <si>
    <t>Fortalecimiento de competencias en SW de Diseño para estudiantes y profesores (60 cupos). Proyecto Nuevo</t>
  </si>
  <si>
    <t>Modernización de Laboratorios de ciencias básicas. Nuevo proyecto. Proyecto Nuevo</t>
  </si>
  <si>
    <t>Participación en eventos nacionales de robótica y tecología. Nuevo proyecto</t>
  </si>
  <si>
    <t>Laboratorio de fabricación de Tarjetas electrónicas. Nuevo proyecto</t>
  </si>
  <si>
    <t>Membresías para el capítulo de estudiantes de ASME. Nuevo proyecto</t>
  </si>
  <si>
    <t xml:space="preserve">Realizar la gestión para diseñar y estructurar el Observatorio Tecnológico y de Innovación de la ETITC. 
</t>
  </si>
  <si>
    <t xml:space="preserve">POLITICA GESTION ESTRATEGICA DE TALENTO HUMANO
* Revisar el acta de entrega para determinar posibles cambios en su contenido 
</t>
  </si>
  <si>
    <t>POLITICA GOBIERNO DIGITAL
*Arquitectura: Realizar el autodiagnóstico</t>
  </si>
  <si>
    <t xml:space="preserve">POLÍTICA DE GESTIÓN PRESUPUESTAL Y EFICIENCIA DEL GASTO PÚBLICO 
*Hacer seguimiento al indicador de ejecución presupuestal.
*Participar en la asistencia técnica dirigida por el MEN "Manejo de reservas presupuestales "
</t>
  </si>
  <si>
    <t xml:space="preserve">POLITICA GOBIERNO DIGITAL
*114. Verificar viabilidad de actividad con entidades externas: INSOR, INCI
POLITICA RACIONALIZACION DE TRAMITES
*Preguntar meta de racionalización </t>
  </si>
  <si>
    <t xml:space="preserve">GESTIÓN DEL CONOCIMIENTO Y LA INNOVACIÓN 
*Actualizar el curso virtual 
*Abrir un espacio en las que se guarden las memorias de las capacitaciones realizadas
*Revisar las replicas de conocimiento de capacitaciones </t>
  </si>
  <si>
    <t>Revisión, actualización y seguimiento de los planes de mejora, fruto de la autoevaluación de programas 2022.</t>
  </si>
  <si>
    <t>*Fueron cargados los 5 planes de mejoramiento fruto del proceso de autoevaluación de programas 2022. 
*Se establecio hacerles seguimiento de manera semestrar, a partir del procedimiento de autorregulación y planes de mejoramiento.
*Se realizó jornada de capacitación a la Vicerrectoría Académica, los decanos de facultad y procesos de apoyo.</t>
  </si>
  <si>
    <t>Elaborar 3 boletínes SIACET</t>
  </si>
  <si>
    <t>El boletín se elaborará con la información de gestión del primer cuatrimestre de la vigencia.</t>
  </si>
  <si>
    <t xml:space="preserve">*Se dio finalización al cto 105 de 2023 (07.03.2024), una vez se recibieron los certificados respectivos e informes. 
*Se cuenta con los estudios previos y estudio de mercado para desarrollar las auditorias ISO 9001, 27001 y 14001. </t>
  </si>
  <si>
    <t>*Se cuenta con los estudios previos y estudio de mercado.</t>
  </si>
  <si>
    <t xml:space="preserve">Esta actividad se desarrollará durante el último cuatrimestre de la vigencia </t>
  </si>
  <si>
    <t xml:space="preserve">Esta actividad se desarrollará durante el mes de mayo de la presente vigencia. </t>
  </si>
  <si>
    <t xml:space="preserve">*Durante el 1 trimestre se realizaron los siguientes procesos: 
Actualización (24), eliminación (3), creación (9)
*Se actualización 16 instrumentos de gestión: Normogramas, programas, planes, caracterizaciones. </t>
  </si>
  <si>
    <t xml:space="preserve">Realizar informe periódico de PQRSD, producto de la evaluación de la prestación del servicio. </t>
  </si>
  <si>
    <t xml:space="preserve">Se han enviado 11 informes de prestación del servicio, a la oficina de gestión documental. 
Para el informe trimestral, a la fecha del seguimiento se realiza la depuración de los datos, el resultado será presentado en el CIGD. 
</t>
  </si>
  <si>
    <t>El programa de auditorías de la vigencia 2024, fue aprobada por el CIGD el 14 de febrero.</t>
  </si>
  <si>
    <t>Para el 1° trimestre de la vigencia se han realizado 7 acompañamientos para la actualización de instrumentos de gestión: Almacen, Inf. y Comunicaciones, Continuidad del servicio, Gestión Documentol, Dirección IBTI, Extensión, Egresados. Especificamente se ha asesorado la creación de planes de mejoramiento e identificación de riesgos.</t>
  </si>
  <si>
    <t xml:space="preserve">Durante el mes de febrero se solicitó a 9 áreas misionales la información necesario para la creación del informe de revisión por la dirección.  </t>
  </si>
  <si>
    <t xml:space="preserve">Realizar las gestión pertinente para elaborar, aprobar el Programa de auditorías Internas. </t>
  </si>
  <si>
    <t xml:space="preserve">Durante el 1° trimestre de la vigencia se han realizado las siguientes auditorias: 
8. 03.2024.Gestión Jurídica: Se cuenta con el borrador del informe; se identificaron  4 aportunidades de mejora,  0 no conformidades. 
22.03.2024. Docencia PES: Se elabora en borrador del informe.
</t>
  </si>
  <si>
    <t>Se han realizado los siguientes seguimientos: 
Gestión Documental (66% de avance), Gestión Financiera (100% de avance), Egresados (0% de avance), Extensión y Proyección Social (60% de avance).</t>
  </si>
  <si>
    <t xml:space="preserve">Para el informe trimestral, a la fecha del seguimiento se realiza la depuración de los datos, el resultado será presentado en el CIGD. 
</t>
  </si>
  <si>
    <t xml:space="preserve">Esta actividad se realizará durante el 2° trimestre de la vigencia. </t>
  </si>
  <si>
    <t xml:space="preserve">Se han desarrollado actividades de capacitación a través de las mesas y asesorías dirigidas a la cración y gestión de planes de mejoramiento </t>
  </si>
  <si>
    <t xml:space="preserve">Se está en el proceso de la reestructuración de los estudios previos para cargar el proceso el SECOP </t>
  </si>
  <si>
    <t xml:space="preserve">DIGITALIZACION TESIS  AÑOS 2000-2019 </t>
  </si>
  <si>
    <t xml:space="preserve">Este proyecto esta supeditado a la toma de decisión en instancias directivas </t>
  </si>
  <si>
    <t>Esta actividad no ha tenido avance. 
La actividad se proyecta desarrollar durante el 2° trimestre de la vigencia.</t>
  </si>
  <si>
    <t>Los estudios previos fueron enviados a la oficina de Contratación, se encuentran en revisión por el área. Se cuenta con el Número de CDP: 9824
Fecha de vencimiento: febrero de 2024.</t>
  </si>
  <si>
    <t xml:space="preserve">Se cuenta con el borrador de los estudios previos. Se esta a la espera de determinar la forma y el tiempo de adquirir la plataforma. </t>
  </si>
  <si>
    <t>Los estudios previos fueron enviados a la oficina de Contratación, se encuentran en revisión por el área. 
Fecha de vencimiento: febrero de 2024.</t>
  </si>
  <si>
    <t>Se verificará la viabilidad de renovar textos, dependiendo de la actualización de los Syllabus.
Actividad a desarrollar 2° trimestre</t>
  </si>
  <si>
    <t>La renovación esta habilitada hasta septiembre de 2024.</t>
  </si>
  <si>
    <t xml:space="preserve">Los estudios previos y estudio de mercado fueron enviados el 21 de marzo a la Vicerrectoría Académica, para su revisión y a probación.  </t>
  </si>
  <si>
    <t>Esta actividad se realizó con la adición realizada con Metabiblioteca, para extender el servicio a la sede Tintal, hasta el mes de septiembre de 2024. Cto 269 de 2023.</t>
  </si>
  <si>
    <t>Esta actividad no avanzó durante el 1° trimestre.</t>
  </si>
  <si>
    <t xml:space="preserve">Esta actividad no avanzó durante el 1° trimestre.
Sin embargo, se realizó una socialización con los líderes de proceso para adelantar acciones relacionadas con las 9 recomendaciones del CNA (33% de avance sin cierre); lo cual estará integrado en el informe de autoevaluación.
Es necesaría la información para la consolidación del informe de autoevaluación, el cual deberá ser radicado en septiembre de la presente vigencia. 
   </t>
  </si>
  <si>
    <t>Esta actividad no avanzó durante el 1° trimestre, depende de la etapa 2</t>
  </si>
  <si>
    <t>Esta actividad no avanzó durante el 1° trimestre, depende de la etapa 3</t>
  </si>
  <si>
    <t xml:space="preserve">Esta actividad dará comienzo en el mes de junio  </t>
  </si>
  <si>
    <t xml:space="preserve">Mediante la creación de un instrumento se adelanta la estructuración de información institucional, se adelanto la identificación de quienes reportan información y a qué entidades lo realizan "Cultura de datos".
</t>
  </si>
  <si>
    <t xml:space="preserve">Esta actividad avanzará a partir del cuadro maestro en estructuración. </t>
  </si>
  <si>
    <t>Entrega formal de Maestria en Ciber Seguridad, la decana de Sistemas esta en procesos de revisión.</t>
  </si>
  <si>
    <t>Gestión a los trámites externos del programa en etapa de obtención. (maestría en Ciber Seguridad)</t>
  </si>
  <si>
    <t xml:space="preserve">Visto bueno de Autoevaluación, Consejo Académico y Consejo Directivo a los procesos de registro calificado con fines de obtención (especializaciones: Mantenimiento, Instrumentalización y Redes) </t>
  </si>
  <si>
    <t xml:space="preserve">Esta etapa depende de lo anterior, por ende no ha tenido avance. </t>
  </si>
  <si>
    <t>Especializaciones: 83% faltan 3 actividades externas.
Redes: avance 83% faltan 3 actividades externas.
Mantenimiento: 83% faltan 3 actividades externas.</t>
  </si>
  <si>
    <t xml:space="preserve">Se realizó reuniones con los diferentes decanos que tienen ingerencia en obtención  de programas, de tal manera que se estructuró cronograma para la 1° fase, la cual termina en marzo y la 2° fase en mayo. </t>
  </si>
  <si>
    <t>Visto bueno de Autoevaluación, Consejo Académico y Consejo Directivo a los procesos de registro calificado con fines de obtención de la Ingeniería Agrícola por ciclos.</t>
  </si>
  <si>
    <t>Se realizó reunión con la decanatura responsable y se entregó el avance ante el consejo académico, la decanatura considera necesario realizar reforma al plan de estudios.</t>
  </si>
  <si>
    <t xml:space="preserve">Esta acción depende de la la etapa anterior </t>
  </si>
  <si>
    <r>
      <rPr>
        <b/>
        <sz val="11"/>
        <rFont val="Calibri"/>
        <family val="2"/>
        <scheme val="minor"/>
      </rPr>
      <t xml:space="preserve">ME-70-  </t>
    </r>
    <r>
      <rPr>
        <sz val="11"/>
        <rFont val="Calibri"/>
        <family val="2"/>
        <scheme val="minor"/>
      </rPr>
      <t xml:space="preserve">Estructurar  y gestionar el registro de </t>
    </r>
    <r>
      <rPr>
        <b/>
        <sz val="11"/>
        <rFont val="Calibri"/>
        <family val="2"/>
        <scheme val="minor"/>
      </rPr>
      <t xml:space="preserve"> </t>
    </r>
    <r>
      <rPr>
        <sz val="11"/>
        <rFont val="Calibri"/>
        <family val="2"/>
        <scheme val="minor"/>
      </rPr>
      <t>Pregrado en Ingeniería Ambiental por ciclos.</t>
    </r>
  </si>
  <si>
    <t>Visto bueno de Autoevaluación, Consejo Académico y Consejo Directivo a los procesos de registro calificado con fines de obtención  Pregrado en Ingeniería Ambiental por ciclos.</t>
  </si>
  <si>
    <t xml:space="preserve">Se hizo entrega del proceso a la Decana de Procesos industriales, encontrando errores en los documentos y errores a nivel curricular. </t>
  </si>
  <si>
    <t xml:space="preserve">Esta acción depende de la la etapa anterior. </t>
  </si>
  <si>
    <r>
      <rPr>
        <b/>
        <sz val="11"/>
        <rFont val="Calibri"/>
        <family val="2"/>
        <scheme val="minor"/>
      </rPr>
      <t xml:space="preserve">ME-71-  </t>
    </r>
    <r>
      <rPr>
        <sz val="11"/>
        <rFont val="Calibri"/>
        <family val="2"/>
        <scheme val="minor"/>
      </rPr>
      <t xml:space="preserve">Estructurar  y gestionar el registro del </t>
    </r>
    <r>
      <rPr>
        <b/>
        <sz val="11"/>
        <rFont val="Calibri"/>
        <family val="2"/>
        <scheme val="minor"/>
      </rPr>
      <t xml:space="preserve"> </t>
    </r>
    <r>
      <rPr>
        <sz val="11"/>
        <rFont val="Calibri"/>
        <family val="2"/>
        <scheme val="minor"/>
      </rPr>
      <t>Pregrado en Ingeniería de energías por ciclos.</t>
    </r>
  </si>
  <si>
    <t>Visto bueno de Autoevaluación, Consejo Académico y Consejo Directivo a los procesos de registro calificado con fines de obtención del  Pregrado en Ingeniería de energías por ciclos.</t>
  </si>
  <si>
    <t>El decano de la facultad de Electromecánica entrego los documentos maestros ajustados y la oficina de Autoevaluación realiza las respectivas correcciones</t>
  </si>
  <si>
    <t>Recomendaciones atendidas</t>
  </si>
  <si>
    <t xml:space="preserve">Se realizó una socialización con los líderes de proceso para adelantar acciones relacionadas con las 9 recomendaciones del CNA (33% de avance sin cierre); lo cual estará integrado en el informe de autoevaluación.
Es necesaría la información para la consolidación del informe de autoevaluación, el cual deberá ser radicado en septiembre de la presente vigencia. 
   </t>
  </si>
  <si>
    <t>SEGUIMIENTO</t>
  </si>
  <si>
    <t>En el primer trimestre fue presentado ante el CICCI el programa anual de auditorias, aprobado en la Sesión No. 1 del 08 de febrero de 2024 y se encuentra publicado en https://www.etitc.edu.co/archives/paai24.pdf
De acuerdo al PAAI para el mes de marzo fue ejecutada la auditoría al proceso de Gestión Jurídica y el informe final se encuentra publicado en el portal web en la dirección: https://www.etitc.edu.co/archives/informeauditoriaju24.pdf</t>
  </si>
  <si>
    <t>Para el primer trimestre fueron elaborados y publicados los informes de conbtrol Interno asi:
Informe de Austeridad en el Gasto Cuarto Trimestre 2023
https://etitc.edu.co/archives/informeausteridad34.pdf
PQRS´D  segundo semestre 2023
https://etitc.edu.co/archives/informepqrs223.pdf
Informe semestral de evaluación independiente del Estado del sistema de Control Interno segundo Semestre 2023
https://etitc.edu.co/archives/evaluacionisci22023.pdf
Estrategias Anticorrupción Tercer Cuatrimestre 2023
https://etitc.edu.co/archives/seguimientoplanan323.pdf
Ley de Transparencia y Acceso a la Información Resolución 1519/2020 Anexos
https://etitc.edu.co/archives/seguimientotranspa26.pdf
Informe de Control Interno Contable - DECRETO 193 DEL 2016
https://etitc.edu.co/archives/infocic23.pdf
Seguimiento a las funciones del comité de conciliación 2023
https://etitc.edu.co/archives/infoseguimientocc23.pdf
Informe Derechos de Autor 
https://etitc.edu.co/archives/infoderechosautor23.pdf
Certificación Actualización Ekogui Segundo Semestre 2023
https://etitc.edu.co/archives/ekogui223.pdf
Fenecimiento de la cuenta general del presupuesto y el tesoro (congreso)
https://etitc.edu.co/archives/informecongreso24.pdf</t>
  </si>
  <si>
    <t xml:space="preserve">Seguimiento al Plan Anticorrupción y de Atención al Ciudadano y  mapas de riesgos de corrupción.  </t>
  </si>
  <si>
    <t>Se realizó el seguimiento al PAAC 4° trimestre
https://www.etitc.edu.co/archives/seguimientoplanan323.pdf</t>
  </si>
  <si>
    <t>La revisión de planes de mejoramiento se realiza de manera permanente a las áreas: Gestión documental, recursos físicos, Almacen El Informe se presenta en el mes de junio al CICCI.</t>
  </si>
  <si>
    <t xml:space="preserve">El 20 de marzo se remitió a todos el personal administrativo la campaña de Autocontrol "descubre como descubrir el autocontrol en tu área". </t>
  </si>
  <si>
    <t>Esta actividad se realiza en el último trimestre de la vigencia, como tercera línea de defensa.</t>
  </si>
  <si>
    <t xml:space="preserve">Revisión de cumplidos 
y generación de cuentas por pagar y obligaciones 
</t>
  </si>
  <si>
    <t xml:space="preserve">Actividades relacionadas a matriculas 
</t>
  </si>
  <si>
    <t xml:space="preserve">Generación oportuna de registros presupuestales 
</t>
  </si>
  <si>
    <t>Atender las invitaciones de capacitación extendidas por las entidades externas</t>
  </si>
  <si>
    <t>Realizar actividades de sensibilización para dar a conocer las directrices de la cadena financiera</t>
  </si>
  <si>
    <t>Gestión oportuna en la solicitud de los insumos para generar informes financieros.</t>
  </si>
  <si>
    <t>ÁREA FINANCIERA</t>
  </si>
  <si>
    <t>Se envió el estudio previo respectivo a la oficina de contratación, desde la oficina se verifica el documento para su aprobación. Se cuenta con el CDP número 10124.</t>
  </si>
  <si>
    <t>Esta actividad estará integarda en el contrato a desarrollar con el ICONTEC durante el 3° trimestre de la vigencia.</t>
  </si>
  <si>
    <t xml:space="preserve">Adquisición de licenciamiento en soluciones integrales de protección de seguridad e inteligencia de amenazas para infraestructura crítica tecnológica durante un año como apoyo a la gestión y eficiencia de la ciberseguridad hacia la acreditación institucional y aseguramiento de la calidad de la ETITC. </t>
  </si>
  <si>
    <t xml:space="preserve">se cuenta con parte del estudio de mercado, y se realiza estudio de viabilidad dado los elevados costos de adquirir el licenciamiento </t>
  </si>
  <si>
    <t xml:space="preserve">Esta actividad no ha tenido avance </t>
  </si>
  <si>
    <t>Apoyo para la Implementación de la transición de 27001:2013 a la 27001:2022 para la actualización de certificación.</t>
  </si>
  <si>
    <t xml:space="preserve">Esta actividad se desarrollará durante el 2° trimestre de la vigencia </t>
  </si>
  <si>
    <t xml:space="preserve">Esta actividad se desarrollará durante el 2° semestre de la vigencia </t>
  </si>
  <si>
    <t>Compra de certificados CCL</t>
  </si>
  <si>
    <t>Se estructuran 2 Capacitación en tecnologías Blockchain (10.04.2024) y Latex (04.2024)</t>
  </si>
  <si>
    <t>La formación en Latex se tiene prevista para el mes de abril</t>
  </si>
  <si>
    <t>Proyecto Integrador</t>
  </si>
  <si>
    <t xml:space="preserve">Los docentes de la facultad han definido los proyectos y retos a desarrollar.
El 1° reporte de este proyecto se realizará una vez termine el 1° semestre </t>
  </si>
  <si>
    <t xml:space="preserve">Se realizaron acercamientos con la empresa, para desarrollar proyecto de extensión </t>
  </si>
  <si>
    <t xml:space="preserve">La decana de la facultad se encuentra trabajando en los documentos maestros de la Maestría. Se tiene previsto determinar exactamente el componente de b – Learning  </t>
  </si>
  <si>
    <t xml:space="preserve">Esta actividad no ha tenido avance en el 1° trimestre </t>
  </si>
  <si>
    <t xml:space="preserve">Se encuentra en la formación del Comité curricular. 
Se han trabajado algunos elementos curriculares con coordinadores de área, para realizar actualizaciones en lo Syllabus.
</t>
  </si>
  <si>
    <t>CONTINUIDAD DEL SERVICIO</t>
  </si>
  <si>
    <t xml:space="preserve">Se hace el envió del comunicado (oficio) a través de correo electrónico de manera masiva al personal administrativo, desde el área se realiza la respectiva revisión y corrección para su respectivo cargue a SECOP. Se evidencia la revisión del 1ª trimestre de la siguiente manera: 
Enero:131 obligaciones (incluidas las anuladas y sin pagar a la fecha del seguimiento)
Febrero: 316 obligaciones (incluidas las anuladas y sin pagar a la fecha del seguimiento)
Marzo:  370 obligaciones (incluidas las anuladas y sin pagar a la fecha del seguimiento)
386 cumplidos revisados de prestación de servicios </t>
  </si>
  <si>
    <t xml:space="preserve">Acorde al calendario académico (Acuerdo 036 del 23 de enero de 2023), desde el área financiera se realiza la gestión necesaria para los pagos a matrículas de los estudiantes obedeciendo a las respectivas novedades:
IBTI (Genosoft): Recibir el pago (diferentes medios)  10 estudiantes  
PES (Academusoft): Política de gratuidad, Resoluciones de descuento generación E 35, Jóvenes a la U 661, Excelencia académica 24, Semilleros, Monitorias. 
</t>
  </si>
  <si>
    <t xml:space="preserve">Desde el área financiera se evidencia la generación de 34 CDP para el mes de enero, 39 CDP para el mes de febrero y 12 CDP para el mes de marzo. 152
Compromisos de enero (175), febrero (113) marzo (26).
366
</t>
  </si>
  <si>
    <t xml:space="preserve">Capacitaciones realizadas: 
Facturación electrónica. 
Viáticos. 13 de febrero y 16 de febrero
Parametrización. 24 de enero. 
Destinación especifica. 21 de febrero.
</t>
  </si>
  <si>
    <t xml:space="preserve">La actividades de sencibilización, fue realizada mediante correos electrónicos, de esta manera se asesoran las áreas y se resuelven las dudas a lugar. </t>
  </si>
  <si>
    <t>El Informe financiero "Reporte de estados financieros, lectura diciembre", este fue presentado a la Contaduría General de la nación. Aal Consejo Directivo el 27 de feberero de 2024.
Informe Comisión legal de cuentas, presentado el 12 de marzo.  
Para la generación de informes se solicita información a Secretaría Genral y Almacen. Además se ha solicitado informaicón a Tesorería para el informe de Conciliaciónes bancarias.
El cierre de mes de enero fue aprogado el 27 de marzo, se proyecta la publicación del informe durante la segunda semana de abril.</t>
  </si>
  <si>
    <t>Esta actividad no ha tenido avance durante el 1° trimestre de la vigencia</t>
  </si>
  <si>
    <t>Se ejecuta el cto 319 de 2023. Inició 16.02.2024  y finaliza 16.04.2024.</t>
  </si>
  <si>
    <t>Visto bueno de Autoevaluación, Consejo Académico y Consejo Directivo a los procesos de registro calificado con fines de obtención (Maestría en Ciber Seguridad)</t>
  </si>
  <si>
    <t xml:space="preserve">El estado de avance del los programas es el siguiente: 
*Pregrado en Ingeniería Agrícola por ciclos (61%).
*Pregrado en Ingeniería Ambiental por ciclos (56%).
*Pregrado en Ingeniería de energías por ciclos (56%).
*Maestría en Ciber Seguridad (50%).
</t>
  </si>
  <si>
    <t xml:space="preserve">Para el 1° trimestre de la vigencia se han adelatado los siguientes componentes del PINAR: 
</t>
  </si>
  <si>
    <t xml:space="preserve">Se estructuran los estudios previos para el curso de habilidas blandas. </t>
  </si>
  <si>
    <t>Se cuenta con los estudios previos. Este proceso tendrá un valor por $120.000.000. Desde la Vicerrectroría Administrativa se encuentra en proceso de análisis.  La propuesta a la fecha del seguimiento se desarrolla con la Universidad Pedagógica Nacional.</t>
  </si>
  <si>
    <t xml:space="preserve">Se cuenta con el estudio previo y se realizó el estudio de mercado, en el cual se identifica 2 oferentes : BG SOLUTIONS por 8.000.000. Y XTIC SERVICIOS Y SOLUCIONES. Se realiza análisis para determinar la viabilidad según recursos financieros con los que se cuenten.  </t>
  </si>
  <si>
    <t xml:space="preserve">Para el mes de abril se busca perfeccionar el contrato, y contar con el profesional de apoyo.  </t>
  </si>
  <si>
    <t>Se realizaron los estudios previos y se encuentran en revisión por parte de la Vicerrectoría Académica.</t>
  </si>
  <si>
    <t>En el mes de marzo en el tintal se entregan a 80 estudiantes el beneficio el refrigerio, en la sede centro se atiende a 187 estudiantes entregando cenas y a 75 estudiantes del bachillerato.
https://itceduco-my.sharepoint.com/personal/pastoralpes_itc_edu_co/_layouts/15/onedrive.aspx?id=%2Fpersonal%2Fpastoralpes%5Fitc%5Fedu%5Fco%2FDocuments%2FDocumentos%2FESCRITORIO%2F2024%2FEvidencias&amp;ga=1</t>
  </si>
  <si>
    <t>13 participantes,  voleybol 27participantes, baloncesto 18 participantes gimnasio 162 participantes hasta la fecha, todas las inscriciones permanecen habilitadas.                                                Convocatorias a entrenamientos: futsal mixto 26 participantes, 8 de febrero 2024. tenis de mesa 13 participantes 21 febrero 2024                                                                  Entrenamientos febrero, marzo y lo corrido de abril: futsal 28 participantes, tenis de mesa 7 participantes, voleibol 15 participantes baloncesto 12 participantes y gimnasio 149                                                           Toreneos internos febrero, marzo :  shootout 16 participantes, 27 de febrero 2024, tenis de mesa dobles mixto 19 participantes 28 de febrero 2024 intregracion de futsal 131 paticipantes 18 de marzo 2024, voleibol 42 participantes, baloncesto 31 participantes y competencia de pulso 26 participantes, 20 de marzo 2024                                                       prestamo de material mes de febrero y marzo 194 usuarios.
https://itceduco-my.sharepoint.com/:f:/g/personal/gym_itc_edu_co/EsRtfMP1G2lMiY4n7urM8IsBt9DNyGOl9Dko_-01AmyW8g?e=7Fm2gZ</t>
  </si>
  <si>
    <t>Actividades del mes de febrero y marzo. Pausas activas 99 y participantes 29 de febrero 2024
Woman sport ETITC 29 participantes 06 de marzo 2024.</t>
  </si>
  <si>
    <t>A la fecha se realizaron una serie de campañas en promoción de la salud y prevención de la enfermedad a toda la comunidad educativa: 
1. Campaña de donación de sangre, realizada del 4 y 5 de marzo con una participación de 84 asistentes. 
2. Feria de la salud realizada el día 07 de marzo con un total de 32 participantes en la sede central.
3. Campaña cuidado del riesgo cardiovascular realizada el 21 de febrero en la sede tintal con una participación de 43 asistentes.
4. Se han hecho entrega de 300 refrigerios durante los meses de enero a marzo. 
https://itceduco-my.sharepoint.com/personal/enfermeria_itc_edu_co/_layouts/15/onedrive.aspx?id=%2Fpersonal%2Fenfermeria%5Fitc%5Fedu%5Fco%2FDocuments%2FATENCI%C3%93N%20EN%20SALUD%20PES%202024%2FSEGUIMIENTO%20PLAN%20DE%20ACCI%C3%93N%202024%2FPRIMER%20TRIMESTRE&amp;ga=1</t>
  </si>
  <si>
    <t xml:space="preserve">1. Se realizaron 135 valoraciones físicas preactividad deportiva durante los meses de enero a marzo.
2. Se realizaron 31 atenciones individuales de enfermería en la sede central, 32 atenciones en la jornada mañana sede Tintal, 37 en la jornada tarde sede Tintal. Por ser información confidencial no se adjunta evidencia, el cargue se realiza en el sistema adviser. </t>
  </si>
  <si>
    <t>1. Programa métele mente. Toma de decisiones. 29/02/2024. Total participantes: 97
2. Campaña de Prevención del consumo de sustancias psicoactivas –
SPA, y Unidad móvil de atención y realización de pruebas de 
Infecciones de Transmisión Sexual – ITS.  5 de marzo de 2024. 
Total asistentes: 154
3. Campaña “Es tiempo de actuar”. Fecha de realización: 07 de marzo de 2024. 
Total asistentes: 71
4. Programa Métele mente: Prevención de violencias. Fecha de realización: 21/03/2024
Total participantes: 40
https://itceduco-my.sharepoint.com/personal/psicologiaetitc_itc_edu_co/_layouts/15/onedrive.aspx?id=%2Fpersonal%2Fpsicologiaetitc%5Fitc%5Fedu%5Fco%2FDocuments%2FDocuments%2FPSICOLOG%C3%8DA%2FBIENESTAR%20UNIVERSITARIO%2F2024%2FEVIDENCIAS%20PSICOLOG%C3%8DA%20SEGUIMIENTO%20PLAN%20INSTITUCIONAL%202024&amp;ga=1</t>
  </si>
  <si>
    <t>Las reflexiones se realizan con el grupo de pastoral que son 16 estudiantes de las carreras técnicas del PES. Se celebra una eucaristía en febrero con 47 administrativos y 12 estudiantes, la eucaristía del mes de marzo se hace para la celebración de los cumpleaños de la institución contando con 1102 estudiantes del bachillerato 72 maestros y 19 administrativos.
https://itceduco-my.sharepoint.com/personal/pastoralpes_itc_edu_co/_layouts/15/onedrive.aspx?id=%2Fpersonal%2Fpastoralpes%5Fitc%5Fedu%5Fco%2FDocuments%2FDocumentos%2FESCRITORIO%2F2024%2FEvidencias&amp;ga=1</t>
  </si>
  <si>
    <t>En el mes de marzo en el tintal se entregan a 80 estudiantes el beneficio el refrigerio, en la sede centro se atiende a 187 estudiantes entregando cenas y a 75 estudiantes del bachillerato 
https://itceduco-my.sharepoint.com/personal/pastoralpes_itc_edu_co/_layouts/15/onedrive.aspx?id=%2Fpersonal%2Fpastoralpes%5Fitc%5Fedu%5Fco%2FDocuments%2FDocumentos%2FESCRITORIO%2F2024%2FEvidencias&amp;ga=1</t>
  </si>
  <si>
    <t>la actividad se realiza en el mes de mayo.</t>
  </si>
  <si>
    <t>Procesos de psicoeducación a nivel familiar, individual y grupal en temas relacionados con la salud mental y otros trastornos mentales relacionados. 
Total casos atendidos la fecha: 62</t>
  </si>
  <si>
    <t>Febrero:
Inicio del contrato
Planeación
Plan prioridades (recursos)
Campaña Inscripción estudiantes nuevos  12 al 29 (32 estudiantes inscritos)
Inscripción GRUPO INSTITUCIONAL: 7 estudiantes
Marzo
EFA: clases 32 estudiantes - 10 sesiones
SONETITC:  7 estudiantes 10 sesiones 
Taller - Seminario: 6 estudiantes una sesión
https://itceduco-my.sharepoint.com/personal/arteycultura_itc_edu_co/_layouts/15/onedrive.aspx?id=%2Fpersonal%2Farteycultura%5Fitc%5Fedu%5Fco%2FDocuments%2F2024%20ARTE%20Y%20CULTURA%2FARTE%20Y%20CULTURA%20EVIDENCIAS%202024&amp;ga=1</t>
  </si>
  <si>
    <t>Febrero:
Acompamiento entrega de terreno (participación docente)
Acompañamiento logistico catedra etic 2024
Reuniones de Bienestar
Marzo
SONETITC:  Celebración día de la mujer - Docentes Bochillerato - Bienestar Laboral (auditorio)
SONETITC : Celebración día de la mujer -Adminitrativas, docentes PES - Bienestar Laboral - Trabajo Social (bliblioteca)
https://itceduco-my.sharepoint.com/:f:/g/personal/arteycultura_itc_edu_co/EsmMajGLdI1Pkpxqe2bZnWMB3Lf0HIac3QGe0zqz_WeRag?e=EOm3rn</t>
  </si>
  <si>
    <t>Febrero:
Acompamiento musical eucaristia 
Marzo
Celebración día de la mujer - Docentes Bochillerato - Bienestar Laboral
SONETITC : Celebración día de la mujer -Adminitrativas, docentes PES - Bienestar Laboral - Trabajo Social (bliblioteca)
SONETITC: ConciertoCelebración día de la mujer (acuario) 
120 años concierto Banda sinfonica Universidad Distrital  Jornada Noche administrativos, docentes, contratistas
https://itceduco-my.sharepoint.com/:f:/g/personal/arteycultura_itc_edu_co/EsmMajGLdI1Pkpxqe2bZnWMB3Lf0HIac3QGe0zqz_WeRag?e=EOm3rn</t>
  </si>
  <si>
    <t>272 estudiantes renovados como beneficiarios del programa Generación E (22/01/2024).
3 estudiantes con renovaciones de crédito ICETEX y 1 estudiante en estado de legalización de crédito.
83 estudiantes participaron del encuentro virtual Jóvenes en Acción - Socialización Renta Joven (06/03/2024).
Atención a dudas e inquietudes acerca de los programas de apoyo socioeconómico.
https://itceduco-my.sharepoint.com/personal/estadisticabienestar_itc_edu_co/_layouts/15/onedrive.aspx?id=%2Fpersonal%2Festadisticabienestar%5Fitc%5Fedu%5Fco%2FDocuments%2FDocuments%2FGESTI%C3%93N%2FGESTION%20X%20MES%202024%2FABRIL%2FSeguimiento%201er%20corte%20plan%20de%20acci%C3%B3n%2FPrograma%20apoyo%20y%20Promoci%C3%B3n%20socio%20econ%C3%B3mica&amp;ga=1</t>
  </si>
  <si>
    <t>Entrega de kit de cuidado personal habitantes de calle sector los martires (8/3/2024)
https://itceduco-my.sharepoint.com/:w:/g/personal/bienestaruniversitario_itc_edu_co/EVhybC9cNexAgRXRNJt3ThcBnq0rIdDRE7JLyExReQmYzA?e=cQkjke</t>
  </si>
  <si>
    <t xml:space="preserve">Campañas en MODO IN
-13 Docentes  participaron de la ASESORÍA DE INCLUSIÓN - PONTE EN MODO IN
-5 Estudiantes encuentro en Modo IN-INCLÚYEME
Focalización estudiantes Programa de Inclusión
-11 Estudiantes recibierón atención o acompañamiento para la inclusión.
-5 estudiantes con PIAR diligenciado.
Acciones Afirmativas
- 8 estudiantes vinculados como monitores
</t>
  </si>
  <si>
    <t>Campañas en MODO IN
-13 Docentes  participaron de la ASESORÍA DE INCLUSIÓN - PONTE EN MODO IN
-5 Estudiantes encuentro en Modo IN-INCLÚYEME
Focalización estudiantes Programa de Inclusión
-11 Estudiantes recibierón atención o acompañamiento para la inclusión.
-5 estudiantes con PIAR diligenciado.
Acciones Afirmativas
- 8 estudiantes vinculados como monitores
https://itceduco-my.sharepoint.com/:x:/r/personal/estadisticabienestar_itc_edu_co/_layouts/15/Doc.aspx?sourcedoc=%7BA3782027-2FD6-48A0-9FAD-2F516A30CDC4%7D&amp;file=Reuni%C3%B3n%20monitores.xlsx&amp;action=default&amp;mobileredirect=true</t>
  </si>
  <si>
    <t>Registro de apoyos Bienestar Universitario
47,9% de estudiantes apoyados
Otros participantes: 
ADMINISTRATIVO 121 Participantes
DOCENTE 100 Participantes
ESTUDIANTES PEDAGÓGICA 67 Participantes
ESTUDIANTES UNICOLMAYOR 56 Participantes
FAMILIAR 129 Participantes
GRADUADO 1 Participante
Otros 400 Participantes
Caracterización estudiantil
89% de los estudiantes matriculados en el periodo 2024_1 ( 3229 caracterizados de 3625 matriculados)
1425 caracterizaciones realizadas durante enero y marzo.
Alertas tempranas (A partir de las caracterizaciones nuevas 2024_1)
53 estudiantes riesgo crítico
154 estudiantes riesgo alto
262 estudiantes riesgo medio
951 estudiantes riesgo bajo
Alertas Académicas 1er Corte académico 
-328 estudiantes riesgo crítico
-416 estudiantes riesgo alto
-385 estudiantes riesgo medio
-2454  estudiantes riesgo bajo
https://itceduco-my.sharepoint.com/personal/estadisticabienestar_itc_edu_co/_layouts/15/onedrive.aspx?id=%2Fpersonal%2Festadisticabienestar%5Fitc%5Fedu%5Fco%2FDocuments%2FDocuments%2FGESTI%C3%93N%2FGESTION%20X%20MES%202024%2FABRIL%2FSeguimiento%201er%20corte%20plan%20de%20acci%C3%B3n%2FProyecto%20RUSIA&amp;ga=1</t>
  </si>
  <si>
    <t xml:space="preserve">Desde Bienestar universitario se indica que no se cuenta con el recurso presupuestal para llevar a cabo esta electiva. </t>
  </si>
  <si>
    <t>Para la Catedra ETITC: 167 Participantes presenciales/ 605 visualizaciones en Youtube (4/3/2024) Invitado: Senador Ariel Avila</t>
  </si>
  <si>
    <t xml:space="preserve">Se indica que no se cuenta con el recurso financiero para desarrollar el proyecto </t>
  </si>
  <si>
    <t xml:space="preserve">Actividad realizada a partir de las actividades programadas para el 1° trimestre de la vigencia </t>
  </si>
  <si>
    <t>Se realizó el estudio previo y se cuenta con el CDP n° 6824 por un valor de $17.509.600</t>
  </si>
  <si>
    <t>COMPRA DEL SOFTWARE HSEQ NUEVA VISION DE SEGURIDAD Y SALUD EN EL TRABAJO (SST) HSEQ PARA LA DECANATURA DE ESPECIALIZACIONES DE LA ESCUELA TECNOLÓGICA INSTITUTO TÉCNICO CENTRAL.</t>
  </si>
  <si>
    <t>Se desarrolla mediante el Cto 155 de 2024 por un valor de $6.000.000. Vigencia hasta el 8.04.2026</t>
  </si>
  <si>
    <t>Se realizó el estudio previo y se cuenta con el CDP n°  6924 por un valor de $13.066.664</t>
  </si>
  <si>
    <t>Se realizó el estudio previo y se solicitó el respectivo CDP</t>
  </si>
  <si>
    <t xml:space="preserve"> El proceso se desarrolló mediante la orden de compra 12546</t>
  </si>
  <si>
    <t>COMPRA DE LICENCIAS OPEN VALUE SUBSCRIPTION FOR EDUCATION SOLUTIONS (CAMPUS AGREEMENT) DURANTE DOCE (12) MESES PARA LA ESCUELA TECNOLÓGICA INSTITUTO TÉCNICO CENTRAL</t>
  </si>
  <si>
    <t xml:space="preserve">con el apoyo de la oficina de contratación se publico el proceso SAMC-002-2024.
Se presentaron 7 ofertas al proceso y se encuentra en proceso de evaluación </t>
  </si>
  <si>
    <t>Adquisición y/o renovación soporte y actualizaciones  canal de conectividad dedicado de 5GB sede Centro,  2Gb tintal, 50Mb calle 18 y 100GB sede Guaymaral</t>
  </si>
  <si>
    <t>Se lanzo un proceso mediante SECOP. (Sin respuesta)
Se recibió una cotización. El valor haciende a $ 651.392.910
Se cuenta con el estudio previo y se solicitó el respectivo CDP.</t>
  </si>
  <si>
    <t xml:space="preserve">Para la vigencia 2023 se desarrollaron los siguientes proyectos TICS:
*Plan de licenciamiento: Renovación software
*Plan de actualización de infraestructura tecnológica: Dotación de las salas de sistemas, renovación de los equipos de cómputo, implementación del ipv 6
*Plan de soporte y mantenimiento: Adecuación y soporte de la información. Tecnológica (prestaciones de servicio, soporte de mesa de ayuda, mantenimiento de impresoras, portal web, data center, screem).
</t>
  </si>
  <si>
    <t>Se adelanta el estudio de mercado al proveedor y la carta de exclusividad</t>
  </si>
  <si>
    <t xml:space="preserve">Se han adelantado dos visitas por parte del proveedor para ddeterminar las especificaciones del proceso de contratación </t>
  </si>
  <si>
    <t xml:space="preserve">Mediante el Cto 005 de 2024, se busca realizar:
1. Mantenimiento preventivo y correctivo de los centros de datos y realizar el seguimiento al correcto funcionamiento del cableado estructurado.
2. Apoyar la administración de los controladores de dominio (AD), creación y configuración de usuarios y grupos y políticas de seguridad.
</t>
  </si>
  <si>
    <t xml:space="preserve">Mediante el Cto 021 de 2024 se busca desarrollar las siguientes actividades: 
• Realizar diagnóstico de infraestructura y ejecución de actividades que permitan garantizar el cumplimiento de la normatividad vigente.
• Realizar revisión de documentación y garantizar que se encuentre alineada con la normatividad vigente.
• Apoyar al líder del proceso en la construcción y ejecución de planes y políticas para el óptimo funcionamiento del área, garantizando el cumplimiento de normatividad vigente.
Para el 1° trimestre de la vigencia se realizó una actualización del PETI, según las necesidades institucionales. Esta actualización fue aprobada mediante el CIGD del 8.02.2024. https://etitc.edu.co/archives/peti24.pdf
</t>
  </si>
  <si>
    <t xml:space="preserve">Esta actividad no ha tenido avance durante el 1° trimestre de la vigencia </t>
  </si>
  <si>
    <t xml:space="preserve">Se cuenta con el estudio previo, radicado, aprobado y se solictó el CDP </t>
  </si>
  <si>
    <t>Mantenimiento  preventivo y correctivo de los equipos del taller de Electricidad</t>
  </si>
  <si>
    <t>Adquisicion de materiales, consumibles y herramientas  para el laboratorio de domotica, inmotica y control industrial.</t>
  </si>
  <si>
    <t>Mantenimiento para el taller de electrónica</t>
  </si>
  <si>
    <t xml:space="preserve">Se estructuran los estudios de mercado para continuar el proceso contractual </t>
  </si>
  <si>
    <t xml:space="preserve">El Congreso se estructura mancomunadamente con la Universidad Uniagustiniana y la EAN. Se desarrolla actividades para determinar la logistica del evento. Se proyecta realizar el 8.9 y 10 de mayo. </t>
  </si>
  <si>
    <t xml:space="preserve">El 2, 3 y 4 de abril se realizó una capacitación "Poliworks cmm". Se contó con la capacitación de 3 docentes de la Facultad. </t>
  </si>
  <si>
    <t>Reuniones de sensibilización con docentes y estudiantes acerca del valor agregado académico.</t>
  </si>
  <si>
    <t>Esta actividad se desarrollará durante el 2° trimestre de la vigencia</t>
  </si>
  <si>
    <t>Esta actividad se proyecta realizar durante el 2° semestre
Se realiza la revisión de documentos para determinar los ponentes a participar</t>
  </si>
  <si>
    <t xml:space="preserve">El proceso de sencibilización se realiza mendiante redes sociales en los que participa la comunidad educativa. Se imparte conocimiento acerca de Seguimiento del Syllabus, proceso de autoevaluación, Registro, auditorias, formatos entre otros.
Puntualmente el proceso se desarrollará durante el "° semestre de la vigencia. </t>
  </si>
  <si>
    <t>La actividad se desarrollará a final del 2° semestre de la vigencia.</t>
  </si>
  <si>
    <t>Gestión solicitud de reconocimiento ante Minciencias y Plan de Mejoramiento CPDT</t>
  </si>
  <si>
    <t>Se realizó la revisión al procedimiento establecido por Minciencias para el reconocimiento del Centro de Pensamiento y Desarrollo Tecnologico. Adicionalmente, se revisó los documentos de avance de la solicitud de reconocimiento y el plan de mejoramiento, encontrando aspectos para corrección y mejora.</t>
  </si>
  <si>
    <t>Se adjunta solicitud de factura de membresia y cotización generada, en espera de pago.</t>
  </si>
  <si>
    <t>Administración, actualización y capacitacion de Plataforma Gnosoft- Investigación</t>
  </si>
  <si>
    <t xml:space="preserve">Se realizó reunión con el proveedor el 29/02 para ajustes y administración de la plataforma, asi mismo se realizó seguimiento mediante correo 06/03 a los compromisos adquiridos, actualmente nos encontramos en actualización. </t>
  </si>
  <si>
    <t xml:space="preserve">Convocatorias 02-2024 y 03-2024 Estímulos  a la investigación </t>
  </si>
  <si>
    <t>Plan Categorización Grupos de Investigación
Divulgación y Apropiación de las líneas de Investigación EAI</t>
  </si>
  <si>
    <t xml:space="preserve">Avance Etapa 1 de caracterización del  plan de categorización
Ver informe </t>
  </si>
  <si>
    <t>1 sesión  28 de febrero
2 sesión Marzo 20 y 21
Asistencia 18 personas VIET
Se adjunta informe final de la jornada</t>
  </si>
  <si>
    <t>Se gestiono el pago de la tasa anual 2024 para el mantenimiento de la patente de invención "Prensa de Alacrán con tensor de trinquete" ante la SIC</t>
  </si>
  <si>
    <t xml:space="preserve">Se dio apertura a la Convocatoria para el Registro de productos resultados de actividades de desarrollo tecnológico e Innovación 03-2024, terminos publicados, ver link y pieza publicitaria                                                                                                             Se realizo la socialización con docentes y aclaración de dudas de la Convocatoria para el Registro de productos resultados de actividades de desarrollo tecnológico e Innovación 03-2024, pieza publicitaria                                                                                                       Se organizó y se llevo a cabo día 22 de febrero de 2024 el I Comité de Propiedad Intelectual </t>
  </si>
  <si>
    <t>Gestionar Portal Redes: CPDT,  innovación, semilleros y  mujeres.
Plan de Trabajo Redes</t>
  </si>
  <si>
    <t xml:space="preserve">Gestión realizada </t>
  </si>
  <si>
    <t>Se organizo el plan de trabajo de la I reunión de la red de Innovación en Ciencia y Tecnología para el desarrollo sostenible y se realizo la actualización del espacio en la página web de la Red de Investigación e Innovación para el Desarrollo sostenible del año 2024                                                                                                                      Se comenzo la planeación del conversatorio "El aporte de las mujeres en la tecnología-Experiencias en Argentina y Colombia" en marco de la Asamblea de Mujeres para en el 3 Congreso de Ingeniería, Desarrollo humano y sostenibilidad global</t>
  </si>
  <si>
    <t>Ya se establecieron los terminos de la convocatoria los cuale se puden ver en el siguiente enlace chrome-extension://efaidnbmnnnibpcajpcglclefindmkaj/https://etitc.edu.co/archives/convocatoriarlct24.pdf , ademas se esta relizando el proceso con los articulos publicados</t>
  </si>
  <si>
    <t>Diseño,  publicación de Cuadernos ETITC</t>
  </si>
  <si>
    <t>Curso  Formulación proyectos  Programado para 25 a 29 de Junio de 2024</t>
  </si>
  <si>
    <t>Esta actividad será realizada durante el 3° trimestre
La capacitación fue realizada el 9 de abril. Se contó con la asistencia de 16 docentes</t>
  </si>
  <si>
    <t xml:space="preserve">El campamento fue realizado el 4 y 5 de abil. Se contó con la participación de 50 personas </t>
  </si>
  <si>
    <t>Esta actividad será realizada durante el 2° trimestre</t>
  </si>
  <si>
    <t>Esta actividad será realizada durante el 4° trimestre</t>
  </si>
  <si>
    <t>Coloquio: Esta actividad será realizada durante el 2° trimestre</t>
  </si>
  <si>
    <t xml:space="preserve">Esta actividad no ha tenido avance durante el 1°  trimestre </t>
  </si>
  <si>
    <t xml:space="preserve">Encuentro Asamblea Mujeres </t>
  </si>
  <si>
    <t xml:space="preserve">Esta actividad será integrada en el III congreso. Proyectado a realziar durante el 4° trimestre de la vigencia  </t>
  </si>
  <si>
    <t xml:space="preserve">Se proyecta el desarrollo de una 1° reunión al finalizar el mes de abril.
Se realizó un actualización de la base de datos de la RED, y fue enviada a la oficina de comunicación.  </t>
  </si>
  <si>
    <t xml:space="preserve">Se realizó la redacción de documento preliminar para comenzar a estructurar la Red de laboratorios y talleres. </t>
  </si>
  <si>
    <t>Constitución Red Talleres y Laboratorios ETITC</t>
  </si>
  <si>
    <t xml:space="preserve">a- Trazabilidad, informe trimestral de Convenios:Umanizales, USALLE, Iberoamerica, IMOCON, CIDEI, 3DSolutiones, 3DSolutions, C&amp;C Tecnich
b- Estudios previos y firma convenios  nuevos: Renata, Rosario, Colvinsa, Cummins, convenio internacional
</t>
  </si>
  <si>
    <t>Se realizó un matriz para realizar el seguimiento y trazabilidad de los convenios vigentes. Adicionalmente, se adelantarón reuniones con algunas de la empresas para verificar estrategias de avance de actividades enmarcadas en los convenios</t>
  </si>
  <si>
    <t>Ecosistema de innovación, creatividad y Emprendimiento 
a- Usalle Consultorio Empresarial estudiantil 
b- Cursos de formación*EAI
c- Gestión alianzas para consultoría:  Ucampus, Universidad Chile. Recursos educativos y tecnológicos, Corporación tecnológica industrial colombiana TEINCO, Blackmagic, Nuestra señora de la misericordia,  Netsweeper, Ricoh Colombia, Colegio Genuine
Merge, Grupo Ingenio Colombiano INGCO SAS, Quatitec, Ascolbi, Ingram micro, Sed / UPN, Psicoalianza, UPTC, Dirección tic Mosquera
d- Trazabilidad 11  Ideas Negocio  Base Tecnológica</t>
  </si>
  <si>
    <t>Se realiza contacto mediante correo electrónico 2023, se retoma contacto 2024 mediante acercamiento del centro de pensamiento y el Ecosistema de Innovación creatividad y emprendimiento</t>
  </si>
  <si>
    <t xml:space="preserve">III Congreso Ingeniería,  Desarrollo Humano y Sostenibilidad global
</t>
  </si>
  <si>
    <t>Se comenzó con la organización del III Congreso Ingeniería, Desarrollo Humano y Sostenibilidad Global, el cual se realizará entre 1 y 2 de octubre de 2024, entre las 2 pm y las 9pm, en las instalaciones de Compensar AV. 68. Se realizarón solcializaciones de esta organización preliminar a Decanos, algunas empresa y a  los integrantes de la Vicerrectoría de Investigación, Extensión y Transferencia. Tambien. se adelantó la la gestión de la cotización del espacio.</t>
  </si>
  <si>
    <t>Convocatoria  interna semilleros de investigación y otras modalidades de investigación formativa</t>
  </si>
  <si>
    <t>La convocatoria se realizó del 5 al 16 de febrero, en total se inscribieron 446 estudiantes.</t>
  </si>
  <si>
    <t>Estudio visibilidad e impacto publicaciones ETITC (Google Scholar,  Dimensions y  articulación líneas de investigación) 
Informe Cienciométrico</t>
  </si>
  <si>
    <t xml:space="preserve">Esta tarea no se ha desarollado aun </t>
  </si>
  <si>
    <t>Mantenimiento y actualización permanente Site Investigación</t>
  </si>
  <si>
    <t xml:space="preserve">I Convocatoria Banco  Pares evaluadores  ETITC </t>
  </si>
  <si>
    <t>Lo cual se a llevado a cabo dependiendo de las actividades realizadas, lo cual se pude ver en https://etitc.edu.co/es/page/investigacion&amp;convocatorias</t>
  </si>
  <si>
    <t>Ya se establecieron los terminos de la convocatoria los cuale se puden ver en el siguiente enlace chrome-extension://efaidnbmnnnibpcajpcglclefindmkaj/https://etitc.edu.co/archives/convocatoriaparesevaluadores24.pdf. Asi mismo, actualmente se esta relizando la gestion del convenio para llevar a cabo esta convocatoria</t>
  </si>
  <si>
    <t>CONVENIOS ATENEA</t>
  </si>
  <si>
    <t>Seguimiento de las diferentes convocatorias de jovenes a la U dando respuesta a los convenios realizados con la Agencia Atenea el 344-2022 y el 317-2023, para el segujimiento y acompañamiento academico</t>
  </si>
  <si>
    <t xml:space="preserve">Mediante el Cto 103 de 2024 se realiza seguimiento académico y administrativo a las 6 diferentes convocatorias (JU 1 a 6). Se cuenta con 900 jovenes en las convocatorias
Se han  desarrollado 2 talleres. 
ATENEA. Pago del 100% de la matricula, a la escuela se le remunera los gastos de operación, se les entrga un SMLV al semestre.  </t>
  </si>
  <si>
    <t xml:space="preserve">Mediante el contrato 161-2024 se brinda apoyo a los estudiantes para su registro de notas, y diferenres actividades desarrolladas desde la Vicerectoría Académico (Revisión de notas ) </t>
  </si>
  <si>
    <t xml:space="preserve">En febrero se realizó la 1° actualización de la poliza de la convocatoria 6. Se adicionaron 96 estudiantes a la poliza. </t>
  </si>
  <si>
    <t xml:space="preserve">Se han realizado 3 talleres con 2 conferencistas externos . 
22.03.2024 Cómo redactar documentos 
04.03.2024 1. Catedrá ETITC
09.04.2024 1. Catedrá ETITC IMPORTANCIA DE LA TECNICA Y LA TECNOLOGIA EN LA EDUCACIÓN SUPERIOR 
</t>
  </si>
  <si>
    <t>Participación de las ferias realizadas por la agencia atenea</t>
  </si>
  <si>
    <t xml:space="preserve">Para el 1° trimestre no se ha realizado ferias </t>
  </si>
  <si>
    <t xml:space="preserve">Se apoyo a los estudiantes con la revisión de la carga académica. Se atendieron 78 estudiantes </t>
  </si>
  <si>
    <t>Reuniones de acompañamiento con los beneficiarios de jóvenes a  la U con el apoyo de la Agencia Atenea</t>
  </si>
  <si>
    <t xml:space="preserve">Esta actividad será desarollada durante el 2° trimestre de la vigencia </t>
  </si>
  <si>
    <t xml:space="preserve">Se han realziado 4 acompañamiento de orientación vocacional y se han remito 3 estudiantes al auxilio de alimentación.  </t>
  </si>
  <si>
    <r>
      <t xml:space="preserve">Marzo/2024, Planeaciòn de los talleres con la Dra. Claudia Aponte: 
'1.Taller estudios de impacto
2. Modelo de Evaluación de Resultados de Aprendizaje.
</t>
    </r>
    <r>
      <rPr>
        <sz val="11"/>
        <color rgb="FF0070C0"/>
        <rFont val="Calibri"/>
        <family val="2"/>
        <scheme val="minor"/>
      </rPr>
      <t>Entre Abril, mayo y junio se harán los talleres</t>
    </r>
  </si>
  <si>
    <t>-En el primer trimestre se solicitó al ICFES los resultados de las pruebas Ssber TyT y Saber PRO, hasta el periodo 2023-2 para hacer el análisis de Valor Académico Agregado.
- Se hizo la planeación del taller de resultados de aprendizaje que se hará el próximo trimestre.</t>
  </si>
  <si>
    <r>
      <t xml:space="preserve">Realización de los estudios previos para la compra de licencias por $250 mill. 
</t>
    </r>
    <r>
      <rPr>
        <sz val="11"/>
        <color rgb="FF0070C0"/>
        <rFont val="Calibri"/>
        <family val="2"/>
        <scheme val="minor"/>
      </rPr>
      <t>Abril, mayo y junio compra de licencias</t>
    </r>
  </si>
  <si>
    <t xml:space="preserve">Se nombró un equipo liderado por el Decano de Electromecánica para reorganizar los espacios para talleres  del bloque F. Se han hecho 2 reuniones. Todo ha quedado en los planos que poseé la Vicerrectoría Administrativa y Financiera
</t>
  </si>
  <si>
    <r>
      <t xml:space="preserve">Desarrollo del cronograma de las actividades del concurso para docentes por la UNAL hasta publicación de resoluciones de resultados. todo está publicado en la página ETITC.
 https://www.etitc.edu.co/es/page/concursodocente2023
https://www.etitc.edu.co/archives/resultadosdpruebashvcoecd23.pdf
</t>
    </r>
    <r>
      <rPr>
        <sz val="11"/>
        <color rgb="FF0070C0"/>
        <rFont val="Calibri"/>
        <family val="2"/>
        <scheme val="minor"/>
      </rPr>
      <t>Abril, mayo, junio:  Publicación definitva de resoluciones con ganadores, elegibles y/o convocatorias desiertas
Cierre del contrato con la UNAL</t>
    </r>
    <r>
      <rPr>
        <sz val="11"/>
        <color theme="1"/>
        <rFont val="Calibri"/>
        <family val="2"/>
        <scheme val="minor"/>
      </rPr>
      <t xml:space="preserve">
</t>
    </r>
  </si>
  <si>
    <t>Avance del primer borrador  del Documento "Plan de Desarrollo Profesoral 2023 - 2026". Completado en un 100% el documento se encuentra en revisión por la Vicerrectoría Académica y Oficina de Aseguramiento de la Calidad. Se proyecta su presentación el Comité de Desarrollo Profesoral y al Consejo Directivo para aprobación, durante e 2° trimestre.</t>
  </si>
  <si>
    <r>
      <t xml:space="preserve">Contratos de profesionales para B-Learning.
Cto 063 de 2024. Diseño de modulos y ambientes virtuales B-Learning, para la modalidad a distancia de los futuros programas y modalidad presencial actual
Cto 180 de 2024. Diseño multimendia de los ambientes.
</t>
    </r>
    <r>
      <rPr>
        <sz val="11"/>
        <color rgb="FF0070C0"/>
        <rFont val="Calibri"/>
        <family val="2"/>
        <scheme val="minor"/>
      </rPr>
      <t>Abril: contratar de un asesor pedagógico</t>
    </r>
  </si>
  <si>
    <t>Avances en la homologación de asignaturas del IBTI para programas de PES.
Avance - 2024. Margarita Martínez. Se avanza en convenios con el CENTRO DE CAPACITACIÓN Y DE PROMOCIÓN POPULAR JUAN BOSCO OBRERO en los siguientes programas:  técnico laboral en mantenimiento de sistemas de automatización industrial, técnico laboral en redes eléctricas residenciales e industriales, técnico laboral en soporte y mantenimiento en tecnologías de la información.</t>
  </si>
  <si>
    <t>Capacitación docente</t>
  </si>
  <si>
    <t xml:space="preserve">Se realiza la gestión necesaria para adquirir 10 Licencias ANSYS.  Se han desarrollado reuniones y se levantó el estudio de mercado. </t>
  </si>
  <si>
    <t>Se solicitó una cotización para avanzar en el levantamiento del estudio de mercado. Se gestiona el proceso de tal manera que se dé continuidad con lo adelantado durante la vigencia 2024</t>
  </si>
  <si>
    <t xml:space="preserve">Se realizó una visita en el laboratorio de Física, para determinar un diagnostico que permita saber la necesidad real de actualización de equipos. Posteriormente se solicitó una cotización a PHYWE. </t>
  </si>
  <si>
    <t xml:space="preserve">Se cuenta con una cotización por parte de IMPOINTER, esto con el fin de conseguir el estudio de mercado. Y dar continuidad con los estudios previos.  </t>
  </si>
  <si>
    <t xml:space="preserve">Se realiza un análisis del alcance del proyecto, mismo que la ETITC sería pionero en su desarrollo. </t>
  </si>
  <si>
    <t>Laboratorio de Produción de Hidrogeno. Nuevo proyecto</t>
  </si>
  <si>
    <t xml:space="preserve">Se cuenta con el análisis del alcance del proyecto, se cuenta con un diagnóstico de las características del proyecto </t>
  </si>
  <si>
    <t xml:space="preserve">Se pagó la inscripción de 2 robot en la competencia RUNIBOT, la cual se proyecta desarrollar durante el segundo trimestre.   
Se estructura el respectivo estudio previo. 
</t>
  </si>
  <si>
    <r>
      <t xml:space="preserve">Durante el 1er. trimestre de la vigencia se ha realizado la actualización continua de los Syllabus (410) con componente de Competencias y resultados de aprendizaje de programa en un </t>
    </r>
    <r>
      <rPr>
        <b/>
        <sz val="11"/>
        <color theme="1"/>
        <rFont val="Calibri"/>
        <family val="2"/>
        <scheme val="minor"/>
      </rPr>
      <t>100%;</t>
    </r>
    <r>
      <rPr>
        <sz val="11"/>
        <color theme="1"/>
        <rFont val="Calibri"/>
        <family val="2"/>
        <scheme val="minor"/>
      </rPr>
      <t xml:space="preserve"> esta actividad se realiza con docentes, coordinadores de área, visto bueno de los decanos y el apoyo curricular de la VAC.  Especificamente en lo correspondiente a Competencias de programa a las que se tributa (CP), Resultados de aprendizaje del programa a los que se tributa (RAP), Resutados de aprendizaje de la asignatura (RAC) con un avance del 100%. 
- Alineamiento en los syllabus (406) entre didácticas, estrategias, instrumentos y criterios de evaluación, con un avance del 30%.
</t>
    </r>
    <r>
      <rPr>
        <sz val="11"/>
        <color rgb="FF0070C0"/>
        <rFont val="Calibri"/>
        <family val="2"/>
        <scheme val="minor"/>
      </rPr>
      <t>Abril: aprobación por aprte del Consejo Académico- Abril 9/2024</t>
    </r>
    <r>
      <rPr>
        <sz val="11"/>
        <color theme="1"/>
        <rFont val="Calibri"/>
        <family val="2"/>
        <scheme val="minor"/>
      </rPr>
      <t xml:space="preserve">
</t>
    </r>
  </si>
  <si>
    <t>Diseño y evaluación microcurricular soportada en resultados de aprendizaje y competencias</t>
  </si>
  <si>
    <t xml:space="preserve">Se debe contar con la evaluación de cada resultado de aprendizaje, no solamente la nota general; para lo cual se estructura una propuesta y se presentará en el mes de abril. </t>
  </si>
  <si>
    <t xml:space="preserve">Lean Mangement: Se cuenta con 18 estudiantes 
Six Sigma: Se cuenta con 18 estudiantes 
</t>
  </si>
  <si>
    <t>Se solicitó la capacitación en CAPACITACIÓN BASICA PROCESS FLOW. capacitación virtual y con uncupo de máximo 5 docentes.</t>
  </si>
  <si>
    <t xml:space="preserve">Esta actividad no ha tenido avance durante el 1° trimestre </t>
  </si>
  <si>
    <t>Se cuenta con la resolución 145 del 11 de marzo de 2024, por un valor de $3.000.000. El evento se ejecutará los días 24 y 25 de abril</t>
  </si>
  <si>
    <t>Apoyo en levantamiento de información y ejecución de actividades operativas</t>
  </si>
  <si>
    <t xml:space="preserve">Esta activida no ha tenido avance durante el 1ª trimestre </t>
  </si>
  <si>
    <t xml:space="preserve">Cto 273 de 2023 con ECOFLORA, se realizò una prorroga hasta el 30 de junio. La actividades se han desarrollado con normalidad.   </t>
  </si>
  <si>
    <t>Esta actividad se desarrollarà durante el 1ª trimestre de la vigencia</t>
  </si>
  <si>
    <t xml:space="preserve">Desde el àrea de planta Fìsica se desarrolla un diagnòstico relacionado a las maquinas que producen emisiones.  </t>
  </si>
  <si>
    <t xml:space="preserve">Se desarrolla una etapa de diagnòstico 
Se genero el formato "Control de sustancias quìnicas"  </t>
  </si>
  <si>
    <t xml:space="preserve">Con el àrea de comunicaciones de desarrolla una campaña para la promociòn de uso racional de papel.
 </t>
  </si>
  <si>
    <t>Desde el àrea de Planta Fìsica se a desarrollado una propuesta, se continua el proceso durante el mes de abril</t>
  </si>
  <si>
    <t>Compra de compostera automatizada para manejo de residuos orgánicos</t>
  </si>
  <si>
    <t xml:space="preserve">Se desarrolla el respectivo estudio previo y se realiza el levantamiento del estudio de mercado. </t>
  </si>
  <si>
    <t xml:space="preserve">El 15 de agosto de 2023. La profesional Yormeri Álvarez Jiménez realizó y presento ante la rectoría, una propuesta la cual busca dar respuesta a las necesidades de los docentes, específicamente en el marco de la investigación y los procesos de aprendizaje dirigidos a las reflexiones individuales y conjuntas.
Actividades Lúdico recreativas:
 Los docentes del IBTI han participado en actividades como: Kit Boxeo; la celebración del día del hombre y día de la mujer y la jornada pedagógica a docentes. 
 Desde la oficina de Talento Humano se ha apoyado a los docentes con asesorías para la inscripción al concurso docentes.   
</t>
  </si>
  <si>
    <t xml:space="preserve">Esta actividad no se ha desarrollado durante el 1° trimestre </t>
  </si>
  <si>
    <t xml:space="preserve">Se desarrolló la movilidad: "Debate rosarista", participación grupo Doxa del área Castellado. 14 estudiantes. Del 23 al 26 de marzo
Movilidad a silvania de 40 estudiantes para desarrollar Proceso de liderazgo </t>
  </si>
  <si>
    <t xml:space="preserve">*Desde psicologia y en el marco de la Secretaria de salud, se ha realizado acompañamiento a grupos de estudiantes un total de 30 estudiantes  
*Los días sabados, estudiantes de 9°, 10° y 11° realizan a procesos de formación lasallista.
*2 Convivencias escolares, un total de 100 estudiantes    
*9 Talleres dirigidos a padres de familia
</t>
  </si>
  <si>
    <t xml:space="preserve">El proceso de admisiones dará comienzo a partir del mes de abril </t>
  </si>
  <si>
    <t xml:space="preserve">Se adelanta el proceso de contratación, se está a la espera de la aprobación por parte de la Vicerrector Administrativo
Comenzó el 24 de febrero y finaliza el 13 de julio  </t>
  </si>
  <si>
    <t xml:space="preserve">Se adelanta el proceso de contratación, se está a la espera de la aprobación por parte de la Vicerrector Administrativo
Comenzó el 26 de febrero y finaliza el 12 de junio  </t>
  </si>
  <si>
    <t>Actividad  a relizar durante el 2° semestre</t>
  </si>
  <si>
    <t>PRESTACION DE SERVICIOS PROFESIONALES PARA APOYAR LAS ACTIVIDADES DEL GITEPS COMO INSTRUCTOR DESARROLLANDO EL CURSO A LA MEDIDA DE 250 HORAS CORRESPONDIENTE AL SISTEMA DE CARGA DE MOTORES ELÉCTRICOS PRIMER SEMESTRE 2024.</t>
  </si>
  <si>
    <t xml:space="preserve">Innovación social </t>
  </si>
  <si>
    <t xml:space="preserve">Fundasol. El milagro eres tu. </t>
  </si>
  <si>
    <t>Presupuestos participativos</t>
  </si>
  <si>
    <t xml:space="preserve">Esta activiad no ha tenido avance durante el 1° trimestre </t>
  </si>
  <si>
    <t xml:space="preserve">Los Cursos de CNC y electricidad industrial no se han podido ofertar,toda vez que no se cuenta con los laboratorios y aulas necesarias. Se necesitan la disponibilidad de lso Talleres de CNC 
Laboratorio Resto y laboratorio de Neumática
</t>
  </si>
  <si>
    <t xml:space="preserve">Se cuenta con el Cto 151 de 2024. Dio inicio el 26 de febrero y finaliza el 12 de julio. Se cuenta con 13 estudiantes inscritos. </t>
  </si>
  <si>
    <t xml:space="preserve">Se cuenta con el Cto 149 de 2024. Dio inicio el 26 de febrero y finaliza el 12 de julio. Se cuenta con 13 estudiantes inscritos. </t>
  </si>
  <si>
    <t xml:space="preserve">Se cuenta con el Cto 150 de 2024. Dio inicio el 26 de febrero y finaliza el 12 de julio. Se cuenta con 13 estudiantes inscritos. </t>
  </si>
  <si>
    <t xml:space="preserve">Actividad a realizar durante el 2° semestre </t>
  </si>
  <si>
    <t>Durante el 1° semestre de la vigencia no se ofertará la certificación toda vez que el laboratorio se encuentra en proceso de mantenimiento</t>
  </si>
  <si>
    <t>Actividad a realizar durante los meses junio, julio y agosto</t>
  </si>
  <si>
    <t xml:space="preserve">La certificación dará inicio el sábado 6 de abril al 13 de julio. A la fecha de seguimiento se cuenta con 16 estudiantes inscritos </t>
  </si>
  <si>
    <t>Inicio el 29 de febrero y termina el 18 de junio. Se cuenta con 18 estudiantes</t>
  </si>
  <si>
    <t xml:space="preserve">La primera versión dio inicio el 18 de diciembre y finalizo el 10 de febrero. Finalizo con 13 estudiantes </t>
  </si>
  <si>
    <t>Actividad a realizar durante el 2° trimestre</t>
  </si>
  <si>
    <t>La actividad no ha tenido avance durnate el 1° trimestre</t>
  </si>
  <si>
    <t>Convenio interadministrativo. Dio inicio el 30 de marzo y finaliza el 19 de julio. 35 estudiantes.</t>
  </si>
  <si>
    <t xml:space="preserve">Se continua ofertando los cursos, diplomados y certificaciones según lo publicado en la página institucional </t>
  </si>
  <si>
    <t xml:space="preserve">Se realizó un formato mediante el cual se busca caracterizar la población, este se ha transmitido a diferentes actores del sector educación; por ejemplo, idartes (manzana del cuidado), entre otros. Se cuenta con 32 respuestas. El formulario estará habilitado hasta el 4° trimestre de la vigencia </t>
  </si>
  <si>
    <t xml:space="preserve">Se desarrolla un curso desde el 23 de febrero con una amplitud de 10 sesiones, este termina el 26 de abril. Se cuenta con 23 personas con una intensidad horario de 2 horas y media.  </t>
  </si>
  <si>
    <t xml:space="preserve">El curso dio 2 de marzo y finaliza el 13 de abril. Este curso consta de 5 módulos.   Se cuenta con 16 estudiante y se dicta en las instalaciones de la sede central con una intensidad horaria de 2 horas y media. </t>
  </si>
  <si>
    <t xml:space="preserve">Se ha realizado la actualización de la plataforma EKOGUI
04.04.2024 Se realizó la capacitación enlace de pagos
Se realizó una actualización frente a los pagos de una sentencia 25000234200020160362400    
</t>
  </si>
  <si>
    <t>Se cuenta con 16 procesos definidos y 7 en Instrucción</t>
  </si>
  <si>
    <t xml:space="preserve">Se estableció para la presente vigencia la realización de campañas
Para el 1° trimestre se realizó con el apoyo de la oficina de comunicaciones una pieza grafica "Tipos de petición" la cual fue divulgada de manera masiva a través de correo electrónico institucional 
</t>
  </si>
  <si>
    <t xml:space="preserve">Se ha adelantado solicitud de cotizaciones a cada uno de los proveedores
Se cuenta con los CDP: Alquiler de auditorio (4824), Acompañamiento musical (6224). Marcación (8624). Papelería (8724). Pines de Solapa (8824). 
Se realizaron los estudios previos, mismos que fueron revisados por la oficina de contratación.
La primera ceremonia de grados de Educación Superior esta prevista 19 de abril.  
</t>
  </si>
  <si>
    <t>Para programas de educación superior, se Resolución 106, 107 (convocatoria de representante de estudiantes y docentes ante el consejo académico) y 108 (Representante de egresados ante el consejo directo) de 26 de febrero de 2024. 
Acompañamiento al proceso de marco Resolución 070, para el Gobierno escolar y las Resoluciones 171 179 183 (Elecciones de docentes) para lo correspondiente al Comité de Dirección del IBTI y Cómitre de convivencia.</t>
  </si>
  <si>
    <t xml:space="preserve">En ejecución </t>
  </si>
  <si>
    <t xml:space="preserve">Esta actividad será realizada durante el 2° trimestre de la vigencia </t>
  </si>
  <si>
    <t>1-.El curso virtual de inducción ha sido actualizado en un 60%. De los 5 modulos hacen falta por actualizar: Control disciplinario interno y Servicio a ciudadano.
2. El espacio en Share point en el que se guardan las memorias de las capacitaciones se encuentra en https://etitc.edu.co/es/page/nosotros&amp;talentohumano . Espaio de capacitaciones</t>
  </si>
  <si>
    <t xml:space="preserve">Desde la ETITC para el 1° trimestre de la vigencia el 27 de marzo, se radicaron los siguientes documentos ante el Ministerio de Educación Nacional:  Resolución de manual de funciones, Resumen ejecutivo de formalización del empleo, memoria justificativa de la planta temporal, estudio técnico de formación laboral, proyecto de decreto de la planta temporal, Anexo del manual de funciones, estado de las vacancias (análisis financieros), análisis de viabilidad.
De las 4 etapas a realizar para alcanzar la materialización de la planta temporal, la ETITC, se encuentra en su primera etapa.
</t>
  </si>
  <si>
    <t xml:space="preserve">El proceso esta en análisis por la oficina de contratación. </t>
  </si>
  <si>
    <t>El vaor de las nominas para el 1° trimestre de la vigencia haciende a $</t>
  </si>
  <si>
    <t>Enero 23: 1 capacitación Plan de emergencias". 34 paticipantes 
Febrero: 12 con un total de 148 partitcipantes.
Marzo. 10 capacitaciones con 403 participantes 
El reporte detallado se encuentra en el siguiente link:  https://itceduco-my.sharepoint.com/:x:/g/personal/plandeaccion_itc_edu_co/EfNwTarrFvpIoWs6Sx8b7HoBTVtL7eK54lnUcnIw1XX9xA?e=aj6Nqa
Para un consolidado a 1° trimestre del 25,64%</t>
  </si>
  <si>
    <t>Se ha desarrollado 10 actividades, apra un avance del 12
Enero: 4 actividades. Con un total de 223 participantes.
Febrero: 4 actividades. Con un total de 122 participantes 
Marzo 7 actividades con un total de 300 participantes. 
Se cuenta con un avance general del 17.5 %
Link de evidencia: 
https://itceduco-my.sharepoint.com/:x:/g/personal/plandeaccion_itc_edu_co/EfNwTarrFvpIoWs6Sx8b7HoBTVtL7eK54lnUcnIw1XX9xA?e=aj6Nqa</t>
  </si>
  <si>
    <t xml:space="preserve">Esta actividad será desarrolada durante el 4° trimestre. </t>
  </si>
  <si>
    <t xml:space="preserve">12.03.2024. se radicaron los 8 cargos de ascenso a integrar en el concurso 
Actualmente se ejecuta el cronograma dispuesto para ejecutarse el concurso de merito según la CNSC. Del 29 de marzo al 12 abril habilitado para inscripción del concurso abierto.
</t>
  </si>
  <si>
    <t xml:space="preserve">Las estrategias a desarrollar durante la vigencia 2024 son:
1.Socializar e implementar el manual de Política de Comunicaciones y de Imagen:
Organizar capacitaciones periódicas para el personal.
Realizar encuentros y reuniones para discutir e implementar las políticas.
Diseñar campañas de sensibilización sobre la importancia del manual.
2.Sensibilizar sobre el espacio de la intranet:
Elaborar un instructivo claro y conciso sobre el uso adecuado de la intranet.
Lanzar campañas internas para promover "bajar el volumen del correo masivo".
Realizar sesiones de formación para garantizar una adecuada gestión de la intranet.
3.Calendario - programación de actividades:
Desarrollar un programador en escritorio para facilitar la planificación.
Publicar un calendario de actividades en la intranet y en lugares visibles de la oficina.
Elaborar instructivos para legalización de matrícula, tesorería, registro y control.
4.Generar mayor contenido, historias de impacto, notas de prensa:
Crear una estrategia mensual de generación de contenido educativo e informativo.
Enfocarse en la elaboración de notas de prensa para obtener cobertura mediática gratuita.
Colaborar con áreas específicas para identificar historias de impacto y convertirlas en contenido.
5.Articulación con los módulos de las materias Comunicación oral y escrita:
Colaborar estrechamente con los módulos de Comunicación oral y escrita de los PES.
Activar el punto vive digital a través de proyectos conjuntos con PES e IBTI.
Incentivar la participación activa de estudiantes y profesores en la generación de contenido (suvenires, pines de Netflix, Spotify...).
6.Fortalecer el trabajo orgánico para el posicionamiento de la ETITC:
Desarrollar una parrilla de contenidos mensuales que destaque los logros y proyectos.
Garantizar un buen manejo de los canales de comunicación propios.
Fomentar la participación activa de la comunidad en la difusión de contenidos.
7.Analizar y evaluar con las métricas de la página web y las redes sociales:
Implementar herramientas de análisis de datos para evaluar el desempeño.
Realizar revisiones periódicas de las métricas y ajustar las estrategias según los resultados.
Integrar feedback del público para mejorar continuamente.
8.Fomentar la participación en redes sociales:
Diseñar campañas específicas para aumentar la interacción en las redes sociales.
Establecer objetivos claros de participación, como comentarios, compartidos y likes.
Crear contenido atractivo y promover la participación del público en debates y encuestas.
Monitorear tendencias y adaptar el contenido para maximizar la participación.
9.Desarrollar alianzas estratégicas:
Identificar áreas, organizaciones, empresas o instituciones afines para establecer alianzas.
Colaborar en eventos conjuntos, proyectos o campañas para ampliar el alcance.
Compartir contenidos mutuos en redes sociales para diversificar la audiencia.
Organizar eventos o actividades en colaboración para fortalecer la visibilidad conjunta.
Evaluar y medir el impacto de las alianzas para ajustar estrategias futuras.
</t>
  </si>
  <si>
    <t>La política de comunicación institucional se desarrolla mediante al implementación de Manual para la implementación de la política, la cual se traduce en la parrilla de contenidos v2024 
https://www.etitc.edu.co/archives/calidad/DIE-MA-01.pdf</t>
  </si>
  <si>
    <t>Carnetización:  Se ha adelantado la elaboración de estudios previso.
Adquisición de equipos: Se adelanta el estudio de mercado</t>
  </si>
  <si>
    <t xml:space="preserve">La parrilla de contenido se elabora con cada una de las áreas institucionales y se actualiza dependiendo de las necesidades presentadas. 
Se evidencian las actividades realizadas durante el 1° trimestre </t>
  </si>
  <si>
    <t>La actividad se realiza mediante el Cto 342 de 2023. Este vence el 29.05.2024</t>
  </si>
  <si>
    <t>La actividad se realiza mediante el Cto 318 de 2023. Este vence el 29.05.2024</t>
  </si>
  <si>
    <t xml:space="preserve">Esta actividad se proyecta realizar durante el 2° semestre </t>
  </si>
  <si>
    <t xml:space="preserve">Esta actividad se proyecta realizar durante el 2° semestre. Se realizo en diciembre de la vigencia 2023. / Cto 301. 2023. </t>
  </si>
  <si>
    <t>AQUISICION DE CAMARAS DE SEGURIDAD PARA AMPLIAR EL SISTEMA DE CIRCUITO CERRADO DE TELEVISION (CCTV) PARA LA ESCUELA TECNOLÓGICA INSTITUTO TÉCNICO CENTRAL</t>
  </si>
  <si>
    <t>PRESTACIÓN DE SERVICIO PARA INSTALACIÓN Y PUESTA EN FUNCIONAMIENTO DE UN SISTEMA DE CONTROL DE ILUMINACIÓN A TODO COSTO SECTORIZADO EN LA SEDE PRINCIPAL DE LA ESCUELA TECNOLÓGICA INSTITUTO TÉCNICO CENTRAL.</t>
  </si>
  <si>
    <r>
      <rPr>
        <sz val="10"/>
        <color rgb="FF000000"/>
        <rFont val="Verdana"/>
        <family val="2"/>
      </rPr>
      <t>SUMINISTRO E INSTALACIÓN DE TABLERO GENERAL DE DISTRIBUCIÓN - TGA, TRANSFERENCIA AUTOMÁTICA TRIFÁSICA Y BANCO DE COMPENSACIÓN/FILTRADO PARA LA SEDE CENTRO DE LA ESCUELA TECNOLÓGICA INSTITUTO TÉCNICO CENTRAL. (PROY</t>
    </r>
    <r>
      <rPr>
        <sz val="10"/>
        <color rgb="FFFF0000"/>
        <rFont val="Verdana"/>
        <family val="2"/>
      </rPr>
      <t>ECTO</t>
    </r>
    <r>
      <rPr>
        <sz val="10"/>
        <color rgb="FF000000"/>
        <rFont val="Verdana"/>
        <family val="2"/>
      </rPr>
      <t>)</t>
    </r>
  </si>
  <si>
    <t xml:space="preserve">Se adelanta el proceso de viabilidad del proyecto. Comenzando con la solicitud información acerca del proceso adecuado para la creación del capítulo ASME. </t>
  </si>
  <si>
    <t xml:space="preserve">Se cuenta con el borrador de los estudios previos y estudio de mercado respectivamente para os dos proyectos </t>
  </si>
  <si>
    <t xml:space="preserve">Esta actividad se desarrollará en el segundo semestre </t>
  </si>
  <si>
    <t>Se adelanta el proceso de recibir los llamados a trabajo (resumenes).  
Esta actividad se desarrollará en el segundo semestre 24 al 27 de septiembre</t>
  </si>
  <si>
    <t xml:space="preserve">Desde la ORII se han desarrollado 75 movilidades Saliente y una entrante desde la Universidad Institucion universitaría José Antomio Camacho 
</t>
  </si>
  <si>
    <t>Con la docente Jacqueline Prieto, se han realizado 3 reuniones entorno a la clase: Circulo internacional de lectura Sicodinamica (9,16 y 23 de marzo).
Jornada de planeación dirigida desde la Vicerrectoría de Investigación, para determinar la articuación entre las dos áreas. (20 y 21 de marzo)</t>
  </si>
  <si>
    <t>La ORII hace parte de la red LACHEC. Se realizó una reunión el 12 de febrero, en este espacio se ha dialogado acerca del evento a desarrollar en el mes de agosto.
Red RIUC. 22 de febrero. Consolidar una política de internacionalización de todas las IES que hacen parte de esta red.
SUE Distrito Capital. 2 de febrero y 13 de marzo. 
15.03.2024. Lanzamiento virtual y presentación del programa de internacional curricular de las Américas. Dirigido por PIC Américas
Pagos de las membresias de las siguientes redes de asociación: ACOFI, FODESEP, RCI-ASCUN, REDTTU</t>
  </si>
  <si>
    <t>Esta actividad dará inicio una vez se surta el proceso de contratación anterior</t>
  </si>
  <si>
    <t>Durante el mes de febrero, se realizó mantenimiento al archivo rodante de Gestión documental  mediante los contratos 036 de 2024, 038 de 2024, 056 de 2024, 057 de 2024 y 101  de 2024de 2024
se retiró moviliario que se ubicaba en la sede, especificamente sillas</t>
  </si>
  <si>
    <t xml:space="preserve">Durante el 2024 se ha realizado la actualización del  Plan de administración e intervención de las instalaciones en comodato, de tal manera que se articulen las actividades a desarrollar en la nueva sede Guaymaral. 
Durante el mes de abril se relizará una primera revisión al plan de necesidades  para dar continuidad a la mencionada actualización </t>
  </si>
  <si>
    <t xml:space="preserve">Desde el área de planta física se han desarrollado: Suministro de insumos para el mantenimiento general de la sede Tintal y la organización de los estudios previos para realizar e mantenimiento de sistema de bomeo </t>
  </si>
  <si>
    <t xml:space="preserve">Gestión realizada adecuadamente, según plan de acción </t>
  </si>
  <si>
    <t xml:space="preserve">Desde el área de planta física se radicó una PQRSD el 29 de febrero de 2024 ante MinCultura, para dar claridad sobre la declaratoria de inmueble AAA0072WRHY, y poder dar continuidad al proceso de traslado, toda vez que era necesario hacer revisión sobre el respectivo certificado de tradición y libertad. 
El 11 de abril desde la oficina de jurídica se solicitaron los documentos requeridos para la transferencia gratuita de predios entre entidades públicas.
Es necesario actualizar los documentos: Folio de matrícula inmobiliaria, certificado de uso del suelo y certificado de riesgo.  Esta actividad se realizará durante el mes de abril ante las entidades correspondientes 
</t>
  </si>
  <si>
    <t>Se defino el alcance de la consultoría. Se solicitó cotizaciones y se encuentra con una propuesta por 445.360.000. Se encuentra en estructuración el respectivo estudio previo</t>
  </si>
  <si>
    <t>Actividades para el aprovechamiento de la sede calle 18</t>
  </si>
  <si>
    <t xml:space="preserve">Bajo la orden de compra 114236 se adquieren los insumos necesitados. En esta orden de compra se integran los insumos para el mantenimiento general de la sede Central  </t>
  </si>
  <si>
    <t xml:space="preserve">Con relación al reforzamiento estructural se cuenta con: 
Contrato 225 de 2020: avance 77% de ejecución. Se encuentra en la etapa de construcción del reforzamiento estructural. 
Del 50% se ha alcanzado un 65% 
Contrato 320 de 2022: Avance del 43%. Se ejecuta la etapa de construcción.
</t>
  </si>
  <si>
    <t>GFH AP.DELH</t>
  </si>
  <si>
    <t>Se elaboró un plan de acción para atender la prioridad de adelantar el reforzamiento del bloque C.</t>
  </si>
  <si>
    <t>A la fecha no se cuenta con el recurso financiero para desarrollar el proyecto</t>
  </si>
  <si>
    <t>Optimización de la oferta de parqueaderos en la sede central.
Reorganizar los parqueaderos carros y motos</t>
  </si>
  <si>
    <t>REALIZAR EL MANTENIMIENTO ESPECIALIZADO DE CUBIERTAS, ESTURCTURA DE CUBIERTAS, CANALES Y BAJANTES UBICADOS EN LOS BLOQUES A, B E I (Taller de Metalistería y Motores) DE LA SEDE CENTRAL DE LA ESCUELA TECNOLÓGICA INSITUTO TÉCNICO CENTRAL</t>
  </si>
  <si>
    <t>REALIZAR EL MANTENIMIENTO ESPECIALIZADO DE FACHADAS UBICADAS EN LOS BLOQUES A,B y D DE LA SEDE CENTRAL DE LA ESCUELA TECNOLÓGICA INSTITUTO TÉCNICO CENTRAL</t>
  </si>
  <si>
    <t>Se ejecuto el Cto 276 de 2023. el cual finalizó en el mes de febrero. Este tuvo un valor por $49.051.298</t>
  </si>
  <si>
    <t>Esta actividad dará comienzo una vez se integren los insumos requeridos desde ferreteria.</t>
  </si>
  <si>
    <t>Se realizará un ajuste a las actividades de mantenimiento para porsteriormente continuar con el proceso.</t>
  </si>
  <si>
    <t>REALIZAR EL MANTENIMIENTO DE MUROS Y CIELO RASO DE LOS ESPACIOS ACADÉMICOS DE LA SEDE CENTRAL DE LA ESCUELA TECNOLÓGICA INSTITUTO TÉCNICO CENTRAL</t>
  </si>
  <si>
    <t>INTERVENTORÍA TÉCNICA, ADMINISTRATIVA Y FINANCIERA AL CONTRATO DE OBRA PARA LA OBRA PARA EL MANTENIMIENTO DE MUROS Y CIELO RASO DE LOS ESPACIOS ACADÉMICOS DE LA SEDE CENTRAL DE LA ESCUELA TECNOLÓGICA INSTITUTO TÉCNICO CENTRAL</t>
  </si>
  <si>
    <t>El proceso se analizara a través de la 1° revisión del plan de necesidades. Se cuenta con los estudio previos estructurados.</t>
  </si>
  <si>
    <t>Este proceso se desarrolló mediante el Cto 329 DE 2023</t>
  </si>
  <si>
    <t>OBRA PARA LA ADECUACIÓN FÍSICA DEL ESPACIO DENOMINADO WORKOUT DE LA SEDE CENTRAL DE LA ESCUELA TECNOLÓGICA INSTITUTO TÉCNICO CENTRAL.</t>
  </si>
  <si>
    <t>INTERVENTORÍA TÉCNICA, ADMINISTRATIVA Y FINANCIERA AL CONTRATO DE OBRA PARA LA OBRA PARA LA ADECUACIÓN FÍSICA DEL ESPACIO DENOMINADO WORKOUT DE LA SEDE CENTRAL DE LA ESCUELA TECNOLÓGICA INSTITUTO TÉCNICO CENTRAL</t>
  </si>
  <si>
    <t>ADECUACIONES FISICAS Y TRABAJOS COMPLEMENTARIOS PARA LOS AJUSTES DEL LABORATORIO DE ROBÓTICA, AUTOMATIZACIÓN Y ELECTRONEUMÁTICA LOCALIZADOS EN EL BLOQUE J DE LA SEDE CENTRAL DE LA ESCUELA TECNOLOGICA</t>
  </si>
  <si>
    <t>INTERVENTORÍA TÉCNICA, JURÍDICA, ADMINISTRATIVA Y FINANCIERA AL CONTRATO DE OBRA PARA LAS ADECUACIONES FISICAS Y TRABAJOS COMPLEMENTARIOS PARA LOS AJUSTES DEL LABORATORIO DE ROBÓTICA, AUTOMATIZACIÓN Y ELECTRONEUMÁTICA LOCALIZADOS EN EL BLOQUE J DE LA SEDE CENTRAL DE LA ESCUELA TECNOLOGICA INSTITUTO TECNICO CENTRAL.</t>
  </si>
  <si>
    <t xml:space="preserve"> REALIZAR EL MANTENIMIENTO ESPECIALIZADO DE LA CUBIERTA, ESTRUCTURA DE CUBIERTAS, CANALES Y BAJANTES DEL TALLER DE FUNDICIÓN UBICADO EN EL BLOQUE I DE LA SEDE CENTRAL DE LA ESCUELA TECNOLÓGICA INSTITUTO TÉCNICO CENTRAL</t>
  </si>
  <si>
    <t>REALIZAR EL MANTENIMIENTO ESPECIALIZADO DE LAS FACHADAS DEL BLOQUE C DE LA SEDE CENTRAL DE LA ESCUELA TECNOLÓGICA INSTITUTO TÉCNICO CENTRAL</t>
  </si>
  <si>
    <t>INTERVENTORÍA TÉCNICA, ADMINISTRATIVA Y FINANCIERA AL CONTRATO DE OBRA PARA REALIZAR EL MANTENIMIENTO ESPECIALIZADO DE FACHADAS DEL BLOQUE C DE LA SEDE CENTRAL DE LA ESCUELA TECNOLÓGICA INSTITUTO TÉCNICO CENTRAL DECLARADA INMUEBLE BIEN DE INTERÉS CULTURAL DEL ORDEN NACIONAL</t>
  </si>
  <si>
    <t>14.696.500 </t>
  </si>
  <si>
    <t>Este proceso de desarrolla mediante el contrato 340-2023. La actividad dio inicio el 7 de febrero de 2024 y finaliza el 21 de abril de 2024. Actualmente, la interventoría se encuentra en fase de liquidación del contrato de obra.</t>
  </si>
  <si>
    <t>Este proceso se desarrolló mediante el Cto 328 DE 2023. La obra de mantenimiento del patio denominado Workout se ejecutó en un 100% y se encuentra en fase de liquidación del contrato</t>
  </si>
  <si>
    <t>Este proceso de desarrolla mediante el contrato 339-2023. La actividad dio inicio el 15 de febrero de 2024 y finaliza el 3 de mayo de 2024. Actualmente, la interventoría se encuentra en fase de liquidación del contrato de obra.</t>
  </si>
  <si>
    <t xml:space="preserve">Estre proceso de desarrolla con el contrato 326-2023. La obra iniciará en el mes de junio y se ejecutará en su mayoría durante el periodo de vacaciones. </t>
  </si>
  <si>
    <t xml:space="preserve">Estre proceso de desarrolla con el contrato 338-2023. La interventoría inciairá junto con la obra en el mes de junio y se ejecutará en su mayoría durante el periodo de vacaciones. </t>
  </si>
  <si>
    <t xml:space="preserve">Estre proceso de desarrolla con el contrato 327-2023. La obra iniciará en el mes de junio y se ejecutará en su mayoría durante el periodo de vacaciones. </t>
  </si>
  <si>
    <t xml:space="preserve">Estre proceso de desarrolla con el contrato 341-2023. La interventoría inciairá junto con la obra en el mes de junio y se ejecutará en su mayoría durante el periodo de vacaciones. </t>
  </si>
  <si>
    <t xml:space="preserve">Estre proceso de desarrolla con el contrato 336-2023. La obra iniciará en el mes de junio y se ejecutará en su mayoría durante el periodo de vacaciones. </t>
  </si>
  <si>
    <t xml:space="preserve">Estre proceso de desarrolla con el contrato 344-2023. La interventoría inciairá junto con la obra en el mes de junio y se ejecutará en su mayoría durante el periodo de vacaciones. </t>
  </si>
  <si>
    <t>Actividad  a relizar durante el 2° trimestre</t>
  </si>
  <si>
    <t>Actividad a realizar durante el 2° semestre</t>
  </si>
  <si>
    <t>Durante el 1° trimestre de la vigencia se adelantaron las siguientes fases:  
Identificación de modulos
Identificación de responsables y datoa a tener en cuenta en los modulos
Reunión con el posible proveedor, en el que se le presento las necesidades institucionales respecto a proyecto</t>
  </si>
  <si>
    <t xml:space="preserve">El líder de Contratación no se encontraba en posesión durante las fechas de seguimiento </t>
  </si>
  <si>
    <t xml:space="preserve">Para la vigencia 2023 se desarrollaron los siguientes proyectos TICS:
*Plan de licenciamiento: Renovación software
*Plan de actualización de infraestructura tecnológica: Dotación de las salas de sistemas, renovación de los equipos de cómputo, implementación del ipv 6
*Plan de soporte y mantenimiento: Adecuación y soporte de la información. Tecnológica (prestaciones de servicio, soporte de mesa de ayuda, mantenimiento de impresoras, portal web, data center, screem).
Para revisar el desarrollo a detalle de estos proyectos se evidencia su gestión en las actividades específicas del plan de acción anual v. 2023.
</t>
  </si>
  <si>
    <t xml:space="preserve">Desde la Vicerrectoría Administrativa y Financiera se afirma que, las condiciones institucionales han cambiado, toda vez que la política de gratuidad cobija a más de 95% de los estudiantes, por ende, no se justifica desarrollar un sistema completo para impactar menos del 5% de los estudiantes.
Teniendo en cuenta diagnósticos realizados se determinó que el sistema académico-administrativo por sistema de créditos académicos se ejecuta conforme a las necesidades institucionales; por lo tanto, no ha sido necesario realizar modificado.
</t>
  </si>
  <si>
    <t xml:space="preserve">Durante el mes de marzo, se realizó la organización del espacio dirigido a desarrollar el pryecto CREA
Se realizo el respectivo apoyo para desarrollar el cto 328 de 2024, el cual corresponde a el mantenimiento del WORKOUP. El Cto tuvo un valor por $186.098.959  </t>
  </si>
  <si>
    <t xml:space="preserve">Desde el área de estructura la documentación técnica, para solicitar el permiso de intervención de obra ante el Ministerio de Cultura. Se proyecta su radicación al finalizar el 2| trimestre </t>
  </si>
  <si>
    <t>Esta actividad será desarrollada una vez se cuente con los permisos oficiales desde MinCultura</t>
  </si>
  <si>
    <t xml:space="preserve">% de actividad realizada </t>
  </si>
  <si>
    <t>El porcentaje se mostrará en el resultado del FURAG 2023</t>
  </si>
  <si>
    <t>Esta activiad no ha dado comienzo</t>
  </si>
  <si>
    <t xml:space="preserve">Esta actividad no ha dado comienzo </t>
  </si>
  <si>
    <t>Se realizó una jornada de planeación dirigida desde la Vicerrectoría de Investigación, para determinar la articuación entre las dos áreas. (20 y 21 de marzo) y se han adelantado lss siguientes actividades: 
*Gestión de movilidad académica entrante y saliente (25%)
*Gestión de proyectos e iniciativas de cooperación nacional e internaciona (Actividades para la comunidad de apoyo para clases espejo entre otras.
*Administración de las relaciones (25%) interinstitucionales: Actividades de redes y convenios que apoyan la visibilidad nacional e internacional de la ETITC. (25%)</t>
  </si>
  <si>
    <t>Durante el 2024 se ha realizado la actualización del  Plan de administración e intervención de las instalaciones en comodato, de tal manera que se articulen las actividades a desarrollar en la nueva sede Guaymaral. 
Durante el mes de abril se relizará una primera revisión al plan de necesidades  para dar continuidad a la mencionada actualización.</t>
  </si>
  <si>
    <t>Se realiza un análisis del cronograma propuesto en un primer momento, de tal manera que se modifiquen los tiempos para desarrollar las actividades de actualización. 
Por otra parte se propone la conformación de 3 grupos de trabajo: 1. equipo de trabajo primario, 2. Implementación y seguimiento del proyecto piloto. 3. Revisión de los procedimiento y formatos de planeación. Dicha propuesta será presentada para su aprobación en el Consejo Académico durnate el mes de abril.</t>
  </si>
  <si>
    <t>47,9% de los estudiantes matriculados en 2024-1 han recibido apoyos de Bienestar Universiario (1735 estudiantes de 3625 matriculados)
47% Estudiantes han participado de actividades grupales
3% de apoyos individuales
345 estudiantes nuevos participaron de la Actividad de inducción 2024_1 (25/01/2024 al 31/01/2024)
Promedio dia 344 participantes
https://itceduco-my.sharepoint.com/personal/estadisticabienestar_itc_edu_co/_layouts/15/onedrive.aspx?id=%2Fpersonal%2Festadisticabienestar%5Fitc%5Fedu%5Fco%2FDocuments%2FDocuments%2FGESTI%C3%93N%2FGESTION%20X%20MES%202024%2FABRIL%2FSeguimiento%201er%20corte%20plan%20de%20acci%C3%B3n%2FProyecto%20RUSIA&amp;ga=1</t>
  </si>
  <si>
    <t>Durante el 1° trimestre de la vigencia se realizaron los respectivos reportes ante el DNP de MinHacienda y MinEducación</t>
  </si>
  <si>
    <t>Se cuenta con los estudios previos, y se analizan por parte de la Vicerrectoría administrativa. Se han aprobado 2 instructores para matématicas. 
Durante el mes de abril se espera perfeccionar los contratos a lugar.</t>
  </si>
  <si>
    <t>Capacitación 20 de Febrero, Se contó con la partipación de 22 personas 
Estudios previos y solicitud CDP registrados VAF ver soportes</t>
  </si>
  <si>
    <t>Apertura convocatoria interna financiación proyectos N 15-2024
Términos  publicados, ver link  y pieza publicitaria
Gestión de recursos para:  movilidades  y cursos de formación , ver anexo trazabilidad proyectos</t>
  </si>
  <si>
    <t>Convocatoria Estímulos  01-2024 Abierta, 
Publicados los términos de referencia y  socializados, ver link de términos y  pieza publicitaria en Drive
Actualización  procedimiento realización  proyectos de investigación
https://etitc.edu.co/es/page/investigacion&amp;convocatorias</t>
  </si>
  <si>
    <t xml:space="preserve">La actividad se realiza mediante el Cto 185 de 2024, por un valor de 11.691.000. Dio inicio el 11 de abril y finaliza el 31 de diciembre de 2024. </t>
  </si>
  <si>
    <t>La actividad se realiza mediante el Cto 292 de 2023, por un valor de 29.927.000 MTE Dio inicio el 13 de octubre de 2023 y finaliza el 30 de noviembre de 2024.</t>
  </si>
  <si>
    <t xml:space="preserve">La actividad se realiza mediante las ordenes 
Extintores: 126899 por 15.500.000
Elementos de bioseguridad: 126953 por 2.200.000
Tablas espinales: 126945 por 1.800.000
Botiquines: 126898 por 3.600.000  
</t>
  </si>
  <si>
    <t xml:space="preserve">Se cuenta con los estudios previos, estos se encuentran el área de contratación desde el 18 de marzo de 2024  </t>
  </si>
  <si>
    <t xml:space="preserve">El desarro de esta meta estrategica se proyecta para el 2° semestre de la vigencia </t>
  </si>
  <si>
    <t>Ya se establecieron los terminos de la convocatoria los cuale se puden ver en el siguiente enlace  chrome-extension://efaidnbmnnnibpcajpcglclefindmkaj/https://etitc.edu.co/archives/convocatoriacuadernos124.pdf
En busca de generar los Boletines para el presente año se llevo a cabo una reunión con los decanos a los cuales se le hizo llega un instructivo de los mismo, para que estos recolecten los textos del boletin en su decanatura</t>
  </si>
  <si>
    <t xml:space="preserve">Desde GITEP se han buscado relacionamiento con dos fundaciones: 
31.01.2024. Fundasol (atienden mujeres víctimas de violencia intrafamiliar). Se explora la posibilidad de un convenio marco. Se envió el borrador del convenio para revisión jurídica.
31.01. 2024 SHE IS (niñas víctimas de conflicto armado). Se explora la posibilidad de un convenio marco. Se envió el borrador del convenio para revisión jurídica. 
Se explora la posibilidad de becar un grupo de niñas que hayan culminado el bachillerato. 
</t>
  </si>
  <si>
    <t xml:space="preserve">La implementación de la política ambiental se fundamenta en la implementación de los 6 programas ambientales: 
 USO EFICIENTE DE AGUA: 
El seguimiento al consumo de agua potable, se realiza con base en las facturas del servicio de Acueducto. Realizando el respectivo análisis comparativo respecto a la vigencia 2023, se logra identificar que se presenta una disminución del 78%, teniendo que para el primer semestre de 2023 se habían consumido 2272,5 m3 de agua, mientras que para el mismo periodo de 2024 solamente se han consumido 504 m3 de agua.
USO EFICIENTE DE ENERGIA. Revisar meta 58.
USO EFICIENTE DE PAPEL. Revisar meta 59.
GESTIÓN INTEGRAL DE RESIDUOS: Revisar meta 60.
CONTROL DE EMISIONES ADMOSFERICAS Y PUBLICIDAD EXTERIOR VISUAL: El programa es obsoleto y se retirará de los programas ambientales.
PRATICAS SOSTENIBLES: Estan estan inmersas en cada uno de los anteriores programas. 
</t>
  </si>
  <si>
    <t xml:space="preserve">
USO EFICIENTE DE ENERGIA 
Realizando seguimiento al consumo de energía eléctrica a través las facturas del servicio público, se identifica que para el primer trimestre de 2024 se presentó un incremento del 5% respecto del mismo periodo de 2023, pasando de consumir 142.500kWh a 149.910 kWh. Este incremento puede estar asociado a malas prácticas de uso de los equipos que consumen energía como dejar encendidas las pantallas inteligentes ubicadas en los salones durante 24 horas, computadores de oficinas y salas de sistemas encendidos si tiempo de uso y la otra posible causa sea la des calibración que algunos sensores de control de iluminación en salones que se activan con movimiento desde las partes externas del salón, o no se apagan en los tiempos esperados.
</t>
  </si>
  <si>
    <t xml:space="preserve">GESTIÓN INTEGRAL DE RESIDUOS:
Se realiza seguimiento al comportamiento en la generación de residuos aprovechables No Peligrosos y de Residuos Peligrosos (RESPEL) con base en los manifiestos de recolección. Actualmente se sigue entregando el material reciclable a las Asociaciones de Recicladores Puerta de oro y Pedro León Trabuchi. Los Residuos Peligrosos de están gestionado con Ecocapital SAS con quien se tiene vigente el contrato 213-2023 hasta noviembre de 2024. Los RAEES se siguen entregando al gestor Habitat quien cuenta con licencia ambiental para gestionarlos. 
A la feche (25/04/2023) no se han adelantado procesos de bajas de activos fijos. Los desechos que se cuantifican, se han generado en el desarrollo de las actividades cotidianas de la institución. Para este primer trimestre tenemos que se han generado un total de 28,5 kg de RESPEL en la sede Centro y 1384 Kg de Residuos reciclbles.
También es importante aclarar que desde el 22 de abril se dio inicio a la convocatoria para celebrar un nuevo acuerdo de corresponsabilidad con las asociaciones de recicladores de oficio para garantizar el aprovechamiento del material reciclable. El desarrollo de la convocatoria puede consultarse en este enlace: https://www.etitc.edu.co/es/page/aro
</t>
  </si>
  <si>
    <t xml:space="preserve">Se contempla la 1° sesión del Comité de cero papel, donde se llevaran las estrategias a desarrollar durante la vigencia </t>
  </si>
  <si>
    <t xml:space="preserve">AVANCE GENERAL </t>
  </si>
  <si>
    <t xml:space="preserve">Esta actividad no ha iniciado </t>
  </si>
  <si>
    <t xml:space="preserve">Marzo/2024. Planeación de los talleres Para los decanos.
Abril: planeación para las jornadas pedagógicas con docentes y ejecución de los talleres con decanos
</t>
  </si>
  <si>
    <r>
      <t>ADQUISICIÓN DE UPS´s SHUTDOWN PARA SALAS DE COMPUTO DE LA ESCUELA TECNOLÓGICA INSTITUTO TÉCNICO CENTRAL Y EXTENSIONES (</t>
    </r>
    <r>
      <rPr>
        <sz val="10"/>
        <color theme="1"/>
        <rFont val="Verdana"/>
        <family val="2"/>
      </rPr>
      <t>PROYECTO)</t>
    </r>
  </si>
  <si>
    <r>
      <t>DISEÑO DE SISTEMAS DE PUESTA A TIERRA DE LA RED NORMAL Y DE TELECOMUNICACIONES DE LA ESCUELA TECNOLÓGICA INSTITUTO TÉCNICO CENTRAL. (</t>
    </r>
    <r>
      <rPr>
        <sz val="10"/>
        <color theme="1"/>
        <rFont val="Verdana"/>
        <family val="2"/>
      </rPr>
      <t>PROYECTO)</t>
    </r>
  </si>
  <si>
    <r>
      <t>SUMINISTRO DE MATERIALES, HERRAMIENTAS Y EQUIPO PARA EL MANTENIMIENTO DE LAS REDES ELÉCTRICAS Y DE TELECOMUNICACIONES DE LA ESCUELA TECNOLÓGICA INSTITUTO TÉCNICO CENTRAL Y SUS EXTENSIONES (</t>
    </r>
    <r>
      <rPr>
        <sz val="10"/>
        <color theme="1"/>
        <rFont val="Verdana"/>
        <family val="2"/>
      </rPr>
      <t>ADQUISICIONES-SUMINISTRO)</t>
    </r>
  </si>
  <si>
    <t>1° SEGUIMIENTO AL PLAN DE ACCIÓN VIGENCIA 2024</t>
  </si>
  <si>
    <t xml:space="preserve">BALANCE GENERAL PAI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</si>
</sst>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quot;$&quot;\ * #,##0_-;_-&quot;$&quot;\ * &quot;-&quot;??_-;_-@_-"/>
    <numFmt numFmtId="165" formatCode="_-[$$-2C0A]\ * #,##0_-;\-[$$-2C0A]\ * #,##0_-;_-[$$-2C0A]\ * &quot;-&quot;??_-;_-@_-"/>
    <numFmt numFmtId="166" formatCode="0.0"/>
    <numFmt numFmtId="167" formatCode="dd/mm/yyyy;@"/>
    <numFmt numFmtId="168" formatCode="_-&quot;$&quot;* #,##0_-;\-&quot;$&quot;* #,##0_-;_-&quot;$&quot;* &quot;-&quot;_-;_-@_-"/>
    <numFmt numFmtId="169" formatCode="_(&quot;$&quot;* #,##0_);_(&quot;$&quot;* \(#,##0\);_(&quot;$&quot;* &quot;-&quot;??_);_(@_)"/>
    <numFmt numFmtId="170" formatCode="&quot;$&quot;\ #,##0.00"/>
    <numFmt numFmtId="171" formatCode="&quot;$&quot;\ #,##0"/>
    <numFmt numFmtId="172" formatCode="_([$$-409]* #,##0_);_([$$-409]* \(#,##0\);_([$$-409]* &quot;-&quot;??_);_(@_)"/>
  </numFmts>
  <fonts count="43" x14ac:knownFonts="1">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color indexed="81"/>
      <name val="Tahoma"/>
      <family val="2"/>
    </font>
    <font>
      <sz val="12"/>
      <color theme="1"/>
      <name val="Calibri Light"/>
      <family val="2"/>
      <scheme val="major"/>
    </font>
    <font>
      <sz val="11"/>
      <color theme="1"/>
      <name val="Calibri Light"/>
      <family val="2"/>
      <scheme val="major"/>
    </font>
    <font>
      <sz val="12"/>
      <name val="Calibri Light"/>
      <family val="2"/>
      <scheme val="major"/>
    </font>
    <font>
      <sz val="10"/>
      <name val="Calibri"/>
      <family val="2"/>
      <scheme val="minor"/>
    </font>
    <font>
      <sz val="10"/>
      <color theme="1"/>
      <name val="Verdana"/>
      <family val="2"/>
    </font>
    <font>
      <b/>
      <sz val="11"/>
      <color theme="0"/>
      <name val="Calibri"/>
      <family val="2"/>
      <scheme val="minor"/>
    </font>
    <font>
      <b/>
      <sz val="11"/>
      <color theme="1"/>
      <name val="Calibri"/>
      <family val="2"/>
      <scheme val="minor"/>
    </font>
    <font>
      <sz val="9"/>
      <color indexed="81"/>
      <name val="Tahoma"/>
      <family val="2"/>
    </font>
    <font>
      <sz val="11"/>
      <color rgb="FFFF0000"/>
      <name val="Calibri"/>
      <family val="2"/>
      <scheme val="minor"/>
    </font>
    <font>
      <b/>
      <sz val="11"/>
      <name val="Calibri"/>
      <family val="2"/>
      <scheme val="minor"/>
    </font>
    <font>
      <sz val="10"/>
      <color theme="1"/>
      <name val="Calibri"/>
      <family val="2"/>
      <scheme val="minor"/>
    </font>
    <font>
      <sz val="11"/>
      <name val="Calibri"/>
      <family val="2"/>
      <scheme val="minor"/>
    </font>
    <font>
      <sz val="11"/>
      <color rgb="FF000000"/>
      <name val="Calibri"/>
      <family val="2"/>
      <scheme val="minor"/>
    </font>
    <font>
      <sz val="11"/>
      <color rgb="FF444444"/>
      <name val="Calibri"/>
      <family val="2"/>
      <scheme val="minor"/>
    </font>
    <font>
      <strike/>
      <sz val="11"/>
      <name val="Calibri"/>
      <family val="2"/>
      <scheme val="minor"/>
    </font>
    <font>
      <b/>
      <sz val="10"/>
      <color theme="1"/>
      <name val="Calibri"/>
      <family val="2"/>
      <scheme val="minor"/>
    </font>
    <font>
      <sz val="12"/>
      <color theme="1"/>
      <name val="Arial Narrow"/>
      <family val="2"/>
    </font>
    <font>
      <b/>
      <sz val="12"/>
      <color theme="1"/>
      <name val="Arial Narrow"/>
      <family val="2"/>
    </font>
    <font>
      <b/>
      <sz val="12"/>
      <name val="Calibri Light"/>
      <family val="2"/>
      <scheme val="major"/>
    </font>
    <font>
      <b/>
      <sz val="12"/>
      <color theme="1"/>
      <name val="Calibri Light"/>
      <family val="2"/>
      <scheme val="major"/>
    </font>
    <font>
      <sz val="11"/>
      <color rgb="FF000000"/>
      <name val="Calibri"/>
      <family val="2"/>
    </font>
    <font>
      <sz val="10"/>
      <name val="Calibri"/>
      <family val="2"/>
    </font>
    <font>
      <sz val="11"/>
      <name val="Calibri"/>
      <family val="2"/>
    </font>
    <font>
      <sz val="12"/>
      <name val="Arial Narrow"/>
      <family val="2"/>
    </font>
    <font>
      <b/>
      <sz val="12"/>
      <name val="Arial Narrow"/>
      <family val="2"/>
    </font>
    <font>
      <sz val="12"/>
      <color rgb="FFFF0000"/>
      <name val="Calibri Light"/>
      <family val="2"/>
      <scheme val="major"/>
    </font>
    <font>
      <sz val="10"/>
      <color theme="4" tint="-0.499984740745262"/>
      <name val="Verdana"/>
      <family val="2"/>
    </font>
    <font>
      <sz val="10"/>
      <color rgb="FF000000"/>
      <name val="Verdana"/>
      <family val="2"/>
    </font>
    <font>
      <sz val="10"/>
      <color rgb="FFFF0000"/>
      <name val="Verdana"/>
      <family val="2"/>
    </font>
    <font>
      <sz val="11"/>
      <color rgb="FF000000"/>
      <name val="Calibri Light"/>
      <family val="2"/>
    </font>
    <font>
      <b/>
      <sz val="16"/>
      <color theme="0"/>
      <name val="Calibri"/>
      <family val="2"/>
      <scheme val="minor"/>
    </font>
    <font>
      <sz val="10"/>
      <color rgb="FF000000"/>
      <name val="Arial"/>
      <family val="2"/>
    </font>
    <font>
      <sz val="11"/>
      <color rgb="FF0070C0"/>
      <name val="Calibri"/>
      <family val="2"/>
      <scheme val="minor"/>
    </font>
    <font>
      <sz val="10"/>
      <name val="Verdana"/>
      <family val="2"/>
    </font>
    <font>
      <sz val="12"/>
      <color theme="1"/>
      <name val="Calibri"/>
      <family val="2"/>
      <scheme val="minor"/>
    </font>
    <font>
      <b/>
      <sz val="14"/>
      <color theme="1"/>
      <name val="Calibri"/>
      <family val="2"/>
      <scheme val="minor"/>
    </font>
    <font>
      <b/>
      <sz val="14"/>
      <name val="Calibri"/>
      <family val="2"/>
      <scheme val="minor"/>
    </font>
    <font>
      <b/>
      <sz val="16"/>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4" tint="0.79998168889431442"/>
        <bgColor indexed="64"/>
      </patternFill>
    </fill>
    <fill>
      <patternFill patternType="solid">
        <fgColor rgb="FFB5B3B6"/>
        <bgColor indexed="64"/>
      </patternFill>
    </fill>
    <fill>
      <patternFill patternType="solid">
        <fgColor rgb="FFFFFFFF"/>
        <bgColor rgb="FF000000"/>
      </patternFill>
    </fill>
    <fill>
      <patternFill patternType="solid">
        <fgColor theme="0" tint="-4.9989318521683403E-2"/>
        <bgColor indexed="64"/>
      </patternFill>
    </fill>
    <fill>
      <patternFill patternType="solid">
        <fgColor theme="3"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8"/>
      </left>
      <right style="thin">
        <color indexed="8"/>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style="medium">
        <color indexed="64"/>
      </top>
      <bottom/>
      <diagonal/>
    </border>
    <border>
      <left style="thin">
        <color rgb="FF000000"/>
      </left>
      <right style="thin">
        <color rgb="FF000000"/>
      </right>
      <top/>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000000"/>
      </right>
      <top/>
      <bottom style="thin">
        <color rgb="FF000000"/>
      </bottom>
      <diagonal/>
    </border>
    <border>
      <left/>
      <right/>
      <top style="thin">
        <color indexed="64"/>
      </top>
      <bottom/>
      <diagonal/>
    </border>
  </borders>
  <cellStyleXfs count="14">
    <xf numFmtId="0" fontId="0" fillId="0" borderId="0"/>
    <xf numFmtId="44"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applyFill="0"/>
    <xf numFmtId="0" fontId="3" fillId="0" borderId="0"/>
    <xf numFmtId="0" fontId="2" fillId="0" borderId="0"/>
    <xf numFmtId="42" fontId="2" fillId="0" borderId="0" applyFont="0" applyFill="0" applyBorder="0" applyAlignment="0" applyProtection="0"/>
    <xf numFmtId="49" fontId="9" fillId="0" borderId="0" applyFill="0" applyBorder="0" applyProtection="0">
      <alignment horizontal="left" vertical="center"/>
    </xf>
    <xf numFmtId="44" fontId="2"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85">
    <xf numFmtId="0" fontId="0" fillId="0" borderId="0" xfId="0"/>
    <xf numFmtId="0" fontId="0" fillId="0" borderId="0" xfId="0" applyAlignment="1">
      <alignment wrapText="1"/>
    </xf>
    <xf numFmtId="164" fontId="0" fillId="0" borderId="0" xfId="1" applyNumberFormat="1" applyFont="1"/>
    <xf numFmtId="0" fontId="6" fillId="3" borderId="1" xfId="0" applyFont="1" applyFill="1" applyBorder="1" applyAlignment="1">
      <alignment horizontal="left" vertical="top" wrapText="1"/>
    </xf>
    <xf numFmtId="0" fontId="0" fillId="0" borderId="1" xfId="0" applyBorder="1"/>
    <xf numFmtId="166" fontId="0" fillId="0" borderId="0" xfId="0" applyNumberFormat="1"/>
    <xf numFmtId="9" fontId="0" fillId="0" borderId="0" xfId="0" applyNumberFormat="1"/>
    <xf numFmtId="0" fontId="0" fillId="0" borderId="1" xfId="0" applyBorder="1" applyAlignment="1">
      <alignment wrapText="1"/>
    </xf>
    <xf numFmtId="2" fontId="0" fillId="0" borderId="1" xfId="0" applyNumberFormat="1" applyBorder="1"/>
    <xf numFmtId="0" fontId="0" fillId="4" borderId="0" xfId="0" applyFill="1"/>
    <xf numFmtId="0" fontId="5" fillId="3" borderId="1" xfId="0" applyFont="1" applyFill="1" applyBorder="1" applyAlignment="1">
      <alignment horizontal="left" vertical="top" wrapText="1"/>
    </xf>
    <xf numFmtId="0" fontId="7" fillId="3" borderId="1" xfId="0" applyFont="1" applyFill="1" applyBorder="1" applyAlignment="1">
      <alignment horizontal="left" vertical="top" wrapText="1"/>
    </xf>
    <xf numFmtId="0" fontId="5" fillId="0" borderId="1" xfId="0" applyFont="1" applyBorder="1" applyAlignment="1">
      <alignment horizontal="left" vertical="top" wrapText="1"/>
    </xf>
    <xf numFmtId="0" fontId="0" fillId="0" borderId="0" xfId="0" applyAlignment="1"/>
    <xf numFmtId="2" fontId="0" fillId="0" borderId="1" xfId="0" applyNumberFormat="1" applyBorder="1" applyAlignment="1"/>
    <xf numFmtId="0" fontId="5" fillId="0" borderId="1" xfId="0" applyFont="1" applyBorder="1" applyAlignment="1">
      <alignment vertical="top" wrapText="1"/>
    </xf>
    <xf numFmtId="0" fontId="5" fillId="0" borderId="25" xfId="0" applyFont="1" applyFill="1" applyBorder="1" applyAlignment="1">
      <alignment vertical="top" wrapText="1"/>
    </xf>
    <xf numFmtId="0" fontId="5" fillId="3" borderId="1" xfId="0" applyFont="1" applyFill="1" applyBorder="1" applyAlignment="1">
      <alignment horizontal="left" vertical="center" wrapText="1"/>
    </xf>
    <xf numFmtId="0" fontId="0" fillId="0" borderId="0" xfId="0" applyFont="1"/>
    <xf numFmtId="0" fontId="0" fillId="0" borderId="0" xfId="0" applyFont="1" applyAlignment="1">
      <alignment wrapText="1"/>
    </xf>
    <xf numFmtId="0" fontId="0" fillId="0" borderId="0" xfId="0" applyFont="1" applyAlignment="1">
      <alignment horizontal="center" vertical="top"/>
    </xf>
    <xf numFmtId="0" fontId="10" fillId="2" borderId="9" xfId="0" applyFont="1" applyFill="1" applyBorder="1" applyAlignment="1">
      <alignment horizontal="center" vertical="center" wrapText="1"/>
    </xf>
    <xf numFmtId="0" fontId="14" fillId="0" borderId="20" xfId="0" applyFont="1" applyBorder="1" applyAlignment="1">
      <alignment horizontal="left" vertical="top" wrapText="1"/>
    </xf>
    <xf numFmtId="0" fontId="10" fillId="2" borderId="0" xfId="0" applyFont="1" applyFill="1" applyAlignment="1">
      <alignment horizontal="center" vertical="center" wrapText="1"/>
    </xf>
    <xf numFmtId="0" fontId="11" fillId="0" borderId="21" xfId="0" applyFont="1" applyBorder="1" applyAlignment="1">
      <alignment vertical="center" wrapText="1"/>
    </xf>
    <xf numFmtId="0" fontId="11" fillId="0" borderId="0" xfId="0" applyFont="1" applyAlignment="1">
      <alignment vertical="center" wrapText="1"/>
    </xf>
    <xf numFmtId="0" fontId="10" fillId="2" borderId="14" xfId="0" applyFont="1" applyFill="1" applyBorder="1" applyAlignment="1">
      <alignment horizontal="center" vertical="center" wrapText="1"/>
    </xf>
    <xf numFmtId="0" fontId="11" fillId="0" borderId="22" xfId="0" applyFont="1" applyBorder="1" applyAlignment="1">
      <alignment vertical="center" wrapText="1"/>
    </xf>
    <xf numFmtId="0" fontId="11" fillId="0" borderId="0" xfId="0" applyFont="1" applyAlignment="1">
      <alignment horizontal="center"/>
    </xf>
    <xf numFmtId="0" fontId="11" fillId="0" borderId="0" xfId="0" applyFont="1" applyAlignment="1">
      <alignment horizontal="center" vertical="center" wrapText="1"/>
    </xf>
    <xf numFmtId="0" fontId="14" fillId="5" borderId="7" xfId="0" applyFont="1" applyFill="1" applyBorder="1" applyAlignment="1">
      <alignment horizontal="center" vertical="center" wrapText="1"/>
    </xf>
    <xf numFmtId="164" fontId="14" fillId="5" borderId="7" xfId="1" applyNumberFormat="1" applyFont="1" applyFill="1" applyBorder="1" applyAlignment="1" applyProtection="1">
      <alignment horizontal="center" vertical="center" wrapText="1"/>
    </xf>
    <xf numFmtId="0" fontId="0" fillId="0" borderId="0" xfId="0" applyFont="1" applyAlignment="1">
      <alignment horizontal="center" vertical="center" wrapText="1"/>
    </xf>
    <xf numFmtId="0" fontId="0" fillId="3" borderId="0" xfId="0" applyFont="1" applyFill="1" applyAlignment="1">
      <alignment horizontal="center" vertical="top" wrapText="1"/>
    </xf>
    <xf numFmtId="0" fontId="0" fillId="0" borderId="0" xfId="0" applyFont="1" applyAlignment="1">
      <alignment horizontal="left" vertical="top" wrapText="1"/>
    </xf>
    <xf numFmtId="14" fontId="0" fillId="0" borderId="1" xfId="0" applyNumberFormat="1" applyFont="1" applyFill="1" applyBorder="1" applyAlignment="1">
      <alignment vertical="center" wrapText="1"/>
    </xf>
    <xf numFmtId="0" fontId="0" fillId="3" borderId="1" xfId="0" applyFont="1" applyFill="1" applyBorder="1" applyAlignment="1">
      <alignment horizontal="left" vertical="top" wrapText="1"/>
    </xf>
    <xf numFmtId="14" fontId="0" fillId="0" borderId="4" xfId="0" applyNumberFormat="1" applyFont="1" applyFill="1" applyBorder="1" applyAlignment="1">
      <alignment horizontal="left" vertical="top" wrapText="1"/>
    </xf>
    <xf numFmtId="14" fontId="0" fillId="0" borderId="1" xfId="0" applyNumberFormat="1" applyFont="1" applyFill="1" applyBorder="1" applyAlignment="1">
      <alignment horizontal="left" vertical="top" wrapText="1"/>
    </xf>
    <xf numFmtId="14" fontId="0" fillId="0" borderId="2" xfId="0" applyNumberFormat="1" applyFont="1" applyFill="1" applyBorder="1" applyAlignment="1">
      <alignment horizontal="left" vertical="top" wrapText="1"/>
    </xf>
    <xf numFmtId="9" fontId="0" fillId="3" borderId="16" xfId="0" applyNumberFormat="1" applyFont="1" applyFill="1" applyBorder="1" applyAlignment="1">
      <alignment horizontal="left" vertical="top" wrapText="1"/>
    </xf>
    <xf numFmtId="0" fontId="0" fillId="3" borderId="16" xfId="0" applyFont="1" applyFill="1" applyBorder="1" applyAlignment="1">
      <alignment horizontal="left" vertical="top" wrapText="1"/>
    </xf>
    <xf numFmtId="0" fontId="0" fillId="0" borderId="1" xfId="0" applyFont="1" applyFill="1" applyBorder="1" applyAlignment="1">
      <alignment vertical="center" wrapText="1"/>
    </xf>
    <xf numFmtId="14" fontId="0" fillId="0" borderId="27" xfId="0" applyNumberFormat="1" applyFont="1" applyFill="1" applyBorder="1" applyAlignment="1">
      <alignment vertical="center" wrapText="1"/>
    </xf>
    <xf numFmtId="14" fontId="0" fillId="0" borderId="1" xfId="0" applyNumberFormat="1" applyFont="1" applyFill="1" applyBorder="1" applyAlignment="1">
      <alignment horizontal="center" vertical="center" wrapText="1"/>
    </xf>
    <xf numFmtId="0" fontId="0" fillId="3" borderId="1" xfId="0" applyFont="1" applyFill="1" applyBorder="1" applyAlignment="1">
      <alignment horizontal="left" vertical="center" wrapText="1"/>
    </xf>
    <xf numFmtId="0" fontId="0" fillId="0" borderId="0" xfId="0" applyFont="1" applyAlignment="1">
      <alignment horizontal="center" vertical="top" wrapText="1"/>
    </xf>
    <xf numFmtId="0" fontId="0" fillId="3" borderId="0" xfId="0" applyFont="1" applyFill="1" applyAlignment="1">
      <alignment horizontal="left" vertical="top" wrapText="1"/>
    </xf>
    <xf numFmtId="0" fontId="16" fillId="0" borderId="26" xfId="0" applyFont="1" applyFill="1" applyBorder="1" applyAlignment="1">
      <alignment vertical="center" wrapText="1"/>
    </xf>
    <xf numFmtId="0" fontId="0" fillId="0" borderId="1" xfId="0" applyFont="1" applyBorder="1" applyAlignment="1">
      <alignment horizontal="left" vertical="top" wrapText="1"/>
    </xf>
    <xf numFmtId="14" fontId="16" fillId="0" borderId="26" xfId="0" applyNumberFormat="1" applyFont="1" applyFill="1" applyBorder="1" applyAlignment="1">
      <alignment vertical="center" wrapText="1"/>
    </xf>
    <xf numFmtId="9" fontId="0" fillId="3" borderId="1" xfId="0" applyNumberFormat="1" applyFont="1" applyFill="1" applyBorder="1" applyAlignment="1">
      <alignment horizontal="left" vertical="top" wrapText="1"/>
    </xf>
    <xf numFmtId="164" fontId="0" fillId="3" borderId="1" xfId="1" applyNumberFormat="1" applyFont="1" applyFill="1" applyBorder="1" applyAlignment="1">
      <alignment horizontal="left" vertical="top" wrapText="1"/>
    </xf>
    <xf numFmtId="0" fontId="16" fillId="0" borderId="1" xfId="0" applyFont="1" applyFill="1" applyBorder="1" applyAlignment="1">
      <alignment vertical="center" wrapText="1"/>
    </xf>
    <xf numFmtId="14" fontId="16" fillId="0" borderId="1" xfId="0" applyNumberFormat="1" applyFont="1" applyFill="1" applyBorder="1" applyAlignment="1">
      <alignment vertical="center" wrapText="1"/>
    </xf>
    <xf numFmtId="0" fontId="16" fillId="0" borderId="28" xfId="0" applyFont="1" applyFill="1" applyBorder="1" applyAlignment="1">
      <alignment vertical="center" wrapText="1"/>
    </xf>
    <xf numFmtId="164" fontId="16" fillId="3" borderId="1" xfId="2" applyNumberFormat="1" applyFont="1" applyFill="1" applyBorder="1" applyAlignment="1">
      <alignment horizontal="left" vertical="top" wrapText="1"/>
    </xf>
    <xf numFmtId="0" fontId="17" fillId="3" borderId="1" xfId="4" applyFont="1" applyFill="1" applyBorder="1" applyAlignment="1">
      <alignment horizontal="left" vertical="top" wrapText="1"/>
    </xf>
    <xf numFmtId="14" fontId="0" fillId="3" borderId="1" xfId="0" applyNumberFormat="1" applyFont="1" applyFill="1" applyBorder="1" applyAlignment="1">
      <alignment horizontal="left" vertical="top" wrapText="1"/>
    </xf>
    <xf numFmtId="0" fontId="16" fillId="3" borderId="1" xfId="4" applyFont="1" applyFill="1" applyBorder="1" applyAlignment="1">
      <alignment horizontal="left" vertical="top" wrapText="1"/>
    </xf>
    <xf numFmtId="0" fontId="16" fillId="3" borderId="1" xfId="0" applyFont="1" applyFill="1" applyBorder="1" applyAlignment="1">
      <alignment horizontal="left" vertical="top" wrapText="1"/>
    </xf>
    <xf numFmtId="42" fontId="16" fillId="3" borderId="1" xfId="7" applyFont="1" applyFill="1" applyBorder="1" applyAlignment="1" applyProtection="1">
      <alignment horizontal="left" vertical="top" wrapText="1"/>
    </xf>
    <xf numFmtId="0" fontId="18" fillId="0" borderId="2" xfId="0" applyFont="1" applyFill="1" applyBorder="1" applyAlignment="1">
      <alignment horizontal="left" vertical="top" wrapText="1"/>
    </xf>
    <xf numFmtId="0" fontId="0" fillId="3" borderId="4" xfId="0" applyFont="1" applyFill="1" applyBorder="1" applyAlignment="1">
      <alignment horizontal="left" vertical="top" wrapText="1"/>
    </xf>
    <xf numFmtId="0" fontId="0" fillId="3" borderId="27" xfId="0" applyFont="1" applyFill="1" applyBorder="1" applyAlignment="1">
      <alignment horizontal="left" vertical="top" wrapText="1"/>
    </xf>
    <xf numFmtId="0" fontId="0" fillId="3" borderId="2" xfId="0" applyFont="1" applyFill="1" applyBorder="1" applyAlignment="1">
      <alignment horizontal="left" vertical="top" wrapText="1"/>
    </xf>
    <xf numFmtId="0" fontId="16" fillId="0" borderId="27" xfId="0" applyFont="1" applyFill="1" applyBorder="1" applyAlignment="1">
      <alignment vertical="center" wrapText="1"/>
    </xf>
    <xf numFmtId="0" fontId="16" fillId="0" borderId="1" xfId="0" applyFont="1" applyFill="1" applyBorder="1" applyAlignment="1">
      <alignment horizontal="left" vertical="center" wrapText="1"/>
    </xf>
    <xf numFmtId="0" fontId="0" fillId="3" borderId="0" xfId="0" applyFont="1" applyFill="1" applyBorder="1" applyAlignment="1">
      <alignment horizontal="left" vertical="top" wrapText="1"/>
    </xf>
    <xf numFmtId="0" fontId="16" fillId="3" borderId="1" xfId="4" quotePrefix="1" applyFont="1" applyFill="1" applyBorder="1" applyAlignment="1">
      <alignment horizontal="left" vertical="top" wrapText="1"/>
    </xf>
    <xf numFmtId="0" fontId="11" fillId="3" borderId="1" xfId="0" applyFont="1" applyFill="1" applyBorder="1" applyAlignment="1">
      <alignment horizontal="left" vertical="top" wrapText="1"/>
    </xf>
    <xf numFmtId="0" fontId="0" fillId="3" borderId="1" xfId="0" applyFont="1" applyFill="1" applyBorder="1" applyAlignment="1">
      <alignment vertical="top" wrapText="1"/>
    </xf>
    <xf numFmtId="0" fontId="16" fillId="3" borderId="1" xfId="0" applyFont="1" applyFill="1" applyBorder="1" applyAlignment="1">
      <alignment horizontal="left" vertical="top" wrapText="1"/>
    </xf>
    <xf numFmtId="0" fontId="0" fillId="3" borderId="1" xfId="0" applyFont="1" applyFill="1" applyBorder="1" applyAlignment="1">
      <alignment horizontal="left" vertical="top" wrapText="1"/>
    </xf>
    <xf numFmtId="0" fontId="0" fillId="3" borderId="0" xfId="0" applyFont="1" applyFill="1" applyAlignment="1">
      <alignment vertical="top" wrapText="1"/>
    </xf>
    <xf numFmtId="0" fontId="16" fillId="3" borderId="0" xfId="0" applyFont="1" applyFill="1" applyAlignment="1">
      <alignment horizontal="left" vertical="top" wrapText="1"/>
    </xf>
    <xf numFmtId="14" fontId="0" fillId="0" borderId="0" xfId="0" applyNumberFormat="1" applyFont="1" applyAlignment="1">
      <alignment horizontal="left" vertical="top" wrapText="1"/>
    </xf>
    <xf numFmtId="0" fontId="0" fillId="0" borderId="1" xfId="0" applyFont="1" applyBorder="1" applyAlignment="1">
      <alignment horizontal="center" vertical="center" wrapText="1"/>
    </xf>
    <xf numFmtId="164" fontId="1" fillId="0" borderId="0" xfId="1" applyNumberFormat="1" applyFont="1"/>
    <xf numFmtId="164" fontId="1" fillId="3" borderId="1" xfId="1" applyNumberFormat="1" applyFont="1" applyFill="1" applyBorder="1" applyAlignment="1">
      <alignment horizontal="left" vertical="top" wrapText="1"/>
    </xf>
    <xf numFmtId="0" fontId="1" fillId="3" borderId="1" xfId="6" applyFont="1" applyFill="1" applyBorder="1" applyAlignment="1">
      <alignment horizontal="left" vertical="top" wrapText="1"/>
    </xf>
    <xf numFmtId="164" fontId="1" fillId="0" borderId="0" xfId="1" applyNumberFormat="1" applyFont="1" applyBorder="1" applyAlignment="1">
      <alignment horizontal="left" vertical="top" wrapText="1"/>
    </xf>
    <xf numFmtId="164" fontId="1" fillId="0" borderId="0" xfId="1" applyNumberFormat="1" applyFont="1" applyAlignment="1">
      <alignment horizontal="left" vertical="top" wrapText="1"/>
    </xf>
    <xf numFmtId="0" fontId="10" fillId="2" borderId="1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1" fillId="0" borderId="13" xfId="0" applyFont="1" applyBorder="1" applyAlignment="1">
      <alignment horizontal="center"/>
    </xf>
    <xf numFmtId="0" fontId="11" fillId="0" borderId="14" xfId="0" applyFont="1" applyBorder="1" applyAlignment="1">
      <alignment horizontal="center"/>
    </xf>
    <xf numFmtId="0" fontId="11" fillId="0" borderId="14" xfId="0" applyFont="1" applyBorder="1" applyAlignment="1">
      <alignment horizontal="center" vertical="center" wrapText="1"/>
    </xf>
    <xf numFmtId="0" fontId="11" fillId="0" borderId="15" xfId="0" applyFont="1" applyBorder="1" applyAlignment="1">
      <alignment vertical="center" wrapText="1"/>
    </xf>
    <xf numFmtId="0" fontId="14" fillId="5" borderId="17" xfId="0" applyFont="1" applyFill="1" applyBorder="1" applyAlignment="1">
      <alignment horizontal="center" vertical="center" wrapText="1"/>
    </xf>
    <xf numFmtId="0" fontId="14" fillId="5" borderId="18" xfId="0" applyFont="1" applyFill="1" applyBorder="1" applyAlignment="1">
      <alignment horizontal="center" vertical="center" wrapText="1"/>
    </xf>
    <xf numFmtId="0" fontId="14" fillId="5" borderId="29" xfId="0" applyFont="1" applyFill="1" applyBorder="1" applyAlignment="1">
      <alignment horizontal="center" vertical="center" wrapText="1"/>
    </xf>
    <xf numFmtId="164" fontId="14" fillId="5" borderId="18" xfId="1" applyNumberFormat="1" applyFont="1" applyFill="1" applyBorder="1" applyAlignment="1" applyProtection="1">
      <alignment horizontal="center" vertical="center" wrapText="1"/>
    </xf>
    <xf numFmtId="0" fontId="14" fillId="5" borderId="19" xfId="0" applyFont="1" applyFill="1" applyBorder="1" applyAlignment="1">
      <alignment horizontal="center" vertical="center" wrapText="1"/>
    </xf>
    <xf numFmtId="0" fontId="0" fillId="3" borderId="0" xfId="0" applyFont="1" applyFill="1" applyAlignment="1">
      <alignment horizontal="center" vertical="center"/>
    </xf>
    <xf numFmtId="14" fontId="0" fillId="3" borderId="4" xfId="0" applyNumberFormat="1" applyFont="1" applyFill="1" applyBorder="1" applyAlignment="1">
      <alignment horizontal="left" vertical="top" wrapText="1"/>
    </xf>
    <xf numFmtId="0" fontId="0" fillId="0" borderId="0" xfId="0" applyFont="1" applyAlignment="1">
      <alignment horizontal="left" vertical="top"/>
    </xf>
    <xf numFmtId="0" fontId="0" fillId="0" borderId="0" xfId="0" applyFont="1" applyAlignment="1">
      <alignment horizontal="left" vertical="center" wrapText="1"/>
    </xf>
    <xf numFmtId="0" fontId="0" fillId="0" borderId="0" xfId="0" applyFont="1" applyAlignment="1">
      <alignment horizontal="center" vertical="center"/>
    </xf>
    <xf numFmtId="0" fontId="0" fillId="3" borderId="16" xfId="0" applyFont="1" applyFill="1" applyBorder="1" applyAlignment="1">
      <alignment vertical="top" wrapText="1"/>
    </xf>
    <xf numFmtId="0" fontId="16" fillId="3" borderId="16" xfId="0" applyFont="1" applyFill="1" applyBorder="1" applyAlignment="1">
      <alignment horizontal="left" vertical="top" wrapText="1"/>
    </xf>
    <xf numFmtId="0" fontId="14" fillId="3" borderId="1" xfId="0" applyFont="1" applyFill="1" applyBorder="1" applyAlignment="1">
      <alignment vertical="top" wrapText="1"/>
    </xf>
    <xf numFmtId="15" fontId="16" fillId="3" borderId="1" xfId="4" applyNumberFormat="1" applyFont="1" applyFill="1" applyBorder="1" applyAlignment="1">
      <alignment horizontal="left" vertical="top" wrapText="1"/>
    </xf>
    <xf numFmtId="0" fontId="18" fillId="0" borderId="30" xfId="0" applyFont="1" applyFill="1" applyBorder="1" applyAlignment="1">
      <alignment horizontal="left" wrapText="1"/>
    </xf>
    <xf numFmtId="0" fontId="18" fillId="3" borderId="2" xfId="0" applyFont="1" applyFill="1" applyBorder="1" applyAlignment="1">
      <alignment horizontal="left" wrapText="1"/>
    </xf>
    <xf numFmtId="0" fontId="18" fillId="3" borderId="2" xfId="0" applyFont="1" applyFill="1" applyBorder="1" applyAlignment="1">
      <alignment horizontal="left" vertical="top" wrapText="1"/>
    </xf>
    <xf numFmtId="164" fontId="1" fillId="3" borderId="16" xfId="1" applyNumberFormat="1" applyFont="1" applyFill="1" applyBorder="1" applyAlignment="1">
      <alignment horizontal="left" vertical="top" wrapText="1"/>
    </xf>
    <xf numFmtId="165" fontId="1" fillId="3" borderId="1" xfId="3" applyNumberFormat="1" applyFont="1" applyFill="1" applyBorder="1" applyAlignment="1">
      <alignment horizontal="left" vertical="top" wrapText="1"/>
    </xf>
    <xf numFmtId="164" fontId="1" fillId="0" borderId="0" xfId="1" applyNumberFormat="1" applyFont="1" applyAlignment="1">
      <alignment horizontal="center" vertical="center"/>
    </xf>
    <xf numFmtId="0" fontId="0" fillId="3" borderId="0" xfId="0" applyFont="1" applyFill="1" applyAlignment="1">
      <alignment horizontal="center" vertical="center" wrapText="1"/>
    </xf>
    <xf numFmtId="0" fontId="0" fillId="3" borderId="0" xfId="0" applyFont="1" applyFill="1"/>
    <xf numFmtId="0" fontId="0" fillId="3" borderId="0" xfId="0" applyFont="1" applyFill="1" applyAlignment="1">
      <alignment wrapText="1"/>
    </xf>
    <xf numFmtId="0" fontId="10" fillId="3" borderId="0" xfId="0" applyFont="1" applyFill="1" applyAlignment="1">
      <alignment horizontal="center" vertical="center" wrapText="1"/>
    </xf>
    <xf numFmtId="0" fontId="10" fillId="3" borderId="0" xfId="0" applyFont="1" applyFill="1" applyAlignment="1">
      <alignment horizontal="center" vertical="top" wrapText="1"/>
    </xf>
    <xf numFmtId="164" fontId="10" fillId="3" borderId="0" xfId="1" applyNumberFormat="1" applyFont="1" applyFill="1" applyBorder="1" applyAlignment="1" applyProtection="1">
      <alignment horizontal="center" vertical="center" wrapText="1"/>
    </xf>
    <xf numFmtId="0" fontId="14" fillId="5" borderId="0" xfId="0" applyFont="1" applyFill="1" applyBorder="1" applyAlignment="1">
      <alignment horizontal="center" vertical="center" wrapText="1"/>
    </xf>
    <xf numFmtId="164" fontId="14" fillId="5" borderId="0" xfId="1" applyNumberFormat="1" applyFont="1" applyFill="1" applyBorder="1" applyAlignment="1" applyProtection="1">
      <alignment horizontal="center" vertical="center" wrapText="1"/>
    </xf>
    <xf numFmtId="44" fontId="0" fillId="3" borderId="1" xfId="1" applyFont="1" applyFill="1" applyBorder="1" applyAlignment="1">
      <alignment horizontal="left" vertical="top" wrapText="1"/>
    </xf>
    <xf numFmtId="0" fontId="0" fillId="3" borderId="4" xfId="0" quotePrefix="1" applyFont="1" applyFill="1" applyBorder="1" applyAlignment="1">
      <alignment horizontal="left" vertical="top" wrapText="1"/>
    </xf>
    <xf numFmtId="0" fontId="16" fillId="3" borderId="5" xfId="4" applyFont="1" applyFill="1" applyBorder="1" applyAlignment="1">
      <alignment horizontal="left" vertical="top" wrapText="1"/>
    </xf>
    <xf numFmtId="0" fontId="16" fillId="3" borderId="4" xfId="0" applyFont="1" applyFill="1" applyBorder="1" applyAlignment="1">
      <alignment horizontal="left" vertical="top" wrapText="1"/>
    </xf>
    <xf numFmtId="0" fontId="16" fillId="3" borderId="6" xfId="4" applyFont="1" applyFill="1" applyBorder="1" applyAlignment="1">
      <alignment horizontal="left" vertical="top" wrapText="1"/>
    </xf>
    <xf numFmtId="0" fontId="11" fillId="3" borderId="1"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0" fillId="3" borderId="1" xfId="6" applyFont="1" applyFill="1" applyBorder="1" applyAlignment="1">
      <alignment horizontal="left" vertical="top" wrapText="1"/>
    </xf>
    <xf numFmtId="167" fontId="8" fillId="0" borderId="27" xfId="4" applyNumberFormat="1" applyFont="1" applyFill="1" applyBorder="1" applyAlignment="1">
      <alignment horizontal="center" vertical="top" wrapText="1"/>
    </xf>
    <xf numFmtId="0" fontId="16" fillId="0" borderId="1" xfId="4" applyFont="1" applyFill="1" applyBorder="1" applyAlignment="1">
      <alignment horizontal="left" vertical="center" wrapText="1"/>
    </xf>
    <xf numFmtId="0" fontId="21" fillId="3" borderId="1" xfId="0" applyFont="1" applyFill="1" applyBorder="1" applyAlignment="1">
      <alignment horizontal="left" vertical="top" wrapText="1"/>
    </xf>
    <xf numFmtId="0" fontId="23" fillId="3" borderId="1" xfId="0" applyFont="1" applyFill="1" applyBorder="1" applyAlignment="1">
      <alignment horizontal="left" vertical="top" wrapText="1"/>
    </xf>
    <xf numFmtId="0" fontId="16" fillId="0" borderId="27" xfId="4" applyFont="1" applyFill="1" applyBorder="1" applyAlignment="1">
      <alignment horizontal="left" vertical="center" wrapText="1"/>
    </xf>
    <xf numFmtId="44" fontId="16" fillId="0" borderId="1" xfId="2" applyFont="1" applyFill="1" applyBorder="1" applyAlignment="1">
      <alignment horizontal="center" vertical="center" wrapText="1"/>
    </xf>
    <xf numFmtId="168" fontId="1" fillId="0" borderId="1" xfId="4" applyNumberFormat="1" applyFont="1" applyFill="1" applyBorder="1" applyAlignment="1">
      <alignment horizontal="center" vertical="center"/>
    </xf>
    <xf numFmtId="168" fontId="1" fillId="0" borderId="27" xfId="4" applyNumberFormat="1" applyFont="1" applyFill="1" applyBorder="1" applyAlignment="1">
      <alignment horizontal="center" vertical="center"/>
    </xf>
    <xf numFmtId="164" fontId="1" fillId="0" borderId="27" xfId="1" applyNumberFormat="1" applyFont="1" applyFill="1" applyBorder="1" applyAlignment="1">
      <alignment horizontal="center" vertical="center"/>
    </xf>
    <xf numFmtId="9" fontId="0" fillId="3" borderId="31" xfId="0" applyNumberFormat="1" applyFont="1" applyFill="1" applyBorder="1" applyAlignment="1">
      <alignment horizontal="left" vertical="top" wrapText="1"/>
    </xf>
    <xf numFmtId="14" fontId="0" fillId="3" borderId="1" xfId="0" applyNumberFormat="1" applyFont="1" applyFill="1" applyBorder="1" applyAlignment="1">
      <alignment horizontal="right" vertical="top" wrapText="1"/>
    </xf>
    <xf numFmtId="14" fontId="0" fillId="0" borderId="1" xfId="0" applyNumberFormat="1" applyFont="1" applyBorder="1" applyAlignment="1">
      <alignment horizontal="right" vertical="top" wrapText="1"/>
    </xf>
    <xf numFmtId="167" fontId="16" fillId="3" borderId="1" xfId="10" applyNumberFormat="1" applyFont="1" applyFill="1" applyBorder="1" applyAlignment="1">
      <alignment horizontal="center" vertical="center"/>
    </xf>
    <xf numFmtId="167" fontId="16" fillId="0" borderId="1" xfId="10" applyNumberFormat="1" applyFont="1" applyBorder="1" applyAlignment="1">
      <alignment horizontal="center" vertical="center"/>
    </xf>
    <xf numFmtId="164" fontId="16" fillId="3" borderId="1" xfId="1" applyNumberFormat="1" applyFont="1" applyFill="1" applyBorder="1" applyAlignment="1">
      <alignment horizontal="center" vertical="center"/>
    </xf>
    <xf numFmtId="0" fontId="16" fillId="3" borderId="1" xfId="10" applyFont="1" applyFill="1" applyBorder="1" applyAlignment="1">
      <alignment horizontal="left" vertical="center" wrapText="1"/>
    </xf>
    <xf numFmtId="44" fontId="27" fillId="6" borderId="1" xfId="1" applyFont="1" applyFill="1" applyBorder="1" applyAlignment="1">
      <alignment horizontal="center" vertical="center"/>
    </xf>
    <xf numFmtId="164" fontId="27" fillId="6" borderId="1" xfId="1" applyNumberFormat="1" applyFont="1" applyFill="1" applyBorder="1" applyAlignment="1">
      <alignment horizontal="center" vertical="center"/>
    </xf>
    <xf numFmtId="164" fontId="27" fillId="6" borderId="33" xfId="1" applyNumberFormat="1" applyFont="1" applyFill="1" applyBorder="1" applyAlignment="1">
      <alignment horizontal="center" vertical="center"/>
    </xf>
    <xf numFmtId="164" fontId="26" fillId="0" borderId="1" xfId="1" applyNumberFormat="1" applyFont="1" applyFill="1" applyBorder="1" applyAlignment="1">
      <alignment vertical="center" wrapText="1"/>
    </xf>
    <xf numFmtId="169" fontId="26" fillId="0" borderId="1" xfId="10" applyNumberFormat="1" applyFont="1" applyFill="1" applyBorder="1" applyAlignment="1">
      <alignment vertical="center" wrapText="1"/>
    </xf>
    <xf numFmtId="0" fontId="17" fillId="3" borderId="2" xfId="10" applyFont="1" applyFill="1" applyBorder="1" applyAlignment="1">
      <alignment horizontal="left" vertical="center" wrapText="1"/>
    </xf>
    <xf numFmtId="0" fontId="16" fillId="3" borderId="33" xfId="10" applyFont="1" applyFill="1" applyBorder="1" applyAlignment="1">
      <alignment horizontal="left" vertical="center" wrapText="1"/>
    </xf>
    <xf numFmtId="0" fontId="6" fillId="3" borderId="25" xfId="0" applyFont="1" applyFill="1" applyBorder="1" applyAlignment="1">
      <alignment horizontal="left" vertical="top" wrapText="1"/>
    </xf>
    <xf numFmtId="0" fontId="5" fillId="0" borderId="25" xfId="0" applyFont="1" applyFill="1" applyBorder="1" applyAlignment="1">
      <alignment horizontal="left" vertical="top" wrapText="1"/>
    </xf>
    <xf numFmtId="0" fontId="1" fillId="0" borderId="1" xfId="4" applyFont="1" applyFill="1" applyBorder="1" applyAlignment="1">
      <alignment horizontal="left" vertical="center" wrapText="1"/>
    </xf>
    <xf numFmtId="0" fontId="17" fillId="3" borderId="1" xfId="0" applyFont="1" applyFill="1" applyBorder="1" applyAlignment="1">
      <alignment horizontal="left" vertical="top" wrapText="1"/>
    </xf>
    <xf numFmtId="170" fontId="16" fillId="0" borderId="1" xfId="10" applyNumberFormat="1" applyFont="1" applyBorder="1" applyAlignment="1">
      <alignment vertical="center" wrapText="1"/>
    </xf>
    <xf numFmtId="171" fontId="16" fillId="0" borderId="1" xfId="10" applyNumberFormat="1" applyFont="1" applyBorder="1" applyAlignment="1">
      <alignment vertical="center" wrapText="1"/>
    </xf>
    <xf numFmtId="164" fontId="1" fillId="0" borderId="1" xfId="1" applyNumberFormat="1" applyFont="1" applyBorder="1" applyAlignment="1">
      <alignment horizontal="left" vertical="top" wrapText="1"/>
    </xf>
    <xf numFmtId="41" fontId="3" fillId="0" borderId="16" xfId="0" applyNumberFormat="1" applyFont="1" applyFill="1" applyBorder="1" applyAlignment="1">
      <alignment vertical="center" wrapText="1"/>
    </xf>
    <xf numFmtId="41" fontId="3" fillId="0" borderId="27" xfId="0" applyNumberFormat="1" applyFont="1" applyFill="1" applyBorder="1" applyAlignment="1">
      <alignment vertical="center" wrapText="1"/>
    </xf>
    <xf numFmtId="3" fontId="0" fillId="0" borderId="1" xfId="0" applyNumberFormat="1" applyFill="1" applyBorder="1" applyAlignment="1">
      <alignment vertical="center" wrapTex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16" fillId="3" borderId="30" xfId="10" applyFont="1" applyFill="1" applyBorder="1" applyAlignment="1">
      <alignment horizontal="left" vertical="center" wrapText="1"/>
    </xf>
    <xf numFmtId="0" fontId="28" fillId="3" borderId="1" xfId="0" applyFont="1" applyFill="1" applyBorder="1" applyAlignment="1">
      <alignment horizontal="left" vertical="top" wrapText="1"/>
    </xf>
    <xf numFmtId="0" fontId="24" fillId="3" borderId="1" xfId="0" applyFont="1" applyFill="1" applyBorder="1" applyAlignment="1">
      <alignment horizontal="left" vertical="top" wrapText="1"/>
    </xf>
    <xf numFmtId="0" fontId="21" fillId="3" borderId="1" xfId="0" applyFont="1" applyFill="1" applyBorder="1" applyAlignment="1">
      <alignment vertical="top" wrapText="1"/>
    </xf>
    <xf numFmtId="0" fontId="7" fillId="3" borderId="1" xfId="0" applyFont="1" applyFill="1" applyBorder="1" applyAlignment="1">
      <alignment vertical="top" wrapText="1"/>
    </xf>
    <xf numFmtId="0" fontId="5" fillId="3" borderId="1" xfId="0" applyFont="1" applyFill="1" applyBorder="1" applyAlignment="1">
      <alignment vertical="top" wrapText="1"/>
    </xf>
    <xf numFmtId="0" fontId="3" fillId="0" borderId="2" xfId="0" applyFont="1" applyFill="1" applyBorder="1" applyAlignment="1">
      <alignment vertical="center" wrapText="1"/>
    </xf>
    <xf numFmtId="0" fontId="0" fillId="0" borderId="33" xfId="0" applyFill="1" applyBorder="1" applyAlignment="1">
      <alignment vertical="center" wrapText="1"/>
    </xf>
    <xf numFmtId="0" fontId="0" fillId="0" borderId="2" xfId="0" applyFill="1" applyBorder="1" applyAlignment="1">
      <alignment vertical="center" wrapText="1"/>
    </xf>
    <xf numFmtId="14" fontId="0" fillId="0" borderId="33" xfId="0" applyNumberFormat="1" applyFill="1" applyBorder="1" applyAlignment="1">
      <alignment vertical="center" wrapText="1"/>
    </xf>
    <xf numFmtId="14" fontId="0" fillId="0" borderId="2" xfId="0" applyNumberFormat="1" applyFill="1" applyBorder="1" applyAlignment="1">
      <alignment vertical="center" wrapText="1"/>
    </xf>
    <xf numFmtId="14" fontId="0" fillId="0" borderId="30" xfId="0" applyNumberFormat="1" applyFill="1" applyBorder="1" applyAlignment="1">
      <alignment vertical="center" wrapText="1"/>
    </xf>
    <xf numFmtId="14" fontId="0" fillId="0" borderId="1" xfId="0" applyNumberFormat="1" applyFill="1" applyBorder="1" applyAlignment="1">
      <alignment vertical="center" wrapText="1"/>
    </xf>
    <xf numFmtId="14" fontId="0" fillId="0" borderId="2" xfId="0" applyNumberFormat="1" applyFill="1" applyBorder="1" applyAlignment="1">
      <alignment horizontal="center" vertical="center" wrapText="1"/>
    </xf>
    <xf numFmtId="172" fontId="0" fillId="0" borderId="2" xfId="0" applyNumberFormat="1" applyFill="1" applyBorder="1" applyAlignment="1">
      <alignment horizontal="center" vertical="center" wrapText="1"/>
    </xf>
    <xf numFmtId="172" fontId="25" fillId="3" borderId="1" xfId="0" applyNumberFormat="1" applyFont="1" applyFill="1" applyBorder="1" applyAlignment="1">
      <alignment horizontal="center" vertical="center" wrapText="1"/>
    </xf>
    <xf numFmtId="0" fontId="25" fillId="3" borderId="1" xfId="0" applyFont="1" applyFill="1" applyBorder="1" applyAlignment="1">
      <alignment horizontal="left" vertical="center" wrapText="1"/>
    </xf>
    <xf numFmtId="6" fontId="1" fillId="3" borderId="1" xfId="1" applyNumberFormat="1" applyFont="1" applyFill="1" applyBorder="1" applyAlignment="1">
      <alignment horizontal="right" vertical="top" wrapText="1"/>
    </xf>
    <xf numFmtId="14" fontId="0" fillId="0" borderId="1" xfId="0" applyNumberFormat="1" applyFill="1" applyBorder="1" applyAlignment="1">
      <alignment vertical="top" wrapText="1"/>
    </xf>
    <xf numFmtId="14" fontId="3" fillId="0" borderId="1" xfId="0" applyNumberFormat="1" applyFont="1" applyFill="1" applyBorder="1" applyAlignment="1">
      <alignment vertical="center" wrapText="1"/>
    </xf>
    <xf numFmtId="14" fontId="0" fillId="0" borderId="28" xfId="0" applyNumberFormat="1" applyFill="1" applyBorder="1" applyAlignment="1">
      <alignment vertical="center" wrapText="1"/>
    </xf>
    <xf numFmtId="0" fontId="0" fillId="3" borderId="2" xfId="0" applyFill="1" applyBorder="1" applyAlignment="1">
      <alignment horizontal="left" vertical="top" wrapText="1"/>
    </xf>
    <xf numFmtId="0" fontId="0" fillId="3" borderId="2" xfId="0" applyFill="1" applyBorder="1" applyAlignment="1">
      <alignment wrapText="1"/>
    </xf>
    <xf numFmtId="14" fontId="0" fillId="3" borderId="2" xfId="0" applyNumberFormat="1" applyFill="1" applyBorder="1" applyAlignment="1">
      <alignment horizontal="left" wrapText="1"/>
    </xf>
    <xf numFmtId="0" fontId="0" fillId="0" borderId="0" xfId="0" applyFont="1" applyAlignment="1">
      <alignment horizontal="left" wrapText="1"/>
    </xf>
    <xf numFmtId="0" fontId="11" fillId="0" borderId="14" xfId="0" applyFont="1" applyBorder="1" applyAlignment="1">
      <alignment horizontal="left" vertical="center" wrapText="1"/>
    </xf>
    <xf numFmtId="0" fontId="0" fillId="0" borderId="1" xfId="0" applyFont="1" applyBorder="1" applyAlignment="1">
      <alignment horizontal="left" vertical="center" wrapText="1"/>
    </xf>
    <xf numFmtId="0" fontId="0" fillId="3" borderId="2" xfId="0" applyFill="1" applyBorder="1" applyAlignment="1">
      <alignment horizontal="left" wrapText="1"/>
    </xf>
    <xf numFmtId="14" fontId="0" fillId="3" borderId="2" xfId="0" applyNumberFormat="1" applyFill="1" applyBorder="1" applyAlignment="1">
      <alignment horizontal="left" vertical="center" wrapText="1"/>
    </xf>
    <xf numFmtId="0" fontId="0" fillId="3" borderId="2" xfId="0" applyFill="1" applyBorder="1" applyAlignment="1">
      <alignment vertical="center" wrapText="1"/>
    </xf>
    <xf numFmtId="14" fontId="0" fillId="3" borderId="32" xfId="0" applyNumberFormat="1" applyFill="1" applyBorder="1" applyAlignment="1">
      <alignment horizontal="left" vertical="center" wrapText="1"/>
    </xf>
    <xf numFmtId="44" fontId="16" fillId="3" borderId="1" xfId="1" applyFont="1" applyFill="1" applyBorder="1" applyAlignment="1">
      <alignment horizontal="left" vertical="top" wrapText="1"/>
    </xf>
    <xf numFmtId="0" fontId="16" fillId="0" borderId="25" xfId="0" applyFont="1" applyFill="1" applyBorder="1" applyAlignment="1">
      <alignment vertical="center" wrapText="1"/>
    </xf>
    <xf numFmtId="164" fontId="0" fillId="0" borderId="1" xfId="1" applyNumberFormat="1" applyFont="1" applyBorder="1" applyAlignment="1">
      <alignment horizontal="left" vertical="top" wrapText="1"/>
    </xf>
    <xf numFmtId="0" fontId="36" fillId="3" borderId="1" xfId="0" applyFont="1" applyFill="1" applyBorder="1" applyAlignment="1">
      <alignment vertical="center" wrapText="1"/>
    </xf>
    <xf numFmtId="44" fontId="26" fillId="0" borderId="1" xfId="1" applyFont="1" applyFill="1" applyBorder="1" applyAlignment="1">
      <alignment vertical="center" wrapText="1"/>
    </xf>
    <xf numFmtId="164" fontId="27" fillId="6" borderId="32" xfId="1" applyNumberFormat="1" applyFont="1" applyFill="1" applyBorder="1" applyAlignment="1">
      <alignment horizontal="center" vertical="center"/>
    </xf>
    <xf numFmtId="41" fontId="0" fillId="0" borderId="6" xfId="0" applyNumberFormat="1" applyFill="1" applyBorder="1" applyAlignment="1">
      <alignment horizontal="center" vertical="center" wrapText="1"/>
    </xf>
    <xf numFmtId="164" fontId="0" fillId="3" borderId="4" xfId="1" applyNumberFormat="1" applyFont="1" applyFill="1" applyBorder="1" applyAlignment="1">
      <alignment horizontal="left" vertical="top" wrapText="1"/>
    </xf>
    <xf numFmtId="164" fontId="0" fillId="3" borderId="0" xfId="0" applyNumberFormat="1" applyFont="1" applyFill="1" applyAlignment="1">
      <alignment horizontal="center" vertical="top" wrapText="1"/>
    </xf>
    <xf numFmtId="0" fontId="0" fillId="3" borderId="1" xfId="0" applyFont="1" applyFill="1" applyBorder="1" applyAlignment="1">
      <alignment horizontal="center" vertical="center" wrapText="1"/>
    </xf>
    <xf numFmtId="0" fontId="0" fillId="3" borderId="16" xfId="0" applyFont="1" applyFill="1" applyBorder="1" applyAlignment="1">
      <alignment horizontal="center" vertical="top" wrapText="1"/>
    </xf>
    <xf numFmtId="0" fontId="0" fillId="0" borderId="1" xfId="0" applyBorder="1" applyAlignment="1">
      <alignment horizontal="left" vertical="top" wrapText="1"/>
    </xf>
    <xf numFmtId="164" fontId="1" fillId="0" borderId="1" xfId="1" applyNumberFormat="1" applyFont="1" applyFill="1" applyBorder="1" applyAlignment="1">
      <alignment horizontal="center" vertical="center"/>
    </xf>
    <xf numFmtId="164" fontId="11" fillId="3" borderId="1" xfId="1" applyNumberFormat="1" applyFont="1" applyFill="1" applyBorder="1" applyAlignment="1">
      <alignment horizontal="left" vertical="top" wrapText="1"/>
    </xf>
    <xf numFmtId="0" fontId="0" fillId="0" borderId="2" xfId="0" applyBorder="1" applyAlignment="1">
      <alignment wrapText="1"/>
    </xf>
    <xf numFmtId="0" fontId="0" fillId="0" borderId="32" xfId="0" applyBorder="1" applyAlignment="1">
      <alignment wrapText="1"/>
    </xf>
    <xf numFmtId="0" fontId="16" fillId="0" borderId="1" xfId="0" quotePrefix="1" applyFont="1" applyBorder="1" applyAlignment="1">
      <alignment horizontal="left" vertical="top" wrapText="1"/>
    </xf>
    <xf numFmtId="0" fontId="0" fillId="0" borderId="1" xfId="0" quotePrefix="1" applyBorder="1" applyAlignment="1">
      <alignment horizontal="left" vertical="top" wrapText="1"/>
    </xf>
    <xf numFmtId="0" fontId="0" fillId="0" borderId="16" xfId="0" applyBorder="1" applyAlignment="1">
      <alignment horizontal="left" vertical="top" wrapText="1"/>
    </xf>
    <xf numFmtId="0" fontId="0" fillId="0" borderId="1" xfId="0" applyBorder="1" applyAlignment="1">
      <alignment vertical="center" wrapText="1"/>
    </xf>
    <xf numFmtId="0" fontId="0" fillId="0" borderId="1" xfId="4" applyFont="1" applyFill="1" applyBorder="1" applyAlignment="1">
      <alignment horizontal="left" vertical="center" wrapText="1"/>
    </xf>
    <xf numFmtId="0" fontId="11" fillId="0" borderId="1"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4" xfId="0" applyFont="1" applyBorder="1" applyAlignment="1">
      <alignment horizontal="center" vertical="center" wrapText="1"/>
    </xf>
    <xf numFmtId="164" fontId="1" fillId="3" borderId="1" xfId="12" applyNumberFormat="1" applyFont="1" applyFill="1" applyBorder="1" applyAlignment="1">
      <alignment horizontal="left" vertical="top" wrapText="1"/>
    </xf>
    <xf numFmtId="164" fontId="0" fillId="3" borderId="1" xfId="12" applyNumberFormat="1" applyFont="1" applyFill="1" applyBorder="1" applyAlignment="1">
      <alignment horizontal="left" vertical="top" wrapText="1"/>
    </xf>
    <xf numFmtId="0" fontId="38" fillId="0" borderId="1" xfId="4" applyFont="1" applyFill="1" applyBorder="1" applyAlignment="1">
      <alignment horizontal="left" vertical="center" wrapText="1"/>
    </xf>
    <xf numFmtId="0" fontId="0" fillId="7" borderId="1" xfId="0" applyFont="1" applyFill="1" applyBorder="1" applyAlignment="1">
      <alignment horizontal="left" vertical="top" wrapText="1"/>
    </xf>
    <xf numFmtId="0" fontId="3" fillId="0" borderId="0" xfId="0" applyFont="1" applyFill="1" applyBorder="1" applyAlignment="1">
      <alignment vertical="center" wrapText="1"/>
    </xf>
    <xf numFmtId="0" fontId="0" fillId="3" borderId="1" xfId="0" applyFont="1" applyFill="1" applyBorder="1" applyAlignment="1">
      <alignment wrapText="1"/>
    </xf>
    <xf numFmtId="44" fontId="0" fillId="3" borderId="1" xfId="12" applyFont="1" applyFill="1" applyBorder="1" applyAlignment="1">
      <alignment horizontal="left" vertical="top" wrapText="1"/>
    </xf>
    <xf numFmtId="164" fontId="0" fillId="7" borderId="1" xfId="12" applyNumberFormat="1" applyFont="1" applyFill="1" applyBorder="1" applyAlignment="1">
      <alignment horizontal="left" vertical="top" wrapText="1"/>
    </xf>
    <xf numFmtId="8" fontId="17" fillId="0" borderId="2" xfId="0" applyNumberFormat="1" applyFont="1" applyBorder="1" applyAlignment="1">
      <alignment horizontal="center" vertical="center" wrapText="1"/>
    </xf>
    <xf numFmtId="0" fontId="39" fillId="0" borderId="1" xfId="0" applyFont="1" applyBorder="1" applyAlignment="1">
      <alignment horizontal="left" vertical="top" wrapText="1"/>
    </xf>
    <xf numFmtId="0" fontId="0" fillId="3" borderId="1" xfId="0" applyFill="1" applyBorder="1" applyAlignment="1">
      <alignment horizontal="left" vertical="top" wrapText="1"/>
    </xf>
    <xf numFmtId="0" fontId="0" fillId="3" borderId="1" xfId="0" applyFont="1" applyFill="1" applyBorder="1" applyAlignment="1">
      <alignment horizontal="center" vertical="top" wrapText="1"/>
    </xf>
    <xf numFmtId="0" fontId="0" fillId="3" borderId="27" xfId="0" applyFont="1" applyFill="1" applyBorder="1" applyAlignment="1">
      <alignment horizontal="center" vertical="top" wrapText="1"/>
    </xf>
    <xf numFmtId="0" fontId="0" fillId="0" borderId="1" xfId="0" applyFont="1" applyBorder="1" applyAlignment="1">
      <alignment horizontal="center" vertical="top" wrapText="1"/>
    </xf>
    <xf numFmtId="0" fontId="39" fillId="0" borderId="1" xfId="0" applyFont="1" applyFill="1" applyBorder="1" applyAlignment="1" applyProtection="1">
      <alignment horizontal="left" vertical="top" wrapText="1"/>
    </xf>
    <xf numFmtId="0" fontId="0" fillId="0" borderId="6" xfId="0" applyBorder="1" applyAlignment="1">
      <alignment wrapText="1"/>
    </xf>
    <xf numFmtId="0" fontId="0" fillId="3" borderId="25" xfId="0" applyFont="1" applyFill="1" applyBorder="1" applyAlignment="1">
      <alignment horizontal="left" vertical="top" wrapText="1"/>
    </xf>
    <xf numFmtId="164" fontId="1" fillId="3" borderId="27" xfId="1" applyNumberFormat="1" applyFont="1" applyFill="1" applyBorder="1" applyAlignment="1">
      <alignment horizontal="left" vertical="top" wrapText="1"/>
    </xf>
    <xf numFmtId="0" fontId="16" fillId="3" borderId="16" xfId="4" applyFont="1" applyFill="1" applyBorder="1" applyAlignment="1">
      <alignment horizontal="left" vertical="top" wrapText="1"/>
    </xf>
    <xf numFmtId="0" fontId="0" fillId="3" borderId="33" xfId="0" applyFill="1" applyBorder="1" applyAlignment="1">
      <alignment horizontal="left" vertical="top" wrapText="1"/>
    </xf>
    <xf numFmtId="0" fontId="34" fillId="3" borderId="1" xfId="0" applyFont="1" applyFill="1" applyBorder="1" applyAlignment="1">
      <alignment horizontal="left" wrapText="1"/>
    </xf>
    <xf numFmtId="0" fontId="0" fillId="3" borderId="1" xfId="0" applyFill="1" applyBorder="1" applyAlignment="1">
      <alignment wrapText="1"/>
    </xf>
    <xf numFmtId="14" fontId="0" fillId="3" borderId="1" xfId="0" applyNumberFormat="1" applyFill="1" applyBorder="1" applyAlignment="1">
      <alignment horizontal="left" wrapText="1"/>
    </xf>
    <xf numFmtId="0" fontId="11" fillId="0" borderId="1" xfId="0" applyFont="1" applyBorder="1" applyAlignment="1">
      <alignment horizontal="center" vertical="center" wrapText="1"/>
    </xf>
    <xf numFmtId="0" fontId="10" fillId="2" borderId="0" xfId="0" applyFont="1" applyFill="1" applyAlignment="1">
      <alignment horizontal="center" vertical="center"/>
    </xf>
    <xf numFmtId="0" fontId="10" fillId="2" borderId="8" xfId="0" applyFont="1" applyFill="1" applyBorder="1" applyAlignment="1">
      <alignment horizontal="center"/>
    </xf>
    <xf numFmtId="0" fontId="10" fillId="2" borderId="10" xfId="0" applyFont="1" applyFill="1" applyBorder="1" applyAlignment="1">
      <alignment horizontal="center"/>
    </xf>
    <xf numFmtId="0" fontId="10" fillId="2" borderId="11" xfId="0" applyFont="1" applyFill="1" applyBorder="1" applyAlignment="1">
      <alignment horizontal="center"/>
    </xf>
    <xf numFmtId="0" fontId="10" fillId="2" borderId="12" xfId="0" applyFont="1" applyFill="1" applyBorder="1" applyAlignment="1">
      <alignment horizontal="center"/>
    </xf>
    <xf numFmtId="0" fontId="10" fillId="2" borderId="13" xfId="0" applyFont="1" applyFill="1" applyBorder="1" applyAlignment="1">
      <alignment horizontal="center"/>
    </xf>
    <xf numFmtId="0" fontId="10" fillId="2" borderId="15" xfId="0" applyFont="1" applyFill="1" applyBorder="1" applyAlignment="1">
      <alignment horizontal="center"/>
    </xf>
    <xf numFmtId="0" fontId="35" fillId="2" borderId="8" xfId="0" applyFont="1" applyFill="1" applyBorder="1" applyAlignment="1">
      <alignment horizontal="center" vertical="center" wrapText="1"/>
    </xf>
    <xf numFmtId="0" fontId="35" fillId="2" borderId="9" xfId="0" applyFont="1" applyFill="1" applyBorder="1" applyAlignment="1">
      <alignment horizontal="center" vertical="center" wrapText="1"/>
    </xf>
    <xf numFmtId="0" fontId="35" fillId="2" borderId="11"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13" xfId="0" applyFont="1" applyFill="1" applyBorder="1" applyAlignment="1">
      <alignment horizontal="center" vertical="center" wrapText="1"/>
    </xf>
    <xf numFmtId="0" fontId="35" fillId="2" borderId="14" xfId="0" applyFont="1" applyFill="1" applyBorder="1" applyAlignment="1">
      <alignment horizontal="center" vertical="center" wrapText="1"/>
    </xf>
    <xf numFmtId="0" fontId="10" fillId="2" borderId="23" xfId="0" applyFont="1" applyFill="1" applyBorder="1" applyAlignment="1">
      <alignment horizontal="center"/>
    </xf>
    <xf numFmtId="0" fontId="10" fillId="2" borderId="24" xfId="0" applyFont="1" applyFill="1" applyBorder="1" applyAlignment="1">
      <alignment horizontal="center"/>
    </xf>
    <xf numFmtId="0" fontId="10" fillId="2" borderId="24" xfId="0" applyFont="1" applyFill="1" applyBorder="1" applyAlignment="1">
      <alignment horizontal="center" vertical="center"/>
    </xf>
    <xf numFmtId="0" fontId="10" fillId="2" borderId="3" xfId="0" applyFont="1" applyFill="1" applyBorder="1" applyAlignment="1">
      <alignment horizontal="center"/>
    </xf>
    <xf numFmtId="0" fontId="11" fillId="0" borderId="1" xfId="0" applyFont="1" applyBorder="1" applyAlignment="1">
      <alignment horizontal="center" vertical="center" wrapText="1"/>
    </xf>
    <xf numFmtId="0" fontId="35" fillId="2" borderId="10"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15" xfId="0" applyFont="1" applyFill="1" applyBorder="1" applyAlignment="1">
      <alignment horizontal="center" vertical="center" wrapText="1"/>
    </xf>
    <xf numFmtId="0" fontId="10" fillId="2" borderId="3" xfId="0" applyFont="1" applyFill="1" applyBorder="1" applyAlignment="1">
      <alignment horizontal="center" wrapText="1"/>
    </xf>
    <xf numFmtId="0" fontId="11" fillId="4" borderId="0" xfId="0" applyFont="1" applyFill="1" applyAlignment="1">
      <alignment horizontal="center" vertical="center"/>
    </xf>
    <xf numFmtId="0" fontId="0" fillId="0" borderId="5" xfId="0" applyBorder="1" applyAlignment="1">
      <alignment wrapText="1"/>
    </xf>
    <xf numFmtId="0" fontId="0" fillId="0" borderId="36" xfId="0" applyBorder="1" applyAlignment="1">
      <alignment wrapText="1"/>
    </xf>
    <xf numFmtId="0" fontId="0" fillId="8" borderId="1" xfId="0" applyFont="1" applyFill="1" applyBorder="1" applyAlignment="1">
      <alignment horizontal="left" vertical="top" wrapText="1"/>
    </xf>
    <xf numFmtId="0" fontId="0" fillId="0" borderId="2" xfId="0" applyBorder="1" applyAlignment="1">
      <alignment vertical="top"/>
    </xf>
    <xf numFmtId="0" fontId="21" fillId="8" borderId="0" xfId="0" applyFont="1" applyFill="1" applyBorder="1" applyAlignment="1">
      <alignment vertical="top" wrapText="1"/>
    </xf>
    <xf numFmtId="0" fontId="7"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41" fillId="8" borderId="37" xfId="4" applyFont="1" applyFill="1" applyBorder="1" applyAlignment="1">
      <alignment horizontal="center" vertical="center" wrapText="1"/>
    </xf>
    <xf numFmtId="0" fontId="16" fillId="8" borderId="0" xfId="0" applyFont="1" applyFill="1" applyBorder="1" applyAlignment="1">
      <alignment horizontal="left" vertical="top" wrapText="1"/>
    </xf>
    <xf numFmtId="2" fontId="40" fillId="8" borderId="0" xfId="0" applyNumberFormat="1" applyFont="1" applyFill="1" applyBorder="1" applyAlignment="1">
      <alignment horizontal="center" vertical="center" wrapText="1"/>
    </xf>
    <xf numFmtId="2" fontId="40" fillId="8" borderId="0" xfId="13" applyNumberFormat="1" applyFont="1" applyFill="1" applyBorder="1" applyAlignment="1">
      <alignment horizontal="center" vertical="center" wrapText="1"/>
    </xf>
    <xf numFmtId="0" fontId="16" fillId="8" borderId="34" xfId="0" applyFont="1" applyFill="1" applyBorder="1" applyAlignment="1">
      <alignment horizontal="center" vertical="center" wrapText="1"/>
    </xf>
    <xf numFmtId="0" fontId="16" fillId="8" borderId="35"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0" fillId="0" borderId="33" xfId="0" applyBorder="1" applyAlignment="1">
      <alignment wrapText="1"/>
    </xf>
    <xf numFmtId="0" fontId="39" fillId="0" borderId="1" xfId="0" applyFont="1" applyFill="1" applyBorder="1" applyAlignment="1" applyProtection="1">
      <alignment horizontal="left" vertical="center" wrapText="1"/>
    </xf>
    <xf numFmtId="0" fontId="42" fillId="8" borderId="34" xfId="0" applyFont="1" applyFill="1" applyBorder="1" applyAlignment="1">
      <alignment horizontal="center" vertical="center" wrapText="1"/>
    </xf>
    <xf numFmtId="0" fontId="42" fillId="8" borderId="35" xfId="0" applyFont="1" applyFill="1" applyBorder="1" applyAlignment="1">
      <alignment horizontal="center" vertical="center" wrapText="1"/>
    </xf>
    <xf numFmtId="0" fontId="42" fillId="8" borderId="4" xfId="0" applyFont="1" applyFill="1" applyBorder="1" applyAlignment="1">
      <alignment horizontal="center" vertical="center" wrapText="1"/>
    </xf>
    <xf numFmtId="0" fontId="40" fillId="8" borderId="1" xfId="0" applyFont="1" applyFill="1" applyBorder="1" applyAlignment="1">
      <alignment horizontal="center" vertical="center" wrapText="1"/>
    </xf>
  </cellXfs>
  <cellStyles count="14">
    <cellStyle name="BodyStyle" xfId="8"/>
    <cellStyle name="Millares 2" xfId="3"/>
    <cellStyle name="Moneda" xfId="1" builtinId="4"/>
    <cellStyle name="Moneda [0] 2" xfId="7"/>
    <cellStyle name="Moneda 2" xfId="2"/>
    <cellStyle name="Moneda 3" xfId="9"/>
    <cellStyle name="Moneda 3 2" xfId="12"/>
    <cellStyle name="Normal" xfId="0" builtinId="0"/>
    <cellStyle name="Normal 2" xfId="5"/>
    <cellStyle name="Normal 5" xfId="4"/>
    <cellStyle name="Normal 6" xfId="6"/>
    <cellStyle name="Normal 6 2" xfId="11"/>
    <cellStyle name="Normal 8" xfId="10"/>
    <cellStyle name="Porcentaje" xfId="13" builtinId="5"/>
  </cellStyles>
  <dxfs count="0"/>
  <tableStyles count="0" defaultTableStyle="TableStyleMedium2" defaultPivotStyle="PivotStyleLight16"/>
  <colors>
    <mruColors>
      <color rgb="FF1E783C"/>
      <color rgb="FFB5B3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chemeClr val="tx1"/>
                </a:solidFill>
              </a:rPr>
              <a:t>BALANCE</a:t>
            </a:r>
            <a:r>
              <a:rPr lang="es-CO" b="1" baseline="0">
                <a:solidFill>
                  <a:schemeClr val="tx1"/>
                </a:solidFill>
              </a:rPr>
              <a:t> POR ESTRATEGIA PLAN DE ACCIÓN 2024</a:t>
            </a:r>
          </a:p>
          <a:p>
            <a:pPr>
              <a:defRPr/>
            </a:pPr>
            <a:r>
              <a:rPr lang="es-CO" b="1" baseline="0">
                <a:solidFill>
                  <a:schemeClr val="tx1"/>
                </a:solidFill>
              </a:rPr>
              <a:t> </a:t>
            </a:r>
            <a:endParaRPr lang="es-CO" b="1">
              <a:solidFill>
                <a:schemeClr val="tx1"/>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w="25400">
          <a:noFill/>
        </a:ln>
        <a:effectLst/>
        <a:sp3d/>
      </c:spPr>
    </c:backWall>
    <c:plotArea>
      <c:layout/>
      <c:bar3DChart>
        <c:barDir val="col"/>
        <c:grouping val="stacked"/>
        <c:varyColors val="0"/>
        <c:ser>
          <c:idx val="0"/>
          <c:order val="0"/>
          <c:spPr>
            <a:solidFill>
              <a:schemeClr val="accent1"/>
            </a:solidFill>
            <a:ln w="12700">
              <a:solidFill>
                <a:srgbClr val="002060"/>
              </a:solidFill>
            </a:ln>
            <a:effectLst/>
            <a:sp3d contourW="12700">
              <a:contourClr>
                <a:srgbClr val="002060"/>
              </a:contourClr>
            </a:sp3d>
          </c:spPr>
          <c:invertIfNegative val="0"/>
          <c:dPt>
            <c:idx val="0"/>
            <c:invertIfNegative val="0"/>
            <c:bubble3D val="0"/>
            <c:spPr>
              <a:solidFill>
                <a:schemeClr val="bg1">
                  <a:lumMod val="65000"/>
                </a:schemeClr>
              </a:solidFill>
              <a:ln w="12700">
                <a:solidFill>
                  <a:srgbClr val="002060"/>
                </a:solidFill>
              </a:ln>
              <a:effectLst/>
              <a:sp3d contourW="12700">
                <a:contourClr>
                  <a:srgbClr val="002060"/>
                </a:contourClr>
              </a:sp3d>
            </c:spPr>
            <c:extLst>
              <c:ext xmlns:c16="http://schemas.microsoft.com/office/drawing/2014/chart" uri="{C3380CC4-5D6E-409C-BE32-E72D297353CC}">
                <c16:uniqueId val="{00000001-B121-4411-990B-6E37C8451437}"/>
              </c:ext>
            </c:extLst>
          </c:dPt>
          <c:dPt>
            <c:idx val="2"/>
            <c:invertIfNegative val="0"/>
            <c:bubble3D val="0"/>
            <c:spPr>
              <a:solidFill>
                <a:srgbClr val="00B050"/>
              </a:solidFill>
              <a:ln w="12700">
                <a:solidFill>
                  <a:srgbClr val="002060"/>
                </a:solidFill>
              </a:ln>
              <a:effectLst/>
              <a:sp3d contourW="12700">
                <a:contourClr>
                  <a:srgbClr val="002060"/>
                </a:contourClr>
              </a:sp3d>
            </c:spPr>
            <c:extLst>
              <c:ext xmlns:c16="http://schemas.microsoft.com/office/drawing/2014/chart" uri="{C3380CC4-5D6E-409C-BE32-E72D297353CC}">
                <c16:uniqueId val="{00000003-B121-4411-990B-6E37C8451437}"/>
              </c:ext>
            </c:extLst>
          </c:dPt>
          <c:dLbls>
            <c:dLbl>
              <c:idx val="0"/>
              <c:layout>
                <c:manualLayout>
                  <c:x val="2.5000000000000001E-2"/>
                  <c:y val="-0.30555555555555558"/>
                </c:manualLayout>
              </c:layout>
              <c:tx>
                <c:rich>
                  <a:bodyPr/>
                  <a:lstStyle/>
                  <a:p>
                    <a:fld id="{261F7130-D3D3-4EE8-BDA1-87B147CAFF48}"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121-4411-990B-6E37C8451437}"/>
                </c:ext>
              </c:extLst>
            </c:dLbl>
            <c:dLbl>
              <c:idx val="1"/>
              <c:layout>
                <c:manualLayout>
                  <c:x val="2.5000000000000001E-2"/>
                  <c:y val="-0.39814814814814814"/>
                </c:manualLayout>
              </c:layout>
              <c:tx>
                <c:rich>
                  <a:bodyPr/>
                  <a:lstStyle/>
                  <a:p>
                    <a:fld id="{23137B99-A38F-4027-AC24-58C4B5917396}"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B121-4411-990B-6E37C8451437}"/>
                </c:ext>
              </c:extLst>
            </c:dLbl>
            <c:dLbl>
              <c:idx val="2"/>
              <c:layout>
                <c:manualLayout>
                  <c:x val="-1.6734655156058283E-3"/>
                  <c:y val="-0.36574074074074076"/>
                </c:manualLayout>
              </c:layout>
              <c:tx>
                <c:rich>
                  <a:bodyPr/>
                  <a:lstStyle/>
                  <a:p>
                    <a:fld id="{D509D29E-11C6-4A96-A09F-7FEE3B7EF845}"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121-4411-990B-6E37C8451437}"/>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Hoja1!$A$3:$A$5</c:f>
              <c:strCache>
                <c:ptCount val="3"/>
                <c:pt idx="0">
                  <c:v>Lo Insitucional</c:v>
                </c:pt>
                <c:pt idx="1">
                  <c:v>Lo Social </c:v>
                </c:pt>
                <c:pt idx="2">
                  <c:v>Lo Ambiental </c:v>
                </c:pt>
              </c:strCache>
            </c:strRef>
          </c:cat>
          <c:val>
            <c:numRef>
              <c:f>Hoja1!$B$3:$B$5</c:f>
              <c:numCache>
                <c:formatCode>0.0</c:formatCode>
                <c:ptCount val="3"/>
                <c:pt idx="0">
                  <c:v>22.972677595628415</c:v>
                </c:pt>
                <c:pt idx="1">
                  <c:v>27.533333333333335</c:v>
                </c:pt>
                <c:pt idx="2">
                  <c:v>27.956521739130434</c:v>
                </c:pt>
              </c:numCache>
            </c:numRef>
          </c:val>
          <c:extLst>
            <c:ext xmlns:c16="http://schemas.microsoft.com/office/drawing/2014/chart" uri="{C3380CC4-5D6E-409C-BE32-E72D297353CC}">
              <c16:uniqueId val="{00000005-B121-4411-990B-6E37C8451437}"/>
            </c:ext>
          </c:extLst>
        </c:ser>
        <c:dLbls>
          <c:showLegendKey val="0"/>
          <c:showVal val="0"/>
          <c:showCatName val="0"/>
          <c:showSerName val="0"/>
          <c:showPercent val="0"/>
          <c:showBubbleSize val="0"/>
        </c:dLbls>
        <c:gapWidth val="150"/>
        <c:shape val="box"/>
        <c:axId val="501199647"/>
        <c:axId val="501196735"/>
        <c:axId val="0"/>
      </c:bar3DChart>
      <c:catAx>
        <c:axId val="50119964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501196735"/>
        <c:crosses val="autoZero"/>
        <c:auto val="1"/>
        <c:lblAlgn val="ctr"/>
        <c:lblOffset val="100"/>
        <c:noMultiLvlLbl val="0"/>
      </c:catAx>
      <c:valAx>
        <c:axId val="501196735"/>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1199647"/>
        <c:crosses val="autoZero"/>
        <c:crossBetween val="between"/>
      </c:valAx>
      <c:spPr>
        <a:noFill/>
        <a:ln w="25400">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055555555555557"/>
          <c:y val="5.0925925925925923E-2"/>
          <c:w val="0.56388888888888888"/>
          <c:h val="0.93981481481481477"/>
        </c:manualLayout>
      </c:layout>
      <c:doughnut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F14A-44CB-B7DE-2FB1F85A8AA1}"/>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F14A-44CB-B7DE-2FB1F85A8AA1}"/>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F14A-44CB-B7DE-2FB1F85A8AA1}"/>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F14A-44CB-B7DE-2FB1F85A8AA1}"/>
              </c:ext>
            </c:extLst>
          </c:dPt>
          <c:dPt>
            <c:idx val="4"/>
            <c:bubble3D val="0"/>
            <c:spPr>
              <a:solidFill>
                <a:srgbClr val="FFFF00"/>
              </a:solidFill>
              <a:ln w="19050">
                <a:solidFill>
                  <a:schemeClr val="lt1"/>
                </a:solidFill>
              </a:ln>
              <a:effectLst/>
            </c:spPr>
            <c:extLst>
              <c:ext xmlns:c16="http://schemas.microsoft.com/office/drawing/2014/chart" uri="{C3380CC4-5D6E-409C-BE32-E72D297353CC}">
                <c16:uniqueId val="{00000009-F14A-44CB-B7DE-2FB1F85A8AA1}"/>
              </c:ext>
            </c:extLst>
          </c:dPt>
          <c:dPt>
            <c:idx val="5"/>
            <c:bubble3D val="0"/>
            <c:spPr>
              <a:solidFill>
                <a:srgbClr val="FFFF00"/>
              </a:solidFill>
              <a:ln w="19050">
                <a:solidFill>
                  <a:schemeClr val="lt1"/>
                </a:solidFill>
              </a:ln>
              <a:effectLst/>
            </c:spPr>
            <c:extLst>
              <c:ext xmlns:c16="http://schemas.microsoft.com/office/drawing/2014/chart" uri="{C3380CC4-5D6E-409C-BE32-E72D297353CC}">
                <c16:uniqueId val="{0000000B-F14A-44CB-B7DE-2FB1F85A8AA1}"/>
              </c:ext>
            </c:extLst>
          </c:dPt>
          <c:dPt>
            <c:idx val="6"/>
            <c:bubble3D val="0"/>
            <c:spPr>
              <a:solidFill>
                <a:srgbClr val="FFFF00"/>
              </a:solidFill>
              <a:ln w="19050">
                <a:solidFill>
                  <a:schemeClr val="lt1"/>
                </a:solidFill>
              </a:ln>
              <a:effectLst/>
            </c:spPr>
            <c:extLst>
              <c:ext xmlns:c16="http://schemas.microsoft.com/office/drawing/2014/chart" uri="{C3380CC4-5D6E-409C-BE32-E72D297353CC}">
                <c16:uniqueId val="{0000000D-F14A-44CB-B7DE-2FB1F85A8AA1}"/>
              </c:ext>
            </c:extLst>
          </c:dPt>
          <c:dPt>
            <c:idx val="7"/>
            <c:bubble3D val="0"/>
            <c:spPr>
              <a:solidFill>
                <a:srgbClr val="00B050"/>
              </a:solidFill>
              <a:ln w="19050">
                <a:solidFill>
                  <a:schemeClr val="lt1"/>
                </a:solidFill>
              </a:ln>
              <a:effectLst/>
            </c:spPr>
            <c:extLst>
              <c:ext xmlns:c16="http://schemas.microsoft.com/office/drawing/2014/chart" uri="{C3380CC4-5D6E-409C-BE32-E72D297353CC}">
                <c16:uniqueId val="{0000000F-F14A-44CB-B7DE-2FB1F85A8AA1}"/>
              </c:ext>
            </c:extLst>
          </c:dPt>
          <c:dPt>
            <c:idx val="8"/>
            <c:bubble3D val="0"/>
            <c:spPr>
              <a:solidFill>
                <a:srgbClr val="00B050"/>
              </a:solidFill>
              <a:ln w="19050">
                <a:solidFill>
                  <a:schemeClr val="lt1"/>
                </a:solidFill>
              </a:ln>
              <a:effectLst/>
            </c:spPr>
            <c:extLst>
              <c:ext xmlns:c16="http://schemas.microsoft.com/office/drawing/2014/chart" uri="{C3380CC4-5D6E-409C-BE32-E72D297353CC}">
                <c16:uniqueId val="{00000011-F14A-44CB-B7DE-2FB1F85A8AA1}"/>
              </c:ext>
            </c:extLst>
          </c:dPt>
          <c:dPt>
            <c:idx val="9"/>
            <c:bubble3D val="0"/>
            <c:spPr>
              <a:solidFill>
                <a:srgbClr val="00B050"/>
              </a:solidFill>
              <a:ln w="19050">
                <a:solidFill>
                  <a:schemeClr val="lt1"/>
                </a:solidFill>
              </a:ln>
              <a:effectLst/>
            </c:spPr>
            <c:extLst>
              <c:ext xmlns:c16="http://schemas.microsoft.com/office/drawing/2014/chart" uri="{C3380CC4-5D6E-409C-BE32-E72D297353CC}">
                <c16:uniqueId val="{00000013-F14A-44CB-B7DE-2FB1F85A8AA1}"/>
              </c:ext>
            </c:extLst>
          </c:dPt>
          <c:dPt>
            <c:idx val="10"/>
            <c:bubble3D val="0"/>
            <c:spPr>
              <a:noFill/>
              <a:ln w="19050">
                <a:solidFill>
                  <a:schemeClr val="lt1"/>
                </a:solidFill>
              </a:ln>
              <a:effectLst/>
            </c:spPr>
            <c:extLst>
              <c:ext xmlns:c16="http://schemas.microsoft.com/office/drawing/2014/chart" uri="{C3380CC4-5D6E-409C-BE32-E72D297353CC}">
                <c16:uniqueId val="{00000015-F14A-44CB-B7DE-2FB1F85A8AA1}"/>
              </c:ext>
            </c:extLst>
          </c:dPt>
          <c:val>
            <c:numRef>
              <c:f>Hoja1!$F$20:$P$20</c:f>
              <c:numCache>
                <c:formatCode>General</c:formatCode>
                <c:ptCount val="11"/>
                <c:pt idx="0">
                  <c:v>10</c:v>
                </c:pt>
                <c:pt idx="1">
                  <c:v>10</c:v>
                </c:pt>
                <c:pt idx="2">
                  <c:v>10</c:v>
                </c:pt>
                <c:pt idx="3">
                  <c:v>10</c:v>
                </c:pt>
                <c:pt idx="4">
                  <c:v>10</c:v>
                </c:pt>
                <c:pt idx="5">
                  <c:v>10</c:v>
                </c:pt>
                <c:pt idx="6">
                  <c:v>10</c:v>
                </c:pt>
                <c:pt idx="7">
                  <c:v>10</c:v>
                </c:pt>
                <c:pt idx="8">
                  <c:v>10</c:v>
                </c:pt>
                <c:pt idx="9">
                  <c:v>10</c:v>
                </c:pt>
                <c:pt idx="10">
                  <c:v>100</c:v>
                </c:pt>
              </c:numCache>
            </c:numRef>
          </c:val>
          <c:extLst>
            <c:ext xmlns:c16="http://schemas.microsoft.com/office/drawing/2014/chart" uri="{C3380CC4-5D6E-409C-BE32-E72D297353CC}">
              <c16:uniqueId val="{00000016-F14A-44CB-B7DE-2FB1F85A8AA1}"/>
            </c:ext>
          </c:extLst>
        </c:ser>
        <c:dLbls>
          <c:showLegendKey val="0"/>
          <c:showVal val="0"/>
          <c:showCatName val="0"/>
          <c:showSerName val="0"/>
          <c:showPercent val="0"/>
          <c:showBubbleSize val="0"/>
          <c:showLeaderLines val="1"/>
        </c:dLbls>
        <c:firstSliceAng val="270"/>
        <c:holeSize val="55"/>
      </c:doughnutChart>
      <c:doughnutChart>
        <c:varyColors val="1"/>
        <c:ser>
          <c:idx val="1"/>
          <c:order val="1"/>
          <c:tx>
            <c:v>aguja</c:v>
          </c:tx>
          <c:spPr>
            <a:scene3d>
              <a:camera prst="orthographicFront"/>
              <a:lightRig rig="threePt" dir="t"/>
            </a:scene3d>
            <a:sp3d>
              <a:bevelT w="82550" h="44450" prst="angle"/>
              <a:bevelB w="82550" h="44450" prst="angle"/>
              <a:contourClr>
                <a:srgbClr val="000000"/>
              </a:contourClr>
            </a:sp3d>
          </c:spPr>
          <c:dPt>
            <c:idx val="0"/>
            <c:bubble3D val="0"/>
            <c:spPr>
              <a:noFill/>
              <a:ln w="19050">
                <a:solidFill>
                  <a:schemeClr val="lt1"/>
                </a:solidFill>
              </a:ln>
              <a:effectLst/>
            </c:spPr>
            <c:extLst>
              <c:ext xmlns:c16="http://schemas.microsoft.com/office/drawing/2014/chart" uri="{C3380CC4-5D6E-409C-BE32-E72D297353CC}">
                <c16:uniqueId val="{00000018-F14A-44CB-B7DE-2FB1F85A8AA1}"/>
              </c:ext>
            </c:extLst>
          </c:dPt>
          <c:dPt>
            <c:idx val="1"/>
            <c:bubble3D val="0"/>
            <c:spPr>
              <a:solidFill>
                <a:srgbClr val="002060"/>
              </a:solidFill>
              <a:ln w="19050">
                <a:solidFill>
                  <a:schemeClr val="lt1"/>
                </a:solidFill>
              </a:ln>
              <a:effectLst/>
              <a:scene3d>
                <a:camera prst="orthographicFront"/>
                <a:lightRig rig="threePt" dir="t"/>
              </a:scene3d>
              <a:sp3d>
                <a:bevelT w="82550" h="44450" prst="angle"/>
                <a:bevelB w="82550" h="44450" prst="angle"/>
                <a:contourClr>
                  <a:srgbClr val="000000"/>
                </a:contourClr>
              </a:sp3d>
            </c:spPr>
            <c:extLst>
              <c:ext xmlns:c16="http://schemas.microsoft.com/office/drawing/2014/chart" uri="{C3380CC4-5D6E-409C-BE32-E72D297353CC}">
                <c16:uniqueId val="{0000001A-F14A-44CB-B7DE-2FB1F85A8AA1}"/>
              </c:ext>
            </c:extLst>
          </c:dPt>
          <c:dPt>
            <c:idx val="2"/>
            <c:bubble3D val="0"/>
            <c:spPr>
              <a:noFill/>
              <a:ln w="19050">
                <a:solidFill>
                  <a:schemeClr val="lt1"/>
                </a:solidFill>
              </a:ln>
              <a:effectLst/>
            </c:spPr>
            <c:extLst>
              <c:ext xmlns:c16="http://schemas.microsoft.com/office/drawing/2014/chart" uri="{C3380CC4-5D6E-409C-BE32-E72D297353CC}">
                <c16:uniqueId val="{0000001C-F14A-44CB-B7DE-2FB1F85A8AA1}"/>
              </c:ext>
            </c:extLst>
          </c:dPt>
          <c:dLbls>
            <c:dLbl>
              <c:idx val="0"/>
              <c:layout>
                <c:manualLayout>
                  <c:x val="0.21388888888888888"/>
                  <c:y val="-4.6296296296296294E-3"/>
                </c:manualLayout>
              </c:layout>
              <c:tx>
                <c:rich>
                  <a:bodyPr/>
                  <a:lstStyle/>
                  <a:p>
                    <a:fld id="{DAA7620B-30E1-463B-B469-C1066890480D}"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8-F14A-44CB-B7DE-2FB1F85A8AA1}"/>
                </c:ext>
              </c:extLst>
            </c:dLbl>
            <c:dLbl>
              <c:idx val="1"/>
              <c:delete val="1"/>
              <c:extLst>
                <c:ext xmlns:c15="http://schemas.microsoft.com/office/drawing/2012/chart" uri="{CE6537A1-D6FC-4f65-9D91-7224C49458BB}"/>
                <c:ext xmlns:c16="http://schemas.microsoft.com/office/drawing/2014/chart" uri="{C3380CC4-5D6E-409C-BE32-E72D297353CC}">
                  <c16:uniqueId val="{0000001A-F14A-44CB-B7DE-2FB1F85A8AA1}"/>
                </c:ext>
              </c:extLst>
            </c:dLbl>
            <c:dLbl>
              <c:idx val="2"/>
              <c:delete val="1"/>
              <c:extLst>
                <c:ext xmlns:c15="http://schemas.microsoft.com/office/drawing/2012/chart" uri="{CE6537A1-D6FC-4f65-9D91-7224C49458BB}"/>
                <c:ext xmlns:c16="http://schemas.microsoft.com/office/drawing/2014/chart" uri="{C3380CC4-5D6E-409C-BE32-E72D297353CC}">
                  <c16:uniqueId val="{0000001C-F14A-44CB-B7DE-2FB1F85A8AA1}"/>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extLst>
          </c:dLbls>
          <c:val>
            <c:numRef>
              <c:f>Hoja1!$A$21:$C$21</c:f>
              <c:numCache>
                <c:formatCode>General</c:formatCode>
                <c:ptCount val="3"/>
                <c:pt idx="0" formatCode="0.00">
                  <c:v>26.154177556030728</c:v>
                </c:pt>
                <c:pt idx="1">
                  <c:v>2</c:v>
                </c:pt>
                <c:pt idx="2" formatCode="0.00">
                  <c:v>171.84582244396927</c:v>
                </c:pt>
              </c:numCache>
            </c:numRef>
          </c:val>
          <c:extLst>
            <c:ext xmlns:c16="http://schemas.microsoft.com/office/drawing/2014/chart" uri="{C3380CC4-5D6E-409C-BE32-E72D297353CC}">
              <c16:uniqueId val="{0000001D-F14A-44CB-B7DE-2FB1F85A8AA1}"/>
            </c:ext>
          </c:extLst>
        </c:ser>
        <c:dLbls>
          <c:showLegendKey val="0"/>
          <c:showVal val="0"/>
          <c:showCatName val="0"/>
          <c:showSerName val="0"/>
          <c:showPercent val="0"/>
          <c:showBubbleSize val="0"/>
          <c:showLeaderLines val="0"/>
        </c:dLbls>
        <c:firstSliceAng val="270"/>
        <c:holeSize val="55"/>
      </c:doughnutChart>
      <c:spPr>
        <a:noFill/>
        <a:ln>
          <a:noFill/>
        </a:ln>
        <a:effectLst/>
      </c:spPr>
    </c:plotArea>
    <c:plotVisOnly val="1"/>
    <c:dispBlanksAs val="gap"/>
    <c:showDLblsOverMax val="0"/>
  </c:chart>
  <c:spPr>
    <a:solidFill>
      <a:schemeClr val="accent1">
        <a:lumMod val="20000"/>
        <a:lumOff val="80000"/>
      </a:schemeClr>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742950</xdr:colOff>
      <xdr:row>4</xdr:row>
      <xdr:rowOff>104775</xdr:rowOff>
    </xdr:from>
    <xdr:to>
      <xdr:col>8</xdr:col>
      <xdr:colOff>152400</xdr:colOff>
      <xdr:row>18</xdr:row>
      <xdr:rowOff>180975</xdr:rowOff>
    </xdr:to>
    <xdr:graphicFrame macro="">
      <xdr:nvGraphicFramePr>
        <xdr:cNvPr id="2" name="Gráfico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47625</xdr:colOff>
      <xdr:row>3</xdr:row>
      <xdr:rowOff>95250</xdr:rowOff>
    </xdr:from>
    <xdr:to>
      <xdr:col>15</xdr:col>
      <xdr:colOff>47625</xdr:colOff>
      <xdr:row>17</xdr:row>
      <xdr:rowOff>171450</xdr:rowOff>
    </xdr:to>
    <xdr:graphicFrame macro="">
      <xdr:nvGraphicFramePr>
        <xdr:cNvPr id="3" name="Gráfico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10</xdr:col>
      <xdr:colOff>324992</xdr:colOff>
      <xdr:row>8</xdr:row>
      <xdr:rowOff>74110</xdr:rowOff>
    </xdr:from>
    <xdr:ext cx="340606" cy="280205"/>
    <xdr:sp macro="" textlink="">
      <xdr:nvSpPr>
        <xdr:cNvPr id="4" name="Rectángulo 3">
          <a:extLst>
            <a:ext uri="{FF2B5EF4-FFF2-40B4-BE49-F238E27FC236}">
              <a16:creationId xmlns:a16="http://schemas.microsoft.com/office/drawing/2014/main" id="{00000000-0008-0000-0000-000004000000}"/>
            </a:ext>
          </a:extLst>
        </xdr:cNvPr>
        <xdr:cNvSpPr/>
      </xdr:nvSpPr>
      <xdr:spPr>
        <a:xfrm>
          <a:off x="7944992" y="1598110"/>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10</a:t>
          </a:r>
        </a:p>
      </xdr:txBody>
    </xdr:sp>
    <xdr:clientData/>
  </xdr:oneCellAnchor>
  <xdr:oneCellAnchor>
    <xdr:from>
      <xdr:col>10</xdr:col>
      <xdr:colOff>496442</xdr:colOff>
      <xdr:row>6</xdr:row>
      <xdr:rowOff>112210</xdr:rowOff>
    </xdr:from>
    <xdr:ext cx="340606" cy="280205"/>
    <xdr:sp macro="" textlink="">
      <xdr:nvSpPr>
        <xdr:cNvPr id="5" name="Rectángulo 4">
          <a:extLst>
            <a:ext uri="{FF2B5EF4-FFF2-40B4-BE49-F238E27FC236}">
              <a16:creationId xmlns:a16="http://schemas.microsoft.com/office/drawing/2014/main" id="{00000000-0008-0000-0000-000005000000}"/>
            </a:ext>
          </a:extLst>
        </xdr:cNvPr>
        <xdr:cNvSpPr/>
      </xdr:nvSpPr>
      <xdr:spPr>
        <a:xfrm>
          <a:off x="8116442" y="1255210"/>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20</a:t>
          </a:r>
        </a:p>
      </xdr:txBody>
    </xdr:sp>
    <xdr:clientData/>
  </xdr:oneCellAnchor>
  <xdr:oneCellAnchor>
    <xdr:from>
      <xdr:col>11</xdr:col>
      <xdr:colOff>1142</xdr:colOff>
      <xdr:row>5</xdr:row>
      <xdr:rowOff>26485</xdr:rowOff>
    </xdr:from>
    <xdr:ext cx="340606" cy="280205"/>
    <xdr:sp macro="" textlink="">
      <xdr:nvSpPr>
        <xdr:cNvPr id="6" name="Rectángulo 5">
          <a:extLst>
            <a:ext uri="{FF2B5EF4-FFF2-40B4-BE49-F238E27FC236}">
              <a16:creationId xmlns:a16="http://schemas.microsoft.com/office/drawing/2014/main" id="{00000000-0008-0000-0000-000006000000}"/>
            </a:ext>
          </a:extLst>
        </xdr:cNvPr>
        <xdr:cNvSpPr/>
      </xdr:nvSpPr>
      <xdr:spPr>
        <a:xfrm>
          <a:off x="8383142" y="978985"/>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30</a:t>
          </a:r>
        </a:p>
      </xdr:txBody>
    </xdr:sp>
    <xdr:clientData/>
  </xdr:oneCellAnchor>
  <xdr:oneCellAnchor>
    <xdr:from>
      <xdr:col>11</xdr:col>
      <xdr:colOff>277367</xdr:colOff>
      <xdr:row>4</xdr:row>
      <xdr:rowOff>64585</xdr:rowOff>
    </xdr:from>
    <xdr:ext cx="340606" cy="280205"/>
    <xdr:sp macro="" textlink="">
      <xdr:nvSpPr>
        <xdr:cNvPr id="7" name="Rectángulo 6">
          <a:extLst>
            <a:ext uri="{FF2B5EF4-FFF2-40B4-BE49-F238E27FC236}">
              <a16:creationId xmlns:a16="http://schemas.microsoft.com/office/drawing/2014/main" id="{00000000-0008-0000-0000-000007000000}"/>
            </a:ext>
          </a:extLst>
        </xdr:cNvPr>
        <xdr:cNvSpPr/>
      </xdr:nvSpPr>
      <xdr:spPr>
        <a:xfrm>
          <a:off x="8659367" y="826585"/>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40</a:t>
          </a:r>
        </a:p>
      </xdr:txBody>
    </xdr:sp>
    <xdr:clientData/>
  </xdr:oneCellAnchor>
  <xdr:oneCellAnchor>
    <xdr:from>
      <xdr:col>11</xdr:col>
      <xdr:colOff>705992</xdr:colOff>
      <xdr:row>3</xdr:row>
      <xdr:rowOff>169360</xdr:rowOff>
    </xdr:from>
    <xdr:ext cx="340606" cy="280205"/>
    <xdr:sp macro="" textlink="">
      <xdr:nvSpPr>
        <xdr:cNvPr id="8" name="Rectángulo 7">
          <a:extLst>
            <a:ext uri="{FF2B5EF4-FFF2-40B4-BE49-F238E27FC236}">
              <a16:creationId xmlns:a16="http://schemas.microsoft.com/office/drawing/2014/main" id="{00000000-0008-0000-0000-000008000000}"/>
            </a:ext>
          </a:extLst>
        </xdr:cNvPr>
        <xdr:cNvSpPr/>
      </xdr:nvSpPr>
      <xdr:spPr>
        <a:xfrm>
          <a:off x="9087992" y="740860"/>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50</a:t>
          </a:r>
        </a:p>
      </xdr:txBody>
    </xdr:sp>
    <xdr:clientData/>
  </xdr:oneCellAnchor>
  <xdr:oneCellAnchor>
    <xdr:from>
      <xdr:col>12</xdr:col>
      <xdr:colOff>324992</xdr:colOff>
      <xdr:row>4</xdr:row>
      <xdr:rowOff>26485</xdr:rowOff>
    </xdr:from>
    <xdr:ext cx="340606" cy="280205"/>
    <xdr:sp macro="" textlink="">
      <xdr:nvSpPr>
        <xdr:cNvPr id="9" name="Rectángulo 8">
          <a:extLst>
            <a:ext uri="{FF2B5EF4-FFF2-40B4-BE49-F238E27FC236}">
              <a16:creationId xmlns:a16="http://schemas.microsoft.com/office/drawing/2014/main" id="{00000000-0008-0000-0000-000009000000}"/>
            </a:ext>
          </a:extLst>
        </xdr:cNvPr>
        <xdr:cNvSpPr/>
      </xdr:nvSpPr>
      <xdr:spPr>
        <a:xfrm>
          <a:off x="9468992" y="788485"/>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60</a:t>
          </a:r>
        </a:p>
      </xdr:txBody>
    </xdr:sp>
    <xdr:clientData/>
  </xdr:oneCellAnchor>
  <xdr:oneCellAnchor>
    <xdr:from>
      <xdr:col>12</xdr:col>
      <xdr:colOff>658367</xdr:colOff>
      <xdr:row>5</xdr:row>
      <xdr:rowOff>45535</xdr:rowOff>
    </xdr:from>
    <xdr:ext cx="340606" cy="280205"/>
    <xdr:sp macro="" textlink="">
      <xdr:nvSpPr>
        <xdr:cNvPr id="10" name="Rectángulo 9">
          <a:extLst>
            <a:ext uri="{FF2B5EF4-FFF2-40B4-BE49-F238E27FC236}">
              <a16:creationId xmlns:a16="http://schemas.microsoft.com/office/drawing/2014/main" id="{00000000-0008-0000-0000-00000A000000}"/>
            </a:ext>
          </a:extLst>
        </xdr:cNvPr>
        <xdr:cNvSpPr/>
      </xdr:nvSpPr>
      <xdr:spPr>
        <a:xfrm>
          <a:off x="9802367" y="998035"/>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70</a:t>
          </a:r>
        </a:p>
      </xdr:txBody>
    </xdr:sp>
    <xdr:clientData/>
  </xdr:oneCellAnchor>
  <xdr:oneCellAnchor>
    <xdr:from>
      <xdr:col>13</xdr:col>
      <xdr:colOff>277367</xdr:colOff>
      <xdr:row>8</xdr:row>
      <xdr:rowOff>45535</xdr:rowOff>
    </xdr:from>
    <xdr:ext cx="340606" cy="280205"/>
    <xdr:sp macro="" textlink="">
      <xdr:nvSpPr>
        <xdr:cNvPr id="11" name="Rectángulo 10">
          <a:extLst>
            <a:ext uri="{FF2B5EF4-FFF2-40B4-BE49-F238E27FC236}">
              <a16:creationId xmlns:a16="http://schemas.microsoft.com/office/drawing/2014/main" id="{00000000-0008-0000-0000-00000B000000}"/>
            </a:ext>
          </a:extLst>
        </xdr:cNvPr>
        <xdr:cNvSpPr/>
      </xdr:nvSpPr>
      <xdr:spPr>
        <a:xfrm>
          <a:off x="10183367" y="1569535"/>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90</a:t>
          </a:r>
        </a:p>
      </xdr:txBody>
    </xdr:sp>
    <xdr:clientData/>
  </xdr:oneCellAnchor>
  <xdr:oneCellAnchor>
    <xdr:from>
      <xdr:col>13</xdr:col>
      <xdr:colOff>124967</xdr:colOff>
      <xdr:row>6</xdr:row>
      <xdr:rowOff>93160</xdr:rowOff>
    </xdr:from>
    <xdr:ext cx="340606" cy="280205"/>
    <xdr:sp macro="" textlink="">
      <xdr:nvSpPr>
        <xdr:cNvPr id="12" name="Rectángulo 11">
          <a:extLst>
            <a:ext uri="{FF2B5EF4-FFF2-40B4-BE49-F238E27FC236}">
              <a16:creationId xmlns:a16="http://schemas.microsoft.com/office/drawing/2014/main" id="{00000000-0008-0000-0000-00000C000000}"/>
            </a:ext>
          </a:extLst>
        </xdr:cNvPr>
        <xdr:cNvSpPr/>
      </xdr:nvSpPr>
      <xdr:spPr>
        <a:xfrm>
          <a:off x="10030967" y="1236160"/>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80</a:t>
          </a:r>
        </a:p>
      </xdr:txBody>
    </xdr:sp>
    <xdr:clientData/>
  </xdr:oneCellAnchor>
  <xdr:oneCellAnchor>
    <xdr:from>
      <xdr:col>13</xdr:col>
      <xdr:colOff>257432</xdr:colOff>
      <xdr:row>9</xdr:row>
      <xdr:rowOff>169360</xdr:rowOff>
    </xdr:from>
    <xdr:ext cx="418576" cy="280205"/>
    <xdr:sp macro="" textlink="">
      <xdr:nvSpPr>
        <xdr:cNvPr id="13" name="Rectángulo 12">
          <a:extLst>
            <a:ext uri="{FF2B5EF4-FFF2-40B4-BE49-F238E27FC236}">
              <a16:creationId xmlns:a16="http://schemas.microsoft.com/office/drawing/2014/main" id="{00000000-0008-0000-0000-00000D000000}"/>
            </a:ext>
          </a:extLst>
        </xdr:cNvPr>
        <xdr:cNvSpPr/>
      </xdr:nvSpPr>
      <xdr:spPr>
        <a:xfrm>
          <a:off x="10163432" y="1883860"/>
          <a:ext cx="41857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100</a:t>
          </a:r>
        </a:p>
      </xdr:txBody>
    </xdr:sp>
    <xdr:clientData/>
  </xdr:oneCellAnchor>
  <xdr:oneCellAnchor>
    <xdr:from>
      <xdr:col>10</xdr:col>
      <xdr:colOff>226251</xdr:colOff>
      <xdr:row>9</xdr:row>
      <xdr:rowOff>159835</xdr:rowOff>
    </xdr:from>
    <xdr:ext cx="366639" cy="259265"/>
    <xdr:sp macro="" textlink="">
      <xdr:nvSpPr>
        <xdr:cNvPr id="14" name="Rectángulo 13">
          <a:extLst>
            <a:ext uri="{FF2B5EF4-FFF2-40B4-BE49-F238E27FC236}">
              <a16:creationId xmlns:a16="http://schemas.microsoft.com/office/drawing/2014/main" id="{00000000-0008-0000-0000-00000E000000}"/>
            </a:ext>
          </a:extLst>
        </xdr:cNvPr>
        <xdr:cNvSpPr/>
      </xdr:nvSpPr>
      <xdr:spPr>
        <a:xfrm>
          <a:off x="7846251" y="1874335"/>
          <a:ext cx="366639" cy="259265"/>
        </a:xfrm>
        <a:prstGeom prst="rect">
          <a:avLst/>
        </a:prstGeom>
        <a:noFill/>
      </xdr:spPr>
      <xdr:txBody>
        <a:bodyPr wrap="none" lIns="91440" tIns="45720" rIns="91440" bIns="45720">
          <a:no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0</a:t>
          </a:r>
        </a:p>
      </xdr:txBody>
    </xdr:sp>
    <xdr:clientData/>
  </xdr:oneCellAnchor>
  <xdr:twoCellAnchor>
    <xdr:from>
      <xdr:col>10</xdr:col>
      <xdr:colOff>247649</xdr:colOff>
      <xdr:row>3</xdr:row>
      <xdr:rowOff>123825</xdr:rowOff>
    </xdr:from>
    <xdr:to>
      <xdr:col>13</xdr:col>
      <xdr:colOff>723900</xdr:colOff>
      <xdr:row>17</xdr:row>
      <xdr:rowOff>152400</xdr:rowOff>
    </xdr:to>
    <xdr:sp macro="" textlink="">
      <xdr:nvSpPr>
        <xdr:cNvPr id="15" name="Anillo 14">
          <a:extLst>
            <a:ext uri="{FF2B5EF4-FFF2-40B4-BE49-F238E27FC236}">
              <a16:creationId xmlns:a16="http://schemas.microsoft.com/office/drawing/2014/main" id="{00000000-0008-0000-0000-00000F000000}"/>
            </a:ext>
          </a:extLst>
        </xdr:cNvPr>
        <xdr:cNvSpPr/>
      </xdr:nvSpPr>
      <xdr:spPr>
        <a:xfrm>
          <a:off x="7867649" y="695325"/>
          <a:ext cx="2762251" cy="2695575"/>
        </a:xfrm>
        <a:prstGeom prst="donut">
          <a:avLst>
            <a:gd name="adj" fmla="val 2653"/>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222250</xdr:colOff>
      <xdr:row>2</xdr:row>
      <xdr:rowOff>44450</xdr:rowOff>
    </xdr:from>
    <xdr:to>
      <xdr:col>2</xdr:col>
      <xdr:colOff>614893</xdr:colOff>
      <xdr:row>5</xdr:row>
      <xdr:rowOff>175389</xdr:rowOff>
    </xdr:to>
    <xdr:pic>
      <xdr:nvPicPr>
        <xdr:cNvPr id="4" name="Imagen 132">
          <a:extLst>
            <a:ext uri="{FF2B5EF4-FFF2-40B4-BE49-F238E27FC236}">
              <a16:creationId xmlns:a16="http://schemas.microsoft.com/office/drawing/2014/main" id="{CCA0F76D-1B13-492E-A146-67C5C5F1B5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 y="311150"/>
          <a:ext cx="1421343" cy="702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411409</xdr:colOff>
      <xdr:row>0</xdr:row>
      <xdr:rowOff>80493</xdr:rowOff>
    </xdr:from>
    <xdr:to>
      <xdr:col>2</xdr:col>
      <xdr:colOff>776684</xdr:colOff>
      <xdr:row>5</xdr:row>
      <xdr:rowOff>49552</xdr:rowOff>
    </xdr:to>
    <xdr:pic>
      <xdr:nvPicPr>
        <xdr:cNvPr id="3" name="Imagen 132">
          <a:extLst>
            <a:ext uri="{FF2B5EF4-FFF2-40B4-BE49-F238E27FC236}">
              <a16:creationId xmlns:a16="http://schemas.microsoft.com/office/drawing/2014/main" id="{83B1BD0A-4F3B-482C-968C-E8C491B7BA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3451" y="80493"/>
          <a:ext cx="1116543" cy="702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1116542</xdr:colOff>
      <xdr:row>97</xdr:row>
      <xdr:rowOff>259291</xdr:rowOff>
    </xdr:from>
    <xdr:to>
      <xdr:col>3</xdr:col>
      <xdr:colOff>188525</xdr:colOff>
      <xdr:row>98</xdr:row>
      <xdr:rowOff>266631</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6542" y="34729208"/>
          <a:ext cx="1844816" cy="451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666748</xdr:colOff>
      <xdr:row>1</xdr:row>
      <xdr:rowOff>75434</xdr:rowOff>
    </xdr:from>
    <xdr:to>
      <xdr:col>2</xdr:col>
      <xdr:colOff>597958</xdr:colOff>
      <xdr:row>6</xdr:row>
      <xdr:rowOff>58206</xdr:rowOff>
    </xdr:to>
    <xdr:pic>
      <xdr:nvPicPr>
        <xdr:cNvPr id="4" name="Imagen 132">
          <a:extLst>
            <a:ext uri="{FF2B5EF4-FFF2-40B4-BE49-F238E27FC236}">
              <a16:creationId xmlns:a16="http://schemas.microsoft.com/office/drawing/2014/main" id="{4D91E378-A3A0-9107-7E00-A3A47B58384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6665" y="202434"/>
          <a:ext cx="1116543" cy="702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ceduco-my.sharepoint.com/Users/DAVD/Downloads/plandeaccionVAC2023%20por%20&#225;reas_Dic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tceduco-my.sharepoint.com/Users/plandeaccion/OneDrive%20-%20Escuela%20Tecnologica%20Instituto%20Tecnico%20Central/A.%20Vigencia%202023/PLAN%20DE%20ACCI&#211;N%20%202023/PLAN%20DE%20NECESIDADES/plannecesidad2023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landeaccion\OneDrive%20-%20Escuela%20Tecnologica%20Instituto%20Tecnico%20Central\A.%20Vigencia%202024\PAI%202024\plandeaccion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1"/>
      <sheetName val="Despacho"/>
      <sheetName val="Facultades"/>
      <sheetName val="Talleres.y.Laboratorios"/>
      <sheetName val="Bienestar U."/>
      <sheetName val="Biblioteca"/>
      <sheetName val="Hoja3"/>
      <sheetName val="RegistroyControl"/>
      <sheetName val="Consolidado VAC"/>
      <sheetName val="Hoja2"/>
      <sheetName val="LO INSTITUCIONAL"/>
      <sheetName val="LO SOCIAL"/>
      <sheetName val="LO AMBIENTAL"/>
      <sheetName val="ACANCES 2022"/>
    </sheetNames>
    <sheetDataSet>
      <sheetData sheetId="0"/>
      <sheetData sheetId="1"/>
      <sheetData sheetId="2"/>
      <sheetData sheetId="3"/>
      <sheetData sheetId="4"/>
      <sheetData sheetId="5"/>
      <sheetData sheetId="6"/>
      <sheetData sheetId="7"/>
      <sheetData sheetId="8"/>
      <sheetData sheetId="9">
        <row r="2">
          <cell r="L2" t="str">
            <v>INDICADORES: LO INSTITUCIONAL</v>
          </cell>
        </row>
        <row r="3">
          <cell r="L3" t="str">
            <v>Porcentaje de cumplimiento en las fases del Consejo Nacional de Acreditación</v>
          </cell>
        </row>
        <row r="4">
          <cell r="L4" t="str">
            <v xml:space="preserve">% de programas radicados para renovación de acreditación/ programas acreditados </v>
          </cell>
        </row>
        <row r="5">
          <cell r="L5" t="str">
            <v>Porcentaje de implementación del sistema académico-administrativo por sistema de créditos académicos</v>
          </cell>
        </row>
        <row r="6">
          <cell r="L6" t="str">
            <v>Porcentaje de programas de educación superior articulados a la política institucional de lengua extranjera</v>
          </cell>
        </row>
        <row r="7">
          <cell r="L7" t="str">
            <v>Porcentaje de programas de educación superior articulados al modelo de evaluación por resultados de aprendizaje y competencias.</v>
          </cell>
        </row>
        <row r="8">
          <cell r="L8" t="str">
            <v>Porcentaje de alineación del MIPG con el SIG.</v>
          </cell>
        </row>
        <row r="9">
          <cell r="L9" t="str">
            <v xml:space="preserve">Porcentaje de implementación del SUIE. </v>
          </cell>
        </row>
        <row r="10">
          <cell r="L10" t="str">
            <v>Número de estrategias de posicionamiento implementadas.</v>
          </cell>
        </row>
        <row r="11">
          <cell r="L11" t="str">
            <v>Propuesta de nueva estructura organizacional presentadas ante las entidades competentes.</v>
          </cell>
        </row>
        <row r="12">
          <cell r="L12" t="str">
            <v>Porcentaje de proyectos del PDI gestionados por metodologías exigibles.</v>
          </cell>
        </row>
        <row r="13">
          <cell r="L13" t="str">
            <v>Índice de clima laboral</v>
          </cell>
        </row>
        <row r="14">
          <cell r="L14" t="str">
            <v>Porcentaje de implementación del SADE.</v>
          </cell>
        </row>
        <row r="15">
          <cell r="L15" t="str">
            <v>Porcentaje de apropiación de presupuesto para el pago de plantas de personal</v>
          </cell>
        </row>
        <row r="16">
          <cell r="L16" t="str">
            <v>Porcentaje de requisitos cumplidos</v>
          </cell>
        </row>
        <row r="17">
          <cell r="L17" t="str">
            <v>Porcentaje de cumplimiento del proceso meritocrático de la planta docente</v>
          </cell>
        </row>
        <row r="18">
          <cell r="L18" t="str">
            <v>Porcentaje de sistema de carrera docente implementado</v>
          </cell>
        </row>
        <row r="19">
          <cell r="L19" t="str">
            <v>Número de docentes del BTI  que se benefician del centro de atención / Total de docentes del IBTI *100</v>
          </cell>
        </row>
        <row r="20">
          <cell r="L20" t="str">
            <v>Proyectos de TICS ejecutados / Proyectos de TICS programados para la academia</v>
          </cell>
        </row>
        <row r="21">
          <cell r="L21" t="str">
            <v>Porcentaje de talleres y aulas habilitados con conexión remota.</v>
          </cell>
        </row>
        <row r="22">
          <cell r="L22" t="str">
            <v>Porcentaje de implementación de modelo estratégico en el PETI.</v>
          </cell>
        </row>
        <row r="23">
          <cell r="L23" t="str">
            <v>Porcentaje de implementación de la Política de Gobierno Digital</v>
          </cell>
        </row>
        <row r="24">
          <cell r="L24" t="str">
            <v>Porcentaje de implementación de la Política Institucional de Comunicaciones.</v>
          </cell>
        </row>
        <row r="25">
          <cell r="L25" t="str">
            <v>Número de actividades ejecutadas del PINAR</v>
          </cell>
        </row>
        <row r="26">
          <cell r="L26" t="str">
            <v>Porcentaje de implementación de la Política Institucional de internacionalización y cooperación Nacional e Internacional.</v>
          </cell>
        </row>
        <row r="27">
          <cell r="L27" t="str">
            <v>Porcentaje de englobe de los predios que integran la sede central.</v>
          </cell>
        </row>
        <row r="28">
          <cell r="L28" t="str">
            <v>Porcentaje de espacios aprovechados y con uso en el inmueble</v>
          </cell>
        </row>
        <row r="29">
          <cell r="L29" t="str">
            <v>Porcentaje de ejecución del Plan de administración e intervención de las instalaciones en comodato.</v>
          </cell>
        </row>
        <row r="30">
          <cell r="L30" t="str">
            <v>Porcentaje de formulación e implementación del modelo operativo para la administración de inmuebles.</v>
          </cell>
        </row>
        <row r="31">
          <cell r="L31" t="str">
            <v>Porcentaje de implementación de la estrategia de consecución del Campus.</v>
          </cell>
        </row>
        <row r="32">
          <cell r="L32" t="str">
            <v>INDICADORES: LO SOCIAL</v>
          </cell>
        </row>
        <row r="33">
          <cell r="L33" t="str">
            <v>Programas nuevos con registro calificado/Programas nuevos propuestos al MEN y al CNA*100</v>
          </cell>
        </row>
        <row r="34">
          <cell r="L34" t="str">
            <v xml:space="preserve">Programas con registro calificado en la modalidad semipresencial/ programas con registro calificado en la modalidad presencial*100.
</v>
          </cell>
        </row>
        <row r="35">
          <cell r="L35" t="str">
            <v>Porcentaje de egresados del IBTI que ingresan a PES de la ETITC.</v>
          </cell>
        </row>
        <row r="36">
          <cell r="L36" t="str">
            <v>% avance del PEI</v>
          </cell>
        </row>
        <row r="37">
          <cell r="L37" t="str">
            <v>Número de estudiantes vinculados en la vigencia / 1300 * 100</v>
          </cell>
        </row>
        <row r="38">
          <cell r="L38" t="str">
            <v>Número de participantes en servicios de bienestar / Total de integrantes de la comunidad educativa * 100</v>
          </cell>
        </row>
        <row r="39">
          <cell r="L39" t="str">
            <v>Estudiantes registrados en Rusia durante la vigencia / 3600 * 100</v>
          </cell>
        </row>
        <row r="40">
          <cell r="L40" t="str">
            <v>Número de electivas aprobadas en la vigencia / 3 *100</v>
          </cell>
        </row>
        <row r="41">
          <cell r="L41" t="str">
            <v>Número de estudiantes de los ciclos propedéuticos atendidos en el CREA / Total de estudiantes matriculados en los ciclos propedéuticos * 100</v>
          </cell>
        </row>
        <row r="42">
          <cell r="L42" t="str">
            <v xml:space="preserve">Estudio de prefactibilidad </v>
          </cell>
        </row>
        <row r="43">
          <cell r="L43" t="str">
            <v>Líneas de investigación y focos estratégicos definidos</v>
          </cell>
        </row>
        <row r="44">
          <cell r="L44" t="str">
            <v>Red institucional definida</v>
          </cell>
        </row>
        <row r="45">
          <cell r="L45" t="str">
            <v>Plan de mejoramiento formulado</v>
          </cell>
        </row>
        <row r="46">
          <cell r="L46" t="str">
            <v>Solicitud del reconocimiento</v>
          </cell>
        </row>
        <row r="47">
          <cell r="L47" t="str">
            <v>Programa de capacitación permanente implementado</v>
          </cell>
        </row>
        <row r="48">
          <cell r="L48" t="str">
            <v>Programa de fortalecimiento de grupos y de investigación implementado</v>
          </cell>
        </row>
        <row r="49">
          <cell r="L49" t="str">
            <v>Programa de transfarencias de conocimiento implementado</v>
          </cell>
        </row>
        <row r="50">
          <cell r="L50" t="str">
            <v>Programa Incubadora tecnológica</v>
          </cell>
        </row>
        <row r="51">
          <cell r="L51" t="str">
            <v>Relaciones estratégicas con otros actores del SNCTI</v>
          </cell>
        </row>
        <row r="52">
          <cell r="L52" t="str">
            <v xml:space="preserve">Observatorio Tecnológico y de Innovación de la ETITC. </v>
          </cell>
        </row>
        <row r="53">
          <cell r="L53" t="str">
            <v>Proyecto editorial creado</v>
          </cell>
        </row>
        <row r="54">
          <cell r="L54" t="str">
            <v>Número de empresas vinculadas por diferentes factores con la ETITC/ 40 *100</v>
          </cell>
        </row>
        <row r="55">
          <cell r="L55" t="str">
            <v>Número asignaturas ofertadas para procesos de cualificación</v>
          </cell>
        </row>
        <row r="56">
          <cell r="L56" t="str">
            <v>Número de acuerdos suscritos con colegios</v>
          </cell>
        </row>
        <row r="57">
          <cell r="L57" t="str">
            <v>Porcentaje de cumplimiento del plan anual de promoción de servicios</v>
          </cell>
        </row>
        <row r="58">
          <cell r="L58" t="str">
            <v>Convenios reaiizados con comunidades vulnerables</v>
          </cell>
        </row>
        <row r="59">
          <cell r="L59" t="str">
            <v>INDICADORES: LO AMBIENTAL</v>
          </cell>
        </row>
        <row r="60">
          <cell r="L60" t="str">
            <v>Porcentaje de la política ambiental implementado.</v>
          </cell>
        </row>
        <row r="61">
          <cell r="L61" t="str">
            <v>Porcentaje de diseño e implementación de de la catedra ETITC alcanzado</v>
          </cell>
        </row>
        <row r="62">
          <cell r="L62" t="str">
            <v>Porcentaje de ahorro alcanzado</v>
          </cell>
        </row>
        <row r="63">
          <cell r="L63" t="str">
            <v>Porcentaje de implementación del programa  racionalización de consumo de papel</v>
          </cell>
        </row>
        <row r="64">
          <cell r="L64" t="str">
            <v xml:space="preserve">Porcentaje de adecuación de residuos cumplido </v>
          </cell>
        </row>
        <row r="65">
          <cell r="L65" t="str">
            <v>Porcentaje de elaboración del programa de mantenimiento e intervención de los espacios verdes verticales y horizontales</v>
          </cell>
        </row>
        <row r="66">
          <cell r="L66" t="str">
            <v>Porcentaje de ejecución del programa de mantenimiento e intervención de los espacios verdes verticales y horizontales</v>
          </cell>
        </row>
        <row r="67">
          <cell r="L67" t="str">
            <v xml:space="preserve">Porcentaje del reforzamiento estructural obtenido </v>
          </cell>
        </row>
        <row r="68">
          <cell r="L68" t="str">
            <v>Número de espacios intervenidos para el desarrollo de actividades de bienestar.</v>
          </cell>
        </row>
        <row r="69">
          <cell r="L69" t="str">
            <v xml:space="preserve">Porcentaje efectivo de la implementación del sistema de control en las 3 porterias de la sede central </v>
          </cell>
        </row>
        <row r="70">
          <cell r="L70" t="str">
            <v>Porcentaje de adecuación alcanzado</v>
          </cell>
        </row>
        <row r="71">
          <cell r="L71" t="str">
            <v xml:space="preserve">Porcentaje de gestión para la implementación de la normatividad de movilidad reducida  </v>
          </cell>
        </row>
        <row r="72">
          <cell r="L72" t="str">
            <v xml:space="preserve">Porcentaje de ejecución de la intervenciones necesarias </v>
          </cell>
        </row>
        <row r="73">
          <cell r="L73" t="str">
            <v xml:space="preserve">Porcentaje intervenidos del área destinada a parqueaderos  </v>
          </cell>
        </row>
        <row r="74">
          <cell r="L74" t="str">
            <v>Porcentaje de las dotaciones nueva instaladas y mantenimiento de las dotaciones existentes</v>
          </cell>
        </row>
        <row r="75">
          <cell r="L75" t="str">
            <v>Porcentaje Registro del pregrado en Ingeniería Agrícola por ciclos alcanzado</v>
          </cell>
        </row>
        <row r="76">
          <cell r="L76" t="str">
            <v>Porcentaje Registro del pregrado en Ingeniería Ambiental por ciclos alcanzado</v>
          </cell>
        </row>
        <row r="77">
          <cell r="L77" t="str">
            <v>Porcentaje Registro del pregrado en Ingeniería de energías por ciclos alcanzado</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1"/>
      <sheetName val="Rectoría"/>
      <sheetName val="Viceacadémica"/>
      <sheetName val="Viceinvestigación"/>
      <sheetName val="GIT Extensión y Proy."/>
      <sheetName val="Viceadministrativa"/>
      <sheetName val="Resumen"/>
      <sheetName val="Hoja4"/>
      <sheetName val="Hoja3"/>
      <sheetName val="Hoja2"/>
      <sheetName val="LO INSTITUCIONAL"/>
      <sheetName val="LO SOCIAL"/>
      <sheetName val="LO AMBIENTAL"/>
      <sheetName val="ACANCES 2022"/>
    </sheetNames>
    <sheetDataSet>
      <sheetData sheetId="0"/>
      <sheetData sheetId="1"/>
      <sheetData sheetId="2"/>
      <sheetData sheetId="3"/>
      <sheetData sheetId="4"/>
      <sheetData sheetId="5"/>
      <sheetData sheetId="6"/>
      <sheetData sheetId="7"/>
      <sheetData sheetId="8"/>
      <sheetData sheetId="9">
        <row r="2">
          <cell r="L2" t="str">
            <v>INDICADORES: LO INSTITUCIONAL</v>
          </cell>
        </row>
        <row r="3">
          <cell r="L3" t="str">
            <v>Porcentaje de cumplimiento en las fases del Consejo Nacional de Acreditación</v>
          </cell>
        </row>
        <row r="4">
          <cell r="L4" t="str">
            <v xml:space="preserve">% de programas radicados para renovación de acreditación/ programas acreditados </v>
          </cell>
        </row>
        <row r="5">
          <cell r="L5" t="str">
            <v>Porcentaje de implementación del sistema académico-administrativo por sistema de créditos académicos</v>
          </cell>
        </row>
        <row r="6">
          <cell r="L6" t="str">
            <v>Porcentaje de programas de educación superior articulados a la política institucional de lengua extranjera</v>
          </cell>
        </row>
        <row r="7">
          <cell r="L7" t="str">
            <v>Porcentaje de programas de educación superior articulados al modelo de evaluación por resultados de aprendizaje y competencias.</v>
          </cell>
        </row>
        <row r="8">
          <cell r="L8" t="str">
            <v>Porcentaje de alineación del MIPG con el SIG.</v>
          </cell>
        </row>
        <row r="9">
          <cell r="L9" t="str">
            <v xml:space="preserve">Porcentaje de implementación del SUIE. </v>
          </cell>
        </row>
        <row r="10">
          <cell r="L10" t="str">
            <v>Número de estrategias de posicionamiento implementadas.</v>
          </cell>
        </row>
        <row r="11">
          <cell r="L11" t="str">
            <v>Propuesta de nueva estructura organizacional presentadas ante las entidades competentes.</v>
          </cell>
        </row>
        <row r="12">
          <cell r="L12" t="str">
            <v>Porcentaje de proyectos del PDI gestionados por metodologías exigibles.</v>
          </cell>
        </row>
        <row r="13">
          <cell r="L13" t="str">
            <v>Índice de clima laboral</v>
          </cell>
        </row>
        <row r="14">
          <cell r="L14" t="str">
            <v>Porcentaje de implementación del SADE.</v>
          </cell>
        </row>
        <row r="15">
          <cell r="L15" t="str">
            <v>Porcentaje de apropiación de presupuesto para el pago de plantas de personal</v>
          </cell>
        </row>
        <row r="16">
          <cell r="L16" t="str">
            <v>Porcentaje de requisitos cumplidos</v>
          </cell>
        </row>
        <row r="17">
          <cell r="L17" t="str">
            <v>Porcentaje de cumplimiento del proceso meritocrático de la planta docente</v>
          </cell>
        </row>
        <row r="18">
          <cell r="L18" t="str">
            <v>Porcentaje de sistema de carrera docente implementado</v>
          </cell>
        </row>
        <row r="19">
          <cell r="L19" t="str">
            <v>Número de docentes del BTI  que se benefician del centro de atención / Total de docentes del IBTI *100</v>
          </cell>
        </row>
        <row r="20">
          <cell r="L20" t="str">
            <v>Proyectos de TICS ejecutados / Proyectos de TICS programados para la academia</v>
          </cell>
        </row>
        <row r="21">
          <cell r="L21" t="str">
            <v>Porcentaje de talleres y aulas habilitados con conexión remota.</v>
          </cell>
        </row>
        <row r="22">
          <cell r="L22" t="str">
            <v>Porcentaje de implementación de modelo estratégico en el PETI.</v>
          </cell>
        </row>
        <row r="23">
          <cell r="L23" t="str">
            <v>Porcentaje de implementación de la Política de Gobierno Digital</v>
          </cell>
        </row>
        <row r="24">
          <cell r="L24" t="str">
            <v>Porcentaje de implementación de la Política Institucional de Comunicaciones.</v>
          </cell>
        </row>
        <row r="25">
          <cell r="L25" t="str">
            <v>Número de actividades ejecutadas del PINAR</v>
          </cell>
        </row>
        <row r="26">
          <cell r="L26" t="str">
            <v>Porcentaje de implementación de la Política Institucional de internacionalización y cooperación Nacional e Internacional.</v>
          </cell>
        </row>
        <row r="27">
          <cell r="L27" t="str">
            <v>Porcentaje de englobe de los predios que integran la sede central.</v>
          </cell>
        </row>
        <row r="28">
          <cell r="L28" t="str">
            <v>Porcentaje de espacios aprovechados y con uso en el inmueble</v>
          </cell>
        </row>
        <row r="29">
          <cell r="L29" t="str">
            <v>Porcentaje de ejecución del Plan de administración e intervención de las instalaciones en comodato.</v>
          </cell>
        </row>
        <row r="30">
          <cell r="L30" t="str">
            <v>Porcentaje de formulación e implementación del modelo operativo para la administración de inmuebles.</v>
          </cell>
        </row>
        <row r="31">
          <cell r="L31" t="str">
            <v>Porcentaje de implementación de la estrategia de consecución del Campus.</v>
          </cell>
        </row>
        <row r="32">
          <cell r="L32" t="str">
            <v>INDICADORES: LO SOCIAL</v>
          </cell>
        </row>
        <row r="33">
          <cell r="L33" t="str">
            <v>Programas nuevos con registro calificado/Programas nuevos propuestos al MEN y al CNA*100</v>
          </cell>
        </row>
        <row r="34">
          <cell r="L34" t="str">
            <v xml:space="preserve">Programas con registro calificado en la modalidad semipresencial/ programas con registro calificado en la modalidad presencial*100.
</v>
          </cell>
        </row>
        <row r="35">
          <cell r="L35" t="str">
            <v>Porcentaje de egresados del IBTI que ingresan a PES de la ETITC.</v>
          </cell>
        </row>
        <row r="36">
          <cell r="L36" t="str">
            <v>% avance del PEI</v>
          </cell>
        </row>
        <row r="37">
          <cell r="L37" t="str">
            <v>Número de estudiantes vinculados en la vigencia / 1300 * 100</v>
          </cell>
        </row>
        <row r="38">
          <cell r="L38" t="str">
            <v>Número de participantes en servicios de bienestar / Total de integrantes de la comunidad educativa * 100</v>
          </cell>
        </row>
        <row r="39">
          <cell r="L39" t="str">
            <v>Estudiantes registrados en Rusia durante la vigencia / 3600 * 100</v>
          </cell>
        </row>
        <row r="40">
          <cell r="L40" t="str">
            <v>Número de electivas aprobadas en la vigencia / 3 *100</v>
          </cell>
        </row>
        <row r="41">
          <cell r="L41" t="str">
            <v>Número de estudiantes de los ciclos propedéuticos atendidos en el CREA / Total de estudiantes matriculados en los ciclos propedéuticos * 100</v>
          </cell>
        </row>
        <row r="42">
          <cell r="L42" t="str">
            <v xml:space="preserve">Estudio de prefactibilidad </v>
          </cell>
        </row>
        <row r="43">
          <cell r="L43" t="str">
            <v>Líneas de investigación y focos estratégicos definidos</v>
          </cell>
        </row>
        <row r="44">
          <cell r="L44" t="str">
            <v>Red institucional definida</v>
          </cell>
        </row>
        <row r="45">
          <cell r="L45" t="str">
            <v>Plan de mejoramiento formulado</v>
          </cell>
        </row>
        <row r="46">
          <cell r="L46" t="str">
            <v>Solicitud del reconocimiento</v>
          </cell>
        </row>
        <row r="47">
          <cell r="L47" t="str">
            <v>Programa de capacitación permanente implementado</v>
          </cell>
        </row>
        <row r="48">
          <cell r="L48" t="str">
            <v>Programa de fortalecimiento de grupos y de investigación implementado</v>
          </cell>
        </row>
        <row r="49">
          <cell r="L49" t="str">
            <v>Programa de transfarencias de conocimiento implementado</v>
          </cell>
        </row>
        <row r="50">
          <cell r="L50" t="str">
            <v>Programa Incubadora tecnológica</v>
          </cell>
        </row>
        <row r="51">
          <cell r="L51" t="str">
            <v>Relaciones estratégicas con otros actores del SNCTI</v>
          </cell>
        </row>
        <row r="52">
          <cell r="L52" t="str">
            <v xml:space="preserve">Observatorio Tecnológico y de Innovación de la ETITC. </v>
          </cell>
        </row>
        <row r="53">
          <cell r="L53" t="str">
            <v>Proyecto editorial creado</v>
          </cell>
        </row>
        <row r="54">
          <cell r="L54" t="str">
            <v>Número de empresas vinculadas por diferentes factores con la ETITC/ 40 *100</v>
          </cell>
        </row>
        <row r="55">
          <cell r="L55" t="str">
            <v>Número asignaturas ofertadas para procesos de cualificación</v>
          </cell>
        </row>
        <row r="56">
          <cell r="L56" t="str">
            <v>Número de acuerdos suscritos con colegios</v>
          </cell>
        </row>
        <row r="57">
          <cell r="L57" t="str">
            <v>Porcentaje de cumplimiento del plan anual de promoción de servicios</v>
          </cell>
        </row>
        <row r="58">
          <cell r="L58" t="str">
            <v>Convenios reaiizados con comunidades vulnerables</v>
          </cell>
        </row>
        <row r="59">
          <cell r="L59" t="str">
            <v>INDICADORES: LO AMBIENTAL</v>
          </cell>
        </row>
        <row r="60">
          <cell r="L60" t="str">
            <v>Porcentaje de la política ambiental implementado.</v>
          </cell>
        </row>
        <row r="61">
          <cell r="L61" t="str">
            <v>Porcentaje de diseño e implementación de de la catedra ETITC alcanzado</v>
          </cell>
        </row>
        <row r="62">
          <cell r="L62" t="str">
            <v>Porcentaje de ahorro alcanzado</v>
          </cell>
        </row>
        <row r="63">
          <cell r="L63" t="str">
            <v>Porcentaje de implementación del programa  racionalización de consumo de papel</v>
          </cell>
        </row>
        <row r="64">
          <cell r="L64" t="str">
            <v xml:space="preserve">Porcentaje de adecuación de residuos cumplido </v>
          </cell>
        </row>
        <row r="65">
          <cell r="L65" t="str">
            <v>Porcentaje de elaboración del programa de mantenimiento e intervención de los espacios verdes verticales y horizontales</v>
          </cell>
        </row>
        <row r="66">
          <cell r="L66" t="str">
            <v>Porcentaje de ejecución del programa de mantenimiento e intervención de los espacios verdes verticales y horizontales</v>
          </cell>
        </row>
        <row r="67">
          <cell r="L67" t="str">
            <v xml:space="preserve">Porcentaje del reforzamiento estructural obtenido </v>
          </cell>
        </row>
        <row r="68">
          <cell r="L68" t="str">
            <v>Número de espacios intervenidos para el desarrollo de actividades de bienestar.</v>
          </cell>
        </row>
        <row r="69">
          <cell r="L69" t="str">
            <v xml:space="preserve">Porcentaje efectivo de la implementación del sistema de control en las 3 porterias de la sede central </v>
          </cell>
        </row>
        <row r="70">
          <cell r="L70" t="str">
            <v>Porcentaje de adecuación alcanzado</v>
          </cell>
        </row>
        <row r="71">
          <cell r="L71" t="str">
            <v xml:space="preserve">Porcentaje de gestión para la implementación de la normatividad de movilidad reducida  </v>
          </cell>
        </row>
        <row r="72">
          <cell r="L72" t="str">
            <v xml:space="preserve">Porcentaje de ejecución de la intervenciones necesarias </v>
          </cell>
        </row>
        <row r="73">
          <cell r="L73" t="str">
            <v xml:space="preserve">Porcentaje intervenidos del área destinada a parqueaderos  </v>
          </cell>
        </row>
        <row r="74">
          <cell r="L74" t="str">
            <v>Porcentaje de las dotaciones nueva instaladas y mantenimiento de las dotaciones existentes</v>
          </cell>
        </row>
        <row r="75">
          <cell r="L75" t="str">
            <v>Porcentaje Registro del pregrado en Ingeniería Agrícola por ciclos alcanzado</v>
          </cell>
        </row>
        <row r="76">
          <cell r="L76" t="str">
            <v>Porcentaje Registro del pregrado en Ingeniería Ambiental por ciclos alcanzado</v>
          </cell>
        </row>
        <row r="77">
          <cell r="L77" t="str">
            <v>Porcentaje Registro del pregrado en Ingeniería de energías por ciclos alcanzado</v>
          </cell>
        </row>
      </sheetData>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O3"/>
  <sheetViews>
    <sheetView showGridLines="0" tabSelected="1" workbookViewId="0">
      <selection activeCell="P22" sqref="P22"/>
    </sheetView>
  </sheetViews>
  <sheetFormatPr baseColWidth="10" defaultColWidth="11.42578125" defaultRowHeight="15" x14ac:dyDescent="0.25"/>
  <cols>
    <col min="1" max="16384" width="11.42578125" style="9"/>
  </cols>
  <sheetData>
    <row r="3" spans="3:15" x14ac:dyDescent="0.25">
      <c r="C3" s="242" t="s">
        <v>1073</v>
      </c>
      <c r="D3" s="242"/>
      <c r="E3" s="242"/>
      <c r="F3" s="242"/>
      <c r="G3" s="242"/>
      <c r="H3" s="242"/>
      <c r="J3" s="242" t="s">
        <v>1074</v>
      </c>
      <c r="K3" s="242"/>
      <c r="L3" s="242"/>
      <c r="M3" s="242"/>
      <c r="N3" s="242"/>
      <c r="O3" s="242"/>
    </row>
  </sheetData>
  <mergeCells count="2">
    <mergeCell ref="C3:H3"/>
    <mergeCell ref="J3:O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R298"/>
  <sheetViews>
    <sheetView showGridLines="0" zoomScale="70" zoomScaleNormal="70" workbookViewId="0">
      <pane ySplit="9" topLeftCell="A10" activePane="bottomLeft" state="frozen"/>
      <selection activeCell="D9" sqref="D9"/>
      <selection pane="bottomLeft" activeCell="M190" sqref="M190"/>
    </sheetView>
  </sheetViews>
  <sheetFormatPr baseColWidth="10" defaultColWidth="11.42578125" defaultRowHeight="45" customHeight="1" x14ac:dyDescent="0.25"/>
  <cols>
    <col min="1" max="1" width="2.42578125" style="34" customWidth="1"/>
    <col min="2" max="2" width="21.140625" style="34" customWidth="1"/>
    <col min="3" max="3" width="15.5703125" style="34" customWidth="1"/>
    <col min="4" max="4" width="14.85546875" style="34" customWidth="1"/>
    <col min="5" max="5" width="45.7109375" style="34" customWidth="1"/>
    <col min="6" max="6" width="12.5703125" style="34" customWidth="1"/>
    <col min="7" max="7" width="13.28515625" style="34" customWidth="1"/>
    <col min="8" max="8" width="16" style="34" customWidth="1"/>
    <col min="9" max="9" width="10" style="34" customWidth="1"/>
    <col min="10" max="10" width="10.7109375" style="34" customWidth="1"/>
    <col min="11" max="11" width="14" style="34" customWidth="1"/>
    <col min="12" max="12" width="18.140625" style="82" customWidth="1"/>
    <col min="13" max="13" width="10.85546875" style="34" customWidth="1"/>
    <col min="14" max="14" width="6.28515625" style="34" customWidth="1"/>
    <col min="15" max="15" width="12.140625" style="32" customWidth="1"/>
    <col min="16" max="16" width="50.140625" style="34" customWidth="1"/>
    <col min="17" max="17" width="26.5703125" style="46" customWidth="1"/>
    <col min="18" max="16384" width="11.42578125" style="34"/>
  </cols>
  <sheetData>
    <row r="1" spans="2:18" s="18" customFormat="1" ht="19.5" hidden="1" customHeight="1" x14ac:dyDescent="0.25">
      <c r="F1" s="19"/>
      <c r="J1" s="20"/>
      <c r="K1" s="20"/>
      <c r="L1" s="19"/>
      <c r="M1" s="78"/>
      <c r="O1" s="99"/>
    </row>
    <row r="2" spans="2:18" s="18" customFormat="1" ht="9.9499999999999993" hidden="1" customHeight="1" thickBot="1" x14ac:dyDescent="0.3">
      <c r="E2" s="19"/>
      <c r="I2" s="20"/>
      <c r="K2" s="19"/>
      <c r="L2" s="78"/>
      <c r="O2" s="99"/>
    </row>
    <row r="3" spans="2:18" s="18" customFormat="1" ht="15" hidden="1" customHeight="1" x14ac:dyDescent="0.25">
      <c r="B3" s="243"/>
      <c r="C3" s="244"/>
      <c r="D3" s="249" t="s">
        <v>0</v>
      </c>
      <c r="E3" s="250"/>
      <c r="F3" s="250"/>
      <c r="G3" s="250"/>
      <c r="H3" s="250"/>
      <c r="I3" s="250"/>
      <c r="J3" s="250"/>
      <c r="K3" s="250"/>
      <c r="L3" s="250"/>
      <c r="M3" s="250"/>
      <c r="N3" s="250"/>
      <c r="O3" s="21"/>
      <c r="P3" s="22" t="s">
        <v>1</v>
      </c>
    </row>
    <row r="4" spans="2:18" s="18" customFormat="1" ht="15" hidden="1" customHeight="1" x14ac:dyDescent="0.25">
      <c r="B4" s="245"/>
      <c r="C4" s="246"/>
      <c r="D4" s="251"/>
      <c r="E4" s="252"/>
      <c r="F4" s="252"/>
      <c r="G4" s="252"/>
      <c r="H4" s="252"/>
      <c r="I4" s="252"/>
      <c r="J4" s="252"/>
      <c r="K4" s="252"/>
      <c r="L4" s="252"/>
      <c r="M4" s="252"/>
      <c r="N4" s="252"/>
      <c r="O4" s="23"/>
      <c r="P4" s="24" t="s">
        <v>2</v>
      </c>
      <c r="Q4" s="25"/>
      <c r="R4" s="25"/>
    </row>
    <row r="5" spans="2:18" s="18" customFormat="1" ht="15" hidden="1" customHeight="1" x14ac:dyDescent="0.25">
      <c r="B5" s="245"/>
      <c r="C5" s="246"/>
      <c r="D5" s="251"/>
      <c r="E5" s="252"/>
      <c r="F5" s="252"/>
      <c r="G5" s="252"/>
      <c r="H5" s="252"/>
      <c r="I5" s="252"/>
      <c r="J5" s="252"/>
      <c r="K5" s="252"/>
      <c r="L5" s="252"/>
      <c r="M5" s="252"/>
      <c r="N5" s="252"/>
      <c r="O5" s="23"/>
      <c r="P5" s="24" t="s">
        <v>3</v>
      </c>
      <c r="Q5" s="25"/>
      <c r="R5" s="25"/>
    </row>
    <row r="6" spans="2:18" s="18" customFormat="1" ht="15" hidden="1" customHeight="1" thickBot="1" x14ac:dyDescent="0.3">
      <c r="B6" s="247"/>
      <c r="C6" s="248"/>
      <c r="D6" s="253"/>
      <c r="E6" s="254"/>
      <c r="F6" s="254"/>
      <c r="G6" s="254"/>
      <c r="H6" s="254"/>
      <c r="I6" s="254"/>
      <c r="J6" s="254"/>
      <c r="K6" s="254"/>
      <c r="L6" s="254"/>
      <c r="M6" s="254"/>
      <c r="N6" s="254"/>
      <c r="O6" s="26"/>
      <c r="P6" s="27" t="s">
        <v>4</v>
      </c>
      <c r="Q6" s="25"/>
      <c r="R6" s="25"/>
    </row>
    <row r="7" spans="2:18" s="18" customFormat="1" ht="15" hidden="1" customHeight="1" thickBot="1" x14ac:dyDescent="0.3">
      <c r="B7" s="28"/>
      <c r="C7" s="28"/>
      <c r="D7" s="29"/>
      <c r="E7" s="29"/>
      <c r="F7" s="29"/>
      <c r="G7" s="29"/>
      <c r="H7" s="29"/>
      <c r="I7" s="29"/>
      <c r="J7" s="29"/>
      <c r="K7" s="29"/>
      <c r="L7" s="29"/>
      <c r="M7" s="29"/>
      <c r="N7" s="29"/>
      <c r="O7" s="29"/>
      <c r="P7" s="25"/>
      <c r="Q7" s="25"/>
      <c r="R7" s="25"/>
    </row>
    <row r="8" spans="2:18" s="18" customFormat="1" ht="21" customHeight="1" thickBot="1" x14ac:dyDescent="0.3">
      <c r="B8" s="255" t="s">
        <v>243</v>
      </c>
      <c r="C8" s="256"/>
      <c r="D8" s="256"/>
      <c r="E8" s="256"/>
      <c r="F8" s="256"/>
      <c r="G8" s="256"/>
      <c r="H8" s="256"/>
      <c r="I8" s="256"/>
      <c r="J8" s="256"/>
      <c r="K8" s="256"/>
      <c r="L8" s="256"/>
      <c r="M8" s="256"/>
      <c r="N8" s="256"/>
      <c r="O8" s="257"/>
      <c r="P8" s="258"/>
      <c r="Q8" s="25"/>
      <c r="R8" s="25"/>
    </row>
    <row r="9" spans="2:18" s="32" customFormat="1" ht="32.25" customHeight="1" x14ac:dyDescent="0.25">
      <c r="B9" s="30" t="s">
        <v>5</v>
      </c>
      <c r="C9" s="30" t="s">
        <v>6</v>
      </c>
      <c r="D9" s="30" t="s">
        <v>7</v>
      </c>
      <c r="E9" s="30" t="s">
        <v>8</v>
      </c>
      <c r="F9" s="30" t="s">
        <v>9</v>
      </c>
      <c r="G9" s="30" t="s">
        <v>10</v>
      </c>
      <c r="H9" s="30" t="s">
        <v>11</v>
      </c>
      <c r="I9" s="30" t="s">
        <v>12</v>
      </c>
      <c r="J9" s="30" t="s">
        <v>13</v>
      </c>
      <c r="K9" s="30" t="s">
        <v>15</v>
      </c>
      <c r="L9" s="31" t="s">
        <v>16</v>
      </c>
      <c r="M9" s="30" t="s">
        <v>17</v>
      </c>
      <c r="N9" s="30" t="s">
        <v>18</v>
      </c>
      <c r="O9" s="30" t="s">
        <v>71</v>
      </c>
      <c r="P9" s="30" t="s">
        <v>744</v>
      </c>
    </row>
    <row r="10" spans="2:18" s="32" customFormat="1" ht="8.25" customHeight="1" thickBot="1" x14ac:dyDescent="0.3">
      <c r="B10" s="116"/>
      <c r="C10" s="116"/>
      <c r="D10" s="116"/>
      <c r="E10" s="116"/>
      <c r="F10" s="116"/>
      <c r="G10" s="116"/>
      <c r="H10" s="116"/>
      <c r="I10" s="116"/>
      <c r="J10" s="116"/>
      <c r="K10" s="116"/>
      <c r="L10" s="117"/>
      <c r="M10" s="116"/>
      <c r="N10" s="116"/>
      <c r="O10" s="116"/>
      <c r="P10" s="116"/>
    </row>
    <row r="11" spans="2:18" ht="59.25" customHeight="1" x14ac:dyDescent="0.25">
      <c r="B11" s="36" t="s">
        <v>244</v>
      </c>
      <c r="C11" s="36" t="s">
        <v>245</v>
      </c>
      <c r="D11" s="36" t="s">
        <v>74</v>
      </c>
      <c r="E11" s="48" t="s">
        <v>654</v>
      </c>
      <c r="F11" s="49" t="s">
        <v>36</v>
      </c>
      <c r="G11" s="50">
        <v>45306</v>
      </c>
      <c r="H11" s="50">
        <v>45473</v>
      </c>
      <c r="I11" s="51">
        <v>1</v>
      </c>
      <c r="J11" s="36" t="s">
        <v>68</v>
      </c>
      <c r="K11" s="36" t="s">
        <v>69</v>
      </c>
      <c r="L11" s="79">
        <v>92400000</v>
      </c>
      <c r="M11" s="79">
        <v>0</v>
      </c>
      <c r="N11" s="36" t="s">
        <v>70</v>
      </c>
      <c r="O11" s="202">
        <v>0</v>
      </c>
      <c r="P11" s="36" t="s">
        <v>720</v>
      </c>
      <c r="Q11" s="33"/>
    </row>
    <row r="12" spans="2:18" ht="70.5" customHeight="1" x14ac:dyDescent="0.25">
      <c r="B12" s="36" t="s">
        <v>244</v>
      </c>
      <c r="C12" s="36" t="s">
        <v>245</v>
      </c>
      <c r="D12" s="36" t="s">
        <v>74</v>
      </c>
      <c r="E12" s="53" t="s">
        <v>652</v>
      </c>
      <c r="F12" s="49" t="s">
        <v>36</v>
      </c>
      <c r="G12" s="54">
        <v>45306</v>
      </c>
      <c r="H12" s="54">
        <v>45641</v>
      </c>
      <c r="I12" s="51">
        <v>1</v>
      </c>
      <c r="J12" s="36" t="s">
        <v>68</v>
      </c>
      <c r="K12" s="36" t="s">
        <v>69</v>
      </c>
      <c r="L12" s="79">
        <v>50400000</v>
      </c>
      <c r="M12" s="79">
        <v>0</v>
      </c>
      <c r="N12" s="36" t="s">
        <v>70</v>
      </c>
      <c r="O12" s="202">
        <v>0</v>
      </c>
      <c r="P12" s="36" t="s">
        <v>721</v>
      </c>
      <c r="Q12" s="33"/>
    </row>
    <row r="13" spans="2:18" ht="48" customHeight="1" x14ac:dyDescent="0.25">
      <c r="B13" s="36" t="s">
        <v>244</v>
      </c>
      <c r="C13" s="73" t="s">
        <v>245</v>
      </c>
      <c r="D13" s="36" t="s">
        <v>74</v>
      </c>
      <c r="E13" s="53" t="s">
        <v>256</v>
      </c>
      <c r="F13" s="49" t="s">
        <v>36</v>
      </c>
      <c r="G13" s="54">
        <v>45306</v>
      </c>
      <c r="H13" s="54">
        <v>45641</v>
      </c>
      <c r="I13" s="51">
        <v>1</v>
      </c>
      <c r="J13" s="36" t="s">
        <v>68</v>
      </c>
      <c r="K13" s="36" t="s">
        <v>69</v>
      </c>
      <c r="L13" s="79">
        <v>50400000</v>
      </c>
      <c r="M13" s="79">
        <v>0</v>
      </c>
      <c r="N13" s="36" t="s">
        <v>70</v>
      </c>
      <c r="O13" s="202">
        <v>0</v>
      </c>
      <c r="P13" s="73" t="s">
        <v>722</v>
      </c>
      <c r="Q13" s="201"/>
    </row>
    <row r="14" spans="2:18" ht="33" customHeight="1" x14ac:dyDescent="0.25">
      <c r="B14" s="36" t="s">
        <v>244</v>
      </c>
      <c r="C14" s="73" t="s">
        <v>245</v>
      </c>
      <c r="D14" s="36" t="s">
        <v>73</v>
      </c>
      <c r="E14" s="53" t="s">
        <v>653</v>
      </c>
      <c r="F14" s="49" t="s">
        <v>36</v>
      </c>
      <c r="G14" s="54">
        <v>45306</v>
      </c>
      <c r="H14" s="54">
        <v>45381</v>
      </c>
      <c r="I14" s="51">
        <v>1</v>
      </c>
      <c r="J14" s="36" t="s">
        <v>68</v>
      </c>
      <c r="K14" s="36" t="s">
        <v>69</v>
      </c>
      <c r="L14" s="79">
        <v>0</v>
      </c>
      <c r="M14" s="79">
        <v>0</v>
      </c>
      <c r="N14" s="36" t="s">
        <v>70</v>
      </c>
      <c r="O14" s="202">
        <v>0</v>
      </c>
      <c r="P14" s="73" t="s">
        <v>719</v>
      </c>
      <c r="Q14" s="33"/>
    </row>
    <row r="15" spans="2:18" ht="33" customHeight="1" x14ac:dyDescent="0.25">
      <c r="B15" s="73" t="s">
        <v>244</v>
      </c>
      <c r="C15" s="73" t="s">
        <v>245</v>
      </c>
      <c r="D15" s="73" t="s">
        <v>73</v>
      </c>
      <c r="E15" s="194" t="s">
        <v>662</v>
      </c>
      <c r="F15" s="49" t="s">
        <v>36</v>
      </c>
      <c r="G15" s="54">
        <v>45306</v>
      </c>
      <c r="H15" s="54">
        <v>45381</v>
      </c>
      <c r="I15" s="51">
        <v>1</v>
      </c>
      <c r="J15" s="73" t="s">
        <v>68</v>
      </c>
      <c r="K15" s="73" t="s">
        <v>742</v>
      </c>
      <c r="L15" s="79">
        <v>0</v>
      </c>
      <c r="M15" s="79"/>
      <c r="N15" s="73" t="s">
        <v>70</v>
      </c>
      <c r="O15" s="202">
        <v>0</v>
      </c>
      <c r="P15" s="73" t="s">
        <v>743</v>
      </c>
      <c r="Q15" s="33"/>
    </row>
    <row r="16" spans="2:18" ht="45" customHeight="1" thickBot="1" x14ac:dyDescent="0.3">
      <c r="B16" s="36" t="s">
        <v>244</v>
      </c>
      <c r="C16" s="73" t="s">
        <v>245</v>
      </c>
      <c r="D16" s="36" t="s">
        <v>73</v>
      </c>
      <c r="E16" s="55" t="s">
        <v>72</v>
      </c>
      <c r="F16" s="49" t="s">
        <v>36</v>
      </c>
      <c r="G16" s="54">
        <v>45306</v>
      </c>
      <c r="H16" s="54">
        <v>45412</v>
      </c>
      <c r="I16" s="51">
        <v>1</v>
      </c>
      <c r="J16" s="36" t="s">
        <v>68</v>
      </c>
      <c r="K16" s="36" t="s">
        <v>69</v>
      </c>
      <c r="L16" s="56">
        <v>0</v>
      </c>
      <c r="M16" s="79">
        <v>0</v>
      </c>
      <c r="N16" s="36" t="s">
        <v>70</v>
      </c>
      <c r="O16" s="202">
        <v>0</v>
      </c>
      <c r="P16" s="36" t="s">
        <v>723</v>
      </c>
      <c r="Q16" s="33"/>
    </row>
    <row r="17" spans="2:17" ht="45" customHeight="1" x14ac:dyDescent="0.25">
      <c r="B17" s="36" t="s">
        <v>244</v>
      </c>
      <c r="C17" s="73" t="s">
        <v>245</v>
      </c>
      <c r="D17" s="57" t="s">
        <v>106</v>
      </c>
      <c r="E17" s="53" t="s">
        <v>688</v>
      </c>
      <c r="F17" s="49" t="s">
        <v>44</v>
      </c>
      <c r="G17" s="35">
        <v>45306</v>
      </c>
      <c r="H17" s="35">
        <v>45641</v>
      </c>
      <c r="I17" s="51">
        <v>1</v>
      </c>
      <c r="J17" s="36" t="s">
        <v>68</v>
      </c>
      <c r="K17" s="36" t="s">
        <v>108</v>
      </c>
      <c r="L17" s="56">
        <v>0</v>
      </c>
      <c r="M17" s="79">
        <v>0</v>
      </c>
      <c r="N17" s="36" t="s">
        <v>966</v>
      </c>
      <c r="O17" s="202">
        <v>50</v>
      </c>
      <c r="P17" s="36" t="s">
        <v>689</v>
      </c>
      <c r="Q17" s="33"/>
    </row>
    <row r="18" spans="2:17" ht="45" customHeight="1" x14ac:dyDescent="0.25">
      <c r="B18" s="36" t="s">
        <v>244</v>
      </c>
      <c r="C18" s="73" t="s">
        <v>245</v>
      </c>
      <c r="D18" s="57" t="s">
        <v>106</v>
      </c>
      <c r="E18" s="53" t="s">
        <v>690</v>
      </c>
      <c r="F18" s="49" t="s">
        <v>44</v>
      </c>
      <c r="G18" s="35">
        <v>45306</v>
      </c>
      <c r="H18" s="35">
        <v>45641</v>
      </c>
      <c r="I18" s="51">
        <v>1</v>
      </c>
      <c r="J18" s="36" t="s">
        <v>68</v>
      </c>
      <c r="K18" s="36" t="s">
        <v>107</v>
      </c>
      <c r="L18" s="56">
        <v>0</v>
      </c>
      <c r="M18" s="79">
        <v>0</v>
      </c>
      <c r="N18" s="36" t="s">
        <v>70</v>
      </c>
      <c r="O18" s="202">
        <v>0</v>
      </c>
      <c r="P18" s="36" t="s">
        <v>691</v>
      </c>
      <c r="Q18" s="33"/>
    </row>
    <row r="19" spans="2:17" ht="45" customHeight="1" x14ac:dyDescent="0.25">
      <c r="B19" s="36" t="s">
        <v>244</v>
      </c>
      <c r="C19" s="73" t="s">
        <v>245</v>
      </c>
      <c r="D19" s="57" t="s">
        <v>106</v>
      </c>
      <c r="E19" s="128" t="s">
        <v>315</v>
      </c>
      <c r="F19" s="49" t="s">
        <v>37</v>
      </c>
      <c r="G19" s="35">
        <v>45306</v>
      </c>
      <c r="H19" s="35">
        <v>45641</v>
      </c>
      <c r="I19" s="51">
        <v>1</v>
      </c>
      <c r="J19" s="36" t="s">
        <v>68</v>
      </c>
      <c r="K19" s="36" t="s">
        <v>316</v>
      </c>
      <c r="L19" s="56">
        <v>100000000</v>
      </c>
      <c r="M19" s="79">
        <v>0</v>
      </c>
      <c r="N19" s="73" t="s">
        <v>966</v>
      </c>
      <c r="O19" s="202">
        <v>25</v>
      </c>
      <c r="P19" s="209" t="s">
        <v>897</v>
      </c>
      <c r="Q19" s="33"/>
    </row>
    <row r="20" spans="2:17" ht="48" customHeight="1" x14ac:dyDescent="0.25">
      <c r="B20" s="36" t="s">
        <v>244</v>
      </c>
      <c r="C20" s="73" t="s">
        <v>245</v>
      </c>
      <c r="D20" s="57" t="s">
        <v>106</v>
      </c>
      <c r="E20" s="57" t="s">
        <v>321</v>
      </c>
      <c r="F20" s="49" t="s">
        <v>37</v>
      </c>
      <c r="G20" s="35">
        <v>45306</v>
      </c>
      <c r="H20" s="35">
        <v>45641</v>
      </c>
      <c r="I20" s="51">
        <v>1</v>
      </c>
      <c r="J20" s="36" t="s">
        <v>68</v>
      </c>
      <c r="K20" s="73" t="s">
        <v>316</v>
      </c>
      <c r="L20" s="56">
        <v>0</v>
      </c>
      <c r="M20" s="79">
        <v>0</v>
      </c>
      <c r="N20" s="73" t="s">
        <v>966</v>
      </c>
      <c r="O20" s="202">
        <v>10</v>
      </c>
      <c r="P20" s="209" t="s">
        <v>900</v>
      </c>
      <c r="Q20" s="33"/>
    </row>
    <row r="21" spans="2:17" ht="45" customHeight="1" x14ac:dyDescent="0.25">
      <c r="B21" s="36" t="s">
        <v>244</v>
      </c>
      <c r="C21" s="73" t="s">
        <v>245</v>
      </c>
      <c r="D21" s="57" t="s">
        <v>106</v>
      </c>
      <c r="E21" s="128" t="s">
        <v>326</v>
      </c>
      <c r="F21" s="49" t="s">
        <v>37</v>
      </c>
      <c r="G21" s="35">
        <v>45306</v>
      </c>
      <c r="H21" s="35">
        <v>45641</v>
      </c>
      <c r="I21" s="51">
        <v>1</v>
      </c>
      <c r="J21" s="36" t="s">
        <v>68</v>
      </c>
      <c r="K21" s="73" t="s">
        <v>316</v>
      </c>
      <c r="L21" s="56">
        <v>40000000</v>
      </c>
      <c r="M21" s="79">
        <v>0</v>
      </c>
      <c r="N21" s="73" t="s">
        <v>966</v>
      </c>
      <c r="O21" s="202">
        <v>20</v>
      </c>
      <c r="P21" s="210" t="s">
        <v>898</v>
      </c>
      <c r="Q21" s="33"/>
    </row>
    <row r="22" spans="2:17" ht="45" customHeight="1" x14ac:dyDescent="0.25">
      <c r="B22" s="36" t="s">
        <v>244</v>
      </c>
      <c r="C22" s="73" t="s">
        <v>245</v>
      </c>
      <c r="D22" s="57" t="s">
        <v>106</v>
      </c>
      <c r="E22" s="152" t="s">
        <v>423</v>
      </c>
      <c r="F22" s="49" t="s">
        <v>422</v>
      </c>
      <c r="G22" s="35">
        <v>45306</v>
      </c>
      <c r="H22" s="35">
        <v>45641</v>
      </c>
      <c r="I22" s="51">
        <v>1</v>
      </c>
      <c r="J22" s="36" t="s">
        <v>68</v>
      </c>
      <c r="K22" s="61" t="s">
        <v>78</v>
      </c>
      <c r="L22" s="79">
        <v>0</v>
      </c>
      <c r="M22" s="79">
        <v>0</v>
      </c>
      <c r="N22" s="73" t="s">
        <v>70</v>
      </c>
      <c r="O22" s="202">
        <v>0</v>
      </c>
      <c r="P22" s="36" t="s">
        <v>1068</v>
      </c>
      <c r="Q22" s="33"/>
    </row>
    <row r="23" spans="2:17" ht="45" customHeight="1" x14ac:dyDescent="0.25">
      <c r="B23" s="36" t="s">
        <v>244</v>
      </c>
      <c r="C23" s="73" t="s">
        <v>245</v>
      </c>
      <c r="D23" s="57" t="s">
        <v>106</v>
      </c>
      <c r="E23" s="213" t="s">
        <v>905</v>
      </c>
      <c r="F23" s="49" t="s">
        <v>57</v>
      </c>
      <c r="G23" s="35">
        <v>45306</v>
      </c>
      <c r="H23" s="35">
        <v>45641</v>
      </c>
      <c r="I23" s="51">
        <v>1</v>
      </c>
      <c r="J23" s="36" t="s">
        <v>68</v>
      </c>
      <c r="K23" s="61" t="s">
        <v>78</v>
      </c>
      <c r="L23" s="79">
        <v>20000000</v>
      </c>
      <c r="M23" s="79">
        <v>0</v>
      </c>
      <c r="N23" s="73" t="s">
        <v>966</v>
      </c>
      <c r="O23" s="202">
        <v>10</v>
      </c>
      <c r="P23" s="36" t="s">
        <v>906</v>
      </c>
      <c r="Q23" s="33"/>
    </row>
    <row r="24" spans="2:17" ht="45" customHeight="1" x14ac:dyDescent="0.25">
      <c r="B24" s="73" t="s">
        <v>244</v>
      </c>
      <c r="C24" s="73" t="s">
        <v>245</v>
      </c>
      <c r="D24" s="57" t="s">
        <v>106</v>
      </c>
      <c r="E24" s="128" t="s">
        <v>441</v>
      </c>
      <c r="F24" s="49" t="s">
        <v>39</v>
      </c>
      <c r="G24" s="35">
        <v>45306</v>
      </c>
      <c r="H24" s="35">
        <v>45641</v>
      </c>
      <c r="I24" s="51">
        <v>1</v>
      </c>
      <c r="J24" s="73" t="s">
        <v>68</v>
      </c>
      <c r="K24" s="61" t="s">
        <v>78</v>
      </c>
      <c r="L24" s="79">
        <v>60000000</v>
      </c>
      <c r="M24" s="79">
        <v>39370000</v>
      </c>
      <c r="N24" s="73" t="s">
        <v>966</v>
      </c>
      <c r="O24" s="202">
        <v>25</v>
      </c>
      <c r="P24" s="73" t="s">
        <v>917</v>
      </c>
      <c r="Q24" s="33"/>
    </row>
    <row r="25" spans="2:17" ht="45" customHeight="1" x14ac:dyDescent="0.25">
      <c r="B25" s="73" t="s">
        <v>244</v>
      </c>
      <c r="C25" s="73" t="s">
        <v>245</v>
      </c>
      <c r="D25" s="57" t="s">
        <v>106</v>
      </c>
      <c r="E25" s="128" t="s">
        <v>442</v>
      </c>
      <c r="F25" s="49" t="s">
        <v>39</v>
      </c>
      <c r="G25" s="35">
        <v>45306</v>
      </c>
      <c r="H25" s="35">
        <v>45641</v>
      </c>
      <c r="I25" s="51">
        <v>1</v>
      </c>
      <c r="J25" s="73" t="s">
        <v>68</v>
      </c>
      <c r="K25" s="61" t="s">
        <v>78</v>
      </c>
      <c r="L25" s="79">
        <v>0</v>
      </c>
      <c r="M25" s="79">
        <v>0</v>
      </c>
      <c r="N25" s="73" t="s">
        <v>966</v>
      </c>
      <c r="O25" s="202">
        <v>25</v>
      </c>
      <c r="P25" s="73" t="s">
        <v>918</v>
      </c>
      <c r="Q25" s="33"/>
    </row>
    <row r="26" spans="2:17" ht="45" customHeight="1" x14ac:dyDescent="0.25">
      <c r="B26" s="73" t="s">
        <v>244</v>
      </c>
      <c r="C26" s="73" t="s">
        <v>245</v>
      </c>
      <c r="D26" s="57" t="s">
        <v>106</v>
      </c>
      <c r="E26" s="128" t="s">
        <v>663</v>
      </c>
      <c r="F26" s="49" t="s">
        <v>39</v>
      </c>
      <c r="G26" s="35">
        <v>45306</v>
      </c>
      <c r="H26" s="35">
        <v>45641</v>
      </c>
      <c r="I26" s="51">
        <v>1</v>
      </c>
      <c r="J26" s="73" t="s">
        <v>68</v>
      </c>
      <c r="K26" s="61" t="s">
        <v>78</v>
      </c>
      <c r="L26" s="79">
        <v>2000000</v>
      </c>
      <c r="M26" s="79">
        <v>0</v>
      </c>
      <c r="N26" s="73" t="s">
        <v>70</v>
      </c>
      <c r="O26" s="202">
        <v>0</v>
      </c>
      <c r="P26" s="73" t="s">
        <v>919</v>
      </c>
      <c r="Q26" s="33"/>
    </row>
    <row r="27" spans="2:17" ht="46.5" customHeight="1" x14ac:dyDescent="0.25">
      <c r="B27" s="73" t="s">
        <v>244</v>
      </c>
      <c r="C27" s="73" t="s">
        <v>245</v>
      </c>
      <c r="D27" s="57" t="s">
        <v>106</v>
      </c>
      <c r="E27" s="128" t="s">
        <v>443</v>
      </c>
      <c r="F27" s="49" t="s">
        <v>39</v>
      </c>
      <c r="G27" s="35">
        <v>45306</v>
      </c>
      <c r="H27" s="35">
        <v>45641</v>
      </c>
      <c r="I27" s="51">
        <v>1</v>
      </c>
      <c r="J27" s="36" t="s">
        <v>68</v>
      </c>
      <c r="K27" s="61" t="s">
        <v>78</v>
      </c>
      <c r="L27" s="79">
        <v>3500000</v>
      </c>
      <c r="M27" s="79">
        <v>0</v>
      </c>
      <c r="N27" s="73" t="s">
        <v>70</v>
      </c>
      <c r="O27" s="202">
        <v>0</v>
      </c>
      <c r="P27" s="73" t="s">
        <v>919</v>
      </c>
      <c r="Q27" s="33"/>
    </row>
    <row r="28" spans="2:17" ht="49.5" customHeight="1" x14ac:dyDescent="0.25">
      <c r="B28" s="73" t="s">
        <v>244</v>
      </c>
      <c r="C28" s="73" t="s">
        <v>245</v>
      </c>
      <c r="D28" s="57" t="s">
        <v>106</v>
      </c>
      <c r="E28" s="128" t="s">
        <v>447</v>
      </c>
      <c r="F28" s="49" t="s">
        <v>38</v>
      </c>
      <c r="G28" s="35">
        <v>45306</v>
      </c>
      <c r="H28" s="35">
        <v>45641</v>
      </c>
      <c r="I28" s="51">
        <v>1</v>
      </c>
      <c r="J28" s="73" t="s">
        <v>68</v>
      </c>
      <c r="K28" s="61" t="s">
        <v>78</v>
      </c>
      <c r="L28" s="79">
        <v>16000000</v>
      </c>
      <c r="M28" s="79">
        <v>0</v>
      </c>
      <c r="N28" s="73" t="s">
        <v>966</v>
      </c>
      <c r="O28" s="202">
        <v>20</v>
      </c>
      <c r="P28" s="73" t="s">
        <v>768</v>
      </c>
      <c r="Q28" s="33"/>
    </row>
    <row r="29" spans="2:17" ht="49.5" customHeight="1" x14ac:dyDescent="0.25">
      <c r="B29" s="73" t="s">
        <v>244</v>
      </c>
      <c r="C29" s="73" t="s">
        <v>245</v>
      </c>
      <c r="D29" s="57" t="s">
        <v>106</v>
      </c>
      <c r="E29" s="128" t="s">
        <v>677</v>
      </c>
      <c r="F29" s="49" t="s">
        <v>57</v>
      </c>
      <c r="G29" s="35">
        <v>45306</v>
      </c>
      <c r="H29" s="35">
        <v>45641</v>
      </c>
      <c r="I29" s="51">
        <v>1</v>
      </c>
      <c r="J29" s="73" t="s">
        <v>68</v>
      </c>
      <c r="K29" s="61" t="s">
        <v>78</v>
      </c>
      <c r="L29" s="79">
        <v>20000000</v>
      </c>
      <c r="M29" s="79">
        <v>0</v>
      </c>
      <c r="N29" s="73" t="s">
        <v>966</v>
      </c>
      <c r="O29" s="202">
        <v>10</v>
      </c>
      <c r="P29" s="73" t="s">
        <v>907</v>
      </c>
      <c r="Q29" s="33"/>
    </row>
    <row r="30" spans="2:17" ht="45" customHeight="1" x14ac:dyDescent="0.25">
      <c r="B30" s="73" t="s">
        <v>244</v>
      </c>
      <c r="C30" s="73" t="s">
        <v>245</v>
      </c>
      <c r="D30" s="57" t="s">
        <v>106</v>
      </c>
      <c r="E30" s="128" t="s">
        <v>448</v>
      </c>
      <c r="F30" s="49" t="s">
        <v>38</v>
      </c>
      <c r="G30" s="35">
        <v>45306</v>
      </c>
      <c r="H30" s="35">
        <v>45641</v>
      </c>
      <c r="I30" s="51">
        <v>1</v>
      </c>
      <c r="J30" s="73" t="s">
        <v>68</v>
      </c>
      <c r="K30" s="61" t="s">
        <v>78</v>
      </c>
      <c r="L30" s="79">
        <v>200000</v>
      </c>
      <c r="M30" s="79">
        <v>0</v>
      </c>
      <c r="N30" s="73" t="s">
        <v>966</v>
      </c>
      <c r="O30" s="202">
        <v>20</v>
      </c>
      <c r="P30" s="73" t="s">
        <v>769</v>
      </c>
      <c r="Q30" s="33"/>
    </row>
    <row r="31" spans="2:17" ht="45" customHeight="1" x14ac:dyDescent="0.25">
      <c r="B31" s="73" t="s">
        <v>244</v>
      </c>
      <c r="C31" s="73" t="s">
        <v>245</v>
      </c>
      <c r="D31" s="57" t="s">
        <v>106</v>
      </c>
      <c r="E31" s="128" t="s">
        <v>770</v>
      </c>
      <c r="F31" s="49" t="s">
        <v>38</v>
      </c>
      <c r="G31" s="35">
        <v>45306</v>
      </c>
      <c r="H31" s="35">
        <v>45641</v>
      </c>
      <c r="I31" s="51">
        <v>1</v>
      </c>
      <c r="J31" s="73" t="s">
        <v>68</v>
      </c>
      <c r="K31" s="61" t="s">
        <v>78</v>
      </c>
      <c r="L31" s="79">
        <v>20000000</v>
      </c>
      <c r="M31" s="79">
        <v>0</v>
      </c>
      <c r="N31" s="73" t="s">
        <v>966</v>
      </c>
      <c r="O31" s="202">
        <v>10</v>
      </c>
      <c r="P31" s="73" t="s">
        <v>771</v>
      </c>
      <c r="Q31" s="33"/>
    </row>
    <row r="32" spans="2:17" ht="45" customHeight="1" x14ac:dyDescent="0.25">
      <c r="B32" s="73" t="s">
        <v>244</v>
      </c>
      <c r="C32" s="73" t="s">
        <v>245</v>
      </c>
      <c r="D32" s="57" t="s">
        <v>106</v>
      </c>
      <c r="E32" s="128" t="s">
        <v>449</v>
      </c>
      <c r="F32" s="49" t="s">
        <v>38</v>
      </c>
      <c r="G32" s="35">
        <v>45306</v>
      </c>
      <c r="H32" s="35">
        <v>45641</v>
      </c>
      <c r="I32" s="51">
        <v>1</v>
      </c>
      <c r="J32" s="73" t="s">
        <v>68</v>
      </c>
      <c r="K32" s="61" t="s">
        <v>78</v>
      </c>
      <c r="L32" s="79">
        <v>10000000</v>
      </c>
      <c r="M32" s="79">
        <v>0</v>
      </c>
      <c r="N32" s="73" t="s">
        <v>966</v>
      </c>
      <c r="O32" s="202">
        <v>10</v>
      </c>
      <c r="P32" s="73" t="s">
        <v>772</v>
      </c>
      <c r="Q32" s="33"/>
    </row>
    <row r="33" spans="2:17" ht="45" customHeight="1" x14ac:dyDescent="0.25">
      <c r="B33" s="73" t="s">
        <v>244</v>
      </c>
      <c r="C33" s="73" t="s">
        <v>245</v>
      </c>
      <c r="D33" s="57" t="s">
        <v>106</v>
      </c>
      <c r="E33" s="128" t="s">
        <v>450</v>
      </c>
      <c r="F33" s="49" t="s">
        <v>38</v>
      </c>
      <c r="G33" s="35">
        <v>45306</v>
      </c>
      <c r="H33" s="35">
        <v>45641</v>
      </c>
      <c r="I33" s="51">
        <v>1</v>
      </c>
      <c r="J33" s="73" t="s">
        <v>68</v>
      </c>
      <c r="K33" s="61" t="s">
        <v>78</v>
      </c>
      <c r="L33" s="79">
        <v>2000000</v>
      </c>
      <c r="M33" s="79">
        <v>0</v>
      </c>
      <c r="N33" s="73" t="s">
        <v>70</v>
      </c>
      <c r="O33" s="202">
        <v>0</v>
      </c>
      <c r="P33" s="73" t="s">
        <v>774</v>
      </c>
      <c r="Q33" s="33"/>
    </row>
    <row r="34" spans="2:17" ht="45" customHeight="1" x14ac:dyDescent="0.25">
      <c r="B34" s="60" t="s">
        <v>246</v>
      </c>
      <c r="C34" s="60" t="s">
        <v>247</v>
      </c>
      <c r="D34" s="11" t="s">
        <v>636</v>
      </c>
      <c r="E34" s="128" t="s">
        <v>635</v>
      </c>
      <c r="F34" s="49" t="s">
        <v>637</v>
      </c>
      <c r="G34" s="35">
        <v>45306</v>
      </c>
      <c r="H34" s="35">
        <v>45641</v>
      </c>
      <c r="I34" s="51">
        <v>1</v>
      </c>
      <c r="J34" s="36" t="s">
        <v>68</v>
      </c>
      <c r="K34" s="61" t="s">
        <v>78</v>
      </c>
      <c r="L34" s="79">
        <v>0</v>
      </c>
      <c r="M34" s="79">
        <v>0</v>
      </c>
      <c r="N34" s="73" t="s">
        <v>966</v>
      </c>
      <c r="O34" s="202">
        <v>25</v>
      </c>
      <c r="P34" s="232" t="s">
        <v>1039</v>
      </c>
      <c r="Q34" s="33"/>
    </row>
    <row r="35" spans="2:17" ht="44.25" customHeight="1" x14ac:dyDescent="0.25">
      <c r="B35" s="73" t="s">
        <v>248</v>
      </c>
      <c r="C35" s="72" t="s">
        <v>249</v>
      </c>
      <c r="D35" s="72" t="s">
        <v>314</v>
      </c>
      <c r="E35" s="126" t="s">
        <v>664</v>
      </c>
      <c r="F35" s="49" t="s">
        <v>37</v>
      </c>
      <c r="G35" s="127">
        <v>45355</v>
      </c>
      <c r="H35" s="127">
        <v>45657</v>
      </c>
      <c r="I35" s="51">
        <v>1</v>
      </c>
      <c r="J35" s="73" t="s">
        <v>68</v>
      </c>
      <c r="K35" s="63" t="s">
        <v>313</v>
      </c>
      <c r="L35" s="79">
        <v>248000000</v>
      </c>
      <c r="M35" s="79">
        <v>0</v>
      </c>
      <c r="N35" s="73" t="s">
        <v>966</v>
      </c>
      <c r="O35" s="202">
        <v>25</v>
      </c>
      <c r="P35" s="211" t="s">
        <v>899</v>
      </c>
      <c r="Q35" s="33"/>
    </row>
    <row r="36" spans="2:17" ht="45" customHeight="1" x14ac:dyDescent="0.25">
      <c r="B36" s="36" t="s">
        <v>248</v>
      </c>
      <c r="C36" s="60" t="s">
        <v>249</v>
      </c>
      <c r="D36" s="60" t="s">
        <v>87</v>
      </c>
      <c r="E36" s="62" t="s">
        <v>219</v>
      </c>
      <c r="F36" s="49" t="s">
        <v>41</v>
      </c>
      <c r="G36" s="37">
        <v>45293</v>
      </c>
      <c r="H36" s="38" t="s">
        <v>211</v>
      </c>
      <c r="I36" s="51">
        <v>1</v>
      </c>
      <c r="J36" s="36" t="s">
        <v>68</v>
      </c>
      <c r="K36" s="63" t="s">
        <v>151</v>
      </c>
      <c r="L36" s="218">
        <v>5000000</v>
      </c>
      <c r="M36" s="218">
        <v>0</v>
      </c>
      <c r="N36" s="73" t="s">
        <v>966</v>
      </c>
      <c r="O36" s="229">
        <v>20</v>
      </c>
      <c r="P36" s="73" t="s">
        <v>936</v>
      </c>
      <c r="Q36" s="33"/>
    </row>
    <row r="37" spans="2:17" ht="45" customHeight="1" x14ac:dyDescent="0.25">
      <c r="B37" s="36" t="s">
        <v>248</v>
      </c>
      <c r="C37" s="60" t="s">
        <v>249</v>
      </c>
      <c r="D37" s="60" t="s">
        <v>87</v>
      </c>
      <c r="E37" s="62" t="s">
        <v>220</v>
      </c>
      <c r="F37" s="49" t="s">
        <v>41</v>
      </c>
      <c r="G37" s="37">
        <v>45293</v>
      </c>
      <c r="H37" s="38" t="s">
        <v>211</v>
      </c>
      <c r="I37" s="51">
        <v>1</v>
      </c>
      <c r="J37" s="36" t="s">
        <v>68</v>
      </c>
      <c r="K37" s="63" t="s">
        <v>151</v>
      </c>
      <c r="L37" s="218">
        <v>5000000</v>
      </c>
      <c r="M37" s="218">
        <v>0</v>
      </c>
      <c r="N37" s="73" t="s">
        <v>966</v>
      </c>
      <c r="O37" s="229">
        <v>20</v>
      </c>
      <c r="P37" s="73" t="s">
        <v>937</v>
      </c>
      <c r="Q37" s="33"/>
    </row>
    <row r="38" spans="2:17" ht="45" customHeight="1" x14ac:dyDescent="0.25">
      <c r="B38" s="36" t="s">
        <v>248</v>
      </c>
      <c r="C38" s="60" t="s">
        <v>249</v>
      </c>
      <c r="D38" s="60" t="s">
        <v>87</v>
      </c>
      <c r="E38" s="62" t="s">
        <v>221</v>
      </c>
      <c r="F38" s="49" t="s">
        <v>41</v>
      </c>
      <c r="G38" s="37">
        <v>45293</v>
      </c>
      <c r="H38" s="38" t="s">
        <v>211</v>
      </c>
      <c r="I38" s="51">
        <v>1</v>
      </c>
      <c r="J38" s="36" t="s">
        <v>68</v>
      </c>
      <c r="K38" s="63" t="s">
        <v>151</v>
      </c>
      <c r="L38" s="218">
        <v>6000000</v>
      </c>
      <c r="M38" s="218">
        <v>0</v>
      </c>
      <c r="N38" s="73" t="s">
        <v>966</v>
      </c>
      <c r="O38" s="229">
        <v>20</v>
      </c>
      <c r="P38" s="73" t="s">
        <v>936</v>
      </c>
      <c r="Q38" s="33"/>
    </row>
    <row r="39" spans="2:17" ht="45" customHeight="1" x14ac:dyDescent="0.25">
      <c r="B39" s="36" t="s">
        <v>248</v>
      </c>
      <c r="C39" s="60" t="s">
        <v>249</v>
      </c>
      <c r="D39" s="60" t="s">
        <v>87</v>
      </c>
      <c r="E39" s="62" t="s">
        <v>222</v>
      </c>
      <c r="F39" s="49" t="s">
        <v>41</v>
      </c>
      <c r="G39" s="37">
        <v>45293</v>
      </c>
      <c r="H39" s="38" t="s">
        <v>211</v>
      </c>
      <c r="I39" s="51">
        <v>1</v>
      </c>
      <c r="J39" s="36" t="s">
        <v>68</v>
      </c>
      <c r="K39" s="63" t="s">
        <v>151</v>
      </c>
      <c r="L39" s="218">
        <v>5000000</v>
      </c>
      <c r="M39" s="218">
        <v>0</v>
      </c>
      <c r="N39" s="73" t="s">
        <v>966</v>
      </c>
      <c r="O39" s="229">
        <v>20</v>
      </c>
      <c r="P39" s="73" t="s">
        <v>936</v>
      </c>
      <c r="Q39" s="33"/>
    </row>
    <row r="40" spans="2:17" ht="45" customHeight="1" x14ac:dyDescent="0.25">
      <c r="B40" s="36" t="s">
        <v>248</v>
      </c>
      <c r="C40" s="60" t="s">
        <v>249</v>
      </c>
      <c r="D40" s="60" t="s">
        <v>87</v>
      </c>
      <c r="E40" s="62" t="s">
        <v>223</v>
      </c>
      <c r="F40" s="49" t="s">
        <v>41</v>
      </c>
      <c r="G40" s="37">
        <v>45293</v>
      </c>
      <c r="H40" s="38" t="s">
        <v>211</v>
      </c>
      <c r="I40" s="51">
        <v>1</v>
      </c>
      <c r="J40" s="36" t="s">
        <v>68</v>
      </c>
      <c r="K40" s="63" t="s">
        <v>151</v>
      </c>
      <c r="L40" s="218">
        <v>5000000</v>
      </c>
      <c r="M40" s="218">
        <v>0</v>
      </c>
      <c r="N40" s="73" t="s">
        <v>966</v>
      </c>
      <c r="O40" s="229">
        <v>20</v>
      </c>
      <c r="P40" s="73" t="s">
        <v>936</v>
      </c>
      <c r="Q40" s="33"/>
    </row>
    <row r="41" spans="2:17" ht="45" customHeight="1" x14ac:dyDescent="0.25">
      <c r="B41" s="36" t="s">
        <v>248</v>
      </c>
      <c r="C41" s="60" t="s">
        <v>249</v>
      </c>
      <c r="D41" s="60" t="s">
        <v>87</v>
      </c>
      <c r="E41" s="36" t="s">
        <v>224</v>
      </c>
      <c r="F41" s="49" t="s">
        <v>41</v>
      </c>
      <c r="G41" s="37">
        <v>45293</v>
      </c>
      <c r="H41" s="38" t="s">
        <v>211</v>
      </c>
      <c r="I41" s="51">
        <v>1</v>
      </c>
      <c r="J41" s="36" t="s">
        <v>68</v>
      </c>
      <c r="K41" s="63" t="s">
        <v>151</v>
      </c>
      <c r="L41" s="218">
        <v>5000000</v>
      </c>
      <c r="M41" s="218">
        <v>0</v>
      </c>
      <c r="N41" s="73" t="s">
        <v>966</v>
      </c>
      <c r="O41" s="229">
        <v>20</v>
      </c>
      <c r="P41" s="73" t="s">
        <v>936</v>
      </c>
      <c r="Q41" s="33"/>
    </row>
    <row r="42" spans="2:17" ht="45" customHeight="1" x14ac:dyDescent="0.25">
      <c r="B42" s="36" t="s">
        <v>248</v>
      </c>
      <c r="C42" s="60" t="s">
        <v>249</v>
      </c>
      <c r="D42" s="60" t="s">
        <v>87</v>
      </c>
      <c r="E42" s="36" t="s">
        <v>225</v>
      </c>
      <c r="F42" s="49" t="s">
        <v>41</v>
      </c>
      <c r="G42" s="37">
        <v>45293</v>
      </c>
      <c r="H42" s="38" t="s">
        <v>211</v>
      </c>
      <c r="I42" s="51">
        <v>1</v>
      </c>
      <c r="J42" s="36" t="s">
        <v>68</v>
      </c>
      <c r="K42" s="63" t="s">
        <v>151</v>
      </c>
      <c r="L42" s="218">
        <v>5000000</v>
      </c>
      <c r="M42" s="218">
        <v>0</v>
      </c>
      <c r="N42" s="73" t="s">
        <v>966</v>
      </c>
      <c r="O42" s="229">
        <v>20</v>
      </c>
      <c r="P42" s="73" t="s">
        <v>936</v>
      </c>
      <c r="Q42" s="33"/>
    </row>
    <row r="43" spans="2:17" ht="45" customHeight="1" x14ac:dyDescent="0.25">
      <c r="B43" s="36" t="s">
        <v>248</v>
      </c>
      <c r="C43" s="60" t="s">
        <v>249</v>
      </c>
      <c r="D43" s="60" t="s">
        <v>87</v>
      </c>
      <c r="E43" s="36" t="s">
        <v>226</v>
      </c>
      <c r="F43" s="49" t="s">
        <v>41</v>
      </c>
      <c r="G43" s="37">
        <v>45299</v>
      </c>
      <c r="H43" s="38" t="s">
        <v>174</v>
      </c>
      <c r="I43" s="51">
        <v>1</v>
      </c>
      <c r="J43" s="36" t="s">
        <v>68</v>
      </c>
      <c r="K43" s="63" t="s">
        <v>151</v>
      </c>
      <c r="L43" s="218">
        <v>5000000</v>
      </c>
      <c r="M43" s="218">
        <v>0</v>
      </c>
      <c r="N43" s="73" t="s">
        <v>70</v>
      </c>
      <c r="O43" s="229">
        <v>0</v>
      </c>
      <c r="P43" s="73" t="s">
        <v>938</v>
      </c>
      <c r="Q43" s="33"/>
    </row>
    <row r="44" spans="2:17" ht="45" customHeight="1" x14ac:dyDescent="0.25">
      <c r="B44" s="36" t="s">
        <v>248</v>
      </c>
      <c r="C44" s="60" t="s">
        <v>249</v>
      </c>
      <c r="D44" s="60" t="s">
        <v>87</v>
      </c>
      <c r="E44" s="36" t="s">
        <v>227</v>
      </c>
      <c r="F44" s="49" t="s">
        <v>41</v>
      </c>
      <c r="G44" s="37">
        <v>45299</v>
      </c>
      <c r="H44" s="38" t="s">
        <v>174</v>
      </c>
      <c r="I44" s="51">
        <v>1</v>
      </c>
      <c r="J44" s="36" t="s">
        <v>68</v>
      </c>
      <c r="K44" s="63" t="s">
        <v>151</v>
      </c>
      <c r="L44" s="218">
        <v>5000000</v>
      </c>
      <c r="M44" s="218">
        <v>0</v>
      </c>
      <c r="N44" s="73" t="s">
        <v>70</v>
      </c>
      <c r="O44" s="229">
        <v>0</v>
      </c>
      <c r="P44" s="73" t="s">
        <v>938</v>
      </c>
      <c r="Q44" s="33"/>
    </row>
    <row r="45" spans="2:17" ht="45" customHeight="1" x14ac:dyDescent="0.25">
      <c r="B45" s="36" t="s">
        <v>248</v>
      </c>
      <c r="C45" s="60" t="s">
        <v>249</v>
      </c>
      <c r="D45" s="60" t="s">
        <v>87</v>
      </c>
      <c r="E45" s="36" t="s">
        <v>228</v>
      </c>
      <c r="F45" s="49" t="s">
        <v>41</v>
      </c>
      <c r="G45" s="37">
        <v>45299</v>
      </c>
      <c r="H45" s="38" t="s">
        <v>174</v>
      </c>
      <c r="I45" s="51">
        <v>1</v>
      </c>
      <c r="J45" s="36" t="s">
        <v>68</v>
      </c>
      <c r="K45" s="63" t="s">
        <v>151</v>
      </c>
      <c r="L45" s="218">
        <v>6000000</v>
      </c>
      <c r="M45" s="218">
        <v>0</v>
      </c>
      <c r="N45" s="73" t="s">
        <v>70</v>
      </c>
      <c r="O45" s="229">
        <v>0</v>
      </c>
      <c r="P45" s="73" t="s">
        <v>938</v>
      </c>
      <c r="Q45" s="33"/>
    </row>
    <row r="46" spans="2:17" ht="45" customHeight="1" x14ac:dyDescent="0.25">
      <c r="B46" s="36" t="s">
        <v>248</v>
      </c>
      <c r="C46" s="60" t="s">
        <v>249</v>
      </c>
      <c r="D46" s="60" t="s">
        <v>87</v>
      </c>
      <c r="E46" s="36" t="s">
        <v>229</v>
      </c>
      <c r="F46" s="49" t="s">
        <v>41</v>
      </c>
      <c r="G46" s="37">
        <v>45299</v>
      </c>
      <c r="H46" s="38" t="s">
        <v>174</v>
      </c>
      <c r="I46" s="51">
        <v>1</v>
      </c>
      <c r="J46" s="36" t="s">
        <v>68</v>
      </c>
      <c r="K46" s="63" t="s">
        <v>151</v>
      </c>
      <c r="L46" s="218">
        <v>6000000</v>
      </c>
      <c r="M46" s="218">
        <v>0</v>
      </c>
      <c r="N46" s="73" t="s">
        <v>70</v>
      </c>
      <c r="O46" s="229">
        <v>0</v>
      </c>
      <c r="P46" s="73" t="s">
        <v>938</v>
      </c>
      <c r="Q46" s="33"/>
    </row>
    <row r="47" spans="2:17" ht="45" customHeight="1" x14ac:dyDescent="0.25">
      <c r="B47" s="36" t="s">
        <v>248</v>
      </c>
      <c r="C47" s="60" t="s">
        <v>249</v>
      </c>
      <c r="D47" s="60" t="s">
        <v>87</v>
      </c>
      <c r="E47" s="36" t="s">
        <v>230</v>
      </c>
      <c r="F47" s="49" t="s">
        <v>41</v>
      </c>
      <c r="G47" s="37">
        <v>45299</v>
      </c>
      <c r="H47" s="38" t="s">
        <v>174</v>
      </c>
      <c r="I47" s="51">
        <v>1</v>
      </c>
      <c r="J47" s="36" t="s">
        <v>68</v>
      </c>
      <c r="K47" s="63" t="s">
        <v>151</v>
      </c>
      <c r="L47" s="218">
        <v>5000000</v>
      </c>
      <c r="M47" s="218">
        <v>0</v>
      </c>
      <c r="N47" s="73" t="s">
        <v>70</v>
      </c>
      <c r="O47" s="229">
        <v>0</v>
      </c>
      <c r="P47" s="73" t="s">
        <v>938</v>
      </c>
      <c r="Q47" s="33"/>
    </row>
    <row r="48" spans="2:17" ht="45" customHeight="1" x14ac:dyDescent="0.25">
      <c r="B48" s="36" t="s">
        <v>248</v>
      </c>
      <c r="C48" s="60" t="s">
        <v>249</v>
      </c>
      <c r="D48" s="60" t="s">
        <v>87</v>
      </c>
      <c r="E48" s="36" t="s">
        <v>231</v>
      </c>
      <c r="F48" s="49" t="s">
        <v>41</v>
      </c>
      <c r="G48" s="37">
        <v>45299</v>
      </c>
      <c r="H48" s="38" t="s">
        <v>174</v>
      </c>
      <c r="I48" s="51">
        <v>1</v>
      </c>
      <c r="J48" s="36" t="s">
        <v>68</v>
      </c>
      <c r="K48" s="63" t="s">
        <v>151</v>
      </c>
      <c r="L48" s="218">
        <v>5000000</v>
      </c>
      <c r="M48" s="218">
        <v>0</v>
      </c>
      <c r="N48" s="73" t="s">
        <v>70</v>
      </c>
      <c r="O48" s="229">
        <v>0</v>
      </c>
      <c r="P48" s="73" t="s">
        <v>938</v>
      </c>
      <c r="Q48" s="33"/>
    </row>
    <row r="49" spans="2:17" ht="45" customHeight="1" x14ac:dyDescent="0.25">
      <c r="B49" s="36" t="s">
        <v>248</v>
      </c>
      <c r="C49" s="60" t="s">
        <v>249</v>
      </c>
      <c r="D49" s="60" t="s">
        <v>87</v>
      </c>
      <c r="E49" s="36" t="s">
        <v>232</v>
      </c>
      <c r="F49" s="49" t="s">
        <v>41</v>
      </c>
      <c r="G49" s="37">
        <v>45299</v>
      </c>
      <c r="H49" s="38" t="s">
        <v>174</v>
      </c>
      <c r="I49" s="51">
        <v>1</v>
      </c>
      <c r="J49" s="36" t="s">
        <v>68</v>
      </c>
      <c r="K49" s="63" t="s">
        <v>151</v>
      </c>
      <c r="L49" s="218">
        <v>5000000</v>
      </c>
      <c r="M49" s="218">
        <v>0</v>
      </c>
      <c r="N49" s="73" t="s">
        <v>70</v>
      </c>
      <c r="O49" s="229">
        <v>0</v>
      </c>
      <c r="P49" s="73" t="s">
        <v>938</v>
      </c>
      <c r="Q49" s="33"/>
    </row>
    <row r="50" spans="2:17" ht="45" customHeight="1" x14ac:dyDescent="0.25">
      <c r="B50" s="36" t="s">
        <v>248</v>
      </c>
      <c r="C50" s="60" t="s">
        <v>249</v>
      </c>
      <c r="D50" s="60" t="s">
        <v>87</v>
      </c>
      <c r="E50" s="36" t="s">
        <v>233</v>
      </c>
      <c r="F50" s="49" t="s">
        <v>41</v>
      </c>
      <c r="G50" s="37">
        <v>45299</v>
      </c>
      <c r="H50" s="38" t="s">
        <v>174</v>
      </c>
      <c r="I50" s="51">
        <v>1</v>
      </c>
      <c r="J50" s="36" t="s">
        <v>68</v>
      </c>
      <c r="K50" s="63" t="s">
        <v>151</v>
      </c>
      <c r="L50" s="218">
        <v>5000000</v>
      </c>
      <c r="M50" s="218">
        <v>0</v>
      </c>
      <c r="N50" s="73" t="s">
        <v>70</v>
      </c>
      <c r="O50" s="229">
        <v>0</v>
      </c>
      <c r="P50" s="73" t="s">
        <v>938</v>
      </c>
      <c r="Q50" s="33"/>
    </row>
    <row r="51" spans="2:17" ht="45" customHeight="1" x14ac:dyDescent="0.25">
      <c r="B51" s="36" t="s">
        <v>248</v>
      </c>
      <c r="C51" s="60" t="s">
        <v>249</v>
      </c>
      <c r="D51" s="60" t="s">
        <v>87</v>
      </c>
      <c r="E51" s="36" t="s">
        <v>234</v>
      </c>
      <c r="F51" s="49" t="s">
        <v>41</v>
      </c>
      <c r="G51" s="37">
        <v>45299</v>
      </c>
      <c r="H51" s="38" t="s">
        <v>174</v>
      </c>
      <c r="I51" s="51">
        <v>1</v>
      </c>
      <c r="J51" s="36" t="s">
        <v>68</v>
      </c>
      <c r="K51" s="63" t="s">
        <v>151</v>
      </c>
      <c r="L51" s="218">
        <v>5000000</v>
      </c>
      <c r="M51" s="218">
        <v>0</v>
      </c>
      <c r="N51" s="73" t="s">
        <v>70</v>
      </c>
      <c r="O51" s="229">
        <v>0</v>
      </c>
      <c r="P51" s="73" t="s">
        <v>938</v>
      </c>
      <c r="Q51" s="33"/>
    </row>
    <row r="52" spans="2:17" ht="45" customHeight="1" x14ac:dyDescent="0.25">
      <c r="B52" s="36" t="s">
        <v>248</v>
      </c>
      <c r="C52" s="60" t="s">
        <v>249</v>
      </c>
      <c r="D52" s="60" t="s">
        <v>87</v>
      </c>
      <c r="E52" s="36" t="s">
        <v>235</v>
      </c>
      <c r="F52" s="49" t="s">
        <v>41</v>
      </c>
      <c r="G52" s="37">
        <v>45293</v>
      </c>
      <c r="H52" s="38" t="s">
        <v>211</v>
      </c>
      <c r="I52" s="51">
        <v>1</v>
      </c>
      <c r="J52" s="36" t="s">
        <v>68</v>
      </c>
      <c r="K52" s="63" t="s">
        <v>151</v>
      </c>
      <c r="L52" s="218">
        <v>5000000</v>
      </c>
      <c r="M52" s="218">
        <v>0</v>
      </c>
      <c r="N52" s="73" t="s">
        <v>966</v>
      </c>
      <c r="O52" s="229">
        <v>20</v>
      </c>
      <c r="P52" s="73" t="s">
        <v>936</v>
      </c>
      <c r="Q52" s="33"/>
    </row>
    <row r="53" spans="2:17" ht="45" customHeight="1" x14ac:dyDescent="0.25">
      <c r="B53" s="36" t="s">
        <v>248</v>
      </c>
      <c r="C53" s="60" t="s">
        <v>249</v>
      </c>
      <c r="D53" s="60" t="s">
        <v>87</v>
      </c>
      <c r="E53" s="36" t="s">
        <v>236</v>
      </c>
      <c r="F53" s="49" t="s">
        <v>41</v>
      </c>
      <c r="G53" s="37">
        <v>45299</v>
      </c>
      <c r="H53" s="38" t="s">
        <v>174</v>
      </c>
      <c r="I53" s="51">
        <v>1</v>
      </c>
      <c r="J53" s="36" t="s">
        <v>68</v>
      </c>
      <c r="K53" s="63" t="s">
        <v>151</v>
      </c>
      <c r="L53" s="218">
        <v>5000000</v>
      </c>
      <c r="M53" s="218">
        <v>0</v>
      </c>
      <c r="N53" s="73" t="s">
        <v>70</v>
      </c>
      <c r="O53" s="229">
        <v>0</v>
      </c>
      <c r="P53" s="73" t="s">
        <v>938</v>
      </c>
      <c r="Q53" s="33"/>
    </row>
    <row r="54" spans="2:17" ht="45" customHeight="1" x14ac:dyDescent="0.25">
      <c r="B54" s="36" t="s">
        <v>248</v>
      </c>
      <c r="C54" s="60" t="s">
        <v>249</v>
      </c>
      <c r="D54" s="60" t="s">
        <v>87</v>
      </c>
      <c r="E54" s="36" t="s">
        <v>237</v>
      </c>
      <c r="F54" s="49" t="s">
        <v>41</v>
      </c>
      <c r="G54" s="37">
        <v>45299</v>
      </c>
      <c r="H54" s="38" t="s">
        <v>174</v>
      </c>
      <c r="I54" s="51">
        <v>1</v>
      </c>
      <c r="J54" s="36" t="s">
        <v>68</v>
      </c>
      <c r="K54" s="63" t="s">
        <v>151</v>
      </c>
      <c r="L54" s="218">
        <v>5000000</v>
      </c>
      <c r="M54" s="218">
        <v>0</v>
      </c>
      <c r="N54" s="73" t="s">
        <v>70</v>
      </c>
      <c r="O54" s="229">
        <v>0</v>
      </c>
      <c r="P54" s="73" t="s">
        <v>938</v>
      </c>
      <c r="Q54" s="33"/>
    </row>
    <row r="55" spans="2:17" ht="45" customHeight="1" x14ac:dyDescent="0.25">
      <c r="B55" s="36" t="s">
        <v>248</v>
      </c>
      <c r="C55" s="60" t="s">
        <v>249</v>
      </c>
      <c r="D55" s="60" t="s">
        <v>87</v>
      </c>
      <c r="E55" s="36" t="s">
        <v>238</v>
      </c>
      <c r="F55" s="49" t="s">
        <v>41</v>
      </c>
      <c r="G55" s="37">
        <v>45299</v>
      </c>
      <c r="H55" s="38" t="s">
        <v>174</v>
      </c>
      <c r="I55" s="51">
        <v>1</v>
      </c>
      <c r="J55" s="36" t="s">
        <v>68</v>
      </c>
      <c r="K55" s="63" t="s">
        <v>151</v>
      </c>
      <c r="L55" s="218">
        <v>5000000</v>
      </c>
      <c r="M55" s="218">
        <v>0</v>
      </c>
      <c r="N55" s="73" t="s">
        <v>70</v>
      </c>
      <c r="O55" s="229">
        <v>0</v>
      </c>
      <c r="P55" s="73" t="s">
        <v>938</v>
      </c>
      <c r="Q55" s="33"/>
    </row>
    <row r="56" spans="2:17" ht="45" customHeight="1" x14ac:dyDescent="0.25">
      <c r="B56" s="36" t="s">
        <v>248</v>
      </c>
      <c r="C56" s="60" t="s">
        <v>249</v>
      </c>
      <c r="D56" s="60" t="s">
        <v>87</v>
      </c>
      <c r="E56" s="36" t="s">
        <v>239</v>
      </c>
      <c r="F56" s="49" t="s">
        <v>41</v>
      </c>
      <c r="G56" s="37">
        <v>45293</v>
      </c>
      <c r="H56" s="38" t="s">
        <v>211</v>
      </c>
      <c r="I56" s="51">
        <v>1</v>
      </c>
      <c r="J56" s="36" t="s">
        <v>68</v>
      </c>
      <c r="K56" s="63" t="s">
        <v>151</v>
      </c>
      <c r="L56" s="218">
        <v>5000000</v>
      </c>
      <c r="M56" s="218">
        <v>0</v>
      </c>
      <c r="N56" s="73" t="s">
        <v>966</v>
      </c>
      <c r="O56" s="229">
        <v>20</v>
      </c>
      <c r="P56" s="73" t="s">
        <v>936</v>
      </c>
      <c r="Q56" s="33"/>
    </row>
    <row r="57" spans="2:17" ht="45" customHeight="1" x14ac:dyDescent="0.25">
      <c r="B57" s="36" t="s">
        <v>248</v>
      </c>
      <c r="C57" s="60" t="s">
        <v>249</v>
      </c>
      <c r="D57" s="60" t="s">
        <v>87</v>
      </c>
      <c r="E57" s="36" t="s">
        <v>240</v>
      </c>
      <c r="F57" s="49" t="s">
        <v>41</v>
      </c>
      <c r="G57" s="37">
        <v>45299</v>
      </c>
      <c r="H57" s="38" t="s">
        <v>174</v>
      </c>
      <c r="I57" s="51">
        <v>1</v>
      </c>
      <c r="J57" s="36" t="s">
        <v>68</v>
      </c>
      <c r="K57" s="63" t="s">
        <v>151</v>
      </c>
      <c r="L57" s="218">
        <v>5000000</v>
      </c>
      <c r="M57" s="218">
        <v>0</v>
      </c>
      <c r="N57" s="73" t="s">
        <v>70</v>
      </c>
      <c r="O57" s="229">
        <v>0</v>
      </c>
      <c r="P57" s="73" t="s">
        <v>938</v>
      </c>
      <c r="Q57" s="33"/>
    </row>
    <row r="58" spans="2:17" ht="45" customHeight="1" x14ac:dyDescent="0.25">
      <c r="B58" s="36" t="s">
        <v>248</v>
      </c>
      <c r="C58" s="60" t="s">
        <v>249</v>
      </c>
      <c r="D58" s="72" t="s">
        <v>87</v>
      </c>
      <c r="E58" s="65" t="s">
        <v>241</v>
      </c>
      <c r="F58" s="49" t="s">
        <v>41</v>
      </c>
      <c r="G58" s="39">
        <v>45292</v>
      </c>
      <c r="H58" s="39" t="s">
        <v>215</v>
      </c>
      <c r="I58" s="51">
        <v>1</v>
      </c>
      <c r="J58" s="36" t="s">
        <v>68</v>
      </c>
      <c r="K58" s="63" t="s">
        <v>151</v>
      </c>
      <c r="L58" s="218">
        <v>36000000</v>
      </c>
      <c r="M58" s="218">
        <v>0</v>
      </c>
      <c r="N58" s="73" t="s">
        <v>70</v>
      </c>
      <c r="O58" s="229">
        <v>0</v>
      </c>
      <c r="P58" s="73" t="s">
        <v>765</v>
      </c>
      <c r="Q58" s="33"/>
    </row>
    <row r="59" spans="2:17" ht="59.25" customHeight="1" x14ac:dyDescent="0.25">
      <c r="B59" s="60" t="s">
        <v>250</v>
      </c>
      <c r="C59" s="60" t="s">
        <v>251</v>
      </c>
      <c r="D59" s="72" t="s">
        <v>87</v>
      </c>
      <c r="E59" s="73" t="s">
        <v>312</v>
      </c>
      <c r="F59" s="49" t="s">
        <v>37</v>
      </c>
      <c r="G59" s="39">
        <v>45292</v>
      </c>
      <c r="H59" s="39" t="s">
        <v>215</v>
      </c>
      <c r="I59" s="51">
        <v>1</v>
      </c>
      <c r="J59" s="36" t="s">
        <v>68</v>
      </c>
      <c r="K59" s="63" t="s">
        <v>151</v>
      </c>
      <c r="L59" s="79">
        <v>0</v>
      </c>
      <c r="M59" s="79">
        <v>0</v>
      </c>
      <c r="N59" s="73" t="s">
        <v>966</v>
      </c>
      <c r="O59" s="202">
        <v>25</v>
      </c>
      <c r="P59" s="228" t="s">
        <v>914</v>
      </c>
      <c r="Q59" s="33"/>
    </row>
    <row r="60" spans="2:17" ht="45" customHeight="1" x14ac:dyDescent="0.25">
      <c r="B60" s="72" t="s">
        <v>250</v>
      </c>
      <c r="C60" s="72" t="s">
        <v>251</v>
      </c>
      <c r="D60" s="72" t="s">
        <v>87</v>
      </c>
      <c r="E60" s="73" t="s">
        <v>327</v>
      </c>
      <c r="F60" s="49" t="s">
        <v>37</v>
      </c>
      <c r="G60" s="39">
        <v>45292</v>
      </c>
      <c r="H60" s="39" t="s">
        <v>215</v>
      </c>
      <c r="I60" s="51">
        <v>1</v>
      </c>
      <c r="J60" s="73" t="s">
        <v>68</v>
      </c>
      <c r="K60" s="41" t="s">
        <v>81</v>
      </c>
      <c r="L60" s="79">
        <v>50000000</v>
      </c>
      <c r="M60" s="79">
        <v>0</v>
      </c>
      <c r="N60" s="73" t="s">
        <v>966</v>
      </c>
      <c r="O60" s="202">
        <v>30</v>
      </c>
      <c r="P60" s="228" t="s">
        <v>1069</v>
      </c>
      <c r="Q60" s="33"/>
    </row>
    <row r="61" spans="2:17" ht="45" customHeight="1" x14ac:dyDescent="0.25">
      <c r="B61" s="72" t="s">
        <v>250</v>
      </c>
      <c r="C61" s="72" t="s">
        <v>251</v>
      </c>
      <c r="D61" s="72" t="s">
        <v>87</v>
      </c>
      <c r="E61" s="73" t="s">
        <v>915</v>
      </c>
      <c r="F61" s="49" t="s">
        <v>37</v>
      </c>
      <c r="G61" s="39">
        <v>45292</v>
      </c>
      <c r="H61" s="39" t="s">
        <v>215</v>
      </c>
      <c r="I61" s="51">
        <v>1</v>
      </c>
      <c r="J61" s="73" t="s">
        <v>68</v>
      </c>
      <c r="K61" s="41" t="s">
        <v>81</v>
      </c>
      <c r="L61" s="79">
        <v>0</v>
      </c>
      <c r="M61" s="79">
        <v>0</v>
      </c>
      <c r="N61" s="73" t="s">
        <v>966</v>
      </c>
      <c r="O61" s="202">
        <v>5</v>
      </c>
      <c r="P61" s="228" t="s">
        <v>916</v>
      </c>
      <c r="Q61" s="33"/>
    </row>
    <row r="62" spans="2:17" ht="45" customHeight="1" x14ac:dyDescent="0.25">
      <c r="B62" s="72" t="s">
        <v>250</v>
      </c>
      <c r="C62" s="72" t="s">
        <v>251</v>
      </c>
      <c r="D62" s="72" t="s">
        <v>87</v>
      </c>
      <c r="E62" s="73" t="s">
        <v>444</v>
      </c>
      <c r="F62" s="49" t="s">
        <v>38</v>
      </c>
      <c r="G62" s="39">
        <v>45292</v>
      </c>
      <c r="H62" s="39" t="s">
        <v>215</v>
      </c>
      <c r="I62" s="51">
        <v>1</v>
      </c>
      <c r="J62" s="73" t="s">
        <v>68</v>
      </c>
      <c r="K62" s="41" t="s">
        <v>81</v>
      </c>
      <c r="L62" s="79">
        <v>30000000</v>
      </c>
      <c r="M62" s="79">
        <v>2</v>
      </c>
      <c r="N62" s="73" t="s">
        <v>966</v>
      </c>
      <c r="O62" s="202">
        <v>10</v>
      </c>
      <c r="P62" s="73" t="s">
        <v>773</v>
      </c>
      <c r="Q62" s="33"/>
    </row>
    <row r="63" spans="2:17" ht="45" customHeight="1" x14ac:dyDescent="0.25">
      <c r="B63" s="72" t="s">
        <v>250</v>
      </c>
      <c r="C63" s="72" t="s">
        <v>251</v>
      </c>
      <c r="D63" s="72" t="s">
        <v>87</v>
      </c>
      <c r="E63" s="73" t="s">
        <v>445</v>
      </c>
      <c r="F63" s="49" t="s">
        <v>38</v>
      </c>
      <c r="G63" s="39">
        <v>45292</v>
      </c>
      <c r="H63" s="39" t="s">
        <v>215</v>
      </c>
      <c r="I63" s="51">
        <v>1</v>
      </c>
      <c r="J63" s="73" t="s">
        <v>68</v>
      </c>
      <c r="K63" s="41" t="s">
        <v>81</v>
      </c>
      <c r="L63" s="79">
        <v>100000000</v>
      </c>
      <c r="M63" s="79">
        <v>3</v>
      </c>
      <c r="N63" s="73" t="s">
        <v>70</v>
      </c>
      <c r="O63" s="202">
        <v>0</v>
      </c>
      <c r="P63" s="73" t="s">
        <v>774</v>
      </c>
      <c r="Q63" s="33"/>
    </row>
    <row r="64" spans="2:17" ht="45" customHeight="1" x14ac:dyDescent="0.25">
      <c r="B64" s="72" t="s">
        <v>250</v>
      </c>
      <c r="C64" s="72" t="s">
        <v>251</v>
      </c>
      <c r="D64" s="72" t="s">
        <v>87</v>
      </c>
      <c r="E64" s="73" t="s">
        <v>446</v>
      </c>
      <c r="F64" s="49" t="s">
        <v>38</v>
      </c>
      <c r="G64" s="39">
        <v>45292</v>
      </c>
      <c r="H64" s="39" t="s">
        <v>215</v>
      </c>
      <c r="I64" s="51">
        <v>1</v>
      </c>
      <c r="J64" s="73" t="s">
        <v>68</v>
      </c>
      <c r="K64" s="41" t="s">
        <v>81</v>
      </c>
      <c r="L64" s="79">
        <v>2000000</v>
      </c>
      <c r="M64" s="79">
        <v>4</v>
      </c>
      <c r="N64" s="73" t="s">
        <v>966</v>
      </c>
      <c r="O64" s="202">
        <v>20</v>
      </c>
      <c r="P64" s="73" t="s">
        <v>775</v>
      </c>
      <c r="Q64" s="33"/>
    </row>
    <row r="65" spans="2:17" ht="45" customHeight="1" x14ac:dyDescent="0.25">
      <c r="B65" s="36" t="s">
        <v>252</v>
      </c>
      <c r="C65" s="36" t="s">
        <v>253</v>
      </c>
      <c r="D65" s="36" t="s">
        <v>95</v>
      </c>
      <c r="E65" s="36" t="s">
        <v>90</v>
      </c>
      <c r="F65" s="49" t="s">
        <v>42</v>
      </c>
      <c r="G65" s="35">
        <v>45306</v>
      </c>
      <c r="H65" s="35">
        <v>45641</v>
      </c>
      <c r="I65" s="40">
        <v>1</v>
      </c>
      <c r="J65" s="41" t="s">
        <v>79</v>
      </c>
      <c r="K65" s="41" t="s">
        <v>81</v>
      </c>
      <c r="L65" s="79">
        <v>0</v>
      </c>
      <c r="M65" s="79">
        <v>0</v>
      </c>
      <c r="N65" s="73" t="s">
        <v>70</v>
      </c>
      <c r="O65" s="202">
        <v>0</v>
      </c>
      <c r="P65" s="36" t="s">
        <v>1034</v>
      </c>
      <c r="Q65" s="33"/>
    </row>
    <row r="66" spans="2:17" ht="45" customHeight="1" x14ac:dyDescent="0.25">
      <c r="B66" s="36" t="s">
        <v>252</v>
      </c>
      <c r="C66" s="36" t="s">
        <v>253</v>
      </c>
      <c r="D66" s="36" t="s">
        <v>96</v>
      </c>
      <c r="E66" s="36" t="s">
        <v>92</v>
      </c>
      <c r="F66" s="49" t="s">
        <v>42</v>
      </c>
      <c r="G66" s="35">
        <v>45306</v>
      </c>
      <c r="H66" s="35">
        <v>45641</v>
      </c>
      <c r="I66" s="40">
        <v>1</v>
      </c>
      <c r="J66" s="41" t="s">
        <v>79</v>
      </c>
      <c r="K66" s="80" t="s">
        <v>93</v>
      </c>
      <c r="L66" s="79">
        <v>0</v>
      </c>
      <c r="M66" s="79">
        <v>0</v>
      </c>
      <c r="N66" s="73" t="s">
        <v>70</v>
      </c>
      <c r="O66" s="202">
        <v>0</v>
      </c>
      <c r="P66" s="73" t="s">
        <v>1034</v>
      </c>
      <c r="Q66" s="33"/>
    </row>
    <row r="67" spans="2:17" ht="45" customHeight="1" x14ac:dyDescent="0.25">
      <c r="B67" s="36" t="s">
        <v>252</v>
      </c>
      <c r="C67" s="36" t="s">
        <v>253</v>
      </c>
      <c r="D67" s="36" t="s">
        <v>97</v>
      </c>
      <c r="E67" s="36" t="s">
        <v>91</v>
      </c>
      <c r="F67" s="49" t="s">
        <v>42</v>
      </c>
      <c r="G67" s="35">
        <v>45306</v>
      </c>
      <c r="H67" s="35">
        <v>45641</v>
      </c>
      <c r="I67" s="40">
        <v>1</v>
      </c>
      <c r="J67" s="41" t="s">
        <v>79</v>
      </c>
      <c r="K67" s="80" t="s">
        <v>94</v>
      </c>
      <c r="L67" s="79">
        <v>0</v>
      </c>
      <c r="M67" s="79">
        <v>0</v>
      </c>
      <c r="N67" s="73" t="s">
        <v>70</v>
      </c>
      <c r="O67" s="202">
        <v>25</v>
      </c>
      <c r="P67" s="36" t="s">
        <v>1051</v>
      </c>
      <c r="Q67" s="33"/>
    </row>
    <row r="68" spans="2:17" ht="45" customHeight="1" x14ac:dyDescent="0.25">
      <c r="B68" s="36" t="s">
        <v>85</v>
      </c>
      <c r="C68" s="60" t="s">
        <v>86</v>
      </c>
      <c r="D68" s="60" t="s">
        <v>87</v>
      </c>
      <c r="E68" s="53" t="s">
        <v>88</v>
      </c>
      <c r="F68" s="49" t="s">
        <v>36</v>
      </c>
      <c r="G68" s="35">
        <v>45306</v>
      </c>
      <c r="H68" s="35">
        <v>45641</v>
      </c>
      <c r="I68" s="40">
        <v>1</v>
      </c>
      <c r="J68" s="41" t="s">
        <v>79</v>
      </c>
      <c r="K68" s="41" t="s">
        <v>81</v>
      </c>
      <c r="L68" s="79">
        <v>50400000</v>
      </c>
      <c r="M68" s="79">
        <v>0</v>
      </c>
      <c r="N68" s="73" t="s">
        <v>966</v>
      </c>
      <c r="O68" s="202">
        <v>33</v>
      </c>
      <c r="P68" s="36" t="s">
        <v>724</v>
      </c>
      <c r="Q68" s="33"/>
    </row>
    <row r="69" spans="2:17" ht="45" customHeight="1" x14ac:dyDescent="0.25">
      <c r="B69" s="36" t="s">
        <v>85</v>
      </c>
      <c r="C69" s="60" t="s">
        <v>86</v>
      </c>
      <c r="D69" s="60" t="s">
        <v>87</v>
      </c>
      <c r="E69" s="42" t="s">
        <v>89</v>
      </c>
      <c r="F69" s="49" t="s">
        <v>36</v>
      </c>
      <c r="G69" s="35">
        <v>45306</v>
      </c>
      <c r="H69" s="35">
        <v>45641</v>
      </c>
      <c r="I69" s="40">
        <v>1</v>
      </c>
      <c r="J69" s="41" t="s">
        <v>79</v>
      </c>
      <c r="K69" s="41" t="s">
        <v>81</v>
      </c>
      <c r="L69" s="79">
        <v>0</v>
      </c>
      <c r="M69" s="79">
        <v>0</v>
      </c>
      <c r="N69" s="73" t="s">
        <v>70</v>
      </c>
      <c r="O69" s="202">
        <v>0</v>
      </c>
      <c r="P69" s="36" t="s">
        <v>725</v>
      </c>
      <c r="Q69" s="33"/>
    </row>
    <row r="70" spans="2:17" ht="45" customHeight="1" x14ac:dyDescent="0.25">
      <c r="B70" s="36" t="s">
        <v>85</v>
      </c>
      <c r="C70" s="60" t="s">
        <v>86</v>
      </c>
      <c r="D70" s="60" t="s">
        <v>87</v>
      </c>
      <c r="E70" s="66" t="s">
        <v>98</v>
      </c>
      <c r="F70" s="49" t="s">
        <v>44</v>
      </c>
      <c r="G70" s="43">
        <v>45306</v>
      </c>
      <c r="H70" s="43">
        <v>45641</v>
      </c>
      <c r="I70" s="40">
        <v>1</v>
      </c>
      <c r="J70" s="41" t="s">
        <v>79</v>
      </c>
      <c r="K70" s="80" t="s">
        <v>102</v>
      </c>
      <c r="L70" s="79">
        <v>18000000</v>
      </c>
      <c r="M70" s="79">
        <v>0</v>
      </c>
      <c r="N70" s="73" t="s">
        <v>966</v>
      </c>
      <c r="O70" s="202">
        <v>25</v>
      </c>
      <c r="P70" s="36" t="s">
        <v>692</v>
      </c>
      <c r="Q70" s="33"/>
    </row>
    <row r="71" spans="2:17" ht="61.5" customHeight="1" x14ac:dyDescent="0.25">
      <c r="B71" s="36" t="s">
        <v>85</v>
      </c>
      <c r="C71" s="60" t="s">
        <v>86</v>
      </c>
      <c r="D71" s="60" t="s">
        <v>87</v>
      </c>
      <c r="E71" s="66" t="s">
        <v>99</v>
      </c>
      <c r="F71" s="49" t="s">
        <v>44</v>
      </c>
      <c r="G71" s="43">
        <v>45306</v>
      </c>
      <c r="H71" s="43">
        <v>45641</v>
      </c>
      <c r="I71" s="40">
        <v>1</v>
      </c>
      <c r="J71" s="41" t="s">
        <v>79</v>
      </c>
      <c r="K71" s="80" t="s">
        <v>103</v>
      </c>
      <c r="L71" s="79">
        <v>8000000</v>
      </c>
      <c r="M71" s="79">
        <v>0</v>
      </c>
      <c r="N71" s="73" t="s">
        <v>966</v>
      </c>
      <c r="O71" s="202">
        <v>25</v>
      </c>
      <c r="P71" s="36" t="s">
        <v>693</v>
      </c>
      <c r="Q71" s="33"/>
    </row>
    <row r="72" spans="2:17" ht="45" customHeight="1" x14ac:dyDescent="0.25">
      <c r="B72" s="36" t="s">
        <v>85</v>
      </c>
      <c r="C72" s="60" t="s">
        <v>86</v>
      </c>
      <c r="D72" s="60" t="s">
        <v>87</v>
      </c>
      <c r="E72" s="66" t="s">
        <v>100</v>
      </c>
      <c r="F72" s="49" t="s">
        <v>44</v>
      </c>
      <c r="G72" s="43">
        <v>45550</v>
      </c>
      <c r="H72" s="43">
        <v>45641</v>
      </c>
      <c r="I72" s="40">
        <v>1</v>
      </c>
      <c r="J72" s="41" t="s">
        <v>79</v>
      </c>
      <c r="K72" s="80" t="s">
        <v>104</v>
      </c>
      <c r="L72" s="79">
        <v>5500000</v>
      </c>
      <c r="M72" s="79">
        <v>0</v>
      </c>
      <c r="N72" s="73" t="s">
        <v>70</v>
      </c>
      <c r="O72" s="202">
        <v>0</v>
      </c>
      <c r="P72" s="36" t="s">
        <v>694</v>
      </c>
      <c r="Q72" s="33"/>
    </row>
    <row r="73" spans="2:17" ht="45" customHeight="1" x14ac:dyDescent="0.25">
      <c r="B73" s="36" t="s">
        <v>85</v>
      </c>
      <c r="C73" s="60" t="s">
        <v>86</v>
      </c>
      <c r="D73" s="60" t="s">
        <v>87</v>
      </c>
      <c r="E73" s="53" t="s">
        <v>101</v>
      </c>
      <c r="F73" s="49" t="s">
        <v>44</v>
      </c>
      <c r="G73" s="35">
        <v>45306</v>
      </c>
      <c r="H73" s="35">
        <v>45641</v>
      </c>
      <c r="I73" s="40">
        <v>1</v>
      </c>
      <c r="J73" s="41" t="s">
        <v>79</v>
      </c>
      <c r="K73" s="80" t="s">
        <v>105</v>
      </c>
      <c r="L73" s="79">
        <v>4000000</v>
      </c>
      <c r="M73" s="79">
        <v>0</v>
      </c>
      <c r="N73" s="73" t="s">
        <v>70</v>
      </c>
      <c r="O73" s="202">
        <v>0</v>
      </c>
      <c r="P73" s="73" t="s">
        <v>695</v>
      </c>
      <c r="Q73" s="33"/>
    </row>
    <row r="74" spans="2:17" ht="45" customHeight="1" x14ac:dyDescent="0.25">
      <c r="B74" s="36" t="s">
        <v>85</v>
      </c>
      <c r="C74" s="60" t="s">
        <v>86</v>
      </c>
      <c r="D74" s="60" t="s">
        <v>87</v>
      </c>
      <c r="E74" s="53" t="s">
        <v>109</v>
      </c>
      <c r="F74" s="49" t="s">
        <v>46</v>
      </c>
      <c r="G74" s="35">
        <v>45292</v>
      </c>
      <c r="H74" s="35">
        <v>45656</v>
      </c>
      <c r="I74" s="40">
        <v>1</v>
      </c>
      <c r="J74" s="41" t="s">
        <v>79</v>
      </c>
      <c r="K74" s="80" t="s">
        <v>81</v>
      </c>
      <c r="L74" s="79">
        <v>0</v>
      </c>
      <c r="M74" s="79">
        <v>0</v>
      </c>
      <c r="N74" s="73" t="s">
        <v>966</v>
      </c>
      <c r="O74" s="202">
        <v>25</v>
      </c>
      <c r="P74" s="36" t="s">
        <v>696</v>
      </c>
      <c r="Q74" s="33"/>
    </row>
    <row r="75" spans="2:17" ht="45" customHeight="1" x14ac:dyDescent="0.25">
      <c r="B75" s="36" t="s">
        <v>85</v>
      </c>
      <c r="C75" s="60" t="s">
        <v>86</v>
      </c>
      <c r="D75" s="60" t="s">
        <v>87</v>
      </c>
      <c r="E75" s="53" t="s">
        <v>697</v>
      </c>
      <c r="F75" s="49" t="s">
        <v>46</v>
      </c>
      <c r="G75" s="35">
        <v>45292</v>
      </c>
      <c r="H75" s="35">
        <v>45656</v>
      </c>
      <c r="I75" s="40">
        <v>1</v>
      </c>
      <c r="J75" s="41" t="s">
        <v>79</v>
      </c>
      <c r="K75" s="80" t="s">
        <v>118</v>
      </c>
      <c r="L75" s="79">
        <v>0</v>
      </c>
      <c r="M75" s="79">
        <v>0</v>
      </c>
      <c r="N75" s="73" t="s">
        <v>966</v>
      </c>
      <c r="O75" s="202">
        <v>25</v>
      </c>
      <c r="P75" s="36" t="s">
        <v>698</v>
      </c>
      <c r="Q75" s="33"/>
    </row>
    <row r="76" spans="2:17" ht="45" customHeight="1" x14ac:dyDescent="0.25">
      <c r="B76" s="36" t="s">
        <v>85</v>
      </c>
      <c r="C76" s="60" t="s">
        <v>86</v>
      </c>
      <c r="D76" s="60" t="s">
        <v>87</v>
      </c>
      <c r="E76" s="53" t="s">
        <v>702</v>
      </c>
      <c r="F76" s="49" t="s">
        <v>46</v>
      </c>
      <c r="G76" s="35">
        <v>45292</v>
      </c>
      <c r="H76" s="35">
        <v>45337</v>
      </c>
      <c r="I76" s="40">
        <v>1</v>
      </c>
      <c r="J76" s="41" t="s">
        <v>79</v>
      </c>
      <c r="K76" s="80" t="s">
        <v>81</v>
      </c>
      <c r="L76" s="79">
        <v>0</v>
      </c>
      <c r="M76" s="79">
        <v>0</v>
      </c>
      <c r="N76" s="73" t="s">
        <v>966</v>
      </c>
      <c r="O76" s="202">
        <v>25</v>
      </c>
      <c r="P76" s="36" t="s">
        <v>699</v>
      </c>
      <c r="Q76" s="33"/>
    </row>
    <row r="77" spans="2:17" ht="45" customHeight="1" x14ac:dyDescent="0.25">
      <c r="B77" s="36" t="s">
        <v>85</v>
      </c>
      <c r="C77" s="60" t="s">
        <v>86</v>
      </c>
      <c r="D77" s="60" t="s">
        <v>87</v>
      </c>
      <c r="E77" s="53" t="s">
        <v>110</v>
      </c>
      <c r="F77" s="49" t="s">
        <v>46</v>
      </c>
      <c r="G77" s="35">
        <v>45292</v>
      </c>
      <c r="H77" s="35">
        <v>45656</v>
      </c>
      <c r="I77" s="40">
        <v>1</v>
      </c>
      <c r="J77" s="41" t="s">
        <v>79</v>
      </c>
      <c r="K77" s="80" t="s">
        <v>119</v>
      </c>
      <c r="L77" s="79">
        <v>0</v>
      </c>
      <c r="M77" s="79">
        <v>0</v>
      </c>
      <c r="N77" s="73" t="s">
        <v>966</v>
      </c>
      <c r="O77" s="202">
        <v>25</v>
      </c>
      <c r="P77" s="36" t="s">
        <v>700</v>
      </c>
      <c r="Q77" s="33"/>
    </row>
    <row r="78" spans="2:17" ht="45" customHeight="1" x14ac:dyDescent="0.25">
      <c r="B78" s="36" t="s">
        <v>85</v>
      </c>
      <c r="C78" s="60" t="s">
        <v>86</v>
      </c>
      <c r="D78" s="60" t="s">
        <v>87</v>
      </c>
      <c r="E78" s="53" t="s">
        <v>111</v>
      </c>
      <c r="F78" s="49" t="s">
        <v>46</v>
      </c>
      <c r="G78" s="35">
        <v>45306</v>
      </c>
      <c r="H78" s="35">
        <v>45412</v>
      </c>
      <c r="I78" s="40">
        <v>1</v>
      </c>
      <c r="J78" s="41" t="s">
        <v>79</v>
      </c>
      <c r="K78" s="80" t="s">
        <v>120</v>
      </c>
      <c r="L78" s="79">
        <v>0</v>
      </c>
      <c r="M78" s="79">
        <v>0</v>
      </c>
      <c r="N78" s="73" t="s">
        <v>966</v>
      </c>
      <c r="O78" s="202">
        <v>25</v>
      </c>
      <c r="P78" s="36" t="s">
        <v>701</v>
      </c>
      <c r="Q78" s="33"/>
    </row>
    <row r="79" spans="2:17" ht="45" customHeight="1" x14ac:dyDescent="0.25">
      <c r="B79" s="36" t="s">
        <v>85</v>
      </c>
      <c r="C79" s="60" t="s">
        <v>86</v>
      </c>
      <c r="D79" s="60" t="s">
        <v>87</v>
      </c>
      <c r="E79" s="53" t="s">
        <v>112</v>
      </c>
      <c r="F79" s="49" t="s">
        <v>46</v>
      </c>
      <c r="G79" s="35">
        <v>45337</v>
      </c>
      <c r="H79" s="35">
        <v>45503</v>
      </c>
      <c r="I79" s="40">
        <v>1</v>
      </c>
      <c r="J79" s="41" t="s">
        <v>79</v>
      </c>
      <c r="K79" s="126" t="s">
        <v>665</v>
      </c>
      <c r="L79" s="79">
        <v>0</v>
      </c>
      <c r="M79" s="79">
        <v>0</v>
      </c>
      <c r="N79" s="73" t="s">
        <v>966</v>
      </c>
      <c r="O79" s="202">
        <v>25</v>
      </c>
      <c r="P79" s="36" t="s">
        <v>703</v>
      </c>
      <c r="Q79" s="33"/>
    </row>
    <row r="80" spans="2:17" ht="45" customHeight="1" x14ac:dyDescent="0.25">
      <c r="B80" s="36" t="s">
        <v>85</v>
      </c>
      <c r="C80" s="60" t="s">
        <v>86</v>
      </c>
      <c r="D80" s="60" t="s">
        <v>87</v>
      </c>
      <c r="E80" s="53" t="s">
        <v>113</v>
      </c>
      <c r="F80" s="49" t="s">
        <v>46</v>
      </c>
      <c r="G80" s="35">
        <v>45324</v>
      </c>
      <c r="H80" s="35">
        <v>45656</v>
      </c>
      <c r="I80" s="40">
        <v>1</v>
      </c>
      <c r="J80" s="41" t="s">
        <v>79</v>
      </c>
      <c r="K80" s="80" t="s">
        <v>93</v>
      </c>
      <c r="L80" s="79">
        <v>0</v>
      </c>
      <c r="M80" s="79">
        <v>0</v>
      </c>
      <c r="N80" s="73" t="s">
        <v>966</v>
      </c>
      <c r="O80" s="202">
        <v>60</v>
      </c>
      <c r="P80" s="36" t="s">
        <v>704</v>
      </c>
      <c r="Q80" s="33"/>
    </row>
    <row r="81" spans="2:17" ht="45" customHeight="1" x14ac:dyDescent="0.25">
      <c r="B81" s="36" t="s">
        <v>85</v>
      </c>
      <c r="C81" s="60" t="s">
        <v>86</v>
      </c>
      <c r="D81" s="60" t="s">
        <v>87</v>
      </c>
      <c r="E81" s="53" t="s">
        <v>114</v>
      </c>
      <c r="F81" s="49" t="s">
        <v>46</v>
      </c>
      <c r="G81" s="35">
        <v>45387</v>
      </c>
      <c r="H81" s="35">
        <v>45656</v>
      </c>
      <c r="I81" s="40">
        <v>1</v>
      </c>
      <c r="J81" s="41" t="s">
        <v>79</v>
      </c>
      <c r="K81" s="80" t="s">
        <v>120</v>
      </c>
      <c r="L81" s="79">
        <v>0</v>
      </c>
      <c r="M81" s="79">
        <v>0</v>
      </c>
      <c r="N81" s="73" t="s">
        <v>70</v>
      </c>
      <c r="O81" s="202">
        <v>0</v>
      </c>
      <c r="P81" s="36" t="s">
        <v>705</v>
      </c>
      <c r="Q81" s="33"/>
    </row>
    <row r="82" spans="2:17" ht="45" customHeight="1" x14ac:dyDescent="0.25">
      <c r="B82" s="36" t="s">
        <v>85</v>
      </c>
      <c r="C82" s="60" t="s">
        <v>86</v>
      </c>
      <c r="D82" s="60" t="s">
        <v>87</v>
      </c>
      <c r="E82" s="53" t="s">
        <v>115</v>
      </c>
      <c r="F82" s="49" t="s">
        <v>46</v>
      </c>
      <c r="G82" s="35">
        <v>45383</v>
      </c>
      <c r="H82" s="35">
        <v>45656</v>
      </c>
      <c r="I82" s="40">
        <v>1</v>
      </c>
      <c r="J82" s="41" t="s">
        <v>79</v>
      </c>
      <c r="K82" s="80" t="s">
        <v>121</v>
      </c>
      <c r="L82" s="79">
        <v>0</v>
      </c>
      <c r="M82" s="79">
        <v>0</v>
      </c>
      <c r="N82" s="73" t="s">
        <v>70</v>
      </c>
      <c r="O82" s="202">
        <v>0</v>
      </c>
      <c r="P82" s="36" t="s">
        <v>706</v>
      </c>
      <c r="Q82" s="33"/>
    </row>
    <row r="83" spans="2:17" ht="45" customHeight="1" x14ac:dyDescent="0.25">
      <c r="B83" s="36" t="s">
        <v>85</v>
      </c>
      <c r="C83" s="60" t="s">
        <v>86</v>
      </c>
      <c r="D83" s="60" t="s">
        <v>87</v>
      </c>
      <c r="E83" s="53" t="s">
        <v>116</v>
      </c>
      <c r="F83" s="49" t="s">
        <v>46</v>
      </c>
      <c r="G83" s="35">
        <v>45381</v>
      </c>
      <c r="H83" s="35">
        <v>45565</v>
      </c>
      <c r="I83" s="40">
        <v>1</v>
      </c>
      <c r="J83" s="41" t="s">
        <v>79</v>
      </c>
      <c r="K83" s="80" t="s">
        <v>121</v>
      </c>
      <c r="L83" s="79">
        <v>0</v>
      </c>
      <c r="M83" s="79">
        <v>0</v>
      </c>
      <c r="N83" s="73" t="s">
        <v>70</v>
      </c>
      <c r="O83" s="202">
        <v>0</v>
      </c>
      <c r="P83" s="73" t="s">
        <v>706</v>
      </c>
      <c r="Q83" s="33"/>
    </row>
    <row r="84" spans="2:17" ht="45" customHeight="1" x14ac:dyDescent="0.25">
      <c r="B84" s="36" t="s">
        <v>85</v>
      </c>
      <c r="C84" s="60" t="s">
        <v>86</v>
      </c>
      <c r="D84" s="60" t="s">
        <v>87</v>
      </c>
      <c r="E84" s="53" t="s">
        <v>117</v>
      </c>
      <c r="F84" s="49" t="s">
        <v>46</v>
      </c>
      <c r="G84" s="35">
        <v>45381</v>
      </c>
      <c r="H84" s="35">
        <v>45565</v>
      </c>
      <c r="I84" s="40">
        <v>1</v>
      </c>
      <c r="J84" s="41" t="s">
        <v>79</v>
      </c>
      <c r="K84" s="80" t="s">
        <v>121</v>
      </c>
      <c r="L84" s="79">
        <v>0</v>
      </c>
      <c r="M84" s="79">
        <v>0</v>
      </c>
      <c r="N84" s="73" t="s">
        <v>966</v>
      </c>
      <c r="O84" s="202">
        <v>25</v>
      </c>
      <c r="P84" s="73" t="s">
        <v>707</v>
      </c>
      <c r="Q84" s="33"/>
    </row>
    <row r="85" spans="2:17" ht="45" customHeight="1" x14ac:dyDescent="0.25">
      <c r="B85" s="36" t="s">
        <v>85</v>
      </c>
      <c r="C85" s="60" t="s">
        <v>86</v>
      </c>
      <c r="D85" s="60" t="s">
        <v>87</v>
      </c>
      <c r="E85" s="60" t="s">
        <v>136</v>
      </c>
      <c r="F85" s="49" t="s">
        <v>45</v>
      </c>
      <c r="G85" s="35">
        <v>45323</v>
      </c>
      <c r="H85" s="35">
        <v>45639</v>
      </c>
      <c r="I85" s="40">
        <v>1</v>
      </c>
      <c r="J85" s="41" t="s">
        <v>79</v>
      </c>
      <c r="K85" s="36" t="s">
        <v>141</v>
      </c>
      <c r="L85" s="79">
        <v>43000000</v>
      </c>
      <c r="M85" s="79">
        <v>0</v>
      </c>
      <c r="N85" s="73" t="s">
        <v>966</v>
      </c>
      <c r="O85" s="202">
        <v>25</v>
      </c>
      <c r="P85" s="36" t="s">
        <v>745</v>
      </c>
      <c r="Q85" s="33"/>
    </row>
    <row r="86" spans="2:17" ht="45" customHeight="1" x14ac:dyDescent="0.25">
      <c r="B86" s="36" t="s">
        <v>85</v>
      </c>
      <c r="C86" s="60" t="s">
        <v>86</v>
      </c>
      <c r="D86" s="60" t="s">
        <v>87</v>
      </c>
      <c r="E86" s="60" t="s">
        <v>137</v>
      </c>
      <c r="F86" s="49" t="s">
        <v>45</v>
      </c>
      <c r="G86" s="35">
        <v>45323</v>
      </c>
      <c r="H86" s="35">
        <v>45639</v>
      </c>
      <c r="I86" s="40">
        <v>1</v>
      </c>
      <c r="J86" s="41" t="s">
        <v>79</v>
      </c>
      <c r="K86" s="36" t="s">
        <v>120</v>
      </c>
      <c r="L86" s="79">
        <v>0</v>
      </c>
      <c r="M86" s="79">
        <v>0</v>
      </c>
      <c r="N86" s="73" t="s">
        <v>966</v>
      </c>
      <c r="O86" s="202">
        <v>25</v>
      </c>
      <c r="P86" s="36" t="s">
        <v>746</v>
      </c>
      <c r="Q86" s="33"/>
    </row>
    <row r="87" spans="2:17" ht="45" customHeight="1" x14ac:dyDescent="0.25">
      <c r="B87" s="36" t="s">
        <v>85</v>
      </c>
      <c r="C87" s="60" t="s">
        <v>86</v>
      </c>
      <c r="D87" s="60" t="s">
        <v>87</v>
      </c>
      <c r="E87" s="60" t="s">
        <v>747</v>
      </c>
      <c r="F87" s="49" t="s">
        <v>45</v>
      </c>
      <c r="G87" s="35">
        <v>45323</v>
      </c>
      <c r="H87" s="35">
        <v>45639</v>
      </c>
      <c r="I87" s="40">
        <v>1</v>
      </c>
      <c r="J87" s="41" t="s">
        <v>79</v>
      </c>
      <c r="K87" s="36" t="s">
        <v>93</v>
      </c>
      <c r="L87" s="79">
        <v>0</v>
      </c>
      <c r="M87" s="79">
        <v>0</v>
      </c>
      <c r="N87" s="73" t="s">
        <v>966</v>
      </c>
      <c r="O87" s="202">
        <v>25</v>
      </c>
      <c r="P87" s="36" t="s">
        <v>748</v>
      </c>
      <c r="Q87" s="33"/>
    </row>
    <row r="88" spans="2:17" ht="45" customHeight="1" x14ac:dyDescent="0.25">
      <c r="B88" s="36" t="s">
        <v>85</v>
      </c>
      <c r="C88" s="60" t="s">
        <v>86</v>
      </c>
      <c r="D88" s="60" t="s">
        <v>87</v>
      </c>
      <c r="E88" s="60" t="s">
        <v>138</v>
      </c>
      <c r="F88" s="49" t="s">
        <v>45</v>
      </c>
      <c r="G88" s="35">
        <v>45323</v>
      </c>
      <c r="H88" s="35">
        <v>45639</v>
      </c>
      <c r="I88" s="40">
        <v>1</v>
      </c>
      <c r="J88" s="41" t="s">
        <v>79</v>
      </c>
      <c r="K88" s="36" t="s">
        <v>93</v>
      </c>
      <c r="L88" s="79">
        <v>0</v>
      </c>
      <c r="M88" s="79">
        <v>0</v>
      </c>
      <c r="N88" s="73" t="s">
        <v>966</v>
      </c>
      <c r="O88" s="202">
        <v>25</v>
      </c>
      <c r="P88" s="36" t="s">
        <v>749</v>
      </c>
      <c r="Q88" s="33"/>
    </row>
    <row r="89" spans="2:17" ht="45" customHeight="1" x14ac:dyDescent="0.25">
      <c r="B89" s="36" t="s">
        <v>85</v>
      </c>
      <c r="C89" s="60" t="s">
        <v>86</v>
      </c>
      <c r="D89" s="60" t="s">
        <v>87</v>
      </c>
      <c r="E89" s="60" t="s">
        <v>139</v>
      </c>
      <c r="F89" s="49" t="s">
        <v>45</v>
      </c>
      <c r="G89" s="35">
        <v>45323</v>
      </c>
      <c r="H89" s="35">
        <v>45639</v>
      </c>
      <c r="I89" s="40">
        <v>1</v>
      </c>
      <c r="J89" s="41" t="s">
        <v>79</v>
      </c>
      <c r="K89" s="36" t="s">
        <v>666</v>
      </c>
      <c r="L89" s="79">
        <v>0</v>
      </c>
      <c r="M89" s="79">
        <v>0</v>
      </c>
      <c r="N89" s="73" t="s">
        <v>966</v>
      </c>
      <c r="O89" s="202">
        <v>25</v>
      </c>
      <c r="P89" s="36" t="s">
        <v>750</v>
      </c>
      <c r="Q89" s="33"/>
    </row>
    <row r="90" spans="2:17" ht="45" customHeight="1" x14ac:dyDescent="0.25">
      <c r="B90" s="36" t="s">
        <v>85</v>
      </c>
      <c r="C90" s="60" t="s">
        <v>86</v>
      </c>
      <c r="D90" s="60" t="s">
        <v>87</v>
      </c>
      <c r="E90" s="60" t="s">
        <v>140</v>
      </c>
      <c r="F90" s="49" t="s">
        <v>45</v>
      </c>
      <c r="G90" s="35">
        <v>45323</v>
      </c>
      <c r="H90" s="35">
        <v>45639</v>
      </c>
      <c r="I90" s="40">
        <v>1</v>
      </c>
      <c r="J90" s="41" t="s">
        <v>79</v>
      </c>
      <c r="K90" s="36" t="s">
        <v>93</v>
      </c>
      <c r="L90" s="79">
        <v>0</v>
      </c>
      <c r="M90" s="79">
        <v>0</v>
      </c>
      <c r="N90" s="73" t="s">
        <v>966</v>
      </c>
      <c r="O90" s="202">
        <v>25</v>
      </c>
      <c r="P90" s="36" t="s">
        <v>751</v>
      </c>
      <c r="Q90" s="33"/>
    </row>
    <row r="91" spans="2:17" ht="45" customHeight="1" x14ac:dyDescent="0.25">
      <c r="B91" s="73" t="s">
        <v>85</v>
      </c>
      <c r="C91" s="72" t="s">
        <v>86</v>
      </c>
      <c r="D91" s="72" t="s">
        <v>87</v>
      </c>
      <c r="E91" s="72" t="s">
        <v>466</v>
      </c>
      <c r="F91" s="49" t="s">
        <v>43</v>
      </c>
      <c r="G91" s="35">
        <v>45323</v>
      </c>
      <c r="H91" s="35">
        <v>45639</v>
      </c>
      <c r="I91" s="40">
        <v>1</v>
      </c>
      <c r="J91" s="41" t="s">
        <v>79</v>
      </c>
      <c r="K91" s="73" t="s">
        <v>93</v>
      </c>
      <c r="L91" s="79">
        <v>43735000</v>
      </c>
      <c r="M91" s="79">
        <v>0</v>
      </c>
      <c r="N91" s="73" t="s">
        <v>966</v>
      </c>
      <c r="O91" s="229">
        <v>25</v>
      </c>
      <c r="P91" s="73" t="s">
        <v>961</v>
      </c>
      <c r="Q91" s="33"/>
    </row>
    <row r="92" spans="2:17" ht="45" customHeight="1" x14ac:dyDescent="0.25">
      <c r="B92" s="73" t="s">
        <v>85</v>
      </c>
      <c r="C92" s="72" t="s">
        <v>86</v>
      </c>
      <c r="D92" s="72" t="s">
        <v>87</v>
      </c>
      <c r="E92" s="72" t="s">
        <v>467</v>
      </c>
      <c r="F92" s="49" t="s">
        <v>43</v>
      </c>
      <c r="G92" s="35">
        <v>45323</v>
      </c>
      <c r="H92" s="35">
        <v>45639</v>
      </c>
      <c r="I92" s="40">
        <v>1</v>
      </c>
      <c r="J92" s="41" t="s">
        <v>79</v>
      </c>
      <c r="K92" s="73" t="s">
        <v>93</v>
      </c>
      <c r="L92" s="79">
        <v>0</v>
      </c>
      <c r="M92" s="79">
        <v>0</v>
      </c>
      <c r="N92" s="73" t="s">
        <v>966</v>
      </c>
      <c r="O92" s="229">
        <v>25</v>
      </c>
      <c r="P92" s="212" t="s">
        <v>962</v>
      </c>
      <c r="Q92" s="33"/>
    </row>
    <row r="93" spans="2:17" ht="45" customHeight="1" x14ac:dyDescent="0.25">
      <c r="B93" s="73" t="s">
        <v>85</v>
      </c>
      <c r="C93" s="72" t="s">
        <v>86</v>
      </c>
      <c r="D93" s="72" t="s">
        <v>87</v>
      </c>
      <c r="E93" s="72" t="s">
        <v>468</v>
      </c>
      <c r="F93" s="49" t="s">
        <v>43</v>
      </c>
      <c r="G93" s="35">
        <v>45323</v>
      </c>
      <c r="H93" s="35">
        <v>45639</v>
      </c>
      <c r="I93" s="40">
        <v>1</v>
      </c>
      <c r="J93" s="41" t="s">
        <v>79</v>
      </c>
      <c r="K93" s="73" t="s">
        <v>93</v>
      </c>
      <c r="L93" s="79">
        <v>0</v>
      </c>
      <c r="M93" s="79">
        <v>0</v>
      </c>
      <c r="N93" s="73" t="s">
        <v>966</v>
      </c>
      <c r="O93" s="229">
        <v>25</v>
      </c>
      <c r="P93" s="73" t="s">
        <v>963</v>
      </c>
      <c r="Q93" s="33"/>
    </row>
    <row r="94" spans="2:17" ht="45" customHeight="1" x14ac:dyDescent="0.25">
      <c r="B94" s="73" t="s">
        <v>85</v>
      </c>
      <c r="C94" s="72" t="s">
        <v>86</v>
      </c>
      <c r="D94" s="72" t="s">
        <v>87</v>
      </c>
      <c r="E94" s="72" t="s">
        <v>469</v>
      </c>
      <c r="F94" s="49" t="s">
        <v>43</v>
      </c>
      <c r="G94" s="35">
        <v>45383</v>
      </c>
      <c r="H94" s="35">
        <v>45639</v>
      </c>
      <c r="I94" s="40">
        <v>1</v>
      </c>
      <c r="J94" s="41" t="s">
        <v>79</v>
      </c>
      <c r="K94" s="73" t="s">
        <v>470</v>
      </c>
      <c r="L94" s="79">
        <v>93325479</v>
      </c>
      <c r="M94" s="79">
        <v>0</v>
      </c>
      <c r="N94" s="73" t="s">
        <v>966</v>
      </c>
      <c r="O94" s="229">
        <v>25</v>
      </c>
      <c r="P94" s="73" t="s">
        <v>964</v>
      </c>
      <c r="Q94" s="33"/>
    </row>
    <row r="95" spans="2:17" ht="45" customHeight="1" x14ac:dyDescent="0.25">
      <c r="B95" s="73" t="s">
        <v>85</v>
      </c>
      <c r="C95" s="72" t="s">
        <v>86</v>
      </c>
      <c r="D95" s="72" t="s">
        <v>87</v>
      </c>
      <c r="E95" s="72" t="s">
        <v>667</v>
      </c>
      <c r="F95" s="49" t="s">
        <v>43</v>
      </c>
      <c r="G95" s="35">
        <v>45323</v>
      </c>
      <c r="H95" s="35">
        <v>45639</v>
      </c>
      <c r="I95" s="40">
        <v>1</v>
      </c>
      <c r="J95" s="41" t="s">
        <v>79</v>
      </c>
      <c r="K95" s="73" t="s">
        <v>93</v>
      </c>
      <c r="L95" s="79">
        <v>0</v>
      </c>
      <c r="M95" s="79">
        <v>0</v>
      </c>
      <c r="N95" s="73" t="s">
        <v>966</v>
      </c>
      <c r="O95" s="229">
        <v>25</v>
      </c>
      <c r="P95" s="73" t="s">
        <v>965</v>
      </c>
      <c r="Q95" s="33"/>
    </row>
    <row r="96" spans="2:17" ht="45" customHeight="1" x14ac:dyDescent="0.25">
      <c r="B96" s="73" t="s">
        <v>85</v>
      </c>
      <c r="C96" s="72" t="s">
        <v>86</v>
      </c>
      <c r="D96" s="72" t="s">
        <v>87</v>
      </c>
      <c r="E96" s="72" t="s">
        <v>683</v>
      </c>
      <c r="F96" s="49" t="s">
        <v>48</v>
      </c>
      <c r="G96" s="35">
        <v>45323</v>
      </c>
      <c r="H96" s="35">
        <v>45639</v>
      </c>
      <c r="I96" s="40">
        <v>1</v>
      </c>
      <c r="J96" s="41" t="s">
        <v>79</v>
      </c>
      <c r="K96" s="73" t="s">
        <v>81</v>
      </c>
      <c r="L96" s="79">
        <v>0</v>
      </c>
      <c r="M96" s="79">
        <v>0</v>
      </c>
      <c r="N96" s="73" t="s">
        <v>966</v>
      </c>
      <c r="O96" s="229">
        <v>0</v>
      </c>
      <c r="P96" s="73" t="s">
        <v>967</v>
      </c>
      <c r="Q96" s="33"/>
    </row>
    <row r="97" spans="2:17" ht="45" customHeight="1" x14ac:dyDescent="0.25">
      <c r="B97" s="73" t="s">
        <v>85</v>
      </c>
      <c r="C97" s="72" t="s">
        <v>86</v>
      </c>
      <c r="D97" s="72" t="s">
        <v>87</v>
      </c>
      <c r="E97" s="72" t="s">
        <v>687</v>
      </c>
      <c r="F97" s="49" t="s">
        <v>48</v>
      </c>
      <c r="G97" s="35">
        <v>45323</v>
      </c>
      <c r="H97" s="35">
        <v>45639</v>
      </c>
      <c r="I97" s="40">
        <v>1</v>
      </c>
      <c r="J97" s="41" t="s">
        <v>79</v>
      </c>
      <c r="K97" s="73" t="s">
        <v>81</v>
      </c>
      <c r="L97" s="79">
        <v>0</v>
      </c>
      <c r="M97" s="79">
        <v>0</v>
      </c>
      <c r="N97" s="73" t="s">
        <v>966</v>
      </c>
      <c r="O97" s="229">
        <v>100</v>
      </c>
      <c r="P97" s="73" t="s">
        <v>968</v>
      </c>
      <c r="Q97" s="33"/>
    </row>
    <row r="98" spans="2:17" ht="45" customHeight="1" x14ac:dyDescent="0.25">
      <c r="B98" s="73" t="s">
        <v>85</v>
      </c>
      <c r="C98" s="72" t="s">
        <v>86</v>
      </c>
      <c r="D98" s="72" t="s">
        <v>87</v>
      </c>
      <c r="E98" s="72" t="s">
        <v>685</v>
      </c>
      <c r="F98" s="49" t="s">
        <v>42</v>
      </c>
      <c r="G98" s="35">
        <v>45323</v>
      </c>
      <c r="H98" s="35">
        <v>45639</v>
      </c>
      <c r="I98" s="40">
        <v>1</v>
      </c>
      <c r="J98" s="41" t="s">
        <v>79</v>
      </c>
      <c r="K98" s="73" t="s">
        <v>81</v>
      </c>
      <c r="L98" s="79">
        <v>0</v>
      </c>
      <c r="M98" s="79">
        <v>0</v>
      </c>
      <c r="N98" s="73" t="s">
        <v>966</v>
      </c>
      <c r="O98" s="229">
        <v>25</v>
      </c>
      <c r="P98" s="73" t="s">
        <v>969</v>
      </c>
      <c r="Q98" s="33"/>
    </row>
    <row r="99" spans="2:17" ht="45" customHeight="1" x14ac:dyDescent="0.25">
      <c r="B99" s="73" t="s">
        <v>85</v>
      </c>
      <c r="C99" s="72" t="s">
        <v>86</v>
      </c>
      <c r="D99" s="72" t="s">
        <v>87</v>
      </c>
      <c r="E99" s="72" t="s">
        <v>686</v>
      </c>
      <c r="F99" s="49" t="s">
        <v>42</v>
      </c>
      <c r="G99" s="35">
        <v>45323</v>
      </c>
      <c r="H99" s="35">
        <v>45639</v>
      </c>
      <c r="I99" s="40">
        <v>1</v>
      </c>
      <c r="J99" s="41" t="s">
        <v>79</v>
      </c>
      <c r="K99" s="73" t="s">
        <v>81</v>
      </c>
      <c r="L99" s="79">
        <v>0</v>
      </c>
      <c r="M99" s="79">
        <v>0</v>
      </c>
      <c r="N99" s="73" t="s">
        <v>70</v>
      </c>
      <c r="O99" s="202">
        <v>0</v>
      </c>
      <c r="P99" s="73" t="s">
        <v>1035</v>
      </c>
      <c r="Q99" s="33"/>
    </row>
    <row r="100" spans="2:17" ht="45" customHeight="1" x14ac:dyDescent="0.25">
      <c r="B100" s="73" t="s">
        <v>85</v>
      </c>
      <c r="C100" s="72" t="s">
        <v>86</v>
      </c>
      <c r="D100" s="72" t="s">
        <v>87</v>
      </c>
      <c r="E100" s="72" t="s">
        <v>684</v>
      </c>
      <c r="F100" s="49" t="s">
        <v>52</v>
      </c>
      <c r="G100" s="35">
        <v>45323</v>
      </c>
      <c r="H100" s="35">
        <v>45639</v>
      </c>
      <c r="I100" s="40">
        <v>1</v>
      </c>
      <c r="J100" s="41" t="s">
        <v>79</v>
      </c>
      <c r="K100" s="73" t="s">
        <v>81</v>
      </c>
      <c r="L100" s="79">
        <v>0</v>
      </c>
      <c r="M100" s="79">
        <v>0</v>
      </c>
      <c r="N100" s="73" t="s">
        <v>966</v>
      </c>
      <c r="O100" s="202">
        <v>25</v>
      </c>
      <c r="P100" s="73" t="s">
        <v>825</v>
      </c>
      <c r="Q100" s="33"/>
    </row>
    <row r="101" spans="2:17" ht="45" customHeight="1" x14ac:dyDescent="0.25">
      <c r="B101" s="36" t="s">
        <v>252</v>
      </c>
      <c r="C101" s="36" t="s">
        <v>254</v>
      </c>
      <c r="D101" s="36" t="s">
        <v>123</v>
      </c>
      <c r="E101" s="59" t="s">
        <v>122</v>
      </c>
      <c r="F101" s="49" t="s">
        <v>42</v>
      </c>
      <c r="G101" s="44">
        <v>45306</v>
      </c>
      <c r="H101" s="44">
        <v>45641</v>
      </c>
      <c r="I101" s="40">
        <v>1</v>
      </c>
      <c r="J101" s="41" t="s">
        <v>79</v>
      </c>
      <c r="K101" s="36" t="s">
        <v>133</v>
      </c>
      <c r="L101" s="79">
        <v>0</v>
      </c>
      <c r="M101" s="79">
        <v>0</v>
      </c>
      <c r="N101" s="73" t="s">
        <v>966</v>
      </c>
      <c r="O101" s="202">
        <v>20</v>
      </c>
      <c r="P101" s="36" t="s">
        <v>1036</v>
      </c>
      <c r="Q101" s="33"/>
    </row>
    <row r="102" spans="2:17" ht="45" customHeight="1" x14ac:dyDescent="0.25">
      <c r="B102" s="36" t="s">
        <v>252</v>
      </c>
      <c r="C102" s="36" t="s">
        <v>255</v>
      </c>
      <c r="D102" s="59" t="s">
        <v>125</v>
      </c>
      <c r="E102" s="59" t="s">
        <v>124</v>
      </c>
      <c r="F102" s="49" t="s">
        <v>47</v>
      </c>
      <c r="G102" s="44">
        <v>45306</v>
      </c>
      <c r="H102" s="44">
        <v>45641</v>
      </c>
      <c r="I102" s="40">
        <v>1</v>
      </c>
      <c r="J102" s="41" t="s">
        <v>79</v>
      </c>
      <c r="K102" s="59" t="s">
        <v>126</v>
      </c>
      <c r="L102" s="79">
        <v>163795000</v>
      </c>
      <c r="M102" s="79">
        <v>0</v>
      </c>
      <c r="N102" s="73" t="s">
        <v>966</v>
      </c>
      <c r="O102" s="229">
        <v>25</v>
      </c>
      <c r="P102" s="73" t="s">
        <v>976</v>
      </c>
      <c r="Q102" s="33"/>
    </row>
    <row r="103" spans="2:17" ht="45" customHeight="1" x14ac:dyDescent="0.25">
      <c r="B103" s="36" t="s">
        <v>252</v>
      </c>
      <c r="C103" s="36" t="s">
        <v>255</v>
      </c>
      <c r="D103" s="59" t="s">
        <v>132</v>
      </c>
      <c r="E103" s="59" t="s">
        <v>127</v>
      </c>
      <c r="F103" s="49" t="s">
        <v>47</v>
      </c>
      <c r="G103" s="44">
        <v>45306</v>
      </c>
      <c r="H103" s="44">
        <v>45641</v>
      </c>
      <c r="I103" s="40">
        <v>1</v>
      </c>
      <c r="J103" s="41" t="s">
        <v>79</v>
      </c>
      <c r="K103" s="59" t="s">
        <v>134</v>
      </c>
      <c r="L103" s="79">
        <v>445400000</v>
      </c>
      <c r="M103" s="79">
        <v>0</v>
      </c>
      <c r="N103" s="73" t="s">
        <v>966</v>
      </c>
      <c r="O103" s="229">
        <v>25</v>
      </c>
      <c r="P103" s="73" t="s">
        <v>977</v>
      </c>
      <c r="Q103" s="33"/>
    </row>
    <row r="104" spans="2:17" ht="45" customHeight="1" x14ac:dyDescent="0.25">
      <c r="B104" s="36" t="s">
        <v>252</v>
      </c>
      <c r="C104" s="36" t="s">
        <v>255</v>
      </c>
      <c r="D104" s="59" t="s">
        <v>132</v>
      </c>
      <c r="E104" s="67" t="s">
        <v>128</v>
      </c>
      <c r="F104" s="49" t="s">
        <v>47</v>
      </c>
      <c r="G104" s="44">
        <v>45306</v>
      </c>
      <c r="H104" s="44">
        <v>45641</v>
      </c>
      <c r="I104" s="40">
        <v>1</v>
      </c>
      <c r="J104" s="41" t="s">
        <v>79</v>
      </c>
      <c r="K104" s="59" t="s">
        <v>135</v>
      </c>
      <c r="L104" s="56">
        <v>30000000</v>
      </c>
      <c r="M104" s="79">
        <v>0</v>
      </c>
      <c r="N104" s="73" t="s">
        <v>966</v>
      </c>
      <c r="O104" s="229">
        <v>25</v>
      </c>
      <c r="P104" s="73" t="s">
        <v>978</v>
      </c>
      <c r="Q104" s="33"/>
    </row>
    <row r="105" spans="2:17" ht="45" customHeight="1" x14ac:dyDescent="0.25">
      <c r="B105" s="129" t="s">
        <v>545</v>
      </c>
      <c r="C105" s="10" t="s">
        <v>546</v>
      </c>
      <c r="D105" s="10" t="s">
        <v>547</v>
      </c>
      <c r="E105" s="67" t="s">
        <v>656</v>
      </c>
      <c r="F105" s="49" t="s">
        <v>48</v>
      </c>
      <c r="G105" s="44">
        <v>45306</v>
      </c>
      <c r="H105" s="44">
        <v>45641</v>
      </c>
      <c r="I105" s="40">
        <v>1</v>
      </c>
      <c r="J105" s="41" t="s">
        <v>79</v>
      </c>
      <c r="K105" s="59" t="s">
        <v>316</v>
      </c>
      <c r="L105" s="56">
        <v>0</v>
      </c>
      <c r="M105" s="79">
        <v>0</v>
      </c>
      <c r="N105" s="73" t="s">
        <v>966</v>
      </c>
      <c r="O105" s="229">
        <v>25</v>
      </c>
      <c r="P105" s="73" t="s">
        <v>969</v>
      </c>
      <c r="Q105" s="33"/>
    </row>
    <row r="106" spans="2:17" ht="45" customHeight="1" x14ac:dyDescent="0.25">
      <c r="B106" s="129" t="s">
        <v>545</v>
      </c>
      <c r="C106" s="11" t="s">
        <v>638</v>
      </c>
      <c r="D106" s="11" t="s">
        <v>639</v>
      </c>
      <c r="E106" s="67" t="s">
        <v>640</v>
      </c>
      <c r="F106" s="49" t="s">
        <v>42</v>
      </c>
      <c r="G106" s="44">
        <v>45306</v>
      </c>
      <c r="H106" s="44">
        <v>45641</v>
      </c>
      <c r="I106" s="40">
        <v>1</v>
      </c>
      <c r="J106" s="41" t="s">
        <v>79</v>
      </c>
      <c r="K106" s="59" t="s">
        <v>668</v>
      </c>
      <c r="L106" s="56">
        <v>0</v>
      </c>
      <c r="M106" s="79">
        <v>0</v>
      </c>
      <c r="N106" s="73" t="s">
        <v>70</v>
      </c>
      <c r="O106" s="202">
        <v>0</v>
      </c>
      <c r="P106" s="73" t="s">
        <v>948</v>
      </c>
      <c r="Q106" s="33"/>
    </row>
    <row r="107" spans="2:17" ht="45" customHeight="1" x14ac:dyDescent="0.25">
      <c r="B107" s="129" t="s">
        <v>545</v>
      </c>
      <c r="C107" s="11" t="s">
        <v>641</v>
      </c>
      <c r="D107" s="11" t="s">
        <v>642</v>
      </c>
      <c r="E107" s="67" t="s">
        <v>674</v>
      </c>
      <c r="F107" s="49" t="s">
        <v>48</v>
      </c>
      <c r="G107" s="44">
        <v>45306</v>
      </c>
      <c r="H107" s="44">
        <v>45641</v>
      </c>
      <c r="I107" s="40">
        <v>1</v>
      </c>
      <c r="J107" s="41" t="s">
        <v>79</v>
      </c>
      <c r="K107" s="59" t="s">
        <v>416</v>
      </c>
      <c r="L107" s="56">
        <v>0</v>
      </c>
      <c r="M107" s="79">
        <v>0</v>
      </c>
      <c r="N107" s="73" t="s">
        <v>966</v>
      </c>
      <c r="O107" s="229">
        <v>30</v>
      </c>
      <c r="P107" s="73" t="s">
        <v>970</v>
      </c>
      <c r="Q107" s="33"/>
    </row>
    <row r="108" spans="2:17" ht="45" customHeight="1" x14ac:dyDescent="0.25">
      <c r="B108" s="129" t="s">
        <v>407</v>
      </c>
      <c r="C108" s="10" t="s">
        <v>655</v>
      </c>
      <c r="D108" s="10" t="s">
        <v>408</v>
      </c>
      <c r="E108" s="67" t="s">
        <v>409</v>
      </c>
      <c r="F108" s="49" t="s">
        <v>49</v>
      </c>
      <c r="G108" s="44">
        <v>45306</v>
      </c>
      <c r="H108" s="44">
        <v>45641</v>
      </c>
      <c r="I108" s="40">
        <v>1</v>
      </c>
      <c r="J108" s="41" t="s">
        <v>79</v>
      </c>
      <c r="K108" s="59" t="s">
        <v>416</v>
      </c>
      <c r="L108" s="56">
        <v>110000000</v>
      </c>
      <c r="M108" s="79">
        <v>0</v>
      </c>
      <c r="N108" s="73" t="s">
        <v>966</v>
      </c>
      <c r="O108" s="202">
        <v>10</v>
      </c>
      <c r="P108" s="73" t="s">
        <v>788</v>
      </c>
      <c r="Q108" s="33"/>
    </row>
    <row r="109" spans="2:17" ht="45" customHeight="1" x14ac:dyDescent="0.25">
      <c r="B109" s="129" t="s">
        <v>407</v>
      </c>
      <c r="C109" s="10" t="s">
        <v>655</v>
      </c>
      <c r="D109" s="72" t="s">
        <v>87</v>
      </c>
      <c r="E109" s="149" t="s">
        <v>410</v>
      </c>
      <c r="F109" s="49" t="s">
        <v>49</v>
      </c>
      <c r="G109" s="44">
        <v>45306</v>
      </c>
      <c r="H109" s="44">
        <v>45641</v>
      </c>
      <c r="I109" s="40">
        <v>1</v>
      </c>
      <c r="J109" s="41" t="s">
        <v>79</v>
      </c>
      <c r="K109" s="59" t="s">
        <v>135</v>
      </c>
      <c r="L109" s="141">
        <v>104000000</v>
      </c>
      <c r="M109" s="79">
        <v>0</v>
      </c>
      <c r="N109" s="73" t="s">
        <v>966</v>
      </c>
      <c r="O109" s="202">
        <v>25</v>
      </c>
      <c r="P109" s="73" t="s">
        <v>789</v>
      </c>
      <c r="Q109" s="33"/>
    </row>
    <row r="110" spans="2:17" ht="45" customHeight="1" x14ac:dyDescent="0.25">
      <c r="B110" s="129" t="s">
        <v>407</v>
      </c>
      <c r="C110" s="10" t="s">
        <v>655</v>
      </c>
      <c r="D110" s="72" t="s">
        <v>87</v>
      </c>
      <c r="E110" s="149" t="s">
        <v>411</v>
      </c>
      <c r="F110" s="49" t="s">
        <v>49</v>
      </c>
      <c r="G110" s="44">
        <v>45306</v>
      </c>
      <c r="H110" s="44">
        <v>45641</v>
      </c>
      <c r="I110" s="40">
        <v>1</v>
      </c>
      <c r="J110" s="41" t="s">
        <v>79</v>
      </c>
      <c r="K110" s="59" t="s">
        <v>416</v>
      </c>
      <c r="L110" s="141">
        <v>30000000</v>
      </c>
      <c r="M110" s="79">
        <v>0</v>
      </c>
      <c r="N110" s="73" t="s">
        <v>966</v>
      </c>
      <c r="O110" s="202">
        <v>25</v>
      </c>
      <c r="P110" s="73" t="s">
        <v>790</v>
      </c>
      <c r="Q110" s="33"/>
    </row>
    <row r="111" spans="2:17" ht="45" customHeight="1" x14ac:dyDescent="0.25">
      <c r="B111" s="129" t="s">
        <v>407</v>
      </c>
      <c r="C111" s="10" t="s">
        <v>655</v>
      </c>
      <c r="D111" s="72" t="s">
        <v>87</v>
      </c>
      <c r="E111" s="149" t="s">
        <v>412</v>
      </c>
      <c r="F111" s="49" t="s">
        <v>49</v>
      </c>
      <c r="G111" s="44">
        <v>45306</v>
      </c>
      <c r="H111" s="44">
        <v>45641</v>
      </c>
      <c r="I111" s="40">
        <v>1</v>
      </c>
      <c r="J111" s="41" t="s">
        <v>79</v>
      </c>
      <c r="K111" s="59" t="s">
        <v>416</v>
      </c>
      <c r="L111" s="141">
        <v>32000000</v>
      </c>
      <c r="M111" s="79">
        <v>0</v>
      </c>
      <c r="N111" s="73" t="s">
        <v>966</v>
      </c>
      <c r="O111" s="202">
        <v>25</v>
      </c>
      <c r="P111" s="73" t="s">
        <v>791</v>
      </c>
      <c r="Q111" s="33"/>
    </row>
    <row r="112" spans="2:17" ht="45" customHeight="1" x14ac:dyDescent="0.25">
      <c r="B112" s="129" t="s">
        <v>407</v>
      </c>
      <c r="C112" s="10" t="s">
        <v>655</v>
      </c>
      <c r="D112" s="72" t="s">
        <v>87</v>
      </c>
      <c r="E112" s="149" t="s">
        <v>413</v>
      </c>
      <c r="F112" s="49" t="s">
        <v>49</v>
      </c>
      <c r="G112" s="44">
        <v>45306</v>
      </c>
      <c r="H112" s="44">
        <v>45641</v>
      </c>
      <c r="I112" s="40">
        <v>1</v>
      </c>
      <c r="J112" s="41" t="s">
        <v>79</v>
      </c>
      <c r="K112" s="59" t="s">
        <v>416</v>
      </c>
      <c r="L112" s="141">
        <v>32000000</v>
      </c>
      <c r="M112" s="79">
        <v>0</v>
      </c>
      <c r="N112" s="73" t="s">
        <v>966</v>
      </c>
      <c r="O112" s="202">
        <v>25</v>
      </c>
      <c r="P112" s="73" t="s">
        <v>792</v>
      </c>
      <c r="Q112" s="33"/>
    </row>
    <row r="113" spans="2:17" ht="45" customHeight="1" x14ac:dyDescent="0.25">
      <c r="B113" s="129" t="s">
        <v>407</v>
      </c>
      <c r="C113" s="10" t="s">
        <v>655</v>
      </c>
      <c r="D113" s="72" t="s">
        <v>87</v>
      </c>
      <c r="E113" s="149" t="s">
        <v>414</v>
      </c>
      <c r="F113" s="49" t="s">
        <v>49</v>
      </c>
      <c r="G113" s="44">
        <v>45306</v>
      </c>
      <c r="H113" s="44">
        <v>45641</v>
      </c>
      <c r="I113" s="40">
        <v>1</v>
      </c>
      <c r="J113" s="41" t="s">
        <v>79</v>
      </c>
      <c r="K113" s="59" t="s">
        <v>416</v>
      </c>
      <c r="L113" s="141">
        <v>20000000</v>
      </c>
      <c r="M113" s="79">
        <v>0</v>
      </c>
      <c r="N113" s="73" t="s">
        <v>70</v>
      </c>
      <c r="O113" s="202">
        <v>0</v>
      </c>
      <c r="P113" s="73" t="s">
        <v>766</v>
      </c>
      <c r="Q113" s="33"/>
    </row>
    <row r="114" spans="2:17" ht="45" customHeight="1" x14ac:dyDescent="0.25">
      <c r="B114" s="129" t="s">
        <v>407</v>
      </c>
      <c r="C114" s="10" t="s">
        <v>655</v>
      </c>
      <c r="D114" s="72" t="s">
        <v>87</v>
      </c>
      <c r="E114" s="162" t="s">
        <v>415</v>
      </c>
      <c r="F114" s="49" t="s">
        <v>49</v>
      </c>
      <c r="G114" s="44">
        <v>45306</v>
      </c>
      <c r="H114" s="44">
        <v>45641</v>
      </c>
      <c r="I114" s="40">
        <v>1</v>
      </c>
      <c r="J114" s="41" t="s">
        <v>79</v>
      </c>
      <c r="K114" s="59" t="s">
        <v>416</v>
      </c>
      <c r="L114" s="141">
        <v>42000000</v>
      </c>
      <c r="M114" s="79">
        <v>0</v>
      </c>
      <c r="N114" s="73" t="s">
        <v>70</v>
      </c>
      <c r="O114" s="202">
        <v>0</v>
      </c>
      <c r="P114" s="73" t="s">
        <v>766</v>
      </c>
      <c r="Q114" s="33"/>
    </row>
    <row r="115" spans="2:17" ht="45" customHeight="1" x14ac:dyDescent="0.25">
      <c r="B115" s="129" t="s">
        <v>317</v>
      </c>
      <c r="C115" s="10" t="s">
        <v>480</v>
      </c>
      <c r="D115" s="72" t="s">
        <v>87</v>
      </c>
      <c r="E115" s="142" t="s">
        <v>644</v>
      </c>
      <c r="F115" s="49" t="s">
        <v>482</v>
      </c>
      <c r="G115" s="44">
        <v>45306</v>
      </c>
      <c r="H115" s="44">
        <v>45641</v>
      </c>
      <c r="I115" s="40">
        <v>1</v>
      </c>
      <c r="J115" s="41" t="s">
        <v>79</v>
      </c>
      <c r="K115" s="59" t="s">
        <v>135</v>
      </c>
      <c r="L115" s="141">
        <v>0</v>
      </c>
      <c r="M115" s="79">
        <v>0</v>
      </c>
      <c r="N115" s="73" t="s">
        <v>70</v>
      </c>
      <c r="O115" s="202">
        <v>0</v>
      </c>
      <c r="P115" s="73" t="s">
        <v>1037</v>
      </c>
      <c r="Q115" s="33"/>
    </row>
    <row r="116" spans="2:17" ht="45" customHeight="1" x14ac:dyDescent="0.25">
      <c r="B116" s="129" t="s">
        <v>317</v>
      </c>
      <c r="C116" s="10" t="s">
        <v>480</v>
      </c>
      <c r="D116" s="72" t="s">
        <v>87</v>
      </c>
      <c r="E116" s="142" t="s">
        <v>645</v>
      </c>
      <c r="F116" s="49" t="s">
        <v>482</v>
      </c>
      <c r="G116" s="44">
        <v>45306</v>
      </c>
      <c r="H116" s="44">
        <v>45641</v>
      </c>
      <c r="I116" s="40">
        <v>1</v>
      </c>
      <c r="J116" s="41" t="s">
        <v>79</v>
      </c>
      <c r="K116" s="59" t="s">
        <v>78</v>
      </c>
      <c r="L116" s="141">
        <v>0</v>
      </c>
      <c r="M116" s="79">
        <v>0</v>
      </c>
      <c r="N116" s="73" t="s">
        <v>70</v>
      </c>
      <c r="O116" s="202">
        <v>0</v>
      </c>
      <c r="P116" s="73" t="s">
        <v>1037</v>
      </c>
      <c r="Q116" s="33"/>
    </row>
    <row r="117" spans="2:17" ht="45" customHeight="1" x14ac:dyDescent="0.25">
      <c r="B117" s="129" t="s">
        <v>317</v>
      </c>
      <c r="C117" s="10" t="s">
        <v>480</v>
      </c>
      <c r="D117" s="10" t="s">
        <v>481</v>
      </c>
      <c r="E117" s="142" t="s">
        <v>643</v>
      </c>
      <c r="F117" s="49" t="s">
        <v>48</v>
      </c>
      <c r="G117" s="44">
        <v>45306</v>
      </c>
      <c r="H117" s="44">
        <v>45641</v>
      </c>
      <c r="I117" s="40">
        <v>1</v>
      </c>
      <c r="J117" s="41" t="s">
        <v>79</v>
      </c>
      <c r="K117" s="59" t="s">
        <v>669</v>
      </c>
      <c r="L117" s="141">
        <v>0</v>
      </c>
      <c r="M117" s="79">
        <v>0</v>
      </c>
      <c r="N117" s="73" t="s">
        <v>966</v>
      </c>
      <c r="O117" s="229">
        <v>25</v>
      </c>
      <c r="P117" s="73" t="s">
        <v>971</v>
      </c>
      <c r="Q117" s="33"/>
    </row>
    <row r="118" spans="2:17" ht="45" customHeight="1" x14ac:dyDescent="0.25">
      <c r="B118" s="129" t="s">
        <v>317</v>
      </c>
      <c r="C118" s="10" t="s">
        <v>480</v>
      </c>
      <c r="D118" s="72" t="s">
        <v>87</v>
      </c>
      <c r="E118" s="142" t="s">
        <v>555</v>
      </c>
      <c r="F118" s="49" t="s">
        <v>48</v>
      </c>
      <c r="G118" s="44">
        <v>45306</v>
      </c>
      <c r="H118" s="44">
        <v>45641</v>
      </c>
      <c r="I118" s="40">
        <v>1</v>
      </c>
      <c r="J118" s="41" t="s">
        <v>79</v>
      </c>
      <c r="K118" s="59" t="s">
        <v>416</v>
      </c>
      <c r="L118" s="141">
        <v>40000000</v>
      </c>
      <c r="M118" s="79">
        <v>0</v>
      </c>
      <c r="N118" s="73" t="s">
        <v>966</v>
      </c>
      <c r="O118" s="229">
        <v>25</v>
      </c>
      <c r="P118" s="73" t="s">
        <v>972</v>
      </c>
      <c r="Q118" s="33"/>
    </row>
    <row r="119" spans="2:17" ht="45" customHeight="1" x14ac:dyDescent="0.25">
      <c r="B119" s="129" t="s">
        <v>317</v>
      </c>
      <c r="C119" s="10" t="s">
        <v>480</v>
      </c>
      <c r="D119" s="72" t="s">
        <v>87</v>
      </c>
      <c r="E119" s="142" t="s">
        <v>551</v>
      </c>
      <c r="F119" s="49" t="s">
        <v>48</v>
      </c>
      <c r="G119" s="44">
        <v>45306</v>
      </c>
      <c r="H119" s="44">
        <v>45641</v>
      </c>
      <c r="I119" s="40">
        <v>1</v>
      </c>
      <c r="J119" s="41" t="s">
        <v>79</v>
      </c>
      <c r="K119" s="59" t="s">
        <v>670</v>
      </c>
      <c r="L119" s="141">
        <v>80000000</v>
      </c>
      <c r="M119" s="79">
        <v>0</v>
      </c>
      <c r="N119" s="73" t="s">
        <v>966</v>
      </c>
      <c r="O119" s="229">
        <v>25</v>
      </c>
      <c r="P119" s="73" t="s">
        <v>973</v>
      </c>
      <c r="Q119" s="33"/>
    </row>
    <row r="120" spans="2:17" ht="45" customHeight="1" x14ac:dyDescent="0.25">
      <c r="B120" s="129" t="s">
        <v>317</v>
      </c>
      <c r="C120" s="10" t="s">
        <v>480</v>
      </c>
      <c r="D120" s="72" t="s">
        <v>87</v>
      </c>
      <c r="E120" s="142" t="s">
        <v>550</v>
      </c>
      <c r="F120" s="49" t="s">
        <v>48</v>
      </c>
      <c r="G120" s="44">
        <v>45306</v>
      </c>
      <c r="H120" s="44">
        <v>45641</v>
      </c>
      <c r="I120" s="40">
        <v>1</v>
      </c>
      <c r="J120" s="41" t="s">
        <v>79</v>
      </c>
      <c r="K120" s="59" t="s">
        <v>670</v>
      </c>
      <c r="L120" s="141">
        <v>250000000</v>
      </c>
      <c r="M120" s="79">
        <v>0</v>
      </c>
      <c r="N120" s="73" t="s">
        <v>966</v>
      </c>
      <c r="O120" s="229">
        <v>15</v>
      </c>
      <c r="P120" s="73" t="s">
        <v>974</v>
      </c>
      <c r="Q120" s="33"/>
    </row>
    <row r="121" spans="2:17" ht="45" customHeight="1" x14ac:dyDescent="0.25">
      <c r="B121" s="129" t="s">
        <v>317</v>
      </c>
      <c r="C121" s="10" t="s">
        <v>480</v>
      </c>
      <c r="D121" s="72" t="s">
        <v>87</v>
      </c>
      <c r="E121" s="142" t="s">
        <v>553</v>
      </c>
      <c r="F121" s="49" t="s">
        <v>50</v>
      </c>
      <c r="G121" s="44">
        <v>45306</v>
      </c>
      <c r="H121" s="44">
        <v>45641</v>
      </c>
      <c r="I121" s="40">
        <v>1</v>
      </c>
      <c r="J121" s="41" t="s">
        <v>79</v>
      </c>
      <c r="K121" s="59" t="s">
        <v>416</v>
      </c>
      <c r="L121" s="195">
        <v>11691000</v>
      </c>
      <c r="M121" s="79">
        <v>0</v>
      </c>
      <c r="N121" s="73" t="s">
        <v>70</v>
      </c>
      <c r="O121" s="202">
        <v>50</v>
      </c>
      <c r="P121" s="73" t="s">
        <v>1056</v>
      </c>
      <c r="Q121" s="33"/>
    </row>
    <row r="122" spans="2:17" ht="45" customHeight="1" x14ac:dyDescent="0.25">
      <c r="B122" s="129" t="s">
        <v>317</v>
      </c>
      <c r="C122" s="10" t="s">
        <v>480</v>
      </c>
      <c r="D122" s="72" t="s">
        <v>87</v>
      </c>
      <c r="E122" s="142" t="s">
        <v>552</v>
      </c>
      <c r="F122" s="49" t="s">
        <v>50</v>
      </c>
      <c r="G122" s="44">
        <v>45306</v>
      </c>
      <c r="H122" s="44">
        <v>45641</v>
      </c>
      <c r="I122" s="40">
        <v>1</v>
      </c>
      <c r="J122" s="41" t="s">
        <v>79</v>
      </c>
      <c r="K122" s="59" t="s">
        <v>416</v>
      </c>
      <c r="L122" s="79">
        <v>0</v>
      </c>
      <c r="M122" s="79">
        <v>0</v>
      </c>
      <c r="N122" s="73" t="s">
        <v>70</v>
      </c>
      <c r="O122" s="202">
        <v>35</v>
      </c>
      <c r="P122" s="73" t="s">
        <v>1057</v>
      </c>
      <c r="Q122" s="33"/>
    </row>
    <row r="123" spans="2:17" ht="45" customHeight="1" x14ac:dyDescent="0.25">
      <c r="B123" s="129" t="s">
        <v>317</v>
      </c>
      <c r="C123" s="10" t="s">
        <v>480</v>
      </c>
      <c r="D123" s="72" t="s">
        <v>87</v>
      </c>
      <c r="E123" s="142" t="s">
        <v>548</v>
      </c>
      <c r="F123" s="49" t="s">
        <v>50</v>
      </c>
      <c r="G123" s="44">
        <v>45306</v>
      </c>
      <c r="H123" s="44">
        <v>45641</v>
      </c>
      <c r="I123" s="40">
        <v>1</v>
      </c>
      <c r="J123" s="41" t="s">
        <v>79</v>
      </c>
      <c r="K123" s="59" t="s">
        <v>416</v>
      </c>
      <c r="L123" s="141">
        <v>15000000</v>
      </c>
      <c r="M123" s="79">
        <v>0</v>
      </c>
      <c r="N123" s="73" t="s">
        <v>70</v>
      </c>
      <c r="O123" s="202">
        <v>0</v>
      </c>
      <c r="P123" s="49" t="s">
        <v>919</v>
      </c>
      <c r="Q123" s="33"/>
    </row>
    <row r="124" spans="2:17" ht="45" customHeight="1" x14ac:dyDescent="0.25">
      <c r="B124" s="129" t="s">
        <v>317</v>
      </c>
      <c r="C124" s="10" t="s">
        <v>480</v>
      </c>
      <c r="D124" s="72" t="s">
        <v>87</v>
      </c>
      <c r="E124" s="142" t="s">
        <v>549</v>
      </c>
      <c r="F124" s="49" t="s">
        <v>50</v>
      </c>
      <c r="G124" s="44">
        <v>45306</v>
      </c>
      <c r="H124" s="44">
        <v>45641</v>
      </c>
      <c r="I124" s="40">
        <v>1</v>
      </c>
      <c r="J124" s="41" t="s">
        <v>79</v>
      </c>
      <c r="K124" s="59" t="s">
        <v>416</v>
      </c>
      <c r="L124" s="141">
        <v>23100000</v>
      </c>
      <c r="M124" s="141">
        <v>23100000</v>
      </c>
      <c r="N124" s="73" t="s">
        <v>70</v>
      </c>
      <c r="O124" s="202">
        <v>80</v>
      </c>
      <c r="P124" s="73" t="s">
        <v>1058</v>
      </c>
      <c r="Q124" s="33"/>
    </row>
    <row r="125" spans="2:17" ht="45" customHeight="1" x14ac:dyDescent="0.25">
      <c r="B125" s="129" t="s">
        <v>317</v>
      </c>
      <c r="C125" s="10" t="s">
        <v>480</v>
      </c>
      <c r="D125" s="72" t="s">
        <v>87</v>
      </c>
      <c r="E125" s="142" t="s">
        <v>554</v>
      </c>
      <c r="F125" s="49" t="s">
        <v>50</v>
      </c>
      <c r="G125" s="44">
        <v>45306</v>
      </c>
      <c r="H125" s="44">
        <v>45641</v>
      </c>
      <c r="I125" s="40">
        <v>1</v>
      </c>
      <c r="J125" s="41" t="s">
        <v>79</v>
      </c>
      <c r="K125" s="59" t="s">
        <v>416</v>
      </c>
      <c r="L125" s="141">
        <v>200000000</v>
      </c>
      <c r="M125" s="79">
        <v>0</v>
      </c>
      <c r="N125" s="73" t="s">
        <v>70</v>
      </c>
      <c r="O125" s="202">
        <v>25</v>
      </c>
      <c r="P125" s="73" t="s">
        <v>1059</v>
      </c>
      <c r="Q125" s="33"/>
    </row>
    <row r="126" spans="2:17" ht="45" customHeight="1" x14ac:dyDescent="0.25">
      <c r="B126" s="129" t="s">
        <v>317</v>
      </c>
      <c r="C126" s="10" t="s">
        <v>480</v>
      </c>
      <c r="D126" s="72" t="s">
        <v>87</v>
      </c>
      <c r="E126" s="142" t="s">
        <v>752</v>
      </c>
      <c r="F126" s="49" t="s">
        <v>758</v>
      </c>
      <c r="G126" s="44">
        <v>45306</v>
      </c>
      <c r="H126" s="44">
        <v>45641</v>
      </c>
      <c r="I126" s="40">
        <v>1</v>
      </c>
      <c r="J126" s="41" t="s">
        <v>79</v>
      </c>
      <c r="K126" s="59" t="s">
        <v>81</v>
      </c>
      <c r="L126" s="141">
        <v>0</v>
      </c>
      <c r="M126" s="141">
        <v>0</v>
      </c>
      <c r="N126" s="73" t="s">
        <v>966</v>
      </c>
      <c r="O126" s="202">
        <v>25</v>
      </c>
      <c r="P126" s="204" t="s">
        <v>777</v>
      </c>
      <c r="Q126" s="33"/>
    </row>
    <row r="127" spans="2:17" ht="45" customHeight="1" x14ac:dyDescent="0.25">
      <c r="B127" s="129" t="s">
        <v>317</v>
      </c>
      <c r="C127" s="10" t="s">
        <v>480</v>
      </c>
      <c r="D127" s="72" t="s">
        <v>87</v>
      </c>
      <c r="E127" s="142" t="s">
        <v>753</v>
      </c>
      <c r="F127" s="49" t="s">
        <v>758</v>
      </c>
      <c r="G127" s="44">
        <v>45306</v>
      </c>
      <c r="H127" s="44">
        <v>45641</v>
      </c>
      <c r="I127" s="40">
        <v>1</v>
      </c>
      <c r="J127" s="41" t="s">
        <v>79</v>
      </c>
      <c r="K127" s="59" t="s">
        <v>81</v>
      </c>
      <c r="L127" s="141">
        <v>0</v>
      </c>
      <c r="M127" s="141">
        <v>0</v>
      </c>
      <c r="N127" s="73" t="s">
        <v>966</v>
      </c>
      <c r="O127" s="202">
        <v>25</v>
      </c>
      <c r="P127" s="12" t="s">
        <v>778</v>
      </c>
      <c r="Q127" s="33"/>
    </row>
    <row r="128" spans="2:17" ht="45" customHeight="1" x14ac:dyDescent="0.25">
      <c r="B128" s="129" t="s">
        <v>317</v>
      </c>
      <c r="C128" s="10" t="s">
        <v>480</v>
      </c>
      <c r="D128" s="72" t="s">
        <v>87</v>
      </c>
      <c r="E128" s="142" t="s">
        <v>754</v>
      </c>
      <c r="F128" s="49" t="s">
        <v>758</v>
      </c>
      <c r="G128" s="44">
        <v>45306</v>
      </c>
      <c r="H128" s="44">
        <v>45641</v>
      </c>
      <c r="I128" s="40">
        <v>1</v>
      </c>
      <c r="J128" s="41" t="s">
        <v>79</v>
      </c>
      <c r="K128" s="59" t="s">
        <v>81</v>
      </c>
      <c r="L128" s="141">
        <v>0</v>
      </c>
      <c r="M128" s="141">
        <v>0</v>
      </c>
      <c r="N128" s="73" t="s">
        <v>966</v>
      </c>
      <c r="O128" s="202">
        <v>25</v>
      </c>
      <c r="P128" s="204" t="s">
        <v>779</v>
      </c>
      <c r="Q128" s="33"/>
    </row>
    <row r="129" spans="2:17" ht="45" customHeight="1" x14ac:dyDescent="0.25">
      <c r="B129" s="129" t="s">
        <v>317</v>
      </c>
      <c r="C129" s="10" t="s">
        <v>480</v>
      </c>
      <c r="D129" s="72" t="s">
        <v>87</v>
      </c>
      <c r="E129" s="142" t="s">
        <v>755</v>
      </c>
      <c r="F129" s="49" t="s">
        <v>758</v>
      </c>
      <c r="G129" s="44">
        <v>45306</v>
      </c>
      <c r="H129" s="44">
        <v>45641</v>
      </c>
      <c r="I129" s="40">
        <v>1</v>
      </c>
      <c r="J129" s="41" t="s">
        <v>79</v>
      </c>
      <c r="K129" s="59" t="s">
        <v>81</v>
      </c>
      <c r="L129" s="141">
        <v>0</v>
      </c>
      <c r="M129" s="141">
        <v>0</v>
      </c>
      <c r="N129" s="73" t="s">
        <v>966</v>
      </c>
      <c r="O129" s="202">
        <v>25</v>
      </c>
      <c r="P129" s="204" t="s">
        <v>780</v>
      </c>
      <c r="Q129" s="33"/>
    </row>
    <row r="130" spans="2:17" ht="45" customHeight="1" x14ac:dyDescent="0.25">
      <c r="B130" s="129" t="s">
        <v>317</v>
      </c>
      <c r="C130" s="10" t="s">
        <v>480</v>
      </c>
      <c r="D130" s="72" t="s">
        <v>87</v>
      </c>
      <c r="E130" s="142" t="s">
        <v>756</v>
      </c>
      <c r="F130" s="49" t="s">
        <v>758</v>
      </c>
      <c r="G130" s="44">
        <v>45306</v>
      </c>
      <c r="H130" s="44">
        <v>45641</v>
      </c>
      <c r="I130" s="40">
        <v>1</v>
      </c>
      <c r="J130" s="41" t="s">
        <v>79</v>
      </c>
      <c r="K130" s="59" t="s">
        <v>81</v>
      </c>
      <c r="L130" s="141">
        <v>0</v>
      </c>
      <c r="M130" s="141">
        <v>0</v>
      </c>
      <c r="N130" s="73" t="s">
        <v>966</v>
      </c>
      <c r="O130" s="202">
        <v>25</v>
      </c>
      <c r="P130" s="204" t="s">
        <v>781</v>
      </c>
      <c r="Q130" s="33"/>
    </row>
    <row r="131" spans="2:17" ht="45" customHeight="1" x14ac:dyDescent="0.25">
      <c r="B131" s="129" t="s">
        <v>317</v>
      </c>
      <c r="C131" s="10" t="s">
        <v>480</v>
      </c>
      <c r="D131" s="72" t="s">
        <v>87</v>
      </c>
      <c r="E131" s="142" t="s">
        <v>757</v>
      </c>
      <c r="F131" s="49" t="s">
        <v>758</v>
      </c>
      <c r="G131" s="44">
        <v>45306</v>
      </c>
      <c r="H131" s="44">
        <v>45641</v>
      </c>
      <c r="I131" s="40">
        <v>1</v>
      </c>
      <c r="J131" s="41" t="s">
        <v>79</v>
      </c>
      <c r="K131" s="59" t="s">
        <v>81</v>
      </c>
      <c r="L131" s="141">
        <v>0</v>
      </c>
      <c r="M131" s="141">
        <v>0</v>
      </c>
      <c r="N131" s="73" t="s">
        <v>966</v>
      </c>
      <c r="O131" s="202">
        <v>25</v>
      </c>
      <c r="P131" s="204" t="s">
        <v>782</v>
      </c>
      <c r="Q131" s="33"/>
    </row>
    <row r="132" spans="2:17" ht="45" customHeight="1" x14ac:dyDescent="0.25">
      <c r="B132" s="129" t="s">
        <v>317</v>
      </c>
      <c r="C132" s="10" t="s">
        <v>542</v>
      </c>
      <c r="D132" s="10" t="s">
        <v>543</v>
      </c>
      <c r="E132" s="142" t="s">
        <v>544</v>
      </c>
      <c r="F132" s="49" t="s">
        <v>48</v>
      </c>
      <c r="G132" s="44">
        <v>45306</v>
      </c>
      <c r="H132" s="44">
        <v>45641</v>
      </c>
      <c r="I132" s="40">
        <v>1</v>
      </c>
      <c r="J132" s="41" t="s">
        <v>79</v>
      </c>
      <c r="K132" s="59" t="s">
        <v>320</v>
      </c>
      <c r="L132" s="56">
        <v>0</v>
      </c>
      <c r="M132" s="79">
        <v>0</v>
      </c>
      <c r="N132" s="73" t="s">
        <v>966</v>
      </c>
      <c r="O132" s="229">
        <v>25</v>
      </c>
      <c r="P132" s="73" t="s">
        <v>975</v>
      </c>
      <c r="Q132" s="33"/>
    </row>
    <row r="133" spans="2:17" ht="45" customHeight="1" x14ac:dyDescent="0.25">
      <c r="B133" s="129" t="s">
        <v>317</v>
      </c>
      <c r="C133" s="130" t="s">
        <v>319</v>
      </c>
      <c r="D133" s="59" t="s">
        <v>132</v>
      </c>
      <c r="E133" s="67" t="s">
        <v>318</v>
      </c>
      <c r="F133" s="49" t="s">
        <v>37</v>
      </c>
      <c r="G133" s="44">
        <v>45306</v>
      </c>
      <c r="H133" s="44">
        <v>45641</v>
      </c>
      <c r="I133" s="40">
        <v>1</v>
      </c>
      <c r="J133" s="41" t="s">
        <v>79</v>
      </c>
      <c r="K133" s="59" t="s">
        <v>320</v>
      </c>
      <c r="L133" s="56">
        <v>6000000</v>
      </c>
      <c r="M133" s="79">
        <v>0</v>
      </c>
      <c r="N133" s="73" t="s">
        <v>966</v>
      </c>
      <c r="O133" s="202">
        <v>30</v>
      </c>
      <c r="P133" s="204" t="s">
        <v>901</v>
      </c>
      <c r="Q133" s="33"/>
    </row>
    <row r="134" spans="2:17" ht="45" customHeight="1" x14ac:dyDescent="0.25">
      <c r="B134" s="129" t="s">
        <v>322</v>
      </c>
      <c r="C134" s="11" t="s">
        <v>323</v>
      </c>
      <c r="D134" s="59" t="s">
        <v>132</v>
      </c>
      <c r="E134" s="36" t="s">
        <v>324</v>
      </c>
      <c r="F134" s="49" t="s">
        <v>37</v>
      </c>
      <c r="G134" s="44">
        <v>45306</v>
      </c>
      <c r="H134" s="44">
        <v>45641</v>
      </c>
      <c r="I134" s="40">
        <v>1</v>
      </c>
      <c r="J134" s="41" t="s">
        <v>79</v>
      </c>
      <c r="K134" s="36" t="s">
        <v>325</v>
      </c>
      <c r="L134" s="79">
        <v>1600000000</v>
      </c>
      <c r="M134" s="79">
        <v>0</v>
      </c>
      <c r="N134" s="73" t="s">
        <v>966</v>
      </c>
      <c r="O134" s="202">
        <v>40</v>
      </c>
      <c r="P134" s="204" t="s">
        <v>902</v>
      </c>
      <c r="Q134" s="33"/>
    </row>
    <row r="135" spans="2:17" ht="45" customHeight="1" x14ac:dyDescent="0.25">
      <c r="B135" s="129" t="s">
        <v>322</v>
      </c>
      <c r="C135" s="11" t="s">
        <v>332</v>
      </c>
      <c r="D135" s="59" t="s">
        <v>132</v>
      </c>
      <c r="E135" s="36" t="s">
        <v>451</v>
      </c>
      <c r="F135" s="49" t="s">
        <v>51</v>
      </c>
      <c r="G135" s="44">
        <v>45306</v>
      </c>
      <c r="H135" s="44">
        <v>45641</v>
      </c>
      <c r="I135" s="40">
        <v>1</v>
      </c>
      <c r="J135" s="41" t="s">
        <v>79</v>
      </c>
      <c r="K135" s="36" t="s">
        <v>452</v>
      </c>
      <c r="L135" s="79">
        <v>0</v>
      </c>
      <c r="M135" s="79">
        <v>0</v>
      </c>
      <c r="N135" s="73" t="s">
        <v>966</v>
      </c>
      <c r="O135" s="202">
        <v>20</v>
      </c>
      <c r="P135" s="73" t="s">
        <v>931</v>
      </c>
      <c r="Q135" s="33"/>
    </row>
    <row r="136" spans="2:17" ht="45" customHeight="1" x14ac:dyDescent="0.25">
      <c r="B136" s="129" t="s">
        <v>328</v>
      </c>
      <c r="C136" s="10" t="s">
        <v>329</v>
      </c>
      <c r="D136" s="10" t="s">
        <v>333</v>
      </c>
      <c r="E136" s="36" t="s">
        <v>330</v>
      </c>
      <c r="F136" s="49" t="s">
        <v>37</v>
      </c>
      <c r="G136" s="44">
        <v>45306</v>
      </c>
      <c r="H136" s="44">
        <v>45641</v>
      </c>
      <c r="I136" s="40">
        <v>1</v>
      </c>
      <c r="J136" s="41" t="s">
        <v>79</v>
      </c>
      <c r="K136" s="36" t="s">
        <v>331</v>
      </c>
      <c r="L136" s="79">
        <v>350000000</v>
      </c>
      <c r="M136" s="79">
        <v>0</v>
      </c>
      <c r="N136" s="73" t="s">
        <v>966</v>
      </c>
      <c r="O136" s="202">
        <v>10</v>
      </c>
      <c r="P136" s="228" t="s">
        <v>916</v>
      </c>
      <c r="Q136" s="33"/>
    </row>
    <row r="137" spans="2:17" ht="45" customHeight="1" x14ac:dyDescent="0.25">
      <c r="B137" s="129" t="s">
        <v>328</v>
      </c>
      <c r="C137" s="10" t="s">
        <v>329</v>
      </c>
      <c r="D137" s="10" t="s">
        <v>333</v>
      </c>
      <c r="E137" s="73" t="s">
        <v>671</v>
      </c>
      <c r="F137" s="49" t="s">
        <v>52</v>
      </c>
      <c r="G137" s="44">
        <v>45306</v>
      </c>
      <c r="H137" s="44">
        <v>45641</v>
      </c>
      <c r="I137" s="40">
        <v>1</v>
      </c>
      <c r="J137" s="41" t="s">
        <v>79</v>
      </c>
      <c r="K137" s="73" t="s">
        <v>331</v>
      </c>
      <c r="L137" s="79">
        <v>350000000</v>
      </c>
      <c r="M137" s="79">
        <v>0</v>
      </c>
      <c r="N137" s="73" t="s">
        <v>966</v>
      </c>
      <c r="O137" s="202">
        <v>25</v>
      </c>
      <c r="P137" s="227" t="s">
        <v>1038</v>
      </c>
      <c r="Q137" s="33"/>
    </row>
    <row r="138" spans="2:17" ht="45" customHeight="1" x14ac:dyDescent="0.25">
      <c r="B138" s="129" t="s">
        <v>328</v>
      </c>
      <c r="C138" s="10" t="s">
        <v>329</v>
      </c>
      <c r="D138" s="59" t="s">
        <v>132</v>
      </c>
      <c r="E138" s="128" t="s">
        <v>709</v>
      </c>
      <c r="F138" s="49" t="s">
        <v>55</v>
      </c>
      <c r="G138" s="44">
        <v>45306</v>
      </c>
      <c r="H138" s="44">
        <v>45641</v>
      </c>
      <c r="I138" s="40">
        <v>1</v>
      </c>
      <c r="J138" s="41" t="s">
        <v>79</v>
      </c>
      <c r="K138" s="36" t="s">
        <v>81</v>
      </c>
      <c r="L138" s="132">
        <v>40000000</v>
      </c>
      <c r="M138" s="79">
        <v>0</v>
      </c>
      <c r="N138" s="73" t="s">
        <v>966</v>
      </c>
      <c r="O138" s="202">
        <v>15</v>
      </c>
      <c r="P138" s="36" t="s">
        <v>708</v>
      </c>
      <c r="Q138" s="33"/>
    </row>
    <row r="139" spans="2:17" ht="45" customHeight="1" x14ac:dyDescent="0.25">
      <c r="B139" s="129" t="s">
        <v>328</v>
      </c>
      <c r="C139" s="10" t="s">
        <v>329</v>
      </c>
      <c r="D139" s="59" t="s">
        <v>132</v>
      </c>
      <c r="E139" s="128" t="s">
        <v>675</v>
      </c>
      <c r="F139" s="49" t="s">
        <v>55</v>
      </c>
      <c r="G139" s="44">
        <v>45306</v>
      </c>
      <c r="H139" s="44">
        <v>45641</v>
      </c>
      <c r="I139" s="40">
        <v>1</v>
      </c>
      <c r="J139" s="41" t="s">
        <v>79</v>
      </c>
      <c r="K139" s="73" t="s">
        <v>81</v>
      </c>
      <c r="L139" s="132">
        <v>3600000</v>
      </c>
      <c r="M139" s="79">
        <v>0</v>
      </c>
      <c r="N139" s="73" t="s">
        <v>70</v>
      </c>
      <c r="O139" s="202">
        <v>0</v>
      </c>
      <c r="P139" s="73" t="s">
        <v>710</v>
      </c>
      <c r="Q139" s="33"/>
    </row>
    <row r="140" spans="2:17" ht="45" customHeight="1" x14ac:dyDescent="0.25">
      <c r="B140" s="129" t="s">
        <v>328</v>
      </c>
      <c r="C140" s="10" t="s">
        <v>329</v>
      </c>
      <c r="D140" s="59" t="s">
        <v>132</v>
      </c>
      <c r="E140" s="128" t="s">
        <v>676</v>
      </c>
      <c r="F140" s="49" t="s">
        <v>55</v>
      </c>
      <c r="G140" s="44">
        <v>45306</v>
      </c>
      <c r="H140" s="44">
        <v>45641</v>
      </c>
      <c r="I140" s="40">
        <v>1</v>
      </c>
      <c r="J140" s="41" t="s">
        <v>79</v>
      </c>
      <c r="K140" s="73" t="s">
        <v>81</v>
      </c>
      <c r="L140" s="133">
        <v>140000000</v>
      </c>
      <c r="M140" s="79">
        <v>0</v>
      </c>
      <c r="N140" s="73" t="s">
        <v>70</v>
      </c>
      <c r="O140" s="202">
        <v>0</v>
      </c>
      <c r="P140" s="36" t="s">
        <v>711</v>
      </c>
      <c r="Q140" s="33"/>
    </row>
    <row r="141" spans="2:17" ht="45" customHeight="1" x14ac:dyDescent="0.25">
      <c r="B141" s="129" t="s">
        <v>328</v>
      </c>
      <c r="C141" s="10" t="s">
        <v>329</v>
      </c>
      <c r="D141" s="59" t="s">
        <v>132</v>
      </c>
      <c r="E141" s="131" t="s">
        <v>336</v>
      </c>
      <c r="F141" s="49" t="s">
        <v>55</v>
      </c>
      <c r="G141" s="44">
        <v>45306</v>
      </c>
      <c r="H141" s="44">
        <v>45641</v>
      </c>
      <c r="I141" s="40">
        <v>1</v>
      </c>
      <c r="J141" s="41" t="s">
        <v>79</v>
      </c>
      <c r="K141" s="73" t="s">
        <v>81</v>
      </c>
      <c r="L141" s="133">
        <v>28000000</v>
      </c>
      <c r="M141" s="79">
        <v>0</v>
      </c>
      <c r="N141" s="73" t="s">
        <v>966</v>
      </c>
      <c r="O141" s="202">
        <v>70</v>
      </c>
      <c r="P141" s="36" t="s">
        <v>712</v>
      </c>
      <c r="Q141" s="33"/>
    </row>
    <row r="142" spans="2:17" ht="45" customHeight="1" x14ac:dyDescent="0.25">
      <c r="B142" s="129" t="s">
        <v>328</v>
      </c>
      <c r="C142" s="10" t="s">
        <v>329</v>
      </c>
      <c r="D142" s="59" t="s">
        <v>132</v>
      </c>
      <c r="E142" s="131" t="s">
        <v>337</v>
      </c>
      <c r="F142" s="49" t="s">
        <v>55</v>
      </c>
      <c r="G142" s="44">
        <v>45306</v>
      </c>
      <c r="H142" s="44">
        <v>45641</v>
      </c>
      <c r="I142" s="40">
        <v>1</v>
      </c>
      <c r="J142" s="41" t="s">
        <v>79</v>
      </c>
      <c r="K142" s="73" t="s">
        <v>81</v>
      </c>
      <c r="L142" s="133">
        <v>55000000</v>
      </c>
      <c r="M142" s="79">
        <v>0</v>
      </c>
      <c r="N142" s="73" t="s">
        <v>966</v>
      </c>
      <c r="O142" s="202">
        <v>15</v>
      </c>
      <c r="P142" s="36" t="s">
        <v>713</v>
      </c>
      <c r="Q142" s="33"/>
    </row>
    <row r="143" spans="2:17" ht="45" customHeight="1" x14ac:dyDescent="0.25">
      <c r="B143" s="129" t="s">
        <v>328</v>
      </c>
      <c r="C143" s="10" t="s">
        <v>329</v>
      </c>
      <c r="D143" s="59" t="s">
        <v>132</v>
      </c>
      <c r="E143" s="131" t="s">
        <v>338</v>
      </c>
      <c r="F143" s="49" t="s">
        <v>55</v>
      </c>
      <c r="G143" s="44">
        <v>45306</v>
      </c>
      <c r="H143" s="44">
        <v>45641</v>
      </c>
      <c r="I143" s="40">
        <v>1</v>
      </c>
      <c r="J143" s="41" t="s">
        <v>79</v>
      </c>
      <c r="K143" s="73" t="s">
        <v>81</v>
      </c>
      <c r="L143" s="133">
        <v>18000000</v>
      </c>
      <c r="M143" s="79">
        <v>0</v>
      </c>
      <c r="N143" s="73" t="s">
        <v>966</v>
      </c>
      <c r="O143" s="202">
        <v>30</v>
      </c>
      <c r="P143" s="73" t="s">
        <v>714</v>
      </c>
      <c r="Q143" s="33"/>
    </row>
    <row r="144" spans="2:17" ht="45" customHeight="1" x14ac:dyDescent="0.25">
      <c r="B144" s="129" t="s">
        <v>328</v>
      </c>
      <c r="C144" s="10" t="s">
        <v>329</v>
      </c>
      <c r="D144" s="59" t="s">
        <v>132</v>
      </c>
      <c r="E144" s="131" t="s">
        <v>339</v>
      </c>
      <c r="F144" s="49" t="s">
        <v>55</v>
      </c>
      <c r="G144" s="44">
        <v>45306</v>
      </c>
      <c r="H144" s="44">
        <v>45641</v>
      </c>
      <c r="I144" s="40">
        <v>1</v>
      </c>
      <c r="J144" s="41" t="s">
        <v>79</v>
      </c>
      <c r="K144" s="73" t="s">
        <v>81</v>
      </c>
      <c r="L144" s="133">
        <v>80000000</v>
      </c>
      <c r="M144" s="79">
        <v>0</v>
      </c>
      <c r="N144" s="73" t="s">
        <v>70</v>
      </c>
      <c r="O144" s="202">
        <v>0</v>
      </c>
      <c r="P144" s="36" t="s">
        <v>715</v>
      </c>
      <c r="Q144" s="33"/>
    </row>
    <row r="145" spans="2:17" ht="45" customHeight="1" x14ac:dyDescent="0.25">
      <c r="B145" s="129" t="s">
        <v>328</v>
      </c>
      <c r="C145" s="10" t="s">
        <v>329</v>
      </c>
      <c r="D145" s="59" t="s">
        <v>132</v>
      </c>
      <c r="E145" s="131" t="s">
        <v>340</v>
      </c>
      <c r="F145" s="49" t="s">
        <v>55</v>
      </c>
      <c r="G145" s="44">
        <v>45306</v>
      </c>
      <c r="H145" s="44">
        <v>45641</v>
      </c>
      <c r="I145" s="40">
        <v>1</v>
      </c>
      <c r="J145" s="41" t="s">
        <v>79</v>
      </c>
      <c r="K145" s="73" t="s">
        <v>81</v>
      </c>
      <c r="L145" s="133">
        <v>20000000</v>
      </c>
      <c r="M145" s="79">
        <v>0</v>
      </c>
      <c r="N145" s="73" t="s">
        <v>70</v>
      </c>
      <c r="O145" s="202">
        <v>0</v>
      </c>
      <c r="P145" s="73" t="s">
        <v>715</v>
      </c>
      <c r="Q145" s="33"/>
    </row>
    <row r="146" spans="2:17" ht="40.5" customHeight="1" x14ac:dyDescent="0.25">
      <c r="B146" s="129" t="s">
        <v>328</v>
      </c>
      <c r="C146" s="10" t="s">
        <v>329</v>
      </c>
      <c r="D146" s="59" t="s">
        <v>132</v>
      </c>
      <c r="E146" s="131" t="s">
        <v>341</v>
      </c>
      <c r="F146" s="49" t="s">
        <v>55</v>
      </c>
      <c r="G146" s="44">
        <v>45306</v>
      </c>
      <c r="H146" s="44">
        <v>45641</v>
      </c>
      <c r="I146" s="40">
        <v>1</v>
      </c>
      <c r="J146" s="41" t="s">
        <v>79</v>
      </c>
      <c r="K146" s="73" t="s">
        <v>81</v>
      </c>
      <c r="L146" s="134">
        <v>16000000</v>
      </c>
      <c r="M146" s="79">
        <v>0</v>
      </c>
      <c r="N146" s="73" t="s">
        <v>70</v>
      </c>
      <c r="O146" s="202">
        <v>0</v>
      </c>
      <c r="P146" s="36" t="s">
        <v>716</v>
      </c>
      <c r="Q146" s="33"/>
    </row>
    <row r="147" spans="2:17" ht="60" customHeight="1" x14ac:dyDescent="0.25">
      <c r="B147" s="129" t="s">
        <v>328</v>
      </c>
      <c r="C147" s="10" t="s">
        <v>329</v>
      </c>
      <c r="D147" s="59" t="s">
        <v>132</v>
      </c>
      <c r="E147" s="128" t="s">
        <v>342</v>
      </c>
      <c r="F147" s="49" t="s">
        <v>55</v>
      </c>
      <c r="G147" s="44">
        <v>45306</v>
      </c>
      <c r="H147" s="44">
        <v>45641</v>
      </c>
      <c r="I147" s="40">
        <v>1</v>
      </c>
      <c r="J147" s="41" t="s">
        <v>79</v>
      </c>
      <c r="K147" s="73" t="s">
        <v>81</v>
      </c>
      <c r="L147" s="134">
        <v>3500000</v>
      </c>
      <c r="M147" s="79">
        <v>0</v>
      </c>
      <c r="N147" s="73" t="s">
        <v>966</v>
      </c>
      <c r="O147" s="202">
        <v>25</v>
      </c>
      <c r="P147" s="36" t="s">
        <v>717</v>
      </c>
      <c r="Q147" s="33"/>
    </row>
    <row r="148" spans="2:17" ht="45" customHeight="1" x14ac:dyDescent="0.25">
      <c r="B148" s="129" t="s">
        <v>328</v>
      </c>
      <c r="C148" s="10" t="s">
        <v>329</v>
      </c>
      <c r="D148" s="59" t="s">
        <v>132</v>
      </c>
      <c r="E148" s="128" t="s">
        <v>343</v>
      </c>
      <c r="F148" s="49" t="s">
        <v>55</v>
      </c>
      <c r="G148" s="44">
        <v>45306</v>
      </c>
      <c r="H148" s="44">
        <v>45641</v>
      </c>
      <c r="I148" s="40">
        <v>1</v>
      </c>
      <c r="J148" s="41" t="s">
        <v>79</v>
      </c>
      <c r="K148" s="73" t="s">
        <v>81</v>
      </c>
      <c r="L148" s="133">
        <v>5000000</v>
      </c>
      <c r="M148" s="79">
        <v>0</v>
      </c>
      <c r="N148" s="73" t="s">
        <v>966</v>
      </c>
      <c r="O148" s="202">
        <v>100</v>
      </c>
      <c r="P148" s="36" t="s">
        <v>718</v>
      </c>
      <c r="Q148" s="33"/>
    </row>
    <row r="149" spans="2:17" ht="54.95" customHeight="1" x14ac:dyDescent="0.25">
      <c r="B149" s="129" t="s">
        <v>328</v>
      </c>
      <c r="C149" s="10" t="s">
        <v>329</v>
      </c>
      <c r="D149" s="59" t="s">
        <v>132</v>
      </c>
      <c r="E149" s="128" t="s">
        <v>344</v>
      </c>
      <c r="F149" s="49" t="s">
        <v>54</v>
      </c>
      <c r="G149" s="137">
        <v>45307</v>
      </c>
      <c r="H149" s="137">
        <v>45641</v>
      </c>
      <c r="I149" s="136">
        <v>1</v>
      </c>
      <c r="J149" s="41" t="s">
        <v>79</v>
      </c>
      <c r="K149" s="73" t="s">
        <v>81</v>
      </c>
      <c r="L149" s="135">
        <v>26249656.289999999</v>
      </c>
      <c r="M149" s="79">
        <v>0</v>
      </c>
      <c r="N149" s="73" t="s">
        <v>966</v>
      </c>
      <c r="O149" s="202">
        <v>10</v>
      </c>
      <c r="P149" s="36" t="s">
        <v>835</v>
      </c>
      <c r="Q149" s="33"/>
    </row>
    <row r="150" spans="2:17" ht="54.95" customHeight="1" x14ac:dyDescent="0.25">
      <c r="B150" s="129" t="s">
        <v>328</v>
      </c>
      <c r="C150" s="10" t="s">
        <v>329</v>
      </c>
      <c r="D150" s="59" t="s">
        <v>132</v>
      </c>
      <c r="E150" s="128" t="s">
        <v>672</v>
      </c>
      <c r="F150" s="49" t="s">
        <v>54</v>
      </c>
      <c r="G150" s="137">
        <v>45307</v>
      </c>
      <c r="H150" s="137">
        <v>45641</v>
      </c>
      <c r="I150" s="136">
        <v>1</v>
      </c>
      <c r="J150" s="41" t="s">
        <v>79</v>
      </c>
      <c r="K150" s="73" t="s">
        <v>81</v>
      </c>
      <c r="L150" s="135">
        <v>28835551.140000001</v>
      </c>
      <c r="M150" s="79">
        <v>0</v>
      </c>
      <c r="N150" s="73" t="s">
        <v>966</v>
      </c>
      <c r="O150" s="202">
        <v>10</v>
      </c>
      <c r="P150" s="73" t="s">
        <v>835</v>
      </c>
      <c r="Q150" s="33"/>
    </row>
    <row r="151" spans="2:17" ht="54.95" customHeight="1" x14ac:dyDescent="0.25">
      <c r="B151" s="129" t="s">
        <v>328</v>
      </c>
      <c r="C151" s="10" t="s">
        <v>329</v>
      </c>
      <c r="D151" s="59" t="s">
        <v>132</v>
      </c>
      <c r="E151" s="128" t="s">
        <v>373</v>
      </c>
      <c r="F151" s="49" t="s">
        <v>54</v>
      </c>
      <c r="G151" s="137">
        <v>45307</v>
      </c>
      <c r="H151" s="137">
        <v>45641</v>
      </c>
      <c r="I151" s="136">
        <v>1</v>
      </c>
      <c r="J151" s="41" t="s">
        <v>79</v>
      </c>
      <c r="K151" s="73" t="s">
        <v>81</v>
      </c>
      <c r="L151" s="205">
        <v>28527724.829999998</v>
      </c>
      <c r="M151" s="79">
        <v>0</v>
      </c>
      <c r="N151" s="73" t="s">
        <v>966</v>
      </c>
      <c r="O151" s="202">
        <v>10</v>
      </c>
      <c r="P151" s="73" t="s">
        <v>835</v>
      </c>
      <c r="Q151" s="33"/>
    </row>
    <row r="152" spans="2:17" ht="54.95" customHeight="1" x14ac:dyDescent="0.25">
      <c r="B152" s="129" t="s">
        <v>328</v>
      </c>
      <c r="C152" s="10" t="s">
        <v>329</v>
      </c>
      <c r="D152" s="59" t="s">
        <v>132</v>
      </c>
      <c r="E152" s="128" t="s">
        <v>345</v>
      </c>
      <c r="F152" s="49" t="s">
        <v>54</v>
      </c>
      <c r="G152" s="138">
        <v>45307</v>
      </c>
      <c r="H152" s="138">
        <v>45641</v>
      </c>
      <c r="I152" s="136">
        <v>1</v>
      </c>
      <c r="J152" s="41" t="s">
        <v>79</v>
      </c>
      <c r="K152" s="73" t="s">
        <v>81</v>
      </c>
      <c r="L152" s="156">
        <v>27514062.84</v>
      </c>
      <c r="M152" s="79">
        <v>0</v>
      </c>
      <c r="N152" s="73" t="s">
        <v>966</v>
      </c>
      <c r="O152" s="202">
        <v>10</v>
      </c>
      <c r="P152" s="73" t="s">
        <v>835</v>
      </c>
      <c r="Q152" s="33"/>
    </row>
    <row r="153" spans="2:17" ht="54.95" customHeight="1" x14ac:dyDescent="0.25">
      <c r="B153" s="129" t="s">
        <v>328</v>
      </c>
      <c r="C153" s="10" t="s">
        <v>329</v>
      </c>
      <c r="D153" s="59" t="s">
        <v>132</v>
      </c>
      <c r="E153" s="128" t="s">
        <v>346</v>
      </c>
      <c r="F153" s="49" t="s">
        <v>54</v>
      </c>
      <c r="G153" s="137">
        <v>45307</v>
      </c>
      <c r="H153" s="137">
        <v>45641</v>
      </c>
      <c r="I153" s="136">
        <v>1</v>
      </c>
      <c r="J153" s="41" t="s">
        <v>79</v>
      </c>
      <c r="K153" s="73" t="s">
        <v>81</v>
      </c>
      <c r="L153" s="79">
        <v>29887430.43</v>
      </c>
      <c r="M153" s="79">
        <v>0</v>
      </c>
      <c r="N153" s="73" t="s">
        <v>966</v>
      </c>
      <c r="O153" s="202">
        <v>10</v>
      </c>
      <c r="P153" s="73" t="s">
        <v>835</v>
      </c>
      <c r="Q153" s="33"/>
    </row>
    <row r="154" spans="2:17" ht="54.95" customHeight="1" x14ac:dyDescent="0.25">
      <c r="B154" s="129" t="s">
        <v>328</v>
      </c>
      <c r="C154" s="10" t="s">
        <v>329</v>
      </c>
      <c r="D154" s="59" t="s">
        <v>132</v>
      </c>
      <c r="E154" s="128" t="s">
        <v>374</v>
      </c>
      <c r="F154" s="49" t="s">
        <v>54</v>
      </c>
      <c r="G154" s="137">
        <v>45307</v>
      </c>
      <c r="H154" s="137">
        <v>45641</v>
      </c>
      <c r="I154" s="136">
        <v>1</v>
      </c>
      <c r="J154" s="41" t="s">
        <v>79</v>
      </c>
      <c r="K154" s="73" t="s">
        <v>81</v>
      </c>
      <c r="L154" s="79">
        <v>27688580.370000001</v>
      </c>
      <c r="M154" s="79">
        <v>0</v>
      </c>
      <c r="N154" s="73" t="s">
        <v>966</v>
      </c>
      <c r="O154" s="202">
        <v>10</v>
      </c>
      <c r="P154" s="73" t="s">
        <v>835</v>
      </c>
      <c r="Q154" s="33"/>
    </row>
    <row r="155" spans="2:17" ht="54.95" customHeight="1" x14ac:dyDescent="0.25">
      <c r="B155" s="129" t="s">
        <v>328</v>
      </c>
      <c r="C155" s="10" t="s">
        <v>329</v>
      </c>
      <c r="D155" s="59" t="s">
        <v>132</v>
      </c>
      <c r="E155" s="128" t="s">
        <v>834</v>
      </c>
      <c r="F155" s="49" t="s">
        <v>54</v>
      </c>
      <c r="G155" s="137"/>
      <c r="H155" s="137"/>
      <c r="I155" s="136"/>
      <c r="J155" s="41"/>
      <c r="K155" s="73" t="s">
        <v>81</v>
      </c>
      <c r="L155" s="79">
        <v>0</v>
      </c>
      <c r="M155" s="79">
        <v>0</v>
      </c>
      <c r="N155" s="73" t="s">
        <v>966</v>
      </c>
      <c r="O155" s="202">
        <v>25</v>
      </c>
      <c r="P155" s="73" t="s">
        <v>831</v>
      </c>
      <c r="Q155" s="33"/>
    </row>
    <row r="156" spans="2:17" ht="54.95" customHeight="1" x14ac:dyDescent="0.25">
      <c r="B156" s="129" t="s">
        <v>328</v>
      </c>
      <c r="C156" s="10" t="s">
        <v>329</v>
      </c>
      <c r="D156" s="59" t="s">
        <v>132</v>
      </c>
      <c r="E156" s="128" t="s">
        <v>347</v>
      </c>
      <c r="F156" s="49" t="s">
        <v>54</v>
      </c>
      <c r="G156" s="137">
        <v>45307</v>
      </c>
      <c r="H156" s="137">
        <v>45641</v>
      </c>
      <c r="I156" s="136">
        <v>1</v>
      </c>
      <c r="J156" s="41" t="s">
        <v>79</v>
      </c>
      <c r="K156" s="73" t="s">
        <v>81</v>
      </c>
      <c r="L156" s="79">
        <v>36865665.210000001</v>
      </c>
      <c r="M156" s="79">
        <v>0</v>
      </c>
      <c r="N156" s="73" t="s">
        <v>966</v>
      </c>
      <c r="O156" s="202">
        <v>10</v>
      </c>
      <c r="P156" s="73" t="s">
        <v>835</v>
      </c>
      <c r="Q156" s="33"/>
    </row>
    <row r="157" spans="2:17" ht="54.95" customHeight="1" x14ac:dyDescent="0.25">
      <c r="B157" s="129" t="s">
        <v>328</v>
      </c>
      <c r="C157" s="10" t="s">
        <v>329</v>
      </c>
      <c r="D157" s="59" t="s">
        <v>132</v>
      </c>
      <c r="E157" s="128" t="s">
        <v>348</v>
      </c>
      <c r="F157" s="49" t="s">
        <v>54</v>
      </c>
      <c r="G157" s="137">
        <v>45307</v>
      </c>
      <c r="H157" s="137">
        <v>45641</v>
      </c>
      <c r="I157" s="136">
        <v>1</v>
      </c>
      <c r="J157" s="41" t="s">
        <v>79</v>
      </c>
      <c r="K157" s="73" t="s">
        <v>81</v>
      </c>
      <c r="L157" s="79">
        <v>24762649.23</v>
      </c>
      <c r="M157" s="79">
        <v>0</v>
      </c>
      <c r="N157" s="73" t="s">
        <v>966</v>
      </c>
      <c r="O157" s="202">
        <v>10</v>
      </c>
      <c r="P157" s="73" t="s">
        <v>835</v>
      </c>
      <c r="Q157" s="33"/>
    </row>
    <row r="158" spans="2:17" ht="54.95" customHeight="1" x14ac:dyDescent="0.25">
      <c r="B158" s="129" t="s">
        <v>328</v>
      </c>
      <c r="C158" s="10" t="s">
        <v>329</v>
      </c>
      <c r="D158" s="59" t="s">
        <v>132</v>
      </c>
      <c r="E158" s="128" t="s">
        <v>349</v>
      </c>
      <c r="F158" s="49" t="s">
        <v>54</v>
      </c>
      <c r="G158" s="137">
        <v>45307</v>
      </c>
      <c r="H158" s="137">
        <v>45641</v>
      </c>
      <c r="I158" s="136">
        <v>1</v>
      </c>
      <c r="J158" s="41" t="s">
        <v>79</v>
      </c>
      <c r="K158" s="73" t="s">
        <v>81</v>
      </c>
      <c r="L158" s="79">
        <v>26065944.629999999</v>
      </c>
      <c r="M158" s="79">
        <v>0</v>
      </c>
      <c r="N158" s="73" t="s">
        <v>966</v>
      </c>
      <c r="O158" s="202">
        <v>25</v>
      </c>
      <c r="P158" s="73" t="s">
        <v>831</v>
      </c>
      <c r="Q158" s="33"/>
    </row>
    <row r="159" spans="2:17" ht="54.95" customHeight="1" x14ac:dyDescent="0.25">
      <c r="B159" s="129" t="s">
        <v>328</v>
      </c>
      <c r="C159" s="10" t="s">
        <v>329</v>
      </c>
      <c r="D159" s="59" t="s">
        <v>132</v>
      </c>
      <c r="E159" s="128" t="s">
        <v>350</v>
      </c>
      <c r="F159" s="49" t="s">
        <v>54</v>
      </c>
      <c r="G159" s="137">
        <v>45307</v>
      </c>
      <c r="H159" s="137">
        <v>45641</v>
      </c>
      <c r="I159" s="136">
        <v>1</v>
      </c>
      <c r="J159" s="41" t="s">
        <v>79</v>
      </c>
      <c r="K159" s="73" t="s">
        <v>81</v>
      </c>
      <c r="L159" s="79">
        <v>24762649.23</v>
      </c>
      <c r="M159" s="79">
        <v>0</v>
      </c>
      <c r="N159" s="73" t="s">
        <v>966</v>
      </c>
      <c r="O159" s="202">
        <v>10</v>
      </c>
      <c r="P159" s="73" t="s">
        <v>835</v>
      </c>
      <c r="Q159" s="33"/>
    </row>
    <row r="160" spans="2:17" ht="54.95" customHeight="1" x14ac:dyDescent="0.25">
      <c r="B160" s="129" t="s">
        <v>328</v>
      </c>
      <c r="C160" s="10" t="s">
        <v>329</v>
      </c>
      <c r="D160" s="59" t="s">
        <v>132</v>
      </c>
      <c r="E160" s="128" t="s">
        <v>351</v>
      </c>
      <c r="F160" s="49" t="s">
        <v>54</v>
      </c>
      <c r="G160" s="137">
        <v>45307</v>
      </c>
      <c r="H160" s="137">
        <v>45641</v>
      </c>
      <c r="I160" s="136">
        <v>1</v>
      </c>
      <c r="J160" s="41" t="s">
        <v>79</v>
      </c>
      <c r="K160" s="73" t="s">
        <v>81</v>
      </c>
      <c r="L160" s="79">
        <v>29129922.030000001</v>
      </c>
      <c r="M160" s="79">
        <v>0</v>
      </c>
      <c r="N160" s="73" t="s">
        <v>966</v>
      </c>
      <c r="O160" s="202">
        <v>10</v>
      </c>
      <c r="P160" s="73" t="s">
        <v>835</v>
      </c>
      <c r="Q160" s="33"/>
    </row>
    <row r="161" spans="2:17" ht="54.95" customHeight="1" x14ac:dyDescent="0.25">
      <c r="B161" s="129" t="s">
        <v>328</v>
      </c>
      <c r="C161" s="10" t="s">
        <v>329</v>
      </c>
      <c r="D161" s="59" t="s">
        <v>132</v>
      </c>
      <c r="E161" s="128" t="s">
        <v>352</v>
      </c>
      <c r="F161" s="49" t="s">
        <v>54</v>
      </c>
      <c r="G161" s="137">
        <v>45307</v>
      </c>
      <c r="H161" s="137">
        <v>45641</v>
      </c>
      <c r="I161" s="136">
        <v>1</v>
      </c>
      <c r="J161" s="41" t="s">
        <v>79</v>
      </c>
      <c r="K161" s="73" t="s">
        <v>81</v>
      </c>
      <c r="L161" s="79">
        <v>33984898.859999999</v>
      </c>
      <c r="M161" s="79">
        <v>0</v>
      </c>
      <c r="N161" s="73" t="s">
        <v>966</v>
      </c>
      <c r="O161" s="202">
        <v>10</v>
      </c>
      <c r="P161" s="73" t="s">
        <v>835</v>
      </c>
      <c r="Q161" s="33"/>
    </row>
    <row r="162" spans="2:17" ht="54.95" customHeight="1" x14ac:dyDescent="0.25">
      <c r="B162" s="129" t="s">
        <v>328</v>
      </c>
      <c r="C162" s="10" t="s">
        <v>329</v>
      </c>
      <c r="D162" s="59" t="s">
        <v>132</v>
      </c>
      <c r="E162" s="128" t="s">
        <v>375</v>
      </c>
      <c r="F162" s="49" t="s">
        <v>54</v>
      </c>
      <c r="G162" s="137">
        <v>45307</v>
      </c>
      <c r="H162" s="137">
        <v>45641</v>
      </c>
      <c r="I162" s="136">
        <v>1</v>
      </c>
      <c r="J162" s="41" t="s">
        <v>79</v>
      </c>
      <c r="K162" s="73" t="s">
        <v>81</v>
      </c>
      <c r="L162" s="79">
        <v>29129922.030000001</v>
      </c>
      <c r="M162" s="79">
        <v>0</v>
      </c>
      <c r="N162" s="73" t="s">
        <v>966</v>
      </c>
      <c r="O162" s="202">
        <v>10</v>
      </c>
      <c r="P162" s="73" t="s">
        <v>835</v>
      </c>
      <c r="Q162" s="33"/>
    </row>
    <row r="163" spans="2:17" ht="54.95" customHeight="1" x14ac:dyDescent="0.25">
      <c r="B163" s="129" t="s">
        <v>328</v>
      </c>
      <c r="C163" s="10" t="s">
        <v>329</v>
      </c>
      <c r="D163" s="59" t="s">
        <v>132</v>
      </c>
      <c r="E163" s="128" t="s">
        <v>376</v>
      </c>
      <c r="F163" s="49" t="s">
        <v>54</v>
      </c>
      <c r="G163" s="137">
        <v>45307</v>
      </c>
      <c r="H163" s="137">
        <v>45641</v>
      </c>
      <c r="I163" s="136">
        <v>1</v>
      </c>
      <c r="J163" s="41" t="s">
        <v>79</v>
      </c>
      <c r="K163" s="73" t="s">
        <v>81</v>
      </c>
      <c r="L163" s="79">
        <v>41722534.590000004</v>
      </c>
      <c r="M163" s="79">
        <v>0</v>
      </c>
      <c r="N163" s="73" t="s">
        <v>966</v>
      </c>
      <c r="O163" s="202">
        <v>10</v>
      </c>
      <c r="P163" s="73" t="s">
        <v>835</v>
      </c>
      <c r="Q163" s="33"/>
    </row>
    <row r="164" spans="2:17" ht="54.95" customHeight="1" x14ac:dyDescent="0.25">
      <c r="B164" s="129" t="s">
        <v>328</v>
      </c>
      <c r="C164" s="10" t="s">
        <v>329</v>
      </c>
      <c r="D164" s="59" t="s">
        <v>132</v>
      </c>
      <c r="E164" s="128" t="s">
        <v>353</v>
      </c>
      <c r="F164" s="49" t="s">
        <v>54</v>
      </c>
      <c r="G164" s="137">
        <v>45307</v>
      </c>
      <c r="H164" s="137">
        <v>45641</v>
      </c>
      <c r="I164" s="136">
        <v>1</v>
      </c>
      <c r="J164" s="41" t="s">
        <v>79</v>
      </c>
      <c r="K164" s="73" t="s">
        <v>81</v>
      </c>
      <c r="L164" s="79">
        <v>26071158.300000001</v>
      </c>
      <c r="M164" s="79">
        <v>0</v>
      </c>
      <c r="N164" s="73" t="s">
        <v>966</v>
      </c>
      <c r="O164" s="202">
        <v>10</v>
      </c>
      <c r="P164" s="73" t="s">
        <v>835</v>
      </c>
      <c r="Q164" s="33"/>
    </row>
    <row r="165" spans="2:17" ht="54.95" customHeight="1" x14ac:dyDescent="0.25">
      <c r="B165" s="129" t="s">
        <v>328</v>
      </c>
      <c r="C165" s="10" t="s">
        <v>329</v>
      </c>
      <c r="D165" s="59" t="s">
        <v>132</v>
      </c>
      <c r="E165" s="128" t="s">
        <v>354</v>
      </c>
      <c r="F165" s="49" t="s">
        <v>54</v>
      </c>
      <c r="G165" s="137">
        <v>45307</v>
      </c>
      <c r="H165" s="137">
        <v>45641</v>
      </c>
      <c r="I165" s="136">
        <v>1</v>
      </c>
      <c r="J165" s="41" t="s">
        <v>79</v>
      </c>
      <c r="K165" s="73" t="s">
        <v>81</v>
      </c>
      <c r="L165" s="79">
        <v>27554844.239999998</v>
      </c>
      <c r="M165" s="79">
        <v>0</v>
      </c>
      <c r="N165" s="73" t="s">
        <v>966</v>
      </c>
      <c r="O165" s="202">
        <v>10</v>
      </c>
      <c r="P165" s="73" t="s">
        <v>835</v>
      </c>
      <c r="Q165" s="33"/>
    </row>
    <row r="166" spans="2:17" ht="54.95" customHeight="1" x14ac:dyDescent="0.25">
      <c r="B166" s="129" t="s">
        <v>328</v>
      </c>
      <c r="C166" s="10" t="s">
        <v>329</v>
      </c>
      <c r="D166" s="59" t="s">
        <v>132</v>
      </c>
      <c r="E166" s="128" t="s">
        <v>355</v>
      </c>
      <c r="F166" s="49" t="s">
        <v>54</v>
      </c>
      <c r="G166" s="137">
        <v>45307</v>
      </c>
      <c r="H166" s="137">
        <v>45641</v>
      </c>
      <c r="I166" s="136">
        <v>1</v>
      </c>
      <c r="J166" s="41" t="s">
        <v>79</v>
      </c>
      <c r="K166" s="73" t="s">
        <v>81</v>
      </c>
      <c r="L166" s="79">
        <v>27554844.239999998</v>
      </c>
      <c r="M166" s="79">
        <v>0</v>
      </c>
      <c r="N166" s="73" t="s">
        <v>966</v>
      </c>
      <c r="O166" s="202">
        <v>10</v>
      </c>
      <c r="P166" s="73" t="s">
        <v>835</v>
      </c>
      <c r="Q166" s="33"/>
    </row>
    <row r="167" spans="2:17" ht="54.95" customHeight="1" x14ac:dyDescent="0.25">
      <c r="B167" s="129" t="s">
        <v>328</v>
      </c>
      <c r="C167" s="10" t="s">
        <v>329</v>
      </c>
      <c r="D167" s="59" t="s">
        <v>132</v>
      </c>
      <c r="E167" s="128" t="s">
        <v>356</v>
      </c>
      <c r="F167" s="49" t="s">
        <v>54</v>
      </c>
      <c r="G167" s="137">
        <v>45307</v>
      </c>
      <c r="H167" s="137">
        <v>45641</v>
      </c>
      <c r="I167" s="136">
        <v>1</v>
      </c>
      <c r="J167" s="41" t="s">
        <v>79</v>
      </c>
      <c r="K167" s="73" t="s">
        <v>81</v>
      </c>
      <c r="L167" s="206">
        <v>24762649.23</v>
      </c>
      <c r="M167" s="79">
        <v>0</v>
      </c>
      <c r="N167" s="73" t="s">
        <v>966</v>
      </c>
      <c r="O167" s="202">
        <v>25</v>
      </c>
      <c r="P167" s="36" t="s">
        <v>831</v>
      </c>
      <c r="Q167" s="33"/>
    </row>
    <row r="168" spans="2:17" ht="54.95" customHeight="1" x14ac:dyDescent="0.25">
      <c r="B168" s="129" t="s">
        <v>328</v>
      </c>
      <c r="C168" s="10" t="s">
        <v>329</v>
      </c>
      <c r="D168" s="59" t="s">
        <v>132</v>
      </c>
      <c r="E168" s="128" t="s">
        <v>357</v>
      </c>
      <c r="F168" s="49" t="s">
        <v>54</v>
      </c>
      <c r="G168" s="137">
        <v>45307</v>
      </c>
      <c r="H168" s="137">
        <v>45641</v>
      </c>
      <c r="I168" s="136">
        <v>1</v>
      </c>
      <c r="J168" s="41" t="s">
        <v>79</v>
      </c>
      <c r="K168" s="73" t="s">
        <v>81</v>
      </c>
      <c r="L168" s="79">
        <v>24762649.23</v>
      </c>
      <c r="M168" s="79">
        <v>0</v>
      </c>
      <c r="N168" s="73" t="s">
        <v>966</v>
      </c>
      <c r="O168" s="202">
        <v>10</v>
      </c>
      <c r="P168" s="73" t="s">
        <v>835</v>
      </c>
      <c r="Q168" s="33"/>
    </row>
    <row r="169" spans="2:17" ht="54.95" customHeight="1" x14ac:dyDescent="0.25">
      <c r="B169" s="129" t="s">
        <v>328</v>
      </c>
      <c r="C169" s="10" t="s">
        <v>329</v>
      </c>
      <c r="D169" s="59" t="s">
        <v>132</v>
      </c>
      <c r="E169" s="128" t="s">
        <v>377</v>
      </c>
      <c r="F169" s="49" t="s">
        <v>54</v>
      </c>
      <c r="G169" s="137">
        <v>45307</v>
      </c>
      <c r="H169" s="137">
        <v>45641</v>
      </c>
      <c r="I169" s="136">
        <v>1</v>
      </c>
      <c r="J169" s="41" t="s">
        <v>79</v>
      </c>
      <c r="K169" s="73" t="s">
        <v>81</v>
      </c>
      <c r="L169" s="79">
        <v>24762649.23</v>
      </c>
      <c r="M169" s="79">
        <v>0</v>
      </c>
      <c r="N169" s="73" t="s">
        <v>966</v>
      </c>
      <c r="O169" s="202">
        <v>10</v>
      </c>
      <c r="P169" s="73" t="s">
        <v>835</v>
      </c>
      <c r="Q169" s="33"/>
    </row>
    <row r="170" spans="2:17" ht="54.95" customHeight="1" x14ac:dyDescent="0.25">
      <c r="B170" s="129" t="s">
        <v>328</v>
      </c>
      <c r="C170" s="10" t="s">
        <v>329</v>
      </c>
      <c r="D170" s="59" t="s">
        <v>132</v>
      </c>
      <c r="E170" s="128" t="s">
        <v>358</v>
      </c>
      <c r="F170" s="49" t="s">
        <v>54</v>
      </c>
      <c r="G170" s="137">
        <v>45307</v>
      </c>
      <c r="H170" s="137">
        <v>45641</v>
      </c>
      <c r="I170" s="136">
        <v>1</v>
      </c>
      <c r="J170" s="41" t="s">
        <v>79</v>
      </c>
      <c r="K170" s="73" t="s">
        <v>81</v>
      </c>
      <c r="L170" s="79">
        <v>24762649.23</v>
      </c>
      <c r="M170" s="79">
        <v>0</v>
      </c>
      <c r="N170" s="73" t="s">
        <v>966</v>
      </c>
      <c r="O170" s="202">
        <v>10</v>
      </c>
      <c r="P170" s="73" t="s">
        <v>835</v>
      </c>
      <c r="Q170" s="33"/>
    </row>
    <row r="171" spans="2:17" ht="54.95" customHeight="1" x14ac:dyDescent="0.25">
      <c r="B171" s="129" t="s">
        <v>328</v>
      </c>
      <c r="C171" s="10" t="s">
        <v>329</v>
      </c>
      <c r="D171" s="59" t="s">
        <v>132</v>
      </c>
      <c r="E171" s="128" t="s">
        <v>359</v>
      </c>
      <c r="F171" s="49" t="s">
        <v>54</v>
      </c>
      <c r="G171" s="137">
        <v>45307</v>
      </c>
      <c r="H171" s="137">
        <v>45641</v>
      </c>
      <c r="I171" s="136">
        <v>1</v>
      </c>
      <c r="J171" s="41" t="s">
        <v>79</v>
      </c>
      <c r="K171" s="73" t="s">
        <v>81</v>
      </c>
      <c r="L171" s="79">
        <v>24762649.23</v>
      </c>
      <c r="M171" s="79">
        <v>0</v>
      </c>
      <c r="N171" s="73" t="s">
        <v>966</v>
      </c>
      <c r="O171" s="202">
        <v>10</v>
      </c>
      <c r="P171" s="73" t="s">
        <v>835</v>
      </c>
      <c r="Q171" s="33"/>
    </row>
    <row r="172" spans="2:17" ht="54.95" customHeight="1" x14ac:dyDescent="0.25">
      <c r="B172" s="129" t="s">
        <v>328</v>
      </c>
      <c r="C172" s="10" t="s">
        <v>329</v>
      </c>
      <c r="D172" s="59" t="s">
        <v>132</v>
      </c>
      <c r="E172" s="128" t="s">
        <v>378</v>
      </c>
      <c r="F172" s="49" t="s">
        <v>54</v>
      </c>
      <c r="G172" s="137">
        <v>45307</v>
      </c>
      <c r="H172" s="137">
        <v>45641</v>
      </c>
      <c r="I172" s="136">
        <v>1</v>
      </c>
      <c r="J172" s="41" t="s">
        <v>79</v>
      </c>
      <c r="K172" s="73" t="s">
        <v>81</v>
      </c>
      <c r="L172" s="79">
        <v>24762649.23</v>
      </c>
      <c r="M172" s="79">
        <v>0</v>
      </c>
      <c r="N172" s="73" t="s">
        <v>966</v>
      </c>
      <c r="O172" s="202">
        <v>10</v>
      </c>
      <c r="P172" s="73" t="s">
        <v>835</v>
      </c>
      <c r="Q172" s="33"/>
    </row>
    <row r="173" spans="2:17" ht="54.95" customHeight="1" x14ac:dyDescent="0.25">
      <c r="B173" s="129" t="s">
        <v>328</v>
      </c>
      <c r="C173" s="10" t="s">
        <v>329</v>
      </c>
      <c r="D173" s="59" t="s">
        <v>132</v>
      </c>
      <c r="E173" s="128" t="s">
        <v>379</v>
      </c>
      <c r="F173" s="49" t="s">
        <v>54</v>
      </c>
      <c r="G173" s="137">
        <v>45307</v>
      </c>
      <c r="H173" s="137">
        <v>45641</v>
      </c>
      <c r="I173" s="136">
        <v>1</v>
      </c>
      <c r="J173" s="41" t="s">
        <v>79</v>
      </c>
      <c r="K173" s="73" t="s">
        <v>81</v>
      </c>
      <c r="L173" s="79">
        <v>32437635.449999999</v>
      </c>
      <c r="M173" s="79">
        <v>0</v>
      </c>
      <c r="N173" s="73" t="s">
        <v>966</v>
      </c>
      <c r="O173" s="202">
        <v>10</v>
      </c>
      <c r="P173" s="73" t="s">
        <v>835</v>
      </c>
      <c r="Q173" s="33"/>
    </row>
    <row r="174" spans="2:17" ht="54.95" customHeight="1" x14ac:dyDescent="0.25">
      <c r="B174" s="129" t="s">
        <v>328</v>
      </c>
      <c r="C174" s="10" t="s">
        <v>329</v>
      </c>
      <c r="D174" s="59" t="s">
        <v>132</v>
      </c>
      <c r="E174" s="128" t="s">
        <v>360</v>
      </c>
      <c r="F174" s="49" t="s">
        <v>54</v>
      </c>
      <c r="G174" s="137">
        <v>45307</v>
      </c>
      <c r="H174" s="137">
        <v>45641</v>
      </c>
      <c r="I174" s="136">
        <v>1</v>
      </c>
      <c r="J174" s="41" t="s">
        <v>79</v>
      </c>
      <c r="K174" s="73" t="s">
        <v>81</v>
      </c>
      <c r="L174" s="79">
        <v>24762649.23</v>
      </c>
      <c r="M174" s="79">
        <v>0</v>
      </c>
      <c r="N174" s="73" t="s">
        <v>966</v>
      </c>
      <c r="O174" s="202">
        <v>10</v>
      </c>
      <c r="P174" s="73" t="s">
        <v>835</v>
      </c>
      <c r="Q174" s="33"/>
    </row>
    <row r="175" spans="2:17" ht="54.95" customHeight="1" x14ac:dyDescent="0.25">
      <c r="B175" s="129" t="s">
        <v>328</v>
      </c>
      <c r="C175" s="10" t="s">
        <v>329</v>
      </c>
      <c r="D175" s="59" t="s">
        <v>132</v>
      </c>
      <c r="E175" s="128" t="s">
        <v>361</v>
      </c>
      <c r="F175" s="49" t="s">
        <v>54</v>
      </c>
      <c r="G175" s="137">
        <v>45307</v>
      </c>
      <c r="H175" s="137">
        <v>45641</v>
      </c>
      <c r="I175" s="136">
        <v>1</v>
      </c>
      <c r="J175" s="41" t="s">
        <v>79</v>
      </c>
      <c r="K175" s="73" t="s">
        <v>81</v>
      </c>
      <c r="L175" s="79">
        <v>24762649.23</v>
      </c>
      <c r="M175" s="79">
        <v>0</v>
      </c>
      <c r="N175" s="73" t="s">
        <v>966</v>
      </c>
      <c r="O175" s="202">
        <v>10</v>
      </c>
      <c r="P175" s="73" t="s">
        <v>835</v>
      </c>
      <c r="Q175" s="33"/>
    </row>
    <row r="176" spans="2:17" ht="54.95" customHeight="1" x14ac:dyDescent="0.25">
      <c r="B176" s="129" t="s">
        <v>328</v>
      </c>
      <c r="C176" s="10" t="s">
        <v>329</v>
      </c>
      <c r="D176" s="59" t="s">
        <v>132</v>
      </c>
      <c r="E176" s="128" t="s">
        <v>380</v>
      </c>
      <c r="F176" s="49" t="s">
        <v>54</v>
      </c>
      <c r="G176" s="137">
        <v>45307</v>
      </c>
      <c r="H176" s="137">
        <v>45641</v>
      </c>
      <c r="I176" s="136">
        <v>1</v>
      </c>
      <c r="J176" s="41" t="s">
        <v>79</v>
      </c>
      <c r="K176" s="73" t="s">
        <v>81</v>
      </c>
      <c r="L176" s="79">
        <v>24762649.23</v>
      </c>
      <c r="M176" s="79">
        <v>0</v>
      </c>
      <c r="N176" s="73" t="s">
        <v>966</v>
      </c>
      <c r="O176" s="202">
        <v>10</v>
      </c>
      <c r="P176" s="73" t="s">
        <v>835</v>
      </c>
      <c r="Q176" s="33"/>
    </row>
    <row r="177" spans="2:17" ht="54.95" customHeight="1" x14ac:dyDescent="0.25">
      <c r="B177" s="129" t="s">
        <v>328</v>
      </c>
      <c r="C177" s="10" t="s">
        <v>329</v>
      </c>
      <c r="D177" s="59" t="s">
        <v>132</v>
      </c>
      <c r="E177" s="128" t="s">
        <v>832</v>
      </c>
      <c r="F177" s="49" t="s">
        <v>54</v>
      </c>
      <c r="G177" s="137">
        <v>45307</v>
      </c>
      <c r="H177" s="137">
        <v>45641</v>
      </c>
      <c r="I177" s="136">
        <v>1</v>
      </c>
      <c r="J177" s="41" t="s">
        <v>79</v>
      </c>
      <c r="K177" s="73" t="s">
        <v>81</v>
      </c>
      <c r="L177" s="79">
        <v>24762649.23</v>
      </c>
      <c r="M177" s="79">
        <v>0</v>
      </c>
      <c r="N177" s="73" t="s">
        <v>966</v>
      </c>
      <c r="O177" s="202">
        <v>25</v>
      </c>
      <c r="P177" s="73" t="s">
        <v>831</v>
      </c>
      <c r="Q177" s="33"/>
    </row>
    <row r="178" spans="2:17" ht="54.95" customHeight="1" x14ac:dyDescent="0.25">
      <c r="B178" s="129" t="s">
        <v>328</v>
      </c>
      <c r="C178" s="10" t="s">
        <v>329</v>
      </c>
      <c r="D178" s="59" t="s">
        <v>132</v>
      </c>
      <c r="E178" s="128" t="s">
        <v>362</v>
      </c>
      <c r="F178" s="49" t="s">
        <v>54</v>
      </c>
      <c r="G178" s="137">
        <v>45323</v>
      </c>
      <c r="H178" s="137">
        <v>45413</v>
      </c>
      <c r="I178" s="136">
        <v>1</v>
      </c>
      <c r="J178" s="41" t="s">
        <v>79</v>
      </c>
      <c r="K178" s="73" t="s">
        <v>81</v>
      </c>
      <c r="L178" s="79">
        <v>50000000</v>
      </c>
      <c r="M178" s="79">
        <v>0</v>
      </c>
      <c r="N178" s="73" t="s">
        <v>966</v>
      </c>
      <c r="O178" s="202">
        <v>10</v>
      </c>
      <c r="P178" s="73" t="s">
        <v>835</v>
      </c>
      <c r="Q178" s="33"/>
    </row>
    <row r="179" spans="2:17" ht="54.95" customHeight="1" x14ac:dyDescent="0.25">
      <c r="B179" s="129" t="s">
        <v>328</v>
      </c>
      <c r="C179" s="10" t="s">
        <v>329</v>
      </c>
      <c r="D179" s="59" t="s">
        <v>132</v>
      </c>
      <c r="E179" s="128" t="s">
        <v>363</v>
      </c>
      <c r="F179" s="49" t="s">
        <v>54</v>
      </c>
      <c r="G179" s="137">
        <v>45323</v>
      </c>
      <c r="H179" s="137">
        <v>45413</v>
      </c>
      <c r="I179" s="136">
        <v>1</v>
      </c>
      <c r="J179" s="41" t="s">
        <v>79</v>
      </c>
      <c r="K179" s="73" t="s">
        <v>81</v>
      </c>
      <c r="L179" s="79">
        <v>40000000</v>
      </c>
      <c r="M179" s="79">
        <v>0</v>
      </c>
      <c r="N179" s="73" t="s">
        <v>966</v>
      </c>
      <c r="O179" s="202">
        <v>10</v>
      </c>
      <c r="P179" s="73" t="s">
        <v>835</v>
      </c>
      <c r="Q179" s="33"/>
    </row>
    <row r="180" spans="2:17" ht="54.95" customHeight="1" x14ac:dyDescent="0.25">
      <c r="B180" s="129" t="s">
        <v>328</v>
      </c>
      <c r="C180" s="10" t="s">
        <v>329</v>
      </c>
      <c r="D180" s="59" t="s">
        <v>132</v>
      </c>
      <c r="E180" s="128" t="s">
        <v>364</v>
      </c>
      <c r="F180" s="49" t="s">
        <v>54</v>
      </c>
      <c r="G180" s="137">
        <v>45307</v>
      </c>
      <c r="H180" s="137">
        <v>45520</v>
      </c>
      <c r="I180" s="136">
        <v>1</v>
      </c>
      <c r="J180" s="41" t="s">
        <v>79</v>
      </c>
      <c r="K180" s="73" t="s">
        <v>81</v>
      </c>
      <c r="L180" s="79">
        <v>60000000</v>
      </c>
      <c r="M180" s="79">
        <v>0</v>
      </c>
      <c r="N180" s="73" t="s">
        <v>966</v>
      </c>
      <c r="O180" s="202">
        <v>10</v>
      </c>
      <c r="P180" s="73" t="s">
        <v>835</v>
      </c>
      <c r="Q180" s="33"/>
    </row>
    <row r="181" spans="2:17" ht="54.95" customHeight="1" x14ac:dyDescent="0.25">
      <c r="B181" s="129" t="s">
        <v>328</v>
      </c>
      <c r="C181" s="10" t="s">
        <v>329</v>
      </c>
      <c r="D181" s="59" t="s">
        <v>132</v>
      </c>
      <c r="E181" s="128" t="s">
        <v>365</v>
      </c>
      <c r="F181" s="49" t="s">
        <v>54</v>
      </c>
      <c r="G181" s="137">
        <v>45323</v>
      </c>
      <c r="H181" s="137">
        <v>45459</v>
      </c>
      <c r="I181" s="136">
        <v>1</v>
      </c>
      <c r="J181" s="41" t="s">
        <v>79</v>
      </c>
      <c r="K181" s="73" t="s">
        <v>81</v>
      </c>
      <c r="L181" s="79">
        <v>120000000</v>
      </c>
      <c r="M181" s="79">
        <v>0</v>
      </c>
      <c r="N181" s="73" t="s">
        <v>966</v>
      </c>
      <c r="O181" s="202">
        <v>10</v>
      </c>
      <c r="P181" s="73" t="s">
        <v>835</v>
      </c>
      <c r="Q181" s="33"/>
    </row>
    <row r="182" spans="2:17" ht="54.95" customHeight="1" x14ac:dyDescent="0.25">
      <c r="B182" s="129" t="s">
        <v>328</v>
      </c>
      <c r="C182" s="10" t="s">
        <v>329</v>
      </c>
      <c r="D182" s="59" t="s">
        <v>132</v>
      </c>
      <c r="E182" s="128" t="s">
        <v>381</v>
      </c>
      <c r="F182" s="49" t="s">
        <v>54</v>
      </c>
      <c r="G182" s="137">
        <v>45323</v>
      </c>
      <c r="H182" s="137">
        <v>45459</v>
      </c>
      <c r="I182" s="136">
        <v>1</v>
      </c>
      <c r="J182" s="41" t="s">
        <v>79</v>
      </c>
      <c r="K182" s="73" t="s">
        <v>81</v>
      </c>
      <c r="L182" s="79">
        <v>620000000</v>
      </c>
      <c r="M182" s="79">
        <v>0</v>
      </c>
      <c r="N182" s="73" t="s">
        <v>966</v>
      </c>
      <c r="O182" s="202">
        <v>10</v>
      </c>
      <c r="P182" s="73" t="s">
        <v>835</v>
      </c>
      <c r="Q182" s="33"/>
    </row>
    <row r="183" spans="2:17" ht="54.95" customHeight="1" x14ac:dyDescent="0.25">
      <c r="B183" s="129" t="s">
        <v>328</v>
      </c>
      <c r="C183" s="10" t="s">
        <v>329</v>
      </c>
      <c r="D183" s="59" t="s">
        <v>132</v>
      </c>
      <c r="E183" s="128" t="s">
        <v>365</v>
      </c>
      <c r="F183" s="49" t="s">
        <v>54</v>
      </c>
      <c r="G183" s="137">
        <v>45307</v>
      </c>
      <c r="H183" s="137">
        <v>45398</v>
      </c>
      <c r="I183" s="136">
        <v>1</v>
      </c>
      <c r="J183" s="41" t="s">
        <v>79</v>
      </c>
      <c r="K183" s="73" t="s">
        <v>81</v>
      </c>
      <c r="L183" s="79">
        <v>30000000</v>
      </c>
      <c r="M183" s="79">
        <v>0</v>
      </c>
      <c r="N183" s="73" t="s">
        <v>966</v>
      </c>
      <c r="O183" s="202">
        <v>10</v>
      </c>
      <c r="P183" s="73" t="s">
        <v>835</v>
      </c>
      <c r="Q183" s="33"/>
    </row>
    <row r="184" spans="2:17" ht="54.95" customHeight="1" x14ac:dyDescent="0.25">
      <c r="B184" s="129" t="s">
        <v>328</v>
      </c>
      <c r="C184" s="10" t="s">
        <v>329</v>
      </c>
      <c r="D184" s="59" t="s">
        <v>132</v>
      </c>
      <c r="E184" s="128" t="s">
        <v>366</v>
      </c>
      <c r="F184" s="49" t="s">
        <v>54</v>
      </c>
      <c r="G184" s="137">
        <v>45307</v>
      </c>
      <c r="H184" s="137">
        <v>45489</v>
      </c>
      <c r="I184" s="136">
        <v>1</v>
      </c>
      <c r="J184" s="41" t="s">
        <v>79</v>
      </c>
      <c r="K184" s="73" t="s">
        <v>81</v>
      </c>
      <c r="L184" s="79">
        <v>34240000</v>
      </c>
      <c r="M184" s="79">
        <v>0</v>
      </c>
      <c r="N184" s="73" t="s">
        <v>966</v>
      </c>
      <c r="O184" s="202">
        <v>10</v>
      </c>
      <c r="P184" s="73" t="s">
        <v>835</v>
      </c>
      <c r="Q184" s="33"/>
    </row>
    <row r="185" spans="2:17" ht="54.95" customHeight="1" x14ac:dyDescent="0.25">
      <c r="B185" s="129" t="s">
        <v>328</v>
      </c>
      <c r="C185" s="10" t="s">
        <v>329</v>
      </c>
      <c r="D185" s="59" t="s">
        <v>132</v>
      </c>
      <c r="E185" s="128" t="s">
        <v>367</v>
      </c>
      <c r="F185" s="49" t="s">
        <v>54</v>
      </c>
      <c r="G185" s="137">
        <v>45307</v>
      </c>
      <c r="H185" s="137">
        <v>45489</v>
      </c>
      <c r="I185" s="136">
        <v>1</v>
      </c>
      <c r="J185" s="41" t="s">
        <v>79</v>
      </c>
      <c r="K185" s="73" t="s">
        <v>81</v>
      </c>
      <c r="L185" s="79">
        <v>35000000</v>
      </c>
      <c r="M185" s="79">
        <v>0</v>
      </c>
      <c r="N185" s="73" t="s">
        <v>966</v>
      </c>
      <c r="O185" s="202">
        <v>10</v>
      </c>
      <c r="P185" s="73" t="s">
        <v>835</v>
      </c>
      <c r="Q185" s="33"/>
    </row>
    <row r="186" spans="2:17" ht="54.95" customHeight="1" x14ac:dyDescent="0.25">
      <c r="B186" s="129" t="s">
        <v>328</v>
      </c>
      <c r="C186" s="10" t="s">
        <v>329</v>
      </c>
      <c r="D186" s="59" t="s">
        <v>132</v>
      </c>
      <c r="E186" s="128" t="s">
        <v>833</v>
      </c>
      <c r="F186" s="49" t="s">
        <v>54</v>
      </c>
      <c r="G186" s="137">
        <v>45323</v>
      </c>
      <c r="H186" s="137">
        <v>45505</v>
      </c>
      <c r="I186" s="136">
        <v>1</v>
      </c>
      <c r="J186" s="41" t="s">
        <v>79</v>
      </c>
      <c r="K186" s="73" t="s">
        <v>81</v>
      </c>
      <c r="L186" s="79">
        <v>150000000</v>
      </c>
      <c r="M186" s="79">
        <v>0</v>
      </c>
      <c r="N186" s="73" t="s">
        <v>966</v>
      </c>
      <c r="O186" s="202">
        <v>10</v>
      </c>
      <c r="P186" s="73" t="s">
        <v>835</v>
      </c>
      <c r="Q186" s="33"/>
    </row>
    <row r="187" spans="2:17" ht="54.95" customHeight="1" x14ac:dyDescent="0.25">
      <c r="B187" s="129" t="s">
        <v>328</v>
      </c>
      <c r="C187" s="10" t="s">
        <v>329</v>
      </c>
      <c r="D187" s="59" t="s">
        <v>132</v>
      </c>
      <c r="E187" s="128" t="s">
        <v>368</v>
      </c>
      <c r="F187" s="49" t="s">
        <v>54</v>
      </c>
      <c r="G187" s="137">
        <v>45323</v>
      </c>
      <c r="H187" s="137">
        <v>45505</v>
      </c>
      <c r="I187" s="136">
        <v>1</v>
      </c>
      <c r="J187" s="41" t="s">
        <v>79</v>
      </c>
      <c r="K187" s="73" t="s">
        <v>81</v>
      </c>
      <c r="L187" s="79">
        <v>30000000</v>
      </c>
      <c r="M187" s="79">
        <v>0</v>
      </c>
      <c r="N187" s="73" t="s">
        <v>966</v>
      </c>
      <c r="O187" s="202">
        <v>10</v>
      </c>
      <c r="P187" s="73" t="s">
        <v>835</v>
      </c>
      <c r="Q187" s="33"/>
    </row>
    <row r="188" spans="2:17" ht="54.95" customHeight="1" x14ac:dyDescent="0.25">
      <c r="B188" s="129" t="s">
        <v>328</v>
      </c>
      <c r="C188" s="10" t="s">
        <v>329</v>
      </c>
      <c r="D188" s="59" t="s">
        <v>132</v>
      </c>
      <c r="E188" s="128" t="s">
        <v>369</v>
      </c>
      <c r="F188" s="49" t="s">
        <v>54</v>
      </c>
      <c r="G188" s="137">
        <v>45307</v>
      </c>
      <c r="H188" s="137">
        <v>45428</v>
      </c>
      <c r="I188" s="136">
        <v>1</v>
      </c>
      <c r="J188" s="41" t="s">
        <v>79</v>
      </c>
      <c r="K188" s="73" t="s">
        <v>81</v>
      </c>
      <c r="L188" s="79">
        <v>150000000</v>
      </c>
      <c r="M188" s="79">
        <v>0</v>
      </c>
      <c r="N188" s="73" t="s">
        <v>966</v>
      </c>
      <c r="O188" s="202">
        <v>10</v>
      </c>
      <c r="P188" s="73" t="s">
        <v>835</v>
      </c>
      <c r="Q188" s="33"/>
    </row>
    <row r="189" spans="2:17" ht="54.95" customHeight="1" x14ac:dyDescent="0.25">
      <c r="B189" s="129" t="s">
        <v>328</v>
      </c>
      <c r="C189" s="10" t="s">
        <v>329</v>
      </c>
      <c r="D189" s="59" t="s">
        <v>132</v>
      </c>
      <c r="E189" s="128" t="s">
        <v>370</v>
      </c>
      <c r="F189" s="49" t="s">
        <v>54</v>
      </c>
      <c r="G189" s="137">
        <v>45307</v>
      </c>
      <c r="H189" s="137">
        <v>45489</v>
      </c>
      <c r="I189" s="136">
        <v>1</v>
      </c>
      <c r="J189" s="41" t="s">
        <v>79</v>
      </c>
      <c r="K189" s="73" t="s">
        <v>81</v>
      </c>
      <c r="L189" s="79">
        <v>70000000</v>
      </c>
      <c r="M189" s="79">
        <v>0</v>
      </c>
      <c r="N189" s="73" t="s">
        <v>966</v>
      </c>
      <c r="O189" s="202">
        <v>10</v>
      </c>
      <c r="P189" s="73" t="s">
        <v>835</v>
      </c>
      <c r="Q189" s="33"/>
    </row>
    <row r="190" spans="2:17" ht="54.95" customHeight="1" x14ac:dyDescent="0.25">
      <c r="B190" s="129" t="s">
        <v>328</v>
      </c>
      <c r="C190" s="10" t="s">
        <v>329</v>
      </c>
      <c r="D190" s="59" t="s">
        <v>132</v>
      </c>
      <c r="E190" s="128" t="s">
        <v>371</v>
      </c>
      <c r="F190" s="49" t="s">
        <v>54</v>
      </c>
      <c r="G190" s="137">
        <v>45307</v>
      </c>
      <c r="H190" s="137">
        <v>45551</v>
      </c>
      <c r="I190" s="136">
        <v>1</v>
      </c>
      <c r="J190" s="41" t="s">
        <v>79</v>
      </c>
      <c r="K190" s="73" t="s">
        <v>81</v>
      </c>
      <c r="L190" s="79">
        <v>255000000</v>
      </c>
      <c r="M190" s="79">
        <v>0</v>
      </c>
      <c r="N190" s="73" t="s">
        <v>966</v>
      </c>
      <c r="O190" s="202">
        <v>10</v>
      </c>
      <c r="P190" s="73" t="s">
        <v>835</v>
      </c>
      <c r="Q190" s="33"/>
    </row>
    <row r="191" spans="2:17" ht="54.95" customHeight="1" x14ac:dyDescent="0.25">
      <c r="B191" s="129" t="s">
        <v>328</v>
      </c>
      <c r="C191" s="10" t="s">
        <v>329</v>
      </c>
      <c r="D191" s="59" t="s">
        <v>132</v>
      </c>
      <c r="E191" s="128" t="s">
        <v>372</v>
      </c>
      <c r="F191" s="49" t="s">
        <v>54</v>
      </c>
      <c r="G191" s="137">
        <v>45323</v>
      </c>
      <c r="H191" s="137">
        <v>45505</v>
      </c>
      <c r="I191" s="136">
        <v>1</v>
      </c>
      <c r="J191" s="41" t="s">
        <v>79</v>
      </c>
      <c r="K191" s="73" t="s">
        <v>81</v>
      </c>
      <c r="L191" s="79">
        <v>30000000</v>
      </c>
      <c r="M191" s="79">
        <v>0</v>
      </c>
      <c r="N191" s="73" t="s">
        <v>966</v>
      </c>
      <c r="O191" s="202">
        <v>10</v>
      </c>
      <c r="P191" s="73" t="s">
        <v>835</v>
      </c>
      <c r="Q191" s="33"/>
    </row>
    <row r="192" spans="2:17" ht="45" customHeight="1" x14ac:dyDescent="0.25">
      <c r="B192" s="129" t="s">
        <v>328</v>
      </c>
      <c r="C192" s="10" t="s">
        <v>329</v>
      </c>
      <c r="D192" s="59" t="s">
        <v>132</v>
      </c>
      <c r="E192" s="128" t="s">
        <v>984</v>
      </c>
      <c r="F192" s="49" t="s">
        <v>56</v>
      </c>
      <c r="G192" s="137">
        <v>45323</v>
      </c>
      <c r="H192" s="137">
        <v>45627</v>
      </c>
      <c r="I192" s="136">
        <v>1</v>
      </c>
      <c r="J192" s="41" t="s">
        <v>79</v>
      </c>
      <c r="K192" s="73" t="s">
        <v>81</v>
      </c>
      <c r="L192" s="218">
        <v>279769317</v>
      </c>
      <c r="M192" s="218">
        <v>139884658</v>
      </c>
      <c r="N192" s="73" t="s">
        <v>966</v>
      </c>
      <c r="O192" s="229">
        <v>70</v>
      </c>
      <c r="P192" s="73" t="s">
        <v>980</v>
      </c>
      <c r="Q192" s="33"/>
    </row>
    <row r="193" spans="2:17" ht="45" customHeight="1" x14ac:dyDescent="0.25">
      <c r="B193" s="129" t="s">
        <v>328</v>
      </c>
      <c r="C193" s="10" t="s">
        <v>329</v>
      </c>
      <c r="D193" s="59" t="s">
        <v>132</v>
      </c>
      <c r="E193" s="128" t="s">
        <v>985</v>
      </c>
      <c r="F193" s="49" t="s">
        <v>56</v>
      </c>
      <c r="G193" s="137">
        <v>45323</v>
      </c>
      <c r="H193" s="137">
        <v>45627</v>
      </c>
      <c r="I193" s="136">
        <v>1</v>
      </c>
      <c r="J193" s="41" t="s">
        <v>79</v>
      </c>
      <c r="K193" s="73" t="s">
        <v>81</v>
      </c>
      <c r="L193" s="218">
        <v>139583133</v>
      </c>
      <c r="M193" s="218">
        <v>60254500</v>
      </c>
      <c r="N193" s="73" t="s">
        <v>966</v>
      </c>
      <c r="O193" s="229">
        <v>90</v>
      </c>
      <c r="P193" s="73" t="s">
        <v>981</v>
      </c>
      <c r="Q193" s="33"/>
    </row>
    <row r="194" spans="2:17" ht="45" customHeight="1" x14ac:dyDescent="0.25">
      <c r="B194" s="129" t="s">
        <v>328</v>
      </c>
      <c r="C194" s="10" t="s">
        <v>329</v>
      </c>
      <c r="D194" s="59" t="s">
        <v>132</v>
      </c>
      <c r="E194" s="128" t="s">
        <v>530</v>
      </c>
      <c r="F194" s="49" t="s">
        <v>56</v>
      </c>
      <c r="G194" s="137">
        <v>45323</v>
      </c>
      <c r="H194" s="137">
        <v>45627</v>
      </c>
      <c r="I194" s="136">
        <v>1</v>
      </c>
      <c r="J194" s="41" t="s">
        <v>79</v>
      </c>
      <c r="K194" s="73" t="s">
        <v>81</v>
      </c>
      <c r="L194" s="218">
        <v>25000000</v>
      </c>
      <c r="M194" s="218">
        <v>0</v>
      </c>
      <c r="N194" s="73" t="s">
        <v>70</v>
      </c>
      <c r="O194" s="229">
        <v>0</v>
      </c>
      <c r="P194" s="73" t="s">
        <v>982</v>
      </c>
      <c r="Q194" s="33"/>
    </row>
    <row r="195" spans="2:17" ht="45" customHeight="1" x14ac:dyDescent="0.25">
      <c r="B195" s="129" t="s">
        <v>328</v>
      </c>
      <c r="C195" s="10" t="s">
        <v>329</v>
      </c>
      <c r="D195" s="59" t="s">
        <v>132</v>
      </c>
      <c r="E195" s="128" t="s">
        <v>531</v>
      </c>
      <c r="F195" s="49" t="s">
        <v>56</v>
      </c>
      <c r="G195" s="137">
        <v>45323</v>
      </c>
      <c r="H195" s="137">
        <v>45627</v>
      </c>
      <c r="I195" s="136">
        <v>1</v>
      </c>
      <c r="J195" s="41" t="s">
        <v>79</v>
      </c>
      <c r="K195" s="73" t="s">
        <v>81</v>
      </c>
      <c r="L195" s="218">
        <v>10000000</v>
      </c>
      <c r="M195" s="218">
        <v>0</v>
      </c>
      <c r="N195" s="73" t="s">
        <v>70</v>
      </c>
      <c r="O195" s="229">
        <v>0</v>
      </c>
      <c r="P195" s="73" t="s">
        <v>983</v>
      </c>
      <c r="Q195" s="33"/>
    </row>
    <row r="196" spans="2:17" ht="45" customHeight="1" x14ac:dyDescent="0.25">
      <c r="B196" s="129" t="s">
        <v>328</v>
      </c>
      <c r="C196" s="10" t="s">
        <v>329</v>
      </c>
      <c r="D196" s="59" t="s">
        <v>132</v>
      </c>
      <c r="E196" s="128" t="s">
        <v>532</v>
      </c>
      <c r="F196" s="49" t="s">
        <v>56</v>
      </c>
      <c r="G196" s="137">
        <v>45323</v>
      </c>
      <c r="H196" s="137">
        <v>45627</v>
      </c>
      <c r="I196" s="136">
        <v>1</v>
      </c>
      <c r="J196" s="41" t="s">
        <v>79</v>
      </c>
      <c r="K196" s="73" t="s">
        <v>81</v>
      </c>
      <c r="L196" s="218">
        <v>28000000</v>
      </c>
      <c r="M196" s="218">
        <v>0</v>
      </c>
      <c r="N196" s="73" t="s">
        <v>70</v>
      </c>
      <c r="O196" s="229">
        <v>0</v>
      </c>
      <c r="P196" s="73" t="s">
        <v>982</v>
      </c>
      <c r="Q196" s="33"/>
    </row>
    <row r="197" spans="2:17" ht="45" customHeight="1" x14ac:dyDescent="0.25">
      <c r="B197" s="129" t="s">
        <v>328</v>
      </c>
      <c r="C197" s="10" t="s">
        <v>329</v>
      </c>
      <c r="D197" s="59" t="s">
        <v>132</v>
      </c>
      <c r="E197" s="128" t="s">
        <v>533</v>
      </c>
      <c r="F197" s="49" t="s">
        <v>56</v>
      </c>
      <c r="G197" s="137">
        <v>45323</v>
      </c>
      <c r="H197" s="137">
        <v>45627</v>
      </c>
      <c r="I197" s="136">
        <v>1</v>
      </c>
      <c r="J197" s="41" t="s">
        <v>79</v>
      </c>
      <c r="K197" s="73" t="s">
        <v>81</v>
      </c>
      <c r="L197" s="218">
        <v>12000000</v>
      </c>
      <c r="M197" s="218">
        <v>0</v>
      </c>
      <c r="N197" s="73" t="s">
        <v>70</v>
      </c>
      <c r="O197" s="229">
        <v>0</v>
      </c>
      <c r="P197" s="73" t="s">
        <v>982</v>
      </c>
      <c r="Q197" s="33"/>
    </row>
    <row r="198" spans="2:17" ht="45" customHeight="1" x14ac:dyDescent="0.25">
      <c r="B198" s="129" t="s">
        <v>328</v>
      </c>
      <c r="C198" s="10" t="s">
        <v>329</v>
      </c>
      <c r="D198" s="59" t="s">
        <v>132</v>
      </c>
      <c r="E198" s="128" t="s">
        <v>534</v>
      </c>
      <c r="F198" s="49" t="s">
        <v>56</v>
      </c>
      <c r="G198" s="137">
        <v>45323</v>
      </c>
      <c r="H198" s="137">
        <v>45627</v>
      </c>
      <c r="I198" s="136">
        <v>1</v>
      </c>
      <c r="J198" s="41" t="s">
        <v>79</v>
      </c>
      <c r="K198" s="73" t="s">
        <v>81</v>
      </c>
      <c r="L198" s="218">
        <v>15000000</v>
      </c>
      <c r="M198" s="218">
        <v>0</v>
      </c>
      <c r="N198" s="73" t="s">
        <v>70</v>
      </c>
      <c r="O198" s="229">
        <v>0</v>
      </c>
      <c r="P198" s="73" t="s">
        <v>982</v>
      </c>
      <c r="Q198" s="33"/>
    </row>
    <row r="199" spans="2:17" ht="45" customHeight="1" x14ac:dyDescent="0.25">
      <c r="B199" s="129" t="s">
        <v>328</v>
      </c>
      <c r="C199" s="10" t="s">
        <v>329</v>
      </c>
      <c r="D199" s="59" t="s">
        <v>132</v>
      </c>
      <c r="E199" s="128" t="s">
        <v>535</v>
      </c>
      <c r="F199" s="49" t="s">
        <v>56</v>
      </c>
      <c r="G199" s="137">
        <v>45323</v>
      </c>
      <c r="H199" s="137">
        <v>45627</v>
      </c>
      <c r="I199" s="136">
        <v>1</v>
      </c>
      <c r="J199" s="41" t="s">
        <v>79</v>
      </c>
      <c r="K199" s="73" t="s">
        <v>81</v>
      </c>
      <c r="L199" s="218">
        <v>100000000</v>
      </c>
      <c r="M199" s="218">
        <v>0</v>
      </c>
      <c r="N199" s="73" t="s">
        <v>70</v>
      </c>
      <c r="O199" s="229">
        <v>0</v>
      </c>
      <c r="P199" s="73" t="s">
        <v>982</v>
      </c>
      <c r="Q199" s="33"/>
    </row>
    <row r="200" spans="2:17" ht="45" customHeight="1" x14ac:dyDescent="0.25">
      <c r="B200" s="129" t="s">
        <v>328</v>
      </c>
      <c r="C200" s="10" t="s">
        <v>329</v>
      </c>
      <c r="D200" s="59" t="s">
        <v>132</v>
      </c>
      <c r="E200" s="128" t="s">
        <v>536</v>
      </c>
      <c r="F200" s="49" t="s">
        <v>56</v>
      </c>
      <c r="G200" s="137">
        <v>45323</v>
      </c>
      <c r="H200" s="137">
        <v>45627</v>
      </c>
      <c r="I200" s="136">
        <v>1</v>
      </c>
      <c r="J200" s="41" t="s">
        <v>79</v>
      </c>
      <c r="K200" s="73" t="s">
        <v>81</v>
      </c>
      <c r="L200" s="218">
        <v>250000000</v>
      </c>
      <c r="M200" s="218">
        <v>0</v>
      </c>
      <c r="N200" s="73" t="s">
        <v>70</v>
      </c>
      <c r="O200" s="229">
        <v>0</v>
      </c>
      <c r="P200" s="73" t="s">
        <v>763</v>
      </c>
      <c r="Q200" s="33"/>
    </row>
    <row r="201" spans="2:17" ht="45" customHeight="1" x14ac:dyDescent="0.25">
      <c r="B201" s="129" t="s">
        <v>328</v>
      </c>
      <c r="C201" s="10" t="s">
        <v>329</v>
      </c>
      <c r="D201" s="59" t="s">
        <v>132</v>
      </c>
      <c r="E201" s="128" t="s">
        <v>568</v>
      </c>
      <c r="F201" s="49" t="s">
        <v>52</v>
      </c>
      <c r="G201" s="180">
        <v>45509</v>
      </c>
      <c r="H201" s="180">
        <v>45873</v>
      </c>
      <c r="I201" s="136">
        <v>1</v>
      </c>
      <c r="J201" s="41" t="s">
        <v>79</v>
      </c>
      <c r="K201" s="73" t="s">
        <v>416</v>
      </c>
      <c r="L201" s="79">
        <v>38000000</v>
      </c>
      <c r="M201" s="79">
        <v>0</v>
      </c>
      <c r="N201" s="73" t="s">
        <v>70</v>
      </c>
      <c r="O201" s="202">
        <v>0</v>
      </c>
      <c r="P201" s="73" t="s">
        <v>830</v>
      </c>
      <c r="Q201" s="33"/>
    </row>
    <row r="202" spans="2:17" ht="45" customHeight="1" x14ac:dyDescent="0.25">
      <c r="B202" s="129" t="s">
        <v>328</v>
      </c>
      <c r="C202" s="10" t="s">
        <v>329</v>
      </c>
      <c r="D202" s="59" t="s">
        <v>132</v>
      </c>
      <c r="E202" s="128" t="s">
        <v>569</v>
      </c>
      <c r="F202" s="49" t="s">
        <v>52</v>
      </c>
      <c r="G202" s="180">
        <v>45383</v>
      </c>
      <c r="H202" s="180">
        <v>45748</v>
      </c>
      <c r="I202" s="136">
        <v>1</v>
      </c>
      <c r="J202" s="41" t="s">
        <v>79</v>
      </c>
      <c r="K202" s="73" t="s">
        <v>416</v>
      </c>
      <c r="L202" s="79">
        <v>38000000</v>
      </c>
      <c r="M202" s="79">
        <v>0</v>
      </c>
      <c r="N202" s="73" t="s">
        <v>70</v>
      </c>
      <c r="O202" s="202">
        <v>0</v>
      </c>
      <c r="P202" s="73" t="s">
        <v>830</v>
      </c>
      <c r="Q202" s="33"/>
    </row>
    <row r="203" spans="2:17" ht="45" customHeight="1" x14ac:dyDescent="0.25">
      <c r="B203" s="129" t="s">
        <v>328</v>
      </c>
      <c r="C203" s="10" t="s">
        <v>329</v>
      </c>
      <c r="D203" s="59" t="s">
        <v>132</v>
      </c>
      <c r="E203" s="128" t="s">
        <v>570</v>
      </c>
      <c r="F203" s="49" t="s">
        <v>52</v>
      </c>
      <c r="G203" s="180">
        <v>45405</v>
      </c>
      <c r="H203" s="180">
        <v>45769</v>
      </c>
      <c r="I203" s="136">
        <v>1</v>
      </c>
      <c r="J203" s="41" t="s">
        <v>79</v>
      </c>
      <c r="K203" s="73" t="s">
        <v>416</v>
      </c>
      <c r="L203" s="79">
        <v>17509600</v>
      </c>
      <c r="M203" s="79">
        <v>0</v>
      </c>
      <c r="N203" s="73" t="s">
        <v>966</v>
      </c>
      <c r="O203" s="202">
        <v>45</v>
      </c>
      <c r="P203" s="73" t="s">
        <v>815</v>
      </c>
      <c r="Q203" s="33"/>
    </row>
    <row r="204" spans="2:17" ht="45" customHeight="1" x14ac:dyDescent="0.25">
      <c r="B204" s="129" t="s">
        <v>328</v>
      </c>
      <c r="C204" s="10" t="s">
        <v>329</v>
      </c>
      <c r="D204" s="59" t="s">
        <v>132</v>
      </c>
      <c r="E204" s="128" t="s">
        <v>816</v>
      </c>
      <c r="F204" s="49" t="s">
        <v>52</v>
      </c>
      <c r="G204" s="180">
        <v>45405</v>
      </c>
      <c r="H204" s="180">
        <v>45769</v>
      </c>
      <c r="I204" s="136">
        <v>1</v>
      </c>
      <c r="J204" s="41" t="s">
        <v>79</v>
      </c>
      <c r="K204" s="73" t="s">
        <v>416</v>
      </c>
      <c r="L204" s="79">
        <v>6000000</v>
      </c>
      <c r="M204" s="79">
        <v>6000000</v>
      </c>
      <c r="N204" s="73" t="s">
        <v>966</v>
      </c>
      <c r="O204" s="202">
        <v>100</v>
      </c>
      <c r="P204" s="73" t="s">
        <v>817</v>
      </c>
      <c r="Q204" s="33"/>
    </row>
    <row r="205" spans="2:17" ht="45" customHeight="1" x14ac:dyDescent="0.25">
      <c r="B205" s="129" t="s">
        <v>328</v>
      </c>
      <c r="C205" s="10" t="s">
        <v>329</v>
      </c>
      <c r="D205" s="59" t="s">
        <v>132</v>
      </c>
      <c r="E205" s="128" t="s">
        <v>571</v>
      </c>
      <c r="F205" s="49" t="s">
        <v>52</v>
      </c>
      <c r="G205" s="180">
        <v>45412</v>
      </c>
      <c r="H205" s="180">
        <v>45776</v>
      </c>
      <c r="I205" s="136">
        <v>1</v>
      </c>
      <c r="J205" s="41" t="s">
        <v>79</v>
      </c>
      <c r="K205" s="73" t="s">
        <v>416</v>
      </c>
      <c r="L205" s="79">
        <v>13066664</v>
      </c>
      <c r="M205" s="79">
        <v>0</v>
      </c>
      <c r="N205" s="73" t="s">
        <v>966</v>
      </c>
      <c r="O205" s="202">
        <v>45</v>
      </c>
      <c r="P205" s="73" t="s">
        <v>818</v>
      </c>
      <c r="Q205" s="33"/>
    </row>
    <row r="206" spans="2:17" ht="45" customHeight="1" x14ac:dyDescent="0.25">
      <c r="B206" s="129" t="s">
        <v>328</v>
      </c>
      <c r="C206" s="10" t="s">
        <v>329</v>
      </c>
      <c r="D206" s="59" t="s">
        <v>132</v>
      </c>
      <c r="E206" s="128" t="s">
        <v>572</v>
      </c>
      <c r="F206" s="49" t="s">
        <v>52</v>
      </c>
      <c r="G206" s="180">
        <v>45560</v>
      </c>
      <c r="H206" s="180">
        <v>45924</v>
      </c>
      <c r="I206" s="136">
        <v>1</v>
      </c>
      <c r="J206" s="41" t="s">
        <v>79</v>
      </c>
      <c r="K206" s="73" t="s">
        <v>416</v>
      </c>
      <c r="L206" s="79">
        <v>57000000</v>
      </c>
      <c r="M206" s="79">
        <v>0</v>
      </c>
      <c r="N206" s="73" t="s">
        <v>70</v>
      </c>
      <c r="O206" s="202">
        <v>0</v>
      </c>
      <c r="P206" s="73" t="s">
        <v>830</v>
      </c>
      <c r="Q206" s="33"/>
    </row>
    <row r="207" spans="2:17" ht="45" customHeight="1" x14ac:dyDescent="0.25">
      <c r="B207" s="129" t="s">
        <v>328</v>
      </c>
      <c r="C207" s="10" t="s">
        <v>329</v>
      </c>
      <c r="D207" s="59" t="s">
        <v>132</v>
      </c>
      <c r="E207" s="128" t="s">
        <v>573</v>
      </c>
      <c r="F207" s="49" t="s">
        <v>52</v>
      </c>
      <c r="G207" s="180">
        <v>45557</v>
      </c>
      <c r="H207" s="180">
        <v>45921</v>
      </c>
      <c r="I207" s="136">
        <v>1</v>
      </c>
      <c r="J207" s="41" t="s">
        <v>79</v>
      </c>
      <c r="K207" s="73" t="s">
        <v>416</v>
      </c>
      <c r="L207" s="79">
        <v>21000000</v>
      </c>
      <c r="M207" s="79">
        <v>0</v>
      </c>
      <c r="N207" s="73" t="s">
        <v>70</v>
      </c>
      <c r="O207" s="202">
        <v>0</v>
      </c>
      <c r="P207" s="73" t="s">
        <v>830</v>
      </c>
      <c r="Q207" s="33"/>
    </row>
    <row r="208" spans="2:17" ht="45" customHeight="1" x14ac:dyDescent="0.25">
      <c r="B208" s="129" t="s">
        <v>328</v>
      </c>
      <c r="C208" s="10" t="s">
        <v>329</v>
      </c>
      <c r="D208" s="59" t="s">
        <v>132</v>
      </c>
      <c r="E208" s="128" t="s">
        <v>574</v>
      </c>
      <c r="F208" s="49" t="s">
        <v>52</v>
      </c>
      <c r="G208" s="180">
        <v>45543</v>
      </c>
      <c r="H208" s="180">
        <v>45907</v>
      </c>
      <c r="I208" s="136">
        <v>1</v>
      </c>
      <c r="J208" s="41" t="s">
        <v>79</v>
      </c>
      <c r="K208" s="73" t="s">
        <v>416</v>
      </c>
      <c r="L208" s="79">
        <v>35200000</v>
      </c>
      <c r="M208" s="79">
        <v>0</v>
      </c>
      <c r="N208" s="73" t="s">
        <v>70</v>
      </c>
      <c r="O208" s="202">
        <v>0</v>
      </c>
      <c r="P208" s="73" t="s">
        <v>830</v>
      </c>
      <c r="Q208" s="33"/>
    </row>
    <row r="209" spans="2:17" ht="45" customHeight="1" x14ac:dyDescent="0.25">
      <c r="B209" s="129" t="s">
        <v>328</v>
      </c>
      <c r="C209" s="10" t="s">
        <v>329</v>
      </c>
      <c r="D209" s="59" t="s">
        <v>132</v>
      </c>
      <c r="E209" s="128" t="s">
        <v>575</v>
      </c>
      <c r="F209" s="49" t="s">
        <v>52</v>
      </c>
      <c r="G209" s="180">
        <v>45568</v>
      </c>
      <c r="H209" s="180">
        <v>45932</v>
      </c>
      <c r="I209" s="136">
        <v>1</v>
      </c>
      <c r="J209" s="41" t="s">
        <v>79</v>
      </c>
      <c r="K209" s="73" t="s">
        <v>416</v>
      </c>
      <c r="L209" s="79">
        <v>6000000</v>
      </c>
      <c r="M209" s="79">
        <v>0</v>
      </c>
      <c r="N209" s="73" t="s">
        <v>70</v>
      </c>
      <c r="O209" s="202">
        <v>0</v>
      </c>
      <c r="P209" s="73" t="s">
        <v>830</v>
      </c>
      <c r="Q209" s="33"/>
    </row>
    <row r="210" spans="2:17" ht="45" customHeight="1" x14ac:dyDescent="0.25">
      <c r="B210" s="129" t="s">
        <v>328</v>
      </c>
      <c r="C210" s="10" t="s">
        <v>329</v>
      </c>
      <c r="D210" s="59" t="s">
        <v>132</v>
      </c>
      <c r="E210" s="128" t="s">
        <v>576</v>
      </c>
      <c r="F210" s="49" t="s">
        <v>52</v>
      </c>
      <c r="G210" s="180">
        <v>45537</v>
      </c>
      <c r="H210" s="180">
        <v>45536</v>
      </c>
      <c r="I210" s="136">
        <v>1</v>
      </c>
      <c r="J210" s="41" t="s">
        <v>79</v>
      </c>
      <c r="K210" s="73" t="s">
        <v>416</v>
      </c>
      <c r="L210" s="79">
        <v>36000000</v>
      </c>
      <c r="M210" s="79">
        <v>0</v>
      </c>
      <c r="N210" s="73" t="s">
        <v>70</v>
      </c>
      <c r="O210" s="202">
        <v>0</v>
      </c>
      <c r="P210" s="73" t="s">
        <v>830</v>
      </c>
      <c r="Q210" s="33"/>
    </row>
    <row r="211" spans="2:17" ht="45" customHeight="1" x14ac:dyDescent="0.25">
      <c r="B211" s="129" t="s">
        <v>328</v>
      </c>
      <c r="C211" s="10" t="s">
        <v>329</v>
      </c>
      <c r="D211" s="59" t="s">
        <v>132</v>
      </c>
      <c r="E211" s="128" t="s">
        <v>577</v>
      </c>
      <c r="F211" s="49" t="s">
        <v>52</v>
      </c>
      <c r="G211" s="180">
        <v>45171</v>
      </c>
      <c r="H211" s="180">
        <v>45170</v>
      </c>
      <c r="I211" s="136">
        <v>1</v>
      </c>
      <c r="J211" s="41" t="s">
        <v>79</v>
      </c>
      <c r="K211" s="73" t="s">
        <v>416</v>
      </c>
      <c r="L211" s="79">
        <v>36000000</v>
      </c>
      <c r="M211" s="79">
        <v>0</v>
      </c>
      <c r="N211" s="73" t="s">
        <v>70</v>
      </c>
      <c r="O211" s="202">
        <v>0</v>
      </c>
      <c r="P211" s="73" t="s">
        <v>830</v>
      </c>
      <c r="Q211" s="33"/>
    </row>
    <row r="212" spans="2:17" ht="45" customHeight="1" x14ac:dyDescent="0.25">
      <c r="B212" s="129" t="s">
        <v>328</v>
      </c>
      <c r="C212" s="10" t="s">
        <v>329</v>
      </c>
      <c r="D212" s="59" t="s">
        <v>132</v>
      </c>
      <c r="E212" s="128" t="s">
        <v>578</v>
      </c>
      <c r="F212" s="49" t="s">
        <v>52</v>
      </c>
      <c r="G212" s="180">
        <v>45565</v>
      </c>
      <c r="H212" s="180">
        <v>45776</v>
      </c>
      <c r="I212" s="136">
        <v>1</v>
      </c>
      <c r="J212" s="41" t="s">
        <v>79</v>
      </c>
      <c r="K212" s="73" t="s">
        <v>416</v>
      </c>
      <c r="L212" s="79">
        <v>12500000</v>
      </c>
      <c r="M212" s="79">
        <v>0</v>
      </c>
      <c r="N212" s="73" t="s">
        <v>70</v>
      </c>
      <c r="O212" s="202">
        <v>0</v>
      </c>
      <c r="P212" s="73" t="s">
        <v>830</v>
      </c>
      <c r="Q212" s="33"/>
    </row>
    <row r="213" spans="2:17" ht="45" customHeight="1" x14ac:dyDescent="0.25">
      <c r="B213" s="129" t="s">
        <v>328</v>
      </c>
      <c r="C213" s="10" t="s">
        <v>329</v>
      </c>
      <c r="D213" s="59" t="s">
        <v>132</v>
      </c>
      <c r="E213" s="128" t="s">
        <v>579</v>
      </c>
      <c r="F213" s="49" t="s">
        <v>52</v>
      </c>
      <c r="G213" s="180">
        <v>45626</v>
      </c>
      <c r="H213" s="180">
        <v>45990</v>
      </c>
      <c r="I213" s="136">
        <v>1</v>
      </c>
      <c r="J213" s="41" t="s">
        <v>79</v>
      </c>
      <c r="K213" s="73" t="s">
        <v>416</v>
      </c>
      <c r="L213" s="79">
        <v>13014580</v>
      </c>
      <c r="M213" s="79">
        <v>0</v>
      </c>
      <c r="N213" s="73" t="s">
        <v>966</v>
      </c>
      <c r="O213" s="202">
        <v>25</v>
      </c>
      <c r="P213" s="73" t="s">
        <v>819</v>
      </c>
      <c r="Q213" s="33"/>
    </row>
    <row r="214" spans="2:17" ht="45" customHeight="1" x14ac:dyDescent="0.25">
      <c r="B214" s="129" t="s">
        <v>328</v>
      </c>
      <c r="C214" s="10" t="s">
        <v>329</v>
      </c>
      <c r="D214" s="59" t="s">
        <v>132</v>
      </c>
      <c r="E214" s="128" t="s">
        <v>821</v>
      </c>
      <c r="F214" s="49" t="s">
        <v>52</v>
      </c>
      <c r="G214" s="180">
        <v>45626</v>
      </c>
      <c r="H214" s="180">
        <v>45990</v>
      </c>
      <c r="I214" s="136">
        <v>1</v>
      </c>
      <c r="J214" s="41" t="s">
        <v>79</v>
      </c>
      <c r="K214" s="73" t="s">
        <v>416</v>
      </c>
      <c r="L214" s="79">
        <v>62039088</v>
      </c>
      <c r="M214" s="79">
        <v>62039088</v>
      </c>
      <c r="N214" s="73" t="s">
        <v>966</v>
      </c>
      <c r="O214" s="202">
        <v>100</v>
      </c>
      <c r="P214" s="73" t="s">
        <v>820</v>
      </c>
      <c r="Q214" s="33"/>
    </row>
    <row r="215" spans="2:17" ht="45" customHeight="1" x14ac:dyDescent="0.25">
      <c r="B215" s="129" t="s">
        <v>328</v>
      </c>
      <c r="C215" s="10" t="s">
        <v>329</v>
      </c>
      <c r="D215" s="59" t="s">
        <v>132</v>
      </c>
      <c r="E215" s="128" t="s">
        <v>580</v>
      </c>
      <c r="F215" s="49" t="s">
        <v>52</v>
      </c>
      <c r="G215" s="180">
        <v>45648</v>
      </c>
      <c r="H215" s="180">
        <v>46012</v>
      </c>
      <c r="I215" s="136">
        <v>1</v>
      </c>
      <c r="J215" s="41" t="s">
        <v>79</v>
      </c>
      <c r="K215" s="73" t="s">
        <v>416</v>
      </c>
      <c r="L215" s="79">
        <v>18800000</v>
      </c>
      <c r="M215" s="79">
        <v>0</v>
      </c>
      <c r="N215" s="73" t="s">
        <v>70</v>
      </c>
      <c r="O215" s="202">
        <v>0</v>
      </c>
      <c r="P215" s="73" t="s">
        <v>830</v>
      </c>
      <c r="Q215" s="33"/>
    </row>
    <row r="216" spans="2:17" ht="45" customHeight="1" x14ac:dyDescent="0.25">
      <c r="B216" s="129" t="s">
        <v>328</v>
      </c>
      <c r="C216" s="10" t="s">
        <v>329</v>
      </c>
      <c r="D216" s="59" t="s">
        <v>132</v>
      </c>
      <c r="E216" s="128" t="s">
        <v>581</v>
      </c>
      <c r="F216" s="49" t="s">
        <v>52</v>
      </c>
      <c r="G216" s="180">
        <v>45592</v>
      </c>
      <c r="H216" s="180">
        <v>45956</v>
      </c>
      <c r="I216" s="136">
        <v>1</v>
      </c>
      <c r="J216" s="41" t="s">
        <v>79</v>
      </c>
      <c r="K216" s="73" t="s">
        <v>416</v>
      </c>
      <c r="L216" s="79">
        <v>32000000</v>
      </c>
      <c r="M216" s="79">
        <v>0</v>
      </c>
      <c r="N216" s="73" t="s">
        <v>70</v>
      </c>
      <c r="O216" s="202">
        <v>0</v>
      </c>
      <c r="P216" s="73" t="s">
        <v>830</v>
      </c>
      <c r="Q216" s="33"/>
    </row>
    <row r="217" spans="2:17" ht="45" customHeight="1" x14ac:dyDescent="0.25">
      <c r="B217" s="129" t="s">
        <v>328</v>
      </c>
      <c r="C217" s="10" t="s">
        <v>329</v>
      </c>
      <c r="D217" s="59" t="s">
        <v>132</v>
      </c>
      <c r="E217" s="128" t="s">
        <v>582</v>
      </c>
      <c r="F217" s="49" t="s">
        <v>52</v>
      </c>
      <c r="G217" s="180">
        <v>45395</v>
      </c>
      <c r="H217" s="180">
        <v>45759</v>
      </c>
      <c r="I217" s="136">
        <v>1</v>
      </c>
      <c r="J217" s="41" t="s">
        <v>79</v>
      </c>
      <c r="K217" s="73" t="s">
        <v>416</v>
      </c>
      <c r="L217" s="79">
        <v>5300000</v>
      </c>
      <c r="M217" s="79">
        <v>0</v>
      </c>
      <c r="N217" s="73" t="s">
        <v>966</v>
      </c>
      <c r="O217" s="202">
        <v>15</v>
      </c>
      <c r="P217" s="73" t="s">
        <v>826</v>
      </c>
      <c r="Q217" s="33"/>
    </row>
    <row r="218" spans="2:17" ht="45" customHeight="1" x14ac:dyDescent="0.25">
      <c r="B218" s="129" t="s">
        <v>328</v>
      </c>
      <c r="C218" s="10" t="s">
        <v>329</v>
      </c>
      <c r="D218" s="59" t="s">
        <v>132</v>
      </c>
      <c r="E218" s="128" t="s">
        <v>823</v>
      </c>
      <c r="F218" s="49" t="s">
        <v>52</v>
      </c>
      <c r="G218" s="180">
        <v>45323</v>
      </c>
      <c r="H218" s="180">
        <v>45689</v>
      </c>
      <c r="I218" s="136">
        <v>1</v>
      </c>
      <c r="J218" s="41" t="s">
        <v>79</v>
      </c>
      <c r="K218" s="73" t="s">
        <v>416</v>
      </c>
      <c r="L218" s="79">
        <v>651392910</v>
      </c>
      <c r="M218" s="79">
        <v>0</v>
      </c>
      <c r="N218" s="73" t="s">
        <v>966</v>
      </c>
      <c r="O218" s="202">
        <v>15</v>
      </c>
      <c r="P218" s="73" t="s">
        <v>824</v>
      </c>
      <c r="Q218" s="33"/>
    </row>
    <row r="219" spans="2:17" ht="45" customHeight="1" x14ac:dyDescent="0.25">
      <c r="B219" s="129" t="s">
        <v>328</v>
      </c>
      <c r="C219" s="10" t="s">
        <v>329</v>
      </c>
      <c r="D219" s="59" t="s">
        <v>132</v>
      </c>
      <c r="E219" s="128" t="s">
        <v>583</v>
      </c>
      <c r="F219" s="49" t="s">
        <v>52</v>
      </c>
      <c r="G219" s="180">
        <v>45534</v>
      </c>
      <c r="H219" s="180">
        <v>45867</v>
      </c>
      <c r="I219" s="136">
        <v>1</v>
      </c>
      <c r="J219" s="41" t="s">
        <v>79</v>
      </c>
      <c r="K219" s="73" t="s">
        <v>416</v>
      </c>
      <c r="L219" s="79">
        <v>16000000</v>
      </c>
      <c r="M219" s="79">
        <v>0</v>
      </c>
      <c r="N219" s="73" t="s">
        <v>70</v>
      </c>
      <c r="O219" s="202">
        <v>0</v>
      </c>
      <c r="P219" s="73" t="s">
        <v>830</v>
      </c>
      <c r="Q219" s="33"/>
    </row>
    <row r="220" spans="2:17" ht="45" customHeight="1" x14ac:dyDescent="0.25">
      <c r="B220" s="129" t="s">
        <v>328</v>
      </c>
      <c r="C220" s="10" t="s">
        <v>329</v>
      </c>
      <c r="D220" s="59" t="s">
        <v>132</v>
      </c>
      <c r="E220" s="128" t="s">
        <v>584</v>
      </c>
      <c r="F220" s="49" t="s">
        <v>52</v>
      </c>
      <c r="G220" s="174">
        <v>45352</v>
      </c>
      <c r="H220" s="174">
        <v>45656</v>
      </c>
      <c r="I220" s="136">
        <v>1</v>
      </c>
      <c r="J220" s="41" t="s">
        <v>79</v>
      </c>
      <c r="K220" s="73" t="s">
        <v>416</v>
      </c>
      <c r="L220" s="79">
        <v>80000000</v>
      </c>
      <c r="M220" s="79">
        <v>0</v>
      </c>
      <c r="N220" s="73" t="s">
        <v>966</v>
      </c>
      <c r="O220" s="202">
        <v>15</v>
      </c>
      <c r="P220" s="73" t="s">
        <v>827</v>
      </c>
      <c r="Q220" s="33"/>
    </row>
    <row r="221" spans="2:17" ht="45" customHeight="1" x14ac:dyDescent="0.25">
      <c r="B221" s="129" t="s">
        <v>328</v>
      </c>
      <c r="C221" s="10" t="s">
        <v>329</v>
      </c>
      <c r="D221" s="59" t="s">
        <v>132</v>
      </c>
      <c r="E221" s="128" t="s">
        <v>585</v>
      </c>
      <c r="F221" s="49" t="s">
        <v>52</v>
      </c>
      <c r="G221" s="174">
        <v>45352</v>
      </c>
      <c r="H221" s="174">
        <v>45656</v>
      </c>
      <c r="I221" s="136">
        <v>1</v>
      </c>
      <c r="J221" s="41" t="s">
        <v>79</v>
      </c>
      <c r="K221" s="73" t="s">
        <v>416</v>
      </c>
      <c r="L221" s="79">
        <v>30000000</v>
      </c>
      <c r="M221" s="79">
        <v>0</v>
      </c>
      <c r="N221" s="73" t="s">
        <v>70</v>
      </c>
      <c r="O221" s="202">
        <v>0</v>
      </c>
      <c r="P221" s="73" t="s">
        <v>830</v>
      </c>
      <c r="Q221" s="33"/>
    </row>
    <row r="222" spans="2:17" ht="45" customHeight="1" x14ac:dyDescent="0.25">
      <c r="B222" s="129" t="s">
        <v>328</v>
      </c>
      <c r="C222" s="10" t="s">
        <v>329</v>
      </c>
      <c r="D222" s="59" t="s">
        <v>132</v>
      </c>
      <c r="E222" s="128" t="s">
        <v>556</v>
      </c>
      <c r="F222" s="49" t="s">
        <v>52</v>
      </c>
      <c r="G222" s="174">
        <v>45352</v>
      </c>
      <c r="H222" s="174">
        <v>45656</v>
      </c>
      <c r="I222" s="136">
        <v>1</v>
      </c>
      <c r="J222" s="41" t="s">
        <v>79</v>
      </c>
      <c r="K222" s="73" t="s">
        <v>416</v>
      </c>
      <c r="L222" s="79">
        <v>18000000</v>
      </c>
      <c r="M222" s="79">
        <v>0</v>
      </c>
      <c r="N222" s="73" t="s">
        <v>70</v>
      </c>
      <c r="O222" s="202">
        <v>0</v>
      </c>
      <c r="P222" s="73" t="s">
        <v>830</v>
      </c>
      <c r="Q222" s="33"/>
    </row>
    <row r="223" spans="2:17" ht="45" customHeight="1" x14ac:dyDescent="0.25">
      <c r="B223" s="129" t="s">
        <v>328</v>
      </c>
      <c r="C223" s="10" t="s">
        <v>329</v>
      </c>
      <c r="D223" s="59" t="s">
        <v>132</v>
      </c>
      <c r="E223" s="128" t="s">
        <v>557</v>
      </c>
      <c r="F223" s="49" t="s">
        <v>52</v>
      </c>
      <c r="G223" s="174">
        <v>45352</v>
      </c>
      <c r="H223" s="174">
        <v>45656</v>
      </c>
      <c r="I223" s="136">
        <v>1</v>
      </c>
      <c r="J223" s="41" t="s">
        <v>79</v>
      </c>
      <c r="K223" s="73" t="s">
        <v>416</v>
      </c>
      <c r="L223" s="79">
        <v>30000000</v>
      </c>
      <c r="M223" s="79">
        <v>0</v>
      </c>
      <c r="N223" s="73" t="s">
        <v>70</v>
      </c>
      <c r="O223" s="202">
        <v>0</v>
      </c>
      <c r="P223" s="73" t="s">
        <v>830</v>
      </c>
      <c r="Q223" s="33"/>
    </row>
    <row r="224" spans="2:17" ht="45" customHeight="1" x14ac:dyDescent="0.25">
      <c r="B224" s="129" t="s">
        <v>328</v>
      </c>
      <c r="C224" s="10" t="s">
        <v>329</v>
      </c>
      <c r="D224" s="59" t="s">
        <v>132</v>
      </c>
      <c r="E224" s="128" t="s">
        <v>558</v>
      </c>
      <c r="F224" s="49" t="s">
        <v>52</v>
      </c>
      <c r="G224" s="174">
        <v>45352</v>
      </c>
      <c r="H224" s="174">
        <v>45656</v>
      </c>
      <c r="I224" s="136">
        <v>1</v>
      </c>
      <c r="J224" s="41" t="s">
        <v>79</v>
      </c>
      <c r="K224" s="73" t="s">
        <v>416</v>
      </c>
      <c r="L224" s="79">
        <v>16000000</v>
      </c>
      <c r="M224" s="79">
        <v>0</v>
      </c>
      <c r="N224" s="73" t="s">
        <v>70</v>
      </c>
      <c r="O224" s="202">
        <v>0</v>
      </c>
      <c r="P224" s="73" t="s">
        <v>830</v>
      </c>
      <c r="Q224" s="33"/>
    </row>
    <row r="225" spans="2:17" ht="45" customHeight="1" x14ac:dyDescent="0.25">
      <c r="B225" s="129" t="s">
        <v>328</v>
      </c>
      <c r="C225" s="10" t="s">
        <v>329</v>
      </c>
      <c r="D225" s="59" t="s">
        <v>132</v>
      </c>
      <c r="E225" s="128" t="s">
        <v>559</v>
      </c>
      <c r="F225" s="49" t="s">
        <v>52</v>
      </c>
      <c r="G225" s="174">
        <v>45352</v>
      </c>
      <c r="H225" s="174">
        <v>45656</v>
      </c>
      <c r="I225" s="136">
        <v>1</v>
      </c>
      <c r="J225" s="41" t="s">
        <v>79</v>
      </c>
      <c r="K225" s="73" t="s">
        <v>416</v>
      </c>
      <c r="L225" s="79">
        <v>60000000</v>
      </c>
      <c r="M225" s="79">
        <v>0</v>
      </c>
      <c r="N225" s="73" t="s">
        <v>70</v>
      </c>
      <c r="O225" s="202">
        <v>0</v>
      </c>
      <c r="P225" s="73" t="s">
        <v>830</v>
      </c>
      <c r="Q225" s="33"/>
    </row>
    <row r="226" spans="2:17" ht="45" customHeight="1" x14ac:dyDescent="0.25">
      <c r="B226" s="129" t="s">
        <v>328</v>
      </c>
      <c r="C226" s="10" t="s">
        <v>329</v>
      </c>
      <c r="D226" s="59" t="s">
        <v>132</v>
      </c>
      <c r="E226" s="128" t="s">
        <v>560</v>
      </c>
      <c r="F226" s="49" t="s">
        <v>52</v>
      </c>
      <c r="G226" s="174">
        <v>45352</v>
      </c>
      <c r="H226" s="174">
        <v>45656</v>
      </c>
      <c r="I226" s="136">
        <v>1</v>
      </c>
      <c r="J226" s="41" t="s">
        <v>79</v>
      </c>
      <c r="K226" s="73" t="s">
        <v>416</v>
      </c>
      <c r="L226" s="79">
        <v>20000000</v>
      </c>
      <c r="M226" s="79">
        <v>0</v>
      </c>
      <c r="N226" s="73" t="s">
        <v>70</v>
      </c>
      <c r="O226" s="202">
        <v>0</v>
      </c>
      <c r="P226" s="73" t="s">
        <v>830</v>
      </c>
      <c r="Q226" s="33"/>
    </row>
    <row r="227" spans="2:17" ht="45" customHeight="1" x14ac:dyDescent="0.25">
      <c r="B227" s="129" t="s">
        <v>328</v>
      </c>
      <c r="C227" s="10" t="s">
        <v>329</v>
      </c>
      <c r="D227" s="59" t="s">
        <v>132</v>
      </c>
      <c r="E227" s="128" t="s">
        <v>561</v>
      </c>
      <c r="F227" s="49" t="s">
        <v>52</v>
      </c>
      <c r="G227" s="174">
        <v>45306</v>
      </c>
      <c r="H227" s="181">
        <v>45323</v>
      </c>
      <c r="I227" s="136">
        <v>1</v>
      </c>
      <c r="J227" s="41" t="s">
        <v>79</v>
      </c>
      <c r="K227" s="73" t="s">
        <v>416</v>
      </c>
      <c r="L227" s="79">
        <v>79940868</v>
      </c>
      <c r="M227" s="79">
        <v>0</v>
      </c>
      <c r="N227" s="73" t="s">
        <v>966</v>
      </c>
      <c r="O227" s="202">
        <v>30</v>
      </c>
      <c r="P227" s="73" t="s">
        <v>822</v>
      </c>
      <c r="Q227" s="33"/>
    </row>
    <row r="228" spans="2:17" ht="45" customHeight="1" x14ac:dyDescent="0.25">
      <c r="B228" s="129" t="s">
        <v>328</v>
      </c>
      <c r="C228" s="10" t="s">
        <v>329</v>
      </c>
      <c r="D228" s="59" t="s">
        <v>132</v>
      </c>
      <c r="E228" s="128" t="s">
        <v>562</v>
      </c>
      <c r="F228" s="49" t="s">
        <v>52</v>
      </c>
      <c r="G228" s="174">
        <v>45352</v>
      </c>
      <c r="H228" s="174">
        <v>45656</v>
      </c>
      <c r="I228" s="136">
        <v>1</v>
      </c>
      <c r="J228" s="41" t="s">
        <v>79</v>
      </c>
      <c r="K228" s="73" t="s">
        <v>416</v>
      </c>
      <c r="L228" s="79">
        <v>60000000</v>
      </c>
      <c r="M228" s="79">
        <v>0</v>
      </c>
      <c r="N228" s="73" t="s">
        <v>70</v>
      </c>
      <c r="O228" s="202">
        <v>0</v>
      </c>
      <c r="P228" s="73" t="s">
        <v>830</v>
      </c>
      <c r="Q228" s="33"/>
    </row>
    <row r="229" spans="2:17" ht="45" customHeight="1" x14ac:dyDescent="0.25">
      <c r="B229" s="129" t="s">
        <v>328</v>
      </c>
      <c r="C229" s="10" t="s">
        <v>329</v>
      </c>
      <c r="D229" s="59" t="s">
        <v>132</v>
      </c>
      <c r="E229" s="220" t="s">
        <v>986</v>
      </c>
      <c r="F229" s="49" t="s">
        <v>56</v>
      </c>
      <c r="G229" s="174">
        <v>45352</v>
      </c>
      <c r="H229" s="174">
        <v>45656</v>
      </c>
      <c r="I229" s="136">
        <v>1</v>
      </c>
      <c r="J229" s="41" t="s">
        <v>79</v>
      </c>
      <c r="K229" s="73" t="s">
        <v>416</v>
      </c>
      <c r="L229" s="218">
        <v>280000000</v>
      </c>
      <c r="M229" s="79">
        <v>0</v>
      </c>
      <c r="N229" s="73" t="s">
        <v>70</v>
      </c>
      <c r="O229" s="202">
        <v>0</v>
      </c>
      <c r="P229" s="73" t="s">
        <v>763</v>
      </c>
      <c r="Q229" s="33"/>
    </row>
    <row r="230" spans="2:17" ht="45" customHeight="1" x14ac:dyDescent="0.25">
      <c r="B230" s="129" t="s">
        <v>328</v>
      </c>
      <c r="C230" s="10" t="s">
        <v>329</v>
      </c>
      <c r="D230" s="59" t="s">
        <v>132</v>
      </c>
      <c r="E230" s="128" t="s">
        <v>563</v>
      </c>
      <c r="F230" s="49" t="s">
        <v>52</v>
      </c>
      <c r="G230" s="174">
        <v>45383</v>
      </c>
      <c r="H230" s="174">
        <v>45290</v>
      </c>
      <c r="I230" s="136">
        <v>1</v>
      </c>
      <c r="J230" s="41" t="s">
        <v>79</v>
      </c>
      <c r="K230" s="73" t="s">
        <v>416</v>
      </c>
      <c r="L230" s="79">
        <v>300000000</v>
      </c>
      <c r="M230" s="79">
        <v>0</v>
      </c>
      <c r="N230" s="73" t="s">
        <v>70</v>
      </c>
      <c r="O230" s="202">
        <v>0</v>
      </c>
      <c r="P230" s="73" t="s">
        <v>830</v>
      </c>
      <c r="Q230" s="33"/>
    </row>
    <row r="231" spans="2:17" ht="45" customHeight="1" x14ac:dyDescent="0.25">
      <c r="B231" s="129" t="s">
        <v>328</v>
      </c>
      <c r="C231" s="10" t="s">
        <v>329</v>
      </c>
      <c r="D231" s="59" t="s">
        <v>132</v>
      </c>
      <c r="E231" s="128" t="s">
        <v>564</v>
      </c>
      <c r="F231" s="49" t="s">
        <v>52</v>
      </c>
      <c r="G231" s="174">
        <v>45383</v>
      </c>
      <c r="H231" s="174">
        <v>45290</v>
      </c>
      <c r="I231" s="136">
        <v>1</v>
      </c>
      <c r="J231" s="41" t="s">
        <v>79</v>
      </c>
      <c r="K231" s="73" t="s">
        <v>416</v>
      </c>
      <c r="L231" s="79">
        <v>200000000</v>
      </c>
      <c r="M231" s="79">
        <v>0</v>
      </c>
      <c r="N231" s="73" t="s">
        <v>966</v>
      </c>
      <c r="O231" s="202">
        <v>15</v>
      </c>
      <c r="P231" s="73" t="s">
        <v>827</v>
      </c>
      <c r="Q231" s="33"/>
    </row>
    <row r="232" spans="2:17" ht="45" customHeight="1" x14ac:dyDescent="0.25">
      <c r="B232" s="129" t="s">
        <v>328</v>
      </c>
      <c r="C232" s="10" t="s">
        <v>329</v>
      </c>
      <c r="D232" s="59" t="s">
        <v>132</v>
      </c>
      <c r="E232" s="128" t="s">
        <v>565</v>
      </c>
      <c r="F232" s="49" t="s">
        <v>52</v>
      </c>
      <c r="G232" s="174">
        <v>45383</v>
      </c>
      <c r="H232" s="174">
        <v>45290</v>
      </c>
      <c r="I232" s="136">
        <v>1</v>
      </c>
      <c r="J232" s="41" t="s">
        <v>79</v>
      </c>
      <c r="K232" s="73" t="s">
        <v>416</v>
      </c>
      <c r="L232" s="79">
        <v>200000000</v>
      </c>
      <c r="M232" s="79">
        <v>0</v>
      </c>
      <c r="N232" s="73" t="s">
        <v>70</v>
      </c>
      <c r="O232" s="202">
        <v>0</v>
      </c>
      <c r="P232" s="73" t="s">
        <v>830</v>
      </c>
      <c r="Q232" s="33"/>
    </row>
    <row r="233" spans="2:17" ht="45" customHeight="1" x14ac:dyDescent="0.25">
      <c r="B233" s="129" t="s">
        <v>328</v>
      </c>
      <c r="C233" s="10" t="s">
        <v>329</v>
      </c>
      <c r="D233" s="59" t="s">
        <v>132</v>
      </c>
      <c r="E233" s="128" t="s">
        <v>566</v>
      </c>
      <c r="F233" s="49" t="s">
        <v>52</v>
      </c>
      <c r="G233" s="174">
        <v>45383</v>
      </c>
      <c r="H233" s="174">
        <v>45290</v>
      </c>
      <c r="I233" s="136">
        <v>1</v>
      </c>
      <c r="J233" s="41" t="s">
        <v>79</v>
      </c>
      <c r="K233" s="73" t="s">
        <v>416</v>
      </c>
      <c r="L233" s="79">
        <v>20000000</v>
      </c>
      <c r="M233" s="79">
        <v>0</v>
      </c>
      <c r="N233" s="73" t="s">
        <v>70</v>
      </c>
      <c r="O233" s="202">
        <v>0</v>
      </c>
      <c r="P233" s="73" t="s">
        <v>830</v>
      </c>
      <c r="Q233" s="33"/>
    </row>
    <row r="234" spans="2:17" ht="45" customHeight="1" thickBot="1" x14ac:dyDescent="0.3">
      <c r="B234" s="129" t="s">
        <v>328</v>
      </c>
      <c r="C234" s="10" t="s">
        <v>329</v>
      </c>
      <c r="D234" s="59" t="s">
        <v>132</v>
      </c>
      <c r="E234" s="128" t="s">
        <v>567</v>
      </c>
      <c r="F234" s="49" t="s">
        <v>52</v>
      </c>
      <c r="G234" s="182">
        <v>45383</v>
      </c>
      <c r="H234" s="182">
        <v>45290</v>
      </c>
      <c r="I234" s="136">
        <v>1</v>
      </c>
      <c r="J234" s="41" t="s">
        <v>79</v>
      </c>
      <c r="K234" s="73" t="s">
        <v>416</v>
      </c>
      <c r="L234" s="79">
        <v>200000000</v>
      </c>
      <c r="M234" s="79">
        <v>0</v>
      </c>
      <c r="N234" s="73" t="s">
        <v>70</v>
      </c>
      <c r="O234" s="202">
        <v>0</v>
      </c>
      <c r="P234" s="73" t="s">
        <v>830</v>
      </c>
      <c r="Q234" s="33"/>
    </row>
    <row r="235" spans="2:17" ht="45" customHeight="1" x14ac:dyDescent="0.25">
      <c r="B235" s="129" t="s">
        <v>328</v>
      </c>
      <c r="C235" s="11" t="s">
        <v>435</v>
      </c>
      <c r="D235" s="10" t="s">
        <v>436</v>
      </c>
      <c r="E235" s="128" t="s">
        <v>437</v>
      </c>
      <c r="F235" s="49" t="s">
        <v>52</v>
      </c>
      <c r="G235" s="137">
        <v>45292</v>
      </c>
      <c r="H235" s="137">
        <v>45657</v>
      </c>
      <c r="I235" s="136">
        <v>1</v>
      </c>
      <c r="J235" s="41" t="s">
        <v>79</v>
      </c>
      <c r="K235" s="73" t="s">
        <v>81</v>
      </c>
      <c r="L235" s="79">
        <v>55222212</v>
      </c>
      <c r="M235" s="79">
        <v>0</v>
      </c>
      <c r="N235" s="73" t="s">
        <v>966</v>
      </c>
      <c r="O235" s="202">
        <v>30</v>
      </c>
      <c r="P235" s="73" t="s">
        <v>828</v>
      </c>
      <c r="Q235" s="33"/>
    </row>
    <row r="236" spans="2:17" ht="45" customHeight="1" x14ac:dyDescent="0.25">
      <c r="B236" s="129" t="s">
        <v>328</v>
      </c>
      <c r="C236" s="11" t="s">
        <v>435</v>
      </c>
      <c r="D236" s="10" t="s">
        <v>436</v>
      </c>
      <c r="E236" s="128" t="s">
        <v>537</v>
      </c>
      <c r="F236" s="49" t="s">
        <v>56</v>
      </c>
      <c r="G236" s="137">
        <v>45292</v>
      </c>
      <c r="H236" s="137">
        <v>45657</v>
      </c>
      <c r="I236" s="136">
        <v>1</v>
      </c>
      <c r="J236" s="41" t="s">
        <v>79</v>
      </c>
      <c r="K236" s="73" t="s">
        <v>81</v>
      </c>
      <c r="L236" s="79">
        <v>50000000</v>
      </c>
      <c r="M236" s="79">
        <v>0</v>
      </c>
      <c r="N236" s="73" t="s">
        <v>70</v>
      </c>
      <c r="O236" s="229">
        <v>0</v>
      </c>
      <c r="P236" s="73" t="s">
        <v>763</v>
      </c>
      <c r="Q236" s="33"/>
    </row>
    <row r="237" spans="2:17" ht="54" customHeight="1" x14ac:dyDescent="0.25">
      <c r="B237" s="129" t="s">
        <v>328</v>
      </c>
      <c r="C237" s="11" t="s">
        <v>435</v>
      </c>
      <c r="D237" s="36" t="s">
        <v>438</v>
      </c>
      <c r="E237" s="152" t="s">
        <v>1070</v>
      </c>
      <c r="F237" s="49" t="s">
        <v>56</v>
      </c>
      <c r="G237" s="137">
        <v>45292</v>
      </c>
      <c r="H237" s="137">
        <v>45657</v>
      </c>
      <c r="I237" s="136">
        <v>1</v>
      </c>
      <c r="J237" s="41" t="s">
        <v>79</v>
      </c>
      <c r="K237" s="73" t="s">
        <v>81</v>
      </c>
      <c r="L237" s="79">
        <v>400000000</v>
      </c>
      <c r="M237" s="79">
        <v>0</v>
      </c>
      <c r="N237" s="73" t="s">
        <v>70</v>
      </c>
      <c r="O237" s="229">
        <v>0</v>
      </c>
      <c r="P237" s="73" t="s">
        <v>763</v>
      </c>
      <c r="Q237" s="33"/>
    </row>
    <row r="238" spans="2:17" ht="60" customHeight="1" x14ac:dyDescent="0.25">
      <c r="B238" s="129" t="s">
        <v>328</v>
      </c>
      <c r="C238" s="11" t="s">
        <v>435</v>
      </c>
      <c r="D238" s="73" t="s">
        <v>438</v>
      </c>
      <c r="E238" s="152" t="s">
        <v>1071</v>
      </c>
      <c r="F238" s="49" t="s">
        <v>56</v>
      </c>
      <c r="G238" s="137">
        <v>45292</v>
      </c>
      <c r="H238" s="137">
        <v>45657</v>
      </c>
      <c r="I238" s="136">
        <v>1</v>
      </c>
      <c r="J238" s="41" t="s">
        <v>79</v>
      </c>
      <c r="K238" s="73" t="s">
        <v>81</v>
      </c>
      <c r="L238" s="79">
        <v>40000000</v>
      </c>
      <c r="M238" s="79">
        <v>0</v>
      </c>
      <c r="N238" s="73" t="s">
        <v>70</v>
      </c>
      <c r="O238" s="229">
        <v>0</v>
      </c>
      <c r="P238" s="73" t="s">
        <v>763</v>
      </c>
      <c r="Q238" s="33"/>
    </row>
    <row r="239" spans="2:17" ht="64.5" customHeight="1" x14ac:dyDescent="0.25">
      <c r="B239" s="129" t="s">
        <v>328</v>
      </c>
      <c r="C239" s="11" t="s">
        <v>435</v>
      </c>
      <c r="D239" s="73" t="s">
        <v>438</v>
      </c>
      <c r="E239" s="152" t="s">
        <v>1072</v>
      </c>
      <c r="F239" s="49" t="s">
        <v>56</v>
      </c>
      <c r="G239" s="137">
        <v>45292</v>
      </c>
      <c r="H239" s="137">
        <v>45657</v>
      </c>
      <c r="I239" s="136">
        <v>1</v>
      </c>
      <c r="J239" s="41" t="s">
        <v>79</v>
      </c>
      <c r="K239" s="73" t="s">
        <v>81</v>
      </c>
      <c r="L239" s="79">
        <v>300000000</v>
      </c>
      <c r="M239" s="79">
        <v>0</v>
      </c>
      <c r="N239" s="73" t="s">
        <v>70</v>
      </c>
      <c r="O239" s="229">
        <v>0</v>
      </c>
      <c r="P239" s="73" t="s">
        <v>982</v>
      </c>
      <c r="Q239" s="33"/>
    </row>
    <row r="240" spans="2:17" ht="64.5" customHeight="1" x14ac:dyDescent="0.25">
      <c r="B240" s="129" t="s">
        <v>328</v>
      </c>
      <c r="C240" s="11" t="s">
        <v>435</v>
      </c>
      <c r="D240" s="73" t="s">
        <v>438</v>
      </c>
      <c r="E240" s="128" t="s">
        <v>678</v>
      </c>
      <c r="F240" s="49" t="s">
        <v>57</v>
      </c>
      <c r="G240" s="137">
        <v>45292</v>
      </c>
      <c r="H240" s="137">
        <v>45657</v>
      </c>
      <c r="I240" s="136">
        <v>1</v>
      </c>
      <c r="J240" s="41" t="s">
        <v>79</v>
      </c>
      <c r="K240" s="73" t="s">
        <v>81</v>
      </c>
      <c r="L240" s="79">
        <v>15000000</v>
      </c>
      <c r="M240" s="79">
        <v>0</v>
      </c>
      <c r="N240" s="73" t="s">
        <v>966</v>
      </c>
      <c r="O240" s="202">
        <v>10</v>
      </c>
      <c r="P240" s="73" t="s">
        <v>908</v>
      </c>
      <c r="Q240" s="33"/>
    </row>
    <row r="241" spans="2:17" ht="64.5" customHeight="1" x14ac:dyDescent="0.25">
      <c r="B241" s="129" t="s">
        <v>328</v>
      </c>
      <c r="C241" s="11" t="s">
        <v>435</v>
      </c>
      <c r="D241" s="73" t="s">
        <v>438</v>
      </c>
      <c r="E241" s="128" t="s">
        <v>680</v>
      </c>
      <c r="F241" s="49" t="s">
        <v>57</v>
      </c>
      <c r="G241" s="137">
        <v>45292</v>
      </c>
      <c r="H241" s="137">
        <v>45657</v>
      </c>
      <c r="I241" s="136">
        <v>1</v>
      </c>
      <c r="J241" s="41" t="s">
        <v>79</v>
      </c>
      <c r="K241" s="73" t="s">
        <v>81</v>
      </c>
      <c r="L241" s="79">
        <v>200000000</v>
      </c>
      <c r="M241" s="79">
        <v>0</v>
      </c>
      <c r="N241" s="73" t="s">
        <v>966</v>
      </c>
      <c r="O241" s="202">
        <v>10</v>
      </c>
      <c r="P241" s="73" t="s">
        <v>909</v>
      </c>
      <c r="Q241" s="33"/>
    </row>
    <row r="242" spans="2:17" ht="45" customHeight="1" x14ac:dyDescent="0.25">
      <c r="B242" s="129" t="s">
        <v>328</v>
      </c>
      <c r="C242" s="11" t="s">
        <v>435</v>
      </c>
      <c r="D242" s="73" t="s">
        <v>438</v>
      </c>
      <c r="E242" s="128" t="s">
        <v>911</v>
      </c>
      <c r="F242" s="49" t="s">
        <v>57</v>
      </c>
      <c r="G242" s="137">
        <v>45292</v>
      </c>
      <c r="H242" s="137">
        <v>45657</v>
      </c>
      <c r="I242" s="136">
        <v>1</v>
      </c>
      <c r="J242" s="41" t="s">
        <v>79</v>
      </c>
      <c r="K242" s="73" t="s">
        <v>81</v>
      </c>
      <c r="L242" s="79">
        <v>60000000</v>
      </c>
      <c r="M242" s="79">
        <v>0</v>
      </c>
      <c r="N242" s="73" t="s">
        <v>966</v>
      </c>
      <c r="O242" s="202">
        <v>5</v>
      </c>
      <c r="P242" s="36" t="s">
        <v>910</v>
      </c>
      <c r="Q242" s="33"/>
    </row>
    <row r="243" spans="2:17" ht="45" customHeight="1" x14ac:dyDescent="0.25">
      <c r="B243" s="129" t="s">
        <v>328</v>
      </c>
      <c r="C243" s="11" t="s">
        <v>435</v>
      </c>
      <c r="D243" s="73" t="s">
        <v>438</v>
      </c>
      <c r="E243" s="128" t="s">
        <v>439</v>
      </c>
      <c r="F243" s="49" t="s">
        <v>57</v>
      </c>
      <c r="G243" s="137">
        <v>45292</v>
      </c>
      <c r="H243" s="137">
        <v>45657</v>
      </c>
      <c r="I243" s="136">
        <v>1</v>
      </c>
      <c r="J243" s="41" t="s">
        <v>79</v>
      </c>
      <c r="K243" s="73" t="s">
        <v>81</v>
      </c>
      <c r="L243" s="79">
        <v>300000000</v>
      </c>
      <c r="M243" s="79">
        <v>0</v>
      </c>
      <c r="N243" s="73" t="s">
        <v>966</v>
      </c>
      <c r="O243" s="202">
        <v>5</v>
      </c>
      <c r="P243" s="36" t="s">
        <v>912</v>
      </c>
      <c r="Q243" s="33"/>
    </row>
    <row r="244" spans="2:17" ht="47.25" customHeight="1" x14ac:dyDescent="0.25">
      <c r="B244" s="129" t="s">
        <v>471</v>
      </c>
      <c r="C244" s="10" t="s">
        <v>586</v>
      </c>
      <c r="D244" s="10" t="s">
        <v>587</v>
      </c>
      <c r="E244" s="128" t="s">
        <v>588</v>
      </c>
      <c r="F244" s="49" t="s">
        <v>52</v>
      </c>
      <c r="G244" s="137">
        <v>45292</v>
      </c>
      <c r="H244" s="137">
        <v>45657</v>
      </c>
      <c r="I244" s="136">
        <v>1</v>
      </c>
      <c r="J244" s="41" t="s">
        <v>79</v>
      </c>
      <c r="K244" s="73" t="s">
        <v>81</v>
      </c>
      <c r="L244" s="79">
        <v>42209183</v>
      </c>
      <c r="M244" s="79">
        <v>0</v>
      </c>
      <c r="N244" s="73" t="s">
        <v>966</v>
      </c>
      <c r="O244" s="202">
        <v>30</v>
      </c>
      <c r="P244" s="73" t="s">
        <v>829</v>
      </c>
      <c r="Q244" s="33"/>
    </row>
    <row r="245" spans="2:17" ht="45" customHeight="1" x14ac:dyDescent="0.25">
      <c r="B245" s="129" t="s">
        <v>471</v>
      </c>
      <c r="C245" s="10" t="s">
        <v>472</v>
      </c>
      <c r="D245" s="10" t="s">
        <v>473</v>
      </c>
      <c r="E245" s="160" t="s">
        <v>646</v>
      </c>
      <c r="F245" s="49" t="s">
        <v>42</v>
      </c>
      <c r="G245" s="137">
        <v>45292</v>
      </c>
      <c r="H245" s="137">
        <v>45657</v>
      </c>
      <c r="I245" s="136">
        <v>1</v>
      </c>
      <c r="J245" s="41" t="s">
        <v>79</v>
      </c>
      <c r="K245" s="73" t="s">
        <v>81</v>
      </c>
      <c r="L245" s="79">
        <v>0</v>
      </c>
      <c r="M245" s="79">
        <v>0</v>
      </c>
      <c r="N245" s="73" t="s">
        <v>966</v>
      </c>
      <c r="O245" s="202">
        <v>0</v>
      </c>
      <c r="P245" s="73" t="s">
        <v>1044</v>
      </c>
      <c r="Q245" s="33"/>
    </row>
    <row r="246" spans="2:17" ht="45" customHeight="1" x14ac:dyDescent="0.25">
      <c r="B246" s="129" t="s">
        <v>471</v>
      </c>
      <c r="C246" s="10" t="s">
        <v>472</v>
      </c>
      <c r="D246" s="10" t="s">
        <v>473</v>
      </c>
      <c r="E246" s="160" t="s">
        <v>474</v>
      </c>
      <c r="F246" s="49" t="s">
        <v>479</v>
      </c>
      <c r="G246" s="137">
        <v>45292</v>
      </c>
      <c r="H246" s="137">
        <v>45657</v>
      </c>
      <c r="I246" s="136">
        <v>1</v>
      </c>
      <c r="J246" s="41" t="s">
        <v>79</v>
      </c>
      <c r="K246" s="73" t="s">
        <v>81</v>
      </c>
      <c r="L246" s="79">
        <v>34058276</v>
      </c>
      <c r="M246" s="79">
        <v>0</v>
      </c>
      <c r="N246" s="73" t="s">
        <v>966</v>
      </c>
      <c r="O246" s="202">
        <v>25</v>
      </c>
      <c r="P246" s="73" t="s">
        <v>759</v>
      </c>
      <c r="Q246" s="33"/>
    </row>
    <row r="247" spans="2:17" ht="45" customHeight="1" x14ac:dyDescent="0.25">
      <c r="B247" s="129" t="s">
        <v>471</v>
      </c>
      <c r="C247" s="10" t="s">
        <v>472</v>
      </c>
      <c r="D247" s="10" t="s">
        <v>473</v>
      </c>
      <c r="E247" s="160" t="s">
        <v>475</v>
      </c>
      <c r="F247" s="49" t="s">
        <v>479</v>
      </c>
      <c r="G247" s="137">
        <v>45292</v>
      </c>
      <c r="H247" s="137">
        <v>45657</v>
      </c>
      <c r="I247" s="136">
        <v>1</v>
      </c>
      <c r="J247" s="41" t="s">
        <v>79</v>
      </c>
      <c r="K247" s="73" t="s">
        <v>81</v>
      </c>
      <c r="L247" s="79">
        <v>1000000</v>
      </c>
      <c r="M247" s="79">
        <v>0</v>
      </c>
      <c r="N247" s="73" t="s">
        <v>70</v>
      </c>
      <c r="O247" s="202">
        <v>0</v>
      </c>
      <c r="P247" s="73" t="s">
        <v>760</v>
      </c>
      <c r="Q247" s="33"/>
    </row>
    <row r="248" spans="2:17" ht="45" customHeight="1" x14ac:dyDescent="0.25">
      <c r="B248" s="129" t="s">
        <v>471</v>
      </c>
      <c r="C248" s="10" t="s">
        <v>472</v>
      </c>
      <c r="D248" s="10" t="s">
        <v>473</v>
      </c>
      <c r="E248" s="160" t="s">
        <v>761</v>
      </c>
      <c r="F248" s="49" t="s">
        <v>479</v>
      </c>
      <c r="G248" s="137">
        <v>45292</v>
      </c>
      <c r="H248" s="137">
        <v>45657</v>
      </c>
      <c r="I248" s="136">
        <v>1</v>
      </c>
      <c r="J248" s="41" t="s">
        <v>79</v>
      </c>
      <c r="K248" s="73" t="s">
        <v>81</v>
      </c>
      <c r="L248" s="79">
        <v>65000000</v>
      </c>
      <c r="M248" s="79">
        <v>0</v>
      </c>
      <c r="N248" s="73" t="s">
        <v>966</v>
      </c>
      <c r="O248" s="202">
        <v>10</v>
      </c>
      <c r="P248" s="73" t="s">
        <v>762</v>
      </c>
      <c r="Q248" s="33"/>
    </row>
    <row r="249" spans="2:17" ht="45" customHeight="1" x14ac:dyDescent="0.25">
      <c r="B249" s="129" t="s">
        <v>471</v>
      </c>
      <c r="C249" s="10" t="s">
        <v>472</v>
      </c>
      <c r="D249" s="10" t="s">
        <v>473</v>
      </c>
      <c r="E249" s="161" t="s">
        <v>476</v>
      </c>
      <c r="F249" s="49" t="s">
        <v>479</v>
      </c>
      <c r="G249" s="137">
        <v>45292</v>
      </c>
      <c r="H249" s="137">
        <v>45657</v>
      </c>
      <c r="I249" s="136">
        <v>1</v>
      </c>
      <c r="J249" s="41" t="s">
        <v>79</v>
      </c>
      <c r="K249" s="73" t="s">
        <v>81</v>
      </c>
      <c r="L249" s="79">
        <v>26400000</v>
      </c>
      <c r="M249" s="79">
        <v>0</v>
      </c>
      <c r="N249" s="73" t="s">
        <v>70</v>
      </c>
      <c r="O249" s="202">
        <v>0</v>
      </c>
      <c r="P249" s="73" t="s">
        <v>763</v>
      </c>
      <c r="Q249" s="33"/>
    </row>
    <row r="250" spans="2:17" ht="45" customHeight="1" x14ac:dyDescent="0.25">
      <c r="B250" s="129" t="s">
        <v>471</v>
      </c>
      <c r="C250" s="10" t="s">
        <v>472</v>
      </c>
      <c r="D250" s="10" t="s">
        <v>473</v>
      </c>
      <c r="E250" s="161" t="s">
        <v>764</v>
      </c>
      <c r="F250" s="49" t="s">
        <v>479</v>
      </c>
      <c r="G250" s="137">
        <v>45292</v>
      </c>
      <c r="H250" s="137">
        <v>45657</v>
      </c>
      <c r="I250" s="136">
        <v>1</v>
      </c>
      <c r="J250" s="41" t="s">
        <v>79</v>
      </c>
      <c r="K250" s="73" t="s">
        <v>81</v>
      </c>
      <c r="L250" s="79">
        <v>6000000</v>
      </c>
      <c r="M250" s="79">
        <v>0</v>
      </c>
      <c r="N250" s="73" t="s">
        <v>70</v>
      </c>
      <c r="O250" s="202">
        <v>0</v>
      </c>
      <c r="P250" s="73" t="s">
        <v>763</v>
      </c>
      <c r="Q250" s="33"/>
    </row>
    <row r="251" spans="2:17" ht="45" customHeight="1" x14ac:dyDescent="0.25">
      <c r="B251" s="129" t="s">
        <v>471</v>
      </c>
      <c r="C251" s="10" t="s">
        <v>472</v>
      </c>
      <c r="D251" s="10" t="s">
        <v>473</v>
      </c>
      <c r="E251" s="161" t="s">
        <v>477</v>
      </c>
      <c r="F251" s="49" t="s">
        <v>479</v>
      </c>
      <c r="G251" s="137">
        <v>45292</v>
      </c>
      <c r="H251" s="137">
        <v>45657</v>
      </c>
      <c r="I251" s="136">
        <v>1</v>
      </c>
      <c r="J251" s="41" t="s">
        <v>79</v>
      </c>
      <c r="K251" s="73" t="s">
        <v>81</v>
      </c>
      <c r="L251" s="79">
        <v>30000000</v>
      </c>
      <c r="M251" s="79">
        <v>0</v>
      </c>
      <c r="N251" s="73" t="s">
        <v>70</v>
      </c>
      <c r="O251" s="202">
        <v>0</v>
      </c>
      <c r="P251" s="73" t="s">
        <v>765</v>
      </c>
      <c r="Q251" s="33"/>
    </row>
    <row r="252" spans="2:17" ht="45" customHeight="1" x14ac:dyDescent="0.25">
      <c r="B252" s="129"/>
      <c r="C252" s="10" t="s">
        <v>472</v>
      </c>
      <c r="D252" s="10" t="s">
        <v>473</v>
      </c>
      <c r="E252" s="161" t="s">
        <v>767</v>
      </c>
      <c r="F252" s="49" t="s">
        <v>479</v>
      </c>
      <c r="G252" s="137">
        <v>45292</v>
      </c>
      <c r="H252" s="137">
        <v>45657</v>
      </c>
      <c r="I252" s="136">
        <v>1</v>
      </c>
      <c r="J252" s="41" t="s">
        <v>79</v>
      </c>
      <c r="K252" s="73" t="s">
        <v>81</v>
      </c>
      <c r="L252" s="79">
        <v>30000000</v>
      </c>
      <c r="M252" s="79">
        <v>0</v>
      </c>
      <c r="N252" s="73" t="s">
        <v>70</v>
      </c>
      <c r="O252" s="202">
        <v>0</v>
      </c>
      <c r="P252" s="73" t="s">
        <v>765</v>
      </c>
      <c r="Q252" s="33"/>
    </row>
    <row r="253" spans="2:17" ht="45" customHeight="1" x14ac:dyDescent="0.25">
      <c r="B253" s="129" t="s">
        <v>471</v>
      </c>
      <c r="C253" s="10" t="s">
        <v>472</v>
      </c>
      <c r="D253" s="10" t="s">
        <v>473</v>
      </c>
      <c r="E253" s="161" t="s">
        <v>478</v>
      </c>
      <c r="F253" s="49" t="s">
        <v>479</v>
      </c>
      <c r="G253" s="137">
        <v>45292</v>
      </c>
      <c r="H253" s="137">
        <v>45657</v>
      </c>
      <c r="I253" s="136">
        <v>1</v>
      </c>
      <c r="J253" s="41" t="s">
        <v>79</v>
      </c>
      <c r="K253" s="73" t="s">
        <v>81</v>
      </c>
      <c r="L253" s="79">
        <v>5000000</v>
      </c>
      <c r="M253" s="79">
        <v>0</v>
      </c>
      <c r="N253" s="73" t="s">
        <v>70</v>
      </c>
      <c r="O253" s="202">
        <v>0</v>
      </c>
      <c r="P253" s="73" t="s">
        <v>766</v>
      </c>
      <c r="Q253" s="33"/>
    </row>
    <row r="254" spans="2:17" ht="45" customHeight="1" x14ac:dyDescent="0.25">
      <c r="B254" s="163" t="s">
        <v>483</v>
      </c>
      <c r="C254" s="164" t="s">
        <v>484</v>
      </c>
      <c r="D254" s="10" t="s">
        <v>485</v>
      </c>
      <c r="E254" s="161" t="s">
        <v>489</v>
      </c>
      <c r="F254" s="49" t="s">
        <v>47</v>
      </c>
      <c r="G254" s="137">
        <v>45292</v>
      </c>
      <c r="H254" s="137">
        <v>45657</v>
      </c>
      <c r="I254" s="136">
        <v>1</v>
      </c>
      <c r="J254" s="41" t="s">
        <v>79</v>
      </c>
      <c r="K254" s="73" t="s">
        <v>81</v>
      </c>
      <c r="L254" s="79">
        <v>0</v>
      </c>
      <c r="M254" s="79">
        <v>0</v>
      </c>
      <c r="N254" s="73" t="s">
        <v>966</v>
      </c>
      <c r="O254" s="229">
        <v>25</v>
      </c>
      <c r="P254" s="73" t="s">
        <v>979</v>
      </c>
      <c r="Q254" s="33"/>
    </row>
    <row r="255" spans="2:17" ht="45" customHeight="1" x14ac:dyDescent="0.25">
      <c r="B255" s="163" t="s">
        <v>483</v>
      </c>
      <c r="C255" s="10" t="s">
        <v>486</v>
      </c>
      <c r="D255" s="10" t="s">
        <v>487</v>
      </c>
      <c r="E255" s="128" t="s">
        <v>488</v>
      </c>
      <c r="F255" s="49" t="s">
        <v>58</v>
      </c>
      <c r="G255" s="137">
        <v>45292</v>
      </c>
      <c r="H255" s="137">
        <v>45657</v>
      </c>
      <c r="I255" s="136">
        <v>1</v>
      </c>
      <c r="J255" s="41" t="s">
        <v>79</v>
      </c>
      <c r="K255" s="73" t="s">
        <v>81</v>
      </c>
      <c r="L255" s="79">
        <v>0</v>
      </c>
      <c r="M255" s="79">
        <v>0</v>
      </c>
      <c r="N255" s="73" t="s">
        <v>966</v>
      </c>
      <c r="O255" s="202">
        <v>21</v>
      </c>
      <c r="P255" s="73" t="s">
        <v>787</v>
      </c>
      <c r="Q255" s="33"/>
    </row>
    <row r="256" spans="2:17" ht="45" customHeight="1" x14ac:dyDescent="0.25">
      <c r="B256" s="163" t="s">
        <v>483</v>
      </c>
      <c r="C256" s="10" t="s">
        <v>486</v>
      </c>
      <c r="D256" s="10" t="s">
        <v>538</v>
      </c>
      <c r="E256" s="128" t="s">
        <v>539</v>
      </c>
      <c r="F256" s="49" t="s">
        <v>58</v>
      </c>
      <c r="G256" s="137">
        <v>45292</v>
      </c>
      <c r="H256" s="137">
        <v>45657</v>
      </c>
      <c r="I256" s="136">
        <v>1</v>
      </c>
      <c r="J256" s="41" t="s">
        <v>79</v>
      </c>
      <c r="K256" s="73" t="s">
        <v>81</v>
      </c>
      <c r="L256" s="179">
        <v>59000000</v>
      </c>
      <c r="M256" s="79">
        <v>0</v>
      </c>
      <c r="N256" s="73" t="s">
        <v>70</v>
      </c>
      <c r="O256" s="202">
        <v>0</v>
      </c>
      <c r="P256" s="73" t="s">
        <v>783</v>
      </c>
      <c r="Q256" s="33"/>
    </row>
    <row r="257" spans="2:17" ht="45" customHeight="1" x14ac:dyDescent="0.25">
      <c r="B257" s="163" t="s">
        <v>483</v>
      </c>
      <c r="C257" s="10" t="s">
        <v>486</v>
      </c>
      <c r="D257" s="10" t="s">
        <v>538</v>
      </c>
      <c r="E257" s="128" t="s">
        <v>540</v>
      </c>
      <c r="F257" s="49" t="s">
        <v>58</v>
      </c>
      <c r="G257" s="137">
        <v>45292</v>
      </c>
      <c r="H257" s="137">
        <v>45657</v>
      </c>
      <c r="I257" s="136">
        <v>1</v>
      </c>
      <c r="J257" s="41" t="s">
        <v>79</v>
      </c>
      <c r="K257" s="73" t="s">
        <v>81</v>
      </c>
      <c r="L257" s="179">
        <v>8500000</v>
      </c>
      <c r="M257" s="79">
        <v>0</v>
      </c>
      <c r="N257" s="73" t="s">
        <v>70</v>
      </c>
      <c r="O257" s="202">
        <v>0</v>
      </c>
      <c r="P257" s="73" t="s">
        <v>783</v>
      </c>
      <c r="Q257" s="33"/>
    </row>
    <row r="258" spans="2:17" ht="45" customHeight="1" x14ac:dyDescent="0.25">
      <c r="B258" s="163" t="s">
        <v>483</v>
      </c>
      <c r="C258" s="10" t="s">
        <v>486</v>
      </c>
      <c r="D258" s="10" t="s">
        <v>538</v>
      </c>
      <c r="E258" s="128" t="s">
        <v>541</v>
      </c>
      <c r="F258" s="49" t="s">
        <v>58</v>
      </c>
      <c r="G258" s="137">
        <v>45292</v>
      </c>
      <c r="H258" s="137">
        <v>45657</v>
      </c>
      <c r="I258" s="136">
        <v>1</v>
      </c>
      <c r="J258" s="41" t="s">
        <v>79</v>
      </c>
      <c r="K258" s="73" t="s">
        <v>81</v>
      </c>
      <c r="L258" s="179">
        <v>70000000</v>
      </c>
      <c r="M258" s="79">
        <v>0</v>
      </c>
      <c r="N258" s="73" t="s">
        <v>966</v>
      </c>
      <c r="O258" s="202">
        <v>50</v>
      </c>
      <c r="P258" s="73" t="s">
        <v>784</v>
      </c>
      <c r="Q258" s="33"/>
    </row>
    <row r="259" spans="2:17" ht="45" customHeight="1" x14ac:dyDescent="0.25">
      <c r="B259" s="129" t="s">
        <v>425</v>
      </c>
      <c r="C259" s="130" t="s">
        <v>426</v>
      </c>
      <c r="D259" s="10" t="s">
        <v>427</v>
      </c>
      <c r="E259" s="128" t="s">
        <v>462</v>
      </c>
      <c r="F259" s="49" t="s">
        <v>33</v>
      </c>
      <c r="G259" s="137">
        <v>45292</v>
      </c>
      <c r="H259" s="137">
        <v>45657</v>
      </c>
      <c r="I259" s="136">
        <v>1</v>
      </c>
      <c r="J259" s="41" t="s">
        <v>79</v>
      </c>
      <c r="K259" s="73" t="s">
        <v>81</v>
      </c>
      <c r="L259" s="79">
        <v>80730000</v>
      </c>
      <c r="M259" s="79">
        <v>0</v>
      </c>
      <c r="N259" s="73" t="s">
        <v>966</v>
      </c>
      <c r="O259" s="229">
        <v>25</v>
      </c>
      <c r="P259" s="73" t="s">
        <v>1047</v>
      </c>
      <c r="Q259" s="33"/>
    </row>
    <row r="260" spans="2:17" ht="45" customHeight="1" x14ac:dyDescent="0.25">
      <c r="B260" s="129" t="s">
        <v>425</v>
      </c>
      <c r="C260" s="130" t="s">
        <v>426</v>
      </c>
      <c r="D260" s="10" t="s">
        <v>427</v>
      </c>
      <c r="E260" s="128" t="s">
        <v>463</v>
      </c>
      <c r="F260" s="49" t="s">
        <v>33</v>
      </c>
      <c r="G260" s="137">
        <v>45292</v>
      </c>
      <c r="H260" s="137">
        <v>45657</v>
      </c>
      <c r="I260" s="136">
        <v>1</v>
      </c>
      <c r="J260" s="41" t="s">
        <v>79</v>
      </c>
      <c r="K260" s="73" t="s">
        <v>81</v>
      </c>
      <c r="L260" s="79">
        <v>600000000</v>
      </c>
      <c r="M260" s="79">
        <v>0</v>
      </c>
      <c r="N260" s="73" t="s">
        <v>966</v>
      </c>
      <c r="O260" s="230">
        <v>25</v>
      </c>
      <c r="P260" s="73" t="s">
        <v>991</v>
      </c>
      <c r="Q260" s="33"/>
    </row>
    <row r="261" spans="2:17" ht="45" customHeight="1" x14ac:dyDescent="0.25">
      <c r="B261" s="129" t="s">
        <v>425</v>
      </c>
      <c r="C261" s="130" t="s">
        <v>426</v>
      </c>
      <c r="D261" s="10" t="s">
        <v>427</v>
      </c>
      <c r="E261" s="128" t="s">
        <v>464</v>
      </c>
      <c r="F261" s="49" t="s">
        <v>33</v>
      </c>
      <c r="G261" s="137">
        <v>45292</v>
      </c>
      <c r="H261" s="137">
        <v>45657</v>
      </c>
      <c r="I261" s="136">
        <v>1</v>
      </c>
      <c r="J261" s="41" t="s">
        <v>79</v>
      </c>
      <c r="K261" s="73" t="s">
        <v>81</v>
      </c>
      <c r="L261" s="79">
        <v>120000000</v>
      </c>
      <c r="M261" s="79">
        <v>0</v>
      </c>
      <c r="N261" s="73" t="s">
        <v>966</v>
      </c>
      <c r="O261" s="231">
        <v>25</v>
      </c>
      <c r="P261" s="73" t="s">
        <v>992</v>
      </c>
      <c r="Q261" s="33"/>
    </row>
    <row r="262" spans="2:17" ht="45" customHeight="1" x14ac:dyDescent="0.25">
      <c r="B262" s="129" t="s">
        <v>425</v>
      </c>
      <c r="C262" s="130" t="s">
        <v>426</v>
      </c>
      <c r="D262" s="10" t="s">
        <v>427</v>
      </c>
      <c r="E262" s="10" t="s">
        <v>681</v>
      </c>
      <c r="F262" s="49" t="s">
        <v>61</v>
      </c>
      <c r="G262" s="137">
        <v>45292</v>
      </c>
      <c r="H262" s="137">
        <v>45657</v>
      </c>
      <c r="I262" s="136">
        <v>1</v>
      </c>
      <c r="J262" s="41" t="s">
        <v>79</v>
      </c>
      <c r="K262" s="73" t="s">
        <v>81</v>
      </c>
      <c r="L262" s="79">
        <v>10000000</v>
      </c>
      <c r="M262" s="79">
        <v>0</v>
      </c>
      <c r="N262" s="73" t="s">
        <v>966</v>
      </c>
      <c r="O262" s="231">
        <v>25</v>
      </c>
      <c r="P262" s="73" t="s">
        <v>987</v>
      </c>
      <c r="Q262" s="33"/>
    </row>
    <row r="263" spans="2:17" ht="45" customHeight="1" x14ac:dyDescent="0.25">
      <c r="B263" s="129" t="s">
        <v>425</v>
      </c>
      <c r="C263" s="130" t="s">
        <v>426</v>
      </c>
      <c r="D263" s="10" t="s">
        <v>427</v>
      </c>
      <c r="E263" s="128" t="s">
        <v>465</v>
      </c>
      <c r="F263" s="49" t="s">
        <v>33</v>
      </c>
      <c r="G263" s="137">
        <v>45292</v>
      </c>
      <c r="H263" s="137">
        <v>45657</v>
      </c>
      <c r="I263" s="136">
        <v>1</v>
      </c>
      <c r="J263" s="41" t="s">
        <v>79</v>
      </c>
      <c r="K263" s="73" t="s">
        <v>81</v>
      </c>
      <c r="L263" s="79">
        <v>80000000</v>
      </c>
      <c r="M263" s="229">
        <v>17519713</v>
      </c>
      <c r="N263" s="73" t="s">
        <v>966</v>
      </c>
      <c r="O263" s="231">
        <v>25</v>
      </c>
      <c r="P263" s="73" t="s">
        <v>993</v>
      </c>
      <c r="Q263" s="34"/>
    </row>
    <row r="264" spans="2:17" ht="45" customHeight="1" x14ac:dyDescent="0.25">
      <c r="B264" s="129" t="s">
        <v>425</v>
      </c>
      <c r="C264" s="130" t="s">
        <v>426</v>
      </c>
      <c r="D264" s="10" t="s">
        <v>461</v>
      </c>
      <c r="E264" s="73" t="s">
        <v>460</v>
      </c>
      <c r="F264" s="49" t="s">
        <v>53</v>
      </c>
      <c r="G264" s="137">
        <v>45292</v>
      </c>
      <c r="H264" s="137">
        <v>45657</v>
      </c>
      <c r="I264" s="136">
        <v>1</v>
      </c>
      <c r="J264" s="41" t="s">
        <v>79</v>
      </c>
      <c r="K264" s="73" t="s">
        <v>81</v>
      </c>
      <c r="L264" s="155">
        <v>20000000</v>
      </c>
      <c r="M264" s="79">
        <v>0</v>
      </c>
      <c r="N264" s="73" t="s">
        <v>966</v>
      </c>
      <c r="O264" s="202">
        <v>15</v>
      </c>
      <c r="P264" s="36" t="s">
        <v>836</v>
      </c>
      <c r="Q264" s="33"/>
    </row>
    <row r="265" spans="2:17" ht="45" customHeight="1" x14ac:dyDescent="0.25">
      <c r="B265" s="129" t="s">
        <v>425</v>
      </c>
      <c r="C265" s="130" t="s">
        <v>426</v>
      </c>
      <c r="D265" s="10" t="s">
        <v>461</v>
      </c>
      <c r="E265" s="36" t="s">
        <v>428</v>
      </c>
      <c r="F265" s="49" t="s">
        <v>53</v>
      </c>
      <c r="G265" s="137">
        <v>45292</v>
      </c>
      <c r="H265" s="137">
        <v>45657</v>
      </c>
      <c r="I265" s="136">
        <v>1</v>
      </c>
      <c r="J265" s="41" t="s">
        <v>79</v>
      </c>
      <c r="K265" s="73" t="s">
        <v>81</v>
      </c>
      <c r="L265" s="155">
        <v>10000000</v>
      </c>
      <c r="M265" s="79">
        <v>0</v>
      </c>
      <c r="N265" s="73" t="s">
        <v>966</v>
      </c>
      <c r="O265" s="202">
        <v>15</v>
      </c>
      <c r="P265" s="36" t="s">
        <v>840</v>
      </c>
      <c r="Q265" s="33"/>
    </row>
    <row r="266" spans="2:17" ht="45" customHeight="1" x14ac:dyDescent="0.25">
      <c r="B266" s="129" t="s">
        <v>425</v>
      </c>
      <c r="C266" s="130" t="s">
        <v>426</v>
      </c>
      <c r="D266" s="10" t="s">
        <v>461</v>
      </c>
      <c r="E266" s="142" t="s">
        <v>429</v>
      </c>
      <c r="F266" s="49" t="s">
        <v>53</v>
      </c>
      <c r="G266" s="137">
        <v>45292</v>
      </c>
      <c r="H266" s="137">
        <v>45657</v>
      </c>
      <c r="I266" s="136">
        <v>1</v>
      </c>
      <c r="J266" s="41" t="s">
        <v>79</v>
      </c>
      <c r="K266" s="73" t="s">
        <v>81</v>
      </c>
      <c r="L266" s="155">
        <v>50000000</v>
      </c>
      <c r="M266" s="79">
        <v>0</v>
      </c>
      <c r="N266" s="73" t="s">
        <v>966</v>
      </c>
      <c r="O266" s="202">
        <v>25</v>
      </c>
      <c r="P266" s="36" t="s">
        <v>837</v>
      </c>
      <c r="Q266" s="33"/>
    </row>
    <row r="267" spans="2:17" ht="45" customHeight="1" x14ac:dyDescent="0.25">
      <c r="B267" s="129" t="s">
        <v>425</v>
      </c>
      <c r="C267" s="130" t="s">
        <v>426</v>
      </c>
      <c r="D267" s="10" t="s">
        <v>461</v>
      </c>
      <c r="E267" s="142" t="s">
        <v>838</v>
      </c>
      <c r="F267" s="49" t="s">
        <v>53</v>
      </c>
      <c r="G267" s="137">
        <v>45292</v>
      </c>
      <c r="H267" s="137">
        <v>45657</v>
      </c>
      <c r="I267" s="136">
        <v>1</v>
      </c>
      <c r="J267" s="41" t="s">
        <v>79</v>
      </c>
      <c r="K267" s="73" t="s">
        <v>81</v>
      </c>
      <c r="L267" s="155">
        <v>8000000</v>
      </c>
      <c r="M267" s="79">
        <v>0</v>
      </c>
      <c r="N267" s="73" t="s">
        <v>966</v>
      </c>
      <c r="O267" s="202">
        <v>25</v>
      </c>
      <c r="P267" s="36" t="s">
        <v>841</v>
      </c>
      <c r="Q267" s="33"/>
    </row>
    <row r="268" spans="2:17" ht="45" customHeight="1" x14ac:dyDescent="0.25">
      <c r="B268" s="129" t="s">
        <v>425</v>
      </c>
      <c r="C268" s="130" t="s">
        <v>426</v>
      </c>
      <c r="D268" s="10" t="s">
        <v>461</v>
      </c>
      <c r="E268" s="142" t="s">
        <v>430</v>
      </c>
      <c r="F268" s="49" t="s">
        <v>53</v>
      </c>
      <c r="G268" s="137">
        <v>45292</v>
      </c>
      <c r="H268" s="137">
        <v>45657</v>
      </c>
      <c r="I268" s="136">
        <v>1</v>
      </c>
      <c r="J268" s="41" t="s">
        <v>79</v>
      </c>
      <c r="K268" s="73" t="s">
        <v>81</v>
      </c>
      <c r="L268" s="155">
        <v>20000000</v>
      </c>
      <c r="M268" s="79">
        <v>0</v>
      </c>
      <c r="N268" s="73" t="s">
        <v>70</v>
      </c>
      <c r="O268" s="202">
        <v>0</v>
      </c>
      <c r="P268" s="36" t="s">
        <v>839</v>
      </c>
      <c r="Q268" s="33"/>
    </row>
    <row r="269" spans="2:17" ht="45" customHeight="1" x14ac:dyDescent="0.25">
      <c r="B269" s="129" t="s">
        <v>425</v>
      </c>
      <c r="C269" s="130" t="s">
        <v>426</v>
      </c>
      <c r="D269" s="10" t="s">
        <v>461</v>
      </c>
      <c r="E269" s="142" t="s">
        <v>431</v>
      </c>
      <c r="F269" s="49" t="s">
        <v>53</v>
      </c>
      <c r="G269" s="137">
        <v>45292</v>
      </c>
      <c r="H269" s="137">
        <v>45657</v>
      </c>
      <c r="I269" s="136">
        <v>1</v>
      </c>
      <c r="J269" s="41" t="s">
        <v>79</v>
      </c>
      <c r="K269" s="73" t="s">
        <v>81</v>
      </c>
      <c r="L269" s="155">
        <v>40000000</v>
      </c>
      <c r="M269" s="79">
        <v>0</v>
      </c>
      <c r="N269" s="73" t="s">
        <v>70</v>
      </c>
      <c r="O269" s="202">
        <v>0</v>
      </c>
      <c r="P269" s="36" t="s">
        <v>842</v>
      </c>
      <c r="Q269" s="33"/>
    </row>
    <row r="270" spans="2:17" ht="45" customHeight="1" x14ac:dyDescent="0.25">
      <c r="B270" s="129" t="s">
        <v>425</v>
      </c>
      <c r="C270" s="130" t="s">
        <v>426</v>
      </c>
      <c r="D270" s="10" t="s">
        <v>461</v>
      </c>
      <c r="E270" s="36" t="s">
        <v>432</v>
      </c>
      <c r="F270" s="49" t="s">
        <v>61</v>
      </c>
      <c r="G270" s="137">
        <v>45292</v>
      </c>
      <c r="H270" s="137">
        <v>45657</v>
      </c>
      <c r="I270" s="136">
        <v>1</v>
      </c>
      <c r="J270" s="41" t="s">
        <v>79</v>
      </c>
      <c r="K270" s="73" t="s">
        <v>81</v>
      </c>
      <c r="L270" s="154">
        <v>80000000</v>
      </c>
      <c r="M270" s="79">
        <v>0</v>
      </c>
      <c r="N270" s="73" t="s">
        <v>966</v>
      </c>
      <c r="O270" s="231">
        <v>25</v>
      </c>
      <c r="P270" s="73" t="s">
        <v>988</v>
      </c>
      <c r="Q270" s="33"/>
    </row>
    <row r="271" spans="2:17" ht="45" customHeight="1" x14ac:dyDescent="0.25">
      <c r="B271" s="129" t="s">
        <v>425</v>
      </c>
      <c r="C271" s="130" t="s">
        <v>426</v>
      </c>
      <c r="D271" s="10" t="s">
        <v>461</v>
      </c>
      <c r="E271" s="59" t="s">
        <v>433</v>
      </c>
      <c r="F271" s="49" t="s">
        <v>61</v>
      </c>
      <c r="G271" s="137">
        <v>45292</v>
      </c>
      <c r="H271" s="137">
        <v>45657</v>
      </c>
      <c r="I271" s="136">
        <v>1</v>
      </c>
      <c r="J271" s="41" t="s">
        <v>79</v>
      </c>
      <c r="K271" s="73" t="s">
        <v>81</v>
      </c>
      <c r="L271" s="154">
        <v>32000000</v>
      </c>
      <c r="M271" s="79">
        <v>0</v>
      </c>
      <c r="N271" s="73" t="s">
        <v>966</v>
      </c>
      <c r="O271" s="231">
        <v>25</v>
      </c>
      <c r="P271" s="73" t="s">
        <v>989</v>
      </c>
      <c r="Q271" s="33"/>
    </row>
    <row r="272" spans="2:17" ht="45" customHeight="1" x14ac:dyDescent="0.25">
      <c r="B272" s="129" t="s">
        <v>425</v>
      </c>
      <c r="C272" s="130" t="s">
        <v>426</v>
      </c>
      <c r="D272" s="10" t="s">
        <v>461</v>
      </c>
      <c r="E272" s="69" t="s">
        <v>434</v>
      </c>
      <c r="F272" s="49" t="s">
        <v>61</v>
      </c>
      <c r="G272" s="137">
        <v>45292</v>
      </c>
      <c r="H272" s="137">
        <v>45657</v>
      </c>
      <c r="I272" s="136">
        <v>1</v>
      </c>
      <c r="J272" s="41" t="s">
        <v>79</v>
      </c>
      <c r="K272" s="73" t="s">
        <v>81</v>
      </c>
      <c r="L272" s="154">
        <v>21000000</v>
      </c>
      <c r="M272" s="79">
        <v>0</v>
      </c>
      <c r="N272" s="73" t="s">
        <v>966</v>
      </c>
      <c r="O272" s="231">
        <v>25</v>
      </c>
      <c r="P272" s="73" t="s">
        <v>990</v>
      </c>
      <c r="Q272" s="33"/>
    </row>
    <row r="273" spans="2:17" ht="45" customHeight="1" x14ac:dyDescent="0.25">
      <c r="B273" s="129" t="s">
        <v>425</v>
      </c>
      <c r="C273" s="130" t="s">
        <v>426</v>
      </c>
      <c r="D273" s="10" t="s">
        <v>461</v>
      </c>
      <c r="E273" s="69" t="s">
        <v>440</v>
      </c>
      <c r="F273" s="49" t="s">
        <v>39</v>
      </c>
      <c r="G273" s="137">
        <v>45292</v>
      </c>
      <c r="H273" s="137">
        <v>45657</v>
      </c>
      <c r="I273" s="136">
        <v>1</v>
      </c>
      <c r="J273" s="41" t="s">
        <v>79</v>
      </c>
      <c r="K273" s="73" t="s">
        <v>81</v>
      </c>
      <c r="L273" s="156">
        <v>3000000</v>
      </c>
      <c r="M273" s="79">
        <v>0</v>
      </c>
      <c r="N273" s="73" t="s">
        <v>966</v>
      </c>
      <c r="O273" s="202">
        <v>50</v>
      </c>
      <c r="P273" s="36" t="s">
        <v>920</v>
      </c>
      <c r="Q273" s="33"/>
    </row>
    <row r="274" spans="2:17" ht="45" customHeight="1" x14ac:dyDescent="0.25">
      <c r="B274" s="129" t="s">
        <v>425</v>
      </c>
      <c r="C274" s="130" t="s">
        <v>426</v>
      </c>
      <c r="D274" s="10" t="s">
        <v>461</v>
      </c>
      <c r="E274" s="69" t="s">
        <v>679</v>
      </c>
      <c r="F274" s="49" t="s">
        <v>57</v>
      </c>
      <c r="G274" s="137">
        <v>45292</v>
      </c>
      <c r="H274" s="137">
        <v>45657</v>
      </c>
      <c r="I274" s="136">
        <v>1</v>
      </c>
      <c r="J274" s="41" t="s">
        <v>79</v>
      </c>
      <c r="K274" s="73" t="s">
        <v>81</v>
      </c>
      <c r="L274" s="156">
        <v>10000000</v>
      </c>
      <c r="M274" s="79">
        <v>0</v>
      </c>
      <c r="N274" s="73" t="s">
        <v>966</v>
      </c>
      <c r="O274" s="202">
        <v>40</v>
      </c>
      <c r="P274" s="73" t="s">
        <v>913</v>
      </c>
      <c r="Q274" s="33"/>
    </row>
    <row r="275" spans="2:17" ht="45" customHeight="1" x14ac:dyDescent="0.25">
      <c r="B275" s="165" t="s">
        <v>490</v>
      </c>
      <c r="C275" s="10" t="s">
        <v>491</v>
      </c>
      <c r="D275" s="10" t="s">
        <v>492</v>
      </c>
      <c r="E275" s="69" t="s">
        <v>502</v>
      </c>
      <c r="F275" s="49" t="s">
        <v>59</v>
      </c>
      <c r="G275" s="137">
        <v>45292</v>
      </c>
      <c r="H275" s="137">
        <v>45657</v>
      </c>
      <c r="I275" s="136">
        <v>1</v>
      </c>
      <c r="J275" s="41" t="s">
        <v>79</v>
      </c>
      <c r="K275" s="73" t="s">
        <v>81</v>
      </c>
      <c r="L275" s="79">
        <v>0</v>
      </c>
      <c r="M275" s="79">
        <v>0</v>
      </c>
      <c r="N275" s="73" t="s">
        <v>966</v>
      </c>
      <c r="O275" s="229">
        <v>10</v>
      </c>
      <c r="P275" s="221" t="s">
        <v>999</v>
      </c>
      <c r="Q275" s="33"/>
    </row>
    <row r="276" spans="2:17" ht="45" customHeight="1" x14ac:dyDescent="0.25">
      <c r="B276" s="165" t="s">
        <v>490</v>
      </c>
      <c r="C276" s="166" t="s">
        <v>493</v>
      </c>
      <c r="D276" s="10" t="s">
        <v>494</v>
      </c>
      <c r="E276" s="168" t="s">
        <v>503</v>
      </c>
      <c r="F276" s="49" t="s">
        <v>59</v>
      </c>
      <c r="G276" s="137">
        <v>45352</v>
      </c>
      <c r="H276" s="137">
        <v>45535</v>
      </c>
      <c r="I276" s="136">
        <v>1</v>
      </c>
      <c r="J276" s="41" t="s">
        <v>79</v>
      </c>
      <c r="K276" s="73" t="s">
        <v>81</v>
      </c>
      <c r="L276" s="79">
        <v>415000000</v>
      </c>
      <c r="M276" s="79">
        <v>0</v>
      </c>
      <c r="N276" s="73" t="s">
        <v>966</v>
      </c>
      <c r="O276" s="229">
        <v>15</v>
      </c>
      <c r="P276" s="221" t="s">
        <v>1000</v>
      </c>
      <c r="Q276" s="33"/>
    </row>
    <row r="277" spans="2:17" ht="45" customHeight="1" x14ac:dyDescent="0.25">
      <c r="B277" s="165" t="s">
        <v>490</v>
      </c>
      <c r="C277" s="166" t="s">
        <v>493</v>
      </c>
      <c r="D277" s="10" t="s">
        <v>494</v>
      </c>
      <c r="E277" s="168" t="s">
        <v>504</v>
      </c>
      <c r="F277" s="49" t="s">
        <v>59</v>
      </c>
      <c r="G277" s="137">
        <v>45352</v>
      </c>
      <c r="H277" s="137">
        <v>45535</v>
      </c>
      <c r="I277" s="136">
        <v>1</v>
      </c>
      <c r="J277" s="41" t="s">
        <v>79</v>
      </c>
      <c r="K277" s="73" t="s">
        <v>81</v>
      </c>
      <c r="L277" s="79">
        <v>41500000</v>
      </c>
      <c r="M277" s="79">
        <v>0</v>
      </c>
      <c r="N277" s="73" t="s">
        <v>70</v>
      </c>
      <c r="O277" s="229">
        <v>0</v>
      </c>
      <c r="P277" s="221" t="s">
        <v>994</v>
      </c>
      <c r="Q277" s="201"/>
    </row>
    <row r="278" spans="2:17" ht="45" customHeight="1" x14ac:dyDescent="0.25">
      <c r="B278" s="165" t="s">
        <v>490</v>
      </c>
      <c r="C278" s="166" t="s">
        <v>493</v>
      </c>
      <c r="D278" s="10" t="s">
        <v>494</v>
      </c>
      <c r="E278" s="222" t="s">
        <v>1001</v>
      </c>
      <c r="F278" s="49" t="s">
        <v>59</v>
      </c>
      <c r="G278" s="137">
        <v>45352</v>
      </c>
      <c r="H278" s="137">
        <v>45657</v>
      </c>
      <c r="I278" s="136">
        <v>1</v>
      </c>
      <c r="J278" s="41" t="s">
        <v>79</v>
      </c>
      <c r="K278" s="73" t="s">
        <v>81</v>
      </c>
      <c r="L278" s="79">
        <v>0</v>
      </c>
      <c r="M278" s="79">
        <v>0</v>
      </c>
      <c r="N278" s="73" t="s">
        <v>966</v>
      </c>
      <c r="O278" s="229">
        <v>25</v>
      </c>
      <c r="P278" s="73" t="s">
        <v>995</v>
      </c>
      <c r="Q278" s="201"/>
    </row>
    <row r="279" spans="2:17" ht="45" customHeight="1" x14ac:dyDescent="0.25">
      <c r="B279" s="165" t="s">
        <v>490</v>
      </c>
      <c r="C279" s="167" t="s">
        <v>495</v>
      </c>
      <c r="D279" s="10" t="s">
        <v>496</v>
      </c>
      <c r="E279" s="36" t="s">
        <v>505</v>
      </c>
      <c r="F279" s="49" t="s">
        <v>59</v>
      </c>
      <c r="G279" s="137">
        <v>45292</v>
      </c>
      <c r="H279" s="137">
        <v>45657</v>
      </c>
      <c r="I279" s="136">
        <v>1</v>
      </c>
      <c r="J279" s="41" t="s">
        <v>79</v>
      </c>
      <c r="K279" s="73" t="s">
        <v>81</v>
      </c>
      <c r="L279" s="79">
        <v>0</v>
      </c>
      <c r="M279" s="79">
        <v>0</v>
      </c>
      <c r="N279" s="73" t="s">
        <v>966</v>
      </c>
      <c r="O279" s="229">
        <v>20</v>
      </c>
      <c r="P279" s="73" t="s">
        <v>996</v>
      </c>
      <c r="Q279" s="33"/>
    </row>
    <row r="280" spans="2:17" ht="45" customHeight="1" x14ac:dyDescent="0.25">
      <c r="B280" s="165" t="s">
        <v>490</v>
      </c>
      <c r="C280" s="167" t="s">
        <v>495</v>
      </c>
      <c r="D280" s="10" t="s">
        <v>497</v>
      </c>
      <c r="E280" s="36" t="s">
        <v>506</v>
      </c>
      <c r="F280" s="49" t="s">
        <v>59</v>
      </c>
      <c r="G280" s="137">
        <v>45292</v>
      </c>
      <c r="H280" s="137">
        <v>45657</v>
      </c>
      <c r="I280" s="136">
        <v>1</v>
      </c>
      <c r="J280" s="41" t="s">
        <v>79</v>
      </c>
      <c r="K280" s="73" t="s">
        <v>81</v>
      </c>
      <c r="L280" s="79">
        <v>0</v>
      </c>
      <c r="M280" s="79">
        <v>0</v>
      </c>
      <c r="N280" s="73" t="s">
        <v>966</v>
      </c>
      <c r="O280" s="229">
        <v>25</v>
      </c>
      <c r="P280" s="73" t="s">
        <v>997</v>
      </c>
      <c r="Q280" s="33"/>
    </row>
    <row r="281" spans="2:17" ht="45" customHeight="1" x14ac:dyDescent="0.25">
      <c r="B281" s="165" t="s">
        <v>490</v>
      </c>
      <c r="C281" s="10" t="s">
        <v>498</v>
      </c>
      <c r="D281" s="10" t="s">
        <v>499</v>
      </c>
      <c r="E281" s="59" t="s">
        <v>507</v>
      </c>
      <c r="F281" s="49" t="s">
        <v>59</v>
      </c>
      <c r="G281" s="137">
        <v>45292</v>
      </c>
      <c r="H281" s="137">
        <v>45657</v>
      </c>
      <c r="I281" s="136">
        <v>1</v>
      </c>
      <c r="J281" s="41" t="s">
        <v>79</v>
      </c>
      <c r="K281" s="73" t="s">
        <v>81</v>
      </c>
      <c r="L281" s="79">
        <v>0</v>
      </c>
      <c r="M281" s="79">
        <v>0</v>
      </c>
      <c r="N281" s="73" t="s">
        <v>966</v>
      </c>
      <c r="O281" s="229">
        <v>20</v>
      </c>
      <c r="P281" s="73" t="s">
        <v>1048</v>
      </c>
      <c r="Q281" s="33"/>
    </row>
    <row r="282" spans="2:17" ht="45" customHeight="1" x14ac:dyDescent="0.25">
      <c r="B282" s="165" t="s">
        <v>490</v>
      </c>
      <c r="C282" s="11" t="s">
        <v>500</v>
      </c>
      <c r="D282" s="11" t="s">
        <v>501</v>
      </c>
      <c r="E282" s="59" t="s">
        <v>508</v>
      </c>
      <c r="F282" s="49" t="s">
        <v>60</v>
      </c>
      <c r="G282" s="137">
        <v>45292</v>
      </c>
      <c r="H282" s="137">
        <v>45657</v>
      </c>
      <c r="I282" s="136">
        <v>1</v>
      </c>
      <c r="J282" s="41" t="s">
        <v>79</v>
      </c>
      <c r="K282" s="73" t="s">
        <v>509</v>
      </c>
      <c r="L282" s="79">
        <v>0</v>
      </c>
      <c r="M282" s="79">
        <v>0</v>
      </c>
      <c r="N282" s="73" t="s">
        <v>966</v>
      </c>
      <c r="O282" s="229">
        <v>25</v>
      </c>
      <c r="P282" s="73" t="s">
        <v>998</v>
      </c>
      <c r="Q282" s="33"/>
    </row>
    <row r="283" spans="2:17" ht="26.25" customHeight="1" x14ac:dyDescent="0.25">
      <c r="B283" s="269"/>
      <c r="C283" s="270"/>
      <c r="D283" s="270"/>
      <c r="E283" s="272" t="s">
        <v>1067</v>
      </c>
      <c r="F283" s="272"/>
      <c r="G283" s="272"/>
      <c r="H283" s="272"/>
      <c r="I283" s="272"/>
      <c r="J283" s="272"/>
      <c r="K283" s="272"/>
      <c r="L283" s="272"/>
      <c r="M283" s="272"/>
      <c r="N283" s="272"/>
      <c r="O283" s="275">
        <f>AVERAGE(O11,O17,O19:O21,O23:O25,O28:O42,O52,O56,O59:O64,O67:O68,O70:O71,O74:O80,O84:O95,O97:O98,O100:O105,O107:O112,O117:O138,O141:O143,O147:O193,O203:O205,O213:O214,O217:O220,O227,O231,O235,O240:O244,O246,O248,O254:O255,O258:O267,O270:O276,O278:O282)</f>
        <v>22.972677595628415</v>
      </c>
      <c r="P283" s="271"/>
      <c r="Q283" s="33"/>
    </row>
    <row r="284" spans="2:17" ht="20.100000000000001" customHeight="1" x14ac:dyDescent="0.25">
      <c r="B284" s="74"/>
      <c r="C284" s="75"/>
      <c r="D284" s="75"/>
      <c r="E284" s="47"/>
      <c r="G284" s="76"/>
      <c r="H284" s="76"/>
      <c r="L284" s="81"/>
    </row>
    <row r="285" spans="2:17" ht="45" customHeight="1" x14ac:dyDescent="0.25">
      <c r="B285" s="259" t="s">
        <v>20</v>
      </c>
      <c r="C285" s="259"/>
      <c r="D285" s="259"/>
      <c r="E285" s="77" t="s">
        <v>21</v>
      </c>
      <c r="F285" s="215" t="s">
        <v>22</v>
      </c>
      <c r="G285" s="216"/>
      <c r="H285" s="216"/>
      <c r="I285" s="216"/>
      <c r="J285" s="217"/>
      <c r="K285" s="259" t="s">
        <v>23</v>
      </c>
      <c r="L285" s="259"/>
      <c r="M285" s="259"/>
      <c r="N285" s="259"/>
      <c r="O285" s="214"/>
      <c r="P285" s="77">
        <v>1</v>
      </c>
    </row>
    <row r="286" spans="2:17" ht="45" customHeight="1" x14ac:dyDescent="0.25">
      <c r="B286" s="47"/>
      <c r="C286" s="47"/>
      <c r="D286" s="47"/>
    </row>
    <row r="287" spans="2:17" ht="45" customHeight="1" x14ac:dyDescent="0.25">
      <c r="B287" s="47"/>
      <c r="C287" s="47"/>
      <c r="D287" s="47"/>
    </row>
    <row r="288" spans="2:17" ht="45" customHeight="1" x14ac:dyDescent="0.25">
      <c r="B288" s="47"/>
      <c r="C288" s="47"/>
      <c r="D288" s="47"/>
    </row>
    <row r="289" spans="2:4" ht="45" customHeight="1" x14ac:dyDescent="0.25">
      <c r="B289" s="47"/>
      <c r="C289" s="47"/>
      <c r="D289" s="47"/>
    </row>
    <row r="290" spans="2:4" ht="45" customHeight="1" x14ac:dyDescent="0.25">
      <c r="B290" s="47"/>
      <c r="C290" s="47"/>
      <c r="D290" s="47"/>
    </row>
    <row r="291" spans="2:4" ht="45" customHeight="1" x14ac:dyDescent="0.25">
      <c r="B291" s="47"/>
      <c r="C291" s="47"/>
      <c r="D291" s="47"/>
    </row>
    <row r="292" spans="2:4" ht="45" customHeight="1" x14ac:dyDescent="0.25">
      <c r="B292" s="47"/>
      <c r="C292" s="47"/>
      <c r="D292" s="47"/>
    </row>
    <row r="293" spans="2:4" ht="45" customHeight="1" x14ac:dyDescent="0.25">
      <c r="B293" s="47"/>
      <c r="C293" s="47"/>
      <c r="D293" s="47"/>
    </row>
    <row r="294" spans="2:4" ht="45" customHeight="1" x14ac:dyDescent="0.25">
      <c r="B294" s="47"/>
      <c r="C294" s="47"/>
      <c r="D294" s="47"/>
    </row>
    <row r="295" spans="2:4" ht="45" customHeight="1" x14ac:dyDescent="0.25">
      <c r="B295" s="47"/>
      <c r="C295" s="47"/>
      <c r="D295" s="47"/>
    </row>
    <row r="296" spans="2:4" ht="45" customHeight="1" x14ac:dyDescent="0.25">
      <c r="B296" s="47"/>
      <c r="C296" s="47"/>
      <c r="D296" s="47"/>
    </row>
    <row r="297" spans="2:4" ht="45" customHeight="1" x14ac:dyDescent="0.25">
      <c r="B297" s="47"/>
      <c r="C297" s="47"/>
      <c r="D297" s="47"/>
    </row>
    <row r="298" spans="2:4" ht="45" customHeight="1" x14ac:dyDescent="0.25">
      <c r="B298" s="47"/>
      <c r="C298" s="47"/>
      <c r="D298" s="47"/>
    </row>
  </sheetData>
  <autoFilter ref="B10:R282"/>
  <mergeCells count="6">
    <mergeCell ref="B3:C6"/>
    <mergeCell ref="D3:N6"/>
    <mergeCell ref="B8:P8"/>
    <mergeCell ref="B285:D285"/>
    <mergeCell ref="K285:N285"/>
    <mergeCell ref="E283:N283"/>
  </mergeCells>
  <dataValidations count="2">
    <dataValidation type="list" allowBlank="1" showInputMessage="1" showErrorMessage="1" sqref="D102">
      <formula1>IN</formula1>
    </dataValidation>
    <dataValidation type="list" allowBlank="1" showInputMessage="1" showErrorMessage="1" sqref="E142">
      <formula1>$P$387:$P$390</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Hoja1!$A$31:$A$57</xm:f>
          </x14:formula1>
          <xm:sqref>F102:F114 F11:F21 F29 F117:F125 F133:F244 F35:F100 F255:F282</xm:sqref>
        </x14:dataValidation>
        <x14:dataValidation type="list" allowBlank="1" showInputMessage="1" showErrorMessage="1">
          <x14:formula1>
            <xm:f>Hoja1!$A$31:$A$58</xm:f>
          </x14:formula1>
          <xm:sqref>F30:F33 F22:F28</xm:sqref>
        </x14:dataValidation>
        <x14:dataValidation type="list" allowBlank="1" showInputMessage="1" showErrorMessage="1">
          <x14:formula1>
            <xm:f>Hoja1!$A$31:$A$60</xm:f>
          </x14:formula1>
          <xm:sqref>F115:F116 F132</xm:sqref>
        </x14:dataValidation>
        <x14:dataValidation type="list" allowBlank="1" showInputMessage="1" showErrorMessage="1">
          <x14:formula1>
            <xm:f>Hoja1!$A$31:$A$61</xm:f>
          </x14:formula1>
          <xm:sqref>F34</xm:sqref>
        </x14:dataValidation>
        <x14:dataValidation type="list" allowBlank="1" showInputMessage="1" showErrorMessage="1">
          <x14:formula1>
            <xm:f>Hoja1!$A$31:$A$59</xm:f>
          </x14:formula1>
          <xm:sqref>F245:F254</xm:sqref>
        </x14:dataValidation>
        <x14:dataValidation type="list" allowBlank="1" showInputMessage="1" showErrorMessage="1">
          <x14:formula1>
            <xm:f>Hoja1!$A$31:$A$63</xm:f>
          </x14:formula1>
          <xm:sqref>F126:F131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R160"/>
  <sheetViews>
    <sheetView showGridLines="0" zoomScale="85" zoomScaleNormal="85" workbookViewId="0">
      <pane ySplit="8" topLeftCell="A9" activePane="bottomLeft" state="frozen"/>
      <selection activeCell="D9" sqref="D9"/>
      <selection pane="bottomLeft" activeCell="E12" sqref="E12"/>
    </sheetView>
  </sheetViews>
  <sheetFormatPr baseColWidth="10" defaultColWidth="11.42578125" defaultRowHeight="35.1" customHeight="1" x14ac:dyDescent="0.25"/>
  <cols>
    <col min="1" max="1" width="2.140625" style="99" customWidth="1"/>
    <col min="2" max="2" width="10.85546875" style="99" customWidth="1"/>
    <col min="3" max="3" width="19.85546875" style="99" customWidth="1"/>
    <col min="4" max="4" width="12.7109375" style="99" customWidth="1"/>
    <col min="5" max="5" width="27.5703125" style="98" customWidth="1"/>
    <col min="6" max="6" width="12.7109375" style="98" customWidth="1"/>
    <col min="7" max="7" width="11.5703125" style="99" customWidth="1"/>
    <col min="8" max="8" width="11.28515625" style="99" customWidth="1"/>
    <col min="9" max="9" width="9.85546875" style="99" customWidth="1"/>
    <col min="10" max="10" width="7.28515625" style="99" customWidth="1"/>
    <col min="11" max="11" width="7.85546875" style="32" customWidth="1"/>
    <col min="12" max="12" width="15.28515625" style="109" customWidth="1"/>
    <col min="13" max="13" width="13.42578125" style="99" bestFit="1" customWidth="1"/>
    <col min="14" max="14" width="11.85546875" style="99" bestFit="1" customWidth="1"/>
    <col min="15" max="15" width="13" style="99" customWidth="1"/>
    <col min="16" max="16" width="46.7109375" style="32" customWidth="1"/>
    <col min="17" max="17" width="8" style="99" customWidth="1"/>
    <col min="18" max="16384" width="11.42578125" style="99"/>
  </cols>
  <sheetData>
    <row r="1" spans="2:18" s="18" customFormat="1" ht="9.9499999999999993" customHeight="1" thickBot="1" x14ac:dyDescent="0.3">
      <c r="E1" s="186"/>
      <c r="I1" s="20"/>
      <c r="K1" s="19"/>
      <c r="L1" s="78"/>
      <c r="O1" s="99"/>
      <c r="P1" s="19"/>
    </row>
    <row r="2" spans="2:18" s="18" customFormat="1" ht="14.1" customHeight="1" x14ac:dyDescent="0.25">
      <c r="B2" s="243"/>
      <c r="C2" s="244"/>
      <c r="D2" s="249" t="s">
        <v>0</v>
      </c>
      <c r="E2" s="250"/>
      <c r="F2" s="250"/>
      <c r="G2" s="250"/>
      <c r="H2" s="250"/>
      <c r="I2" s="250"/>
      <c r="J2" s="250"/>
      <c r="K2" s="250"/>
      <c r="L2" s="250"/>
      <c r="M2" s="250"/>
      <c r="N2" s="260"/>
      <c r="O2" s="83"/>
      <c r="P2" s="22" t="s">
        <v>1</v>
      </c>
    </row>
    <row r="3" spans="2:18" s="18" customFormat="1" ht="11.1" customHeight="1" x14ac:dyDescent="0.25">
      <c r="B3" s="245"/>
      <c r="C3" s="246"/>
      <c r="D3" s="251"/>
      <c r="E3" s="252"/>
      <c r="F3" s="252"/>
      <c r="G3" s="252"/>
      <c r="H3" s="252"/>
      <c r="I3" s="252"/>
      <c r="J3" s="252"/>
      <c r="K3" s="252"/>
      <c r="L3" s="252"/>
      <c r="M3" s="252"/>
      <c r="N3" s="261"/>
      <c r="O3" s="84"/>
      <c r="P3" s="24" t="s">
        <v>2</v>
      </c>
    </row>
    <row r="4" spans="2:18" s="18" customFormat="1" ht="11.1" customHeight="1" x14ac:dyDescent="0.25">
      <c r="B4" s="245"/>
      <c r="C4" s="246"/>
      <c r="D4" s="251"/>
      <c r="E4" s="252"/>
      <c r="F4" s="252"/>
      <c r="G4" s="252"/>
      <c r="H4" s="252"/>
      <c r="I4" s="252"/>
      <c r="J4" s="252"/>
      <c r="K4" s="252"/>
      <c r="L4" s="252"/>
      <c r="M4" s="252"/>
      <c r="N4" s="261"/>
      <c r="O4" s="84"/>
      <c r="P4" s="24" t="s">
        <v>3</v>
      </c>
    </row>
    <row r="5" spans="2:18" s="18" customFormat="1" ht="11.1" customHeight="1" thickBot="1" x14ac:dyDescent="0.3">
      <c r="B5" s="247"/>
      <c r="C5" s="248"/>
      <c r="D5" s="253"/>
      <c r="E5" s="254"/>
      <c r="F5" s="254"/>
      <c r="G5" s="254"/>
      <c r="H5" s="254"/>
      <c r="I5" s="254"/>
      <c r="J5" s="254"/>
      <c r="K5" s="254"/>
      <c r="L5" s="254"/>
      <c r="M5" s="254"/>
      <c r="N5" s="262"/>
      <c r="O5" s="85"/>
      <c r="P5" s="27" t="s">
        <v>4</v>
      </c>
    </row>
    <row r="6" spans="2:18" s="18" customFormat="1" ht="11.1" customHeight="1" thickBot="1" x14ac:dyDescent="0.3">
      <c r="B6" s="86"/>
      <c r="C6" s="87"/>
      <c r="D6" s="88"/>
      <c r="E6" s="187"/>
      <c r="F6" s="88"/>
      <c r="G6" s="88"/>
      <c r="H6" s="88"/>
      <c r="I6" s="88"/>
      <c r="J6" s="88"/>
      <c r="K6" s="88"/>
      <c r="L6" s="88"/>
      <c r="M6" s="88"/>
      <c r="N6" s="88"/>
      <c r="O6" s="88"/>
      <c r="P6" s="89"/>
    </row>
    <row r="7" spans="2:18" s="18" customFormat="1" ht="21" customHeight="1" thickBot="1" x14ac:dyDescent="0.3">
      <c r="B7" s="255" t="s">
        <v>243</v>
      </c>
      <c r="C7" s="256"/>
      <c r="D7" s="256"/>
      <c r="E7" s="256"/>
      <c r="F7" s="256"/>
      <c r="G7" s="256"/>
      <c r="H7" s="256"/>
      <c r="I7" s="256"/>
      <c r="J7" s="256"/>
      <c r="K7" s="256"/>
      <c r="L7" s="256"/>
      <c r="M7" s="256"/>
      <c r="N7" s="256"/>
      <c r="O7" s="256"/>
      <c r="P7" s="263"/>
      <c r="Q7" s="25"/>
      <c r="R7" s="25"/>
    </row>
    <row r="8" spans="2:18" s="32" customFormat="1" ht="28.5" customHeight="1" thickBot="1" x14ac:dyDescent="0.3">
      <c r="B8" s="90" t="s">
        <v>5</v>
      </c>
      <c r="C8" s="91" t="s">
        <v>6</v>
      </c>
      <c r="D8" s="91" t="s">
        <v>7</v>
      </c>
      <c r="E8" s="92" t="s">
        <v>8</v>
      </c>
      <c r="F8" s="92" t="s">
        <v>9</v>
      </c>
      <c r="G8" s="92" t="s">
        <v>10</v>
      </c>
      <c r="H8" s="92" t="s">
        <v>11</v>
      </c>
      <c r="I8" s="91" t="s">
        <v>12</v>
      </c>
      <c r="J8" s="91" t="s">
        <v>13</v>
      </c>
      <c r="K8" s="91" t="s">
        <v>15</v>
      </c>
      <c r="L8" s="93" t="s">
        <v>16</v>
      </c>
      <c r="M8" s="91" t="s">
        <v>24</v>
      </c>
      <c r="N8" s="91" t="s">
        <v>18</v>
      </c>
      <c r="O8" s="91" t="s">
        <v>14</v>
      </c>
      <c r="P8" s="94" t="s">
        <v>19</v>
      </c>
    </row>
    <row r="9" spans="2:18" s="32" customFormat="1" ht="10.5" customHeight="1" x14ac:dyDescent="0.25">
      <c r="B9" s="116"/>
      <c r="C9" s="116"/>
      <c r="D9" s="116"/>
      <c r="E9" s="116"/>
      <c r="F9" s="116"/>
      <c r="G9" s="116"/>
      <c r="H9" s="116"/>
      <c r="I9" s="116"/>
      <c r="J9" s="116"/>
      <c r="K9" s="116"/>
      <c r="L9" s="117"/>
      <c r="M9" s="116"/>
      <c r="N9" s="116"/>
      <c r="O9" s="116"/>
      <c r="P9" s="116"/>
    </row>
    <row r="10" spans="2:18" s="95" customFormat="1" ht="60.75" customHeight="1" x14ac:dyDescent="0.25">
      <c r="B10" s="100" t="s">
        <v>75</v>
      </c>
      <c r="C10" s="101" t="s">
        <v>76</v>
      </c>
      <c r="D10" s="101" t="s">
        <v>77</v>
      </c>
      <c r="E10" s="124" t="s">
        <v>162</v>
      </c>
      <c r="F10" s="36" t="s">
        <v>36</v>
      </c>
      <c r="G10" s="35">
        <v>44941</v>
      </c>
      <c r="H10" s="35">
        <v>45473</v>
      </c>
      <c r="I10" s="40">
        <v>1</v>
      </c>
      <c r="J10" s="41" t="s">
        <v>79</v>
      </c>
      <c r="K10" s="41" t="s">
        <v>81</v>
      </c>
      <c r="L10" s="79">
        <v>0</v>
      </c>
      <c r="M10" s="107">
        <v>0</v>
      </c>
      <c r="N10" s="41" t="s">
        <v>966</v>
      </c>
      <c r="O10" s="203">
        <v>54</v>
      </c>
      <c r="P10" s="41" t="s">
        <v>786</v>
      </c>
    </row>
    <row r="11" spans="2:18" s="95" customFormat="1" ht="35.1" customHeight="1" x14ac:dyDescent="0.25">
      <c r="B11" s="100" t="s">
        <v>75</v>
      </c>
      <c r="C11" s="101" t="s">
        <v>76</v>
      </c>
      <c r="D11" s="101" t="s">
        <v>77</v>
      </c>
      <c r="E11" s="124" t="s">
        <v>785</v>
      </c>
      <c r="F11" s="41" t="s">
        <v>36</v>
      </c>
      <c r="G11" s="35">
        <v>44941</v>
      </c>
      <c r="H11" s="35">
        <v>45473</v>
      </c>
      <c r="I11" s="40">
        <v>1</v>
      </c>
      <c r="J11" s="41" t="s">
        <v>79</v>
      </c>
      <c r="K11" s="36" t="s">
        <v>80</v>
      </c>
      <c r="L11" s="79">
        <v>0</v>
      </c>
      <c r="M11" s="107">
        <v>0</v>
      </c>
      <c r="N11" s="41" t="s">
        <v>966</v>
      </c>
      <c r="O11" s="203">
        <v>50</v>
      </c>
      <c r="P11" s="36" t="s">
        <v>726</v>
      </c>
    </row>
    <row r="12" spans="2:18" s="95" customFormat="1" ht="51.75" customHeight="1" x14ac:dyDescent="0.25">
      <c r="B12" s="100" t="s">
        <v>75</v>
      </c>
      <c r="C12" s="101" t="s">
        <v>76</v>
      </c>
      <c r="D12" s="101" t="s">
        <v>77</v>
      </c>
      <c r="E12" s="124" t="s">
        <v>727</v>
      </c>
      <c r="F12" s="41" t="s">
        <v>36</v>
      </c>
      <c r="G12" s="35">
        <v>45306</v>
      </c>
      <c r="H12" s="35">
        <v>45503</v>
      </c>
      <c r="I12" s="40">
        <v>1</v>
      </c>
      <c r="J12" s="41" t="s">
        <v>79</v>
      </c>
      <c r="K12" s="41" t="s">
        <v>81</v>
      </c>
      <c r="L12" s="79">
        <v>0</v>
      </c>
      <c r="M12" s="107">
        <v>0</v>
      </c>
      <c r="N12" s="41" t="s">
        <v>82</v>
      </c>
      <c r="O12" s="203">
        <v>0</v>
      </c>
      <c r="P12" s="36" t="s">
        <v>729</v>
      </c>
    </row>
    <row r="13" spans="2:18" s="95" customFormat="1" ht="57.75" customHeight="1" x14ac:dyDescent="0.25">
      <c r="B13" s="100" t="s">
        <v>75</v>
      </c>
      <c r="C13" s="101" t="s">
        <v>76</v>
      </c>
      <c r="D13" s="36" t="s">
        <v>77</v>
      </c>
      <c r="E13" s="67" t="s">
        <v>728</v>
      </c>
      <c r="F13" s="41" t="s">
        <v>36</v>
      </c>
      <c r="G13" s="35">
        <v>44941</v>
      </c>
      <c r="H13" s="35">
        <v>45473</v>
      </c>
      <c r="I13" s="40">
        <v>1</v>
      </c>
      <c r="J13" s="41" t="s">
        <v>79</v>
      </c>
      <c r="K13" s="36" t="s">
        <v>80</v>
      </c>
      <c r="L13" s="79">
        <v>0</v>
      </c>
      <c r="M13" s="107">
        <v>0</v>
      </c>
      <c r="N13" s="41" t="s">
        <v>966</v>
      </c>
      <c r="O13" s="203">
        <v>83</v>
      </c>
      <c r="P13" s="36" t="s">
        <v>730</v>
      </c>
    </row>
    <row r="14" spans="2:18" s="95" customFormat="1" ht="54" customHeight="1" x14ac:dyDescent="0.25">
      <c r="B14" s="100" t="s">
        <v>75</v>
      </c>
      <c r="C14" s="101" t="s">
        <v>76</v>
      </c>
      <c r="D14" s="36" t="s">
        <v>77</v>
      </c>
      <c r="E14" s="67" t="s">
        <v>83</v>
      </c>
      <c r="F14" s="41" t="s">
        <v>36</v>
      </c>
      <c r="G14" s="35">
        <v>44941</v>
      </c>
      <c r="H14" s="35">
        <v>45473</v>
      </c>
      <c r="I14" s="40">
        <v>1</v>
      </c>
      <c r="J14" s="41" t="s">
        <v>79</v>
      </c>
      <c r="K14" s="41" t="s">
        <v>81</v>
      </c>
      <c r="L14" s="79">
        <v>0</v>
      </c>
      <c r="M14" s="107">
        <v>0</v>
      </c>
      <c r="N14" s="41" t="s">
        <v>966</v>
      </c>
      <c r="O14" s="203">
        <v>25</v>
      </c>
      <c r="P14" s="36" t="s">
        <v>731</v>
      </c>
    </row>
    <row r="15" spans="2:18" s="95" customFormat="1" ht="48.75" customHeight="1" x14ac:dyDescent="0.25">
      <c r="B15" s="71" t="s">
        <v>257</v>
      </c>
      <c r="C15" s="60" t="s">
        <v>258</v>
      </c>
      <c r="D15" s="11" t="s">
        <v>310</v>
      </c>
      <c r="E15" s="67" t="s">
        <v>311</v>
      </c>
      <c r="F15" s="41" t="s">
        <v>62</v>
      </c>
      <c r="G15" s="35">
        <v>45302</v>
      </c>
      <c r="H15" s="35">
        <v>45639</v>
      </c>
      <c r="I15" s="40">
        <v>1</v>
      </c>
      <c r="J15" s="41" t="s">
        <v>79</v>
      </c>
      <c r="K15" s="63" t="s">
        <v>151</v>
      </c>
      <c r="L15" s="79">
        <v>43060512</v>
      </c>
      <c r="M15" s="107">
        <v>0</v>
      </c>
      <c r="N15" s="41" t="s">
        <v>82</v>
      </c>
      <c r="O15" s="229">
        <v>30</v>
      </c>
      <c r="P15" s="212" t="s">
        <v>903</v>
      </c>
    </row>
    <row r="16" spans="2:18" s="95" customFormat="1" ht="127.5" customHeight="1" x14ac:dyDescent="0.25">
      <c r="B16" s="102" t="s">
        <v>259</v>
      </c>
      <c r="C16" s="36" t="s">
        <v>260</v>
      </c>
      <c r="D16" s="60" t="s">
        <v>335</v>
      </c>
      <c r="E16" s="128" t="s">
        <v>657</v>
      </c>
      <c r="F16" s="41" t="s">
        <v>62</v>
      </c>
      <c r="G16" s="35">
        <v>45302</v>
      </c>
      <c r="H16" s="35">
        <v>45639</v>
      </c>
      <c r="I16" s="40">
        <v>1</v>
      </c>
      <c r="J16" s="41" t="s">
        <v>79</v>
      </c>
      <c r="K16" s="36" t="s">
        <v>334</v>
      </c>
      <c r="L16" s="79">
        <v>0</v>
      </c>
      <c r="M16" s="107">
        <v>0</v>
      </c>
      <c r="N16" s="41" t="s">
        <v>966</v>
      </c>
      <c r="O16" s="229">
        <v>10</v>
      </c>
      <c r="P16" s="212" t="s">
        <v>904</v>
      </c>
    </row>
    <row r="17" spans="2:16" s="95" customFormat="1" ht="35.1" customHeight="1" x14ac:dyDescent="0.25">
      <c r="B17" s="102" t="s">
        <v>259</v>
      </c>
      <c r="C17" s="73" t="s">
        <v>260</v>
      </c>
      <c r="D17" s="72" t="s">
        <v>438</v>
      </c>
      <c r="E17" s="128" t="s">
        <v>456</v>
      </c>
      <c r="F17" s="73" t="s">
        <v>51</v>
      </c>
      <c r="G17" s="35">
        <v>45302</v>
      </c>
      <c r="H17" s="35">
        <v>45639</v>
      </c>
      <c r="I17" s="40">
        <v>1</v>
      </c>
      <c r="J17" s="41" t="s">
        <v>79</v>
      </c>
      <c r="K17" s="41" t="s">
        <v>81</v>
      </c>
      <c r="L17" s="79">
        <v>24000000</v>
      </c>
      <c r="M17" s="107">
        <v>0</v>
      </c>
      <c r="N17" s="41" t="s">
        <v>82</v>
      </c>
      <c r="O17" s="229">
        <v>0</v>
      </c>
      <c r="P17" s="73" t="s">
        <v>932</v>
      </c>
    </row>
    <row r="18" spans="2:16" s="95" customFormat="1" ht="35.1" customHeight="1" x14ac:dyDescent="0.25">
      <c r="B18" s="102" t="s">
        <v>259</v>
      </c>
      <c r="C18" s="73" t="s">
        <v>260</v>
      </c>
      <c r="D18" s="72" t="s">
        <v>438</v>
      </c>
      <c r="E18" s="128" t="s">
        <v>457</v>
      </c>
      <c r="F18" s="73" t="s">
        <v>51</v>
      </c>
      <c r="G18" s="35">
        <v>45302</v>
      </c>
      <c r="H18" s="35">
        <v>45639</v>
      </c>
      <c r="I18" s="40">
        <v>1</v>
      </c>
      <c r="J18" s="41" t="s">
        <v>79</v>
      </c>
      <c r="K18" s="41" t="s">
        <v>81</v>
      </c>
      <c r="L18" s="79">
        <v>90000000</v>
      </c>
      <c r="M18" s="107">
        <v>0</v>
      </c>
      <c r="N18" s="41" t="s">
        <v>966</v>
      </c>
      <c r="O18" s="229">
        <v>25</v>
      </c>
      <c r="P18" s="73" t="s">
        <v>933</v>
      </c>
    </row>
    <row r="19" spans="2:16" s="95" customFormat="1" ht="35.1" customHeight="1" x14ac:dyDescent="0.25">
      <c r="B19" s="102" t="s">
        <v>259</v>
      </c>
      <c r="C19" s="73" t="s">
        <v>260</v>
      </c>
      <c r="D19" s="72" t="s">
        <v>438</v>
      </c>
      <c r="E19" s="128" t="s">
        <v>458</v>
      </c>
      <c r="F19" s="73" t="s">
        <v>51</v>
      </c>
      <c r="G19" s="35">
        <v>45302</v>
      </c>
      <c r="H19" s="35">
        <v>45639</v>
      </c>
      <c r="I19" s="40">
        <v>1</v>
      </c>
      <c r="J19" s="41" t="s">
        <v>79</v>
      </c>
      <c r="K19" s="41" t="s">
        <v>81</v>
      </c>
      <c r="L19" s="158">
        <v>10000000</v>
      </c>
      <c r="M19" s="107">
        <v>0</v>
      </c>
      <c r="N19" s="41" t="s">
        <v>966</v>
      </c>
      <c r="O19" s="229">
        <v>25</v>
      </c>
      <c r="P19" s="73" t="s">
        <v>934</v>
      </c>
    </row>
    <row r="20" spans="2:16" s="95" customFormat="1" ht="35.1" customHeight="1" x14ac:dyDescent="0.25">
      <c r="B20" s="102" t="s">
        <v>259</v>
      </c>
      <c r="C20" s="73" t="s">
        <v>260</v>
      </c>
      <c r="D20" s="72" t="s">
        <v>438</v>
      </c>
      <c r="E20" s="128" t="s">
        <v>459</v>
      </c>
      <c r="F20" s="73" t="s">
        <v>51</v>
      </c>
      <c r="G20" s="35">
        <v>45302</v>
      </c>
      <c r="H20" s="35">
        <v>45639</v>
      </c>
      <c r="I20" s="40">
        <v>1</v>
      </c>
      <c r="J20" s="41" t="s">
        <v>79</v>
      </c>
      <c r="K20" s="41" t="s">
        <v>81</v>
      </c>
      <c r="L20" s="159">
        <v>131400000</v>
      </c>
      <c r="M20" s="107">
        <v>0</v>
      </c>
      <c r="N20" s="41" t="s">
        <v>82</v>
      </c>
      <c r="O20" s="229">
        <v>0</v>
      </c>
      <c r="P20" s="73" t="s">
        <v>932</v>
      </c>
    </row>
    <row r="21" spans="2:16" s="95" customFormat="1" ht="35.1" customHeight="1" x14ac:dyDescent="0.25">
      <c r="B21" s="102" t="s">
        <v>259</v>
      </c>
      <c r="C21" s="36" t="s">
        <v>261</v>
      </c>
      <c r="D21" s="60" t="s">
        <v>454</v>
      </c>
      <c r="E21" s="73" t="s">
        <v>453</v>
      </c>
      <c r="F21" s="73" t="s">
        <v>51</v>
      </c>
      <c r="G21" s="35">
        <v>45302</v>
      </c>
      <c r="H21" s="35">
        <v>45639</v>
      </c>
      <c r="I21" s="40">
        <v>1</v>
      </c>
      <c r="J21" s="41" t="s">
        <v>79</v>
      </c>
      <c r="K21" s="41" t="s">
        <v>81</v>
      </c>
      <c r="L21" s="79">
        <v>30000000</v>
      </c>
      <c r="M21" s="107">
        <v>0</v>
      </c>
      <c r="N21" s="41" t="s">
        <v>82</v>
      </c>
      <c r="O21" s="229">
        <v>0</v>
      </c>
      <c r="P21" s="73" t="s">
        <v>1049</v>
      </c>
    </row>
    <row r="22" spans="2:16" s="95" customFormat="1" ht="35.1" customHeight="1" x14ac:dyDescent="0.25">
      <c r="B22" s="102" t="s">
        <v>259</v>
      </c>
      <c r="C22" s="72" t="s">
        <v>262</v>
      </c>
      <c r="D22" s="72" t="s">
        <v>454</v>
      </c>
      <c r="E22" s="73" t="s">
        <v>455</v>
      </c>
      <c r="F22" s="73" t="s">
        <v>51</v>
      </c>
      <c r="G22" s="35">
        <v>45302</v>
      </c>
      <c r="H22" s="35">
        <v>45639</v>
      </c>
      <c r="I22" s="40">
        <v>1</v>
      </c>
      <c r="J22" s="41" t="s">
        <v>79</v>
      </c>
      <c r="K22" s="41" t="s">
        <v>81</v>
      </c>
      <c r="L22" s="157">
        <v>50000000</v>
      </c>
      <c r="M22" s="107">
        <v>0</v>
      </c>
      <c r="N22" s="41" t="s">
        <v>966</v>
      </c>
      <c r="O22" s="229">
        <v>10</v>
      </c>
      <c r="P22" s="73" t="s">
        <v>935</v>
      </c>
    </row>
    <row r="23" spans="2:16" s="95" customFormat="1" ht="35.1" customHeight="1" x14ac:dyDescent="0.25">
      <c r="B23" s="71" t="s">
        <v>263</v>
      </c>
      <c r="C23" s="60" t="s">
        <v>264</v>
      </c>
      <c r="D23" s="11" t="s">
        <v>383</v>
      </c>
      <c r="E23" s="73" t="s">
        <v>673</v>
      </c>
      <c r="F23" s="41" t="s">
        <v>64</v>
      </c>
      <c r="G23" s="139">
        <v>45306</v>
      </c>
      <c r="H23" s="140">
        <v>45626</v>
      </c>
      <c r="I23" s="40">
        <v>1</v>
      </c>
      <c r="J23" s="41" t="s">
        <v>79</v>
      </c>
      <c r="K23" s="41" t="s">
        <v>81</v>
      </c>
      <c r="L23" s="79">
        <v>139000000</v>
      </c>
      <c r="M23" s="107">
        <v>0</v>
      </c>
      <c r="N23" s="41" t="s">
        <v>966</v>
      </c>
      <c r="O23" s="229">
        <v>25</v>
      </c>
      <c r="P23" s="73" t="s">
        <v>1050</v>
      </c>
    </row>
    <row r="24" spans="2:16" s="95" customFormat="1" ht="35.1" customHeight="1" x14ac:dyDescent="0.25">
      <c r="B24" s="71" t="s">
        <v>263</v>
      </c>
      <c r="C24" s="72" t="s">
        <v>264</v>
      </c>
      <c r="D24" s="11" t="s">
        <v>383</v>
      </c>
      <c r="E24" s="73" t="s">
        <v>390</v>
      </c>
      <c r="F24" s="41" t="s">
        <v>64</v>
      </c>
      <c r="G24" s="139">
        <v>45306</v>
      </c>
      <c r="H24" s="140">
        <v>45626</v>
      </c>
      <c r="I24" s="40">
        <v>1</v>
      </c>
      <c r="J24" s="41" t="s">
        <v>79</v>
      </c>
      <c r="K24" s="41" t="s">
        <v>81</v>
      </c>
      <c r="L24" s="79">
        <v>0</v>
      </c>
      <c r="M24" s="107">
        <v>0</v>
      </c>
      <c r="N24" s="41" t="s">
        <v>966</v>
      </c>
      <c r="O24" s="229">
        <v>25</v>
      </c>
      <c r="P24" s="73" t="s">
        <v>793</v>
      </c>
    </row>
    <row r="25" spans="2:16" s="95" customFormat="1" ht="35.1" customHeight="1" x14ac:dyDescent="0.25">
      <c r="B25" s="71" t="s">
        <v>263</v>
      </c>
      <c r="C25" s="72" t="s">
        <v>264</v>
      </c>
      <c r="D25" s="11" t="s">
        <v>383</v>
      </c>
      <c r="E25" s="73" t="s">
        <v>382</v>
      </c>
      <c r="F25" s="41" t="s">
        <v>64</v>
      </c>
      <c r="G25" s="139">
        <v>45306</v>
      </c>
      <c r="H25" s="140">
        <v>45626</v>
      </c>
      <c r="I25" s="40">
        <v>1</v>
      </c>
      <c r="J25" s="41" t="s">
        <v>79</v>
      </c>
      <c r="K25" s="41" t="s">
        <v>81</v>
      </c>
      <c r="L25" s="79">
        <v>139000000</v>
      </c>
      <c r="M25" s="107">
        <v>0</v>
      </c>
      <c r="N25" s="41" t="s">
        <v>966</v>
      </c>
      <c r="O25" s="229">
        <v>25</v>
      </c>
      <c r="P25" s="73" t="s">
        <v>794</v>
      </c>
    </row>
    <row r="26" spans="2:16" s="95" customFormat="1" ht="35.1" customHeight="1" x14ac:dyDescent="0.25">
      <c r="B26" s="71" t="s">
        <v>263</v>
      </c>
      <c r="C26" s="60" t="s">
        <v>264</v>
      </c>
      <c r="D26" s="60" t="s">
        <v>388</v>
      </c>
      <c r="E26" s="73" t="s">
        <v>384</v>
      </c>
      <c r="F26" s="41" t="s">
        <v>64</v>
      </c>
      <c r="G26" s="139">
        <v>45306</v>
      </c>
      <c r="H26" s="140">
        <v>45626</v>
      </c>
      <c r="I26" s="40">
        <v>1</v>
      </c>
      <c r="J26" s="41" t="s">
        <v>79</v>
      </c>
      <c r="K26" s="41" t="s">
        <v>81</v>
      </c>
      <c r="L26" s="79">
        <v>15000000</v>
      </c>
      <c r="M26" s="107">
        <v>0</v>
      </c>
      <c r="N26" s="41" t="s">
        <v>966</v>
      </c>
      <c r="O26" s="229">
        <v>25</v>
      </c>
      <c r="P26" s="73" t="s">
        <v>795</v>
      </c>
    </row>
    <row r="27" spans="2:16" s="95" customFormat="1" ht="35.1" customHeight="1" x14ac:dyDescent="0.25">
      <c r="B27" s="71" t="s">
        <v>263</v>
      </c>
      <c r="C27" s="60" t="s">
        <v>264</v>
      </c>
      <c r="D27" s="72" t="s">
        <v>388</v>
      </c>
      <c r="E27" s="73" t="s">
        <v>385</v>
      </c>
      <c r="F27" s="41" t="s">
        <v>64</v>
      </c>
      <c r="G27" s="139">
        <v>45306</v>
      </c>
      <c r="H27" s="140">
        <v>45626</v>
      </c>
      <c r="I27" s="40">
        <v>1</v>
      </c>
      <c r="J27" s="41" t="s">
        <v>79</v>
      </c>
      <c r="K27" s="41" t="s">
        <v>81</v>
      </c>
      <c r="L27" s="79">
        <v>5000000</v>
      </c>
      <c r="M27" s="107">
        <v>0</v>
      </c>
      <c r="N27" s="41" t="s">
        <v>966</v>
      </c>
      <c r="O27" s="229">
        <v>25</v>
      </c>
      <c r="P27" s="73" t="s">
        <v>796</v>
      </c>
    </row>
    <row r="28" spans="2:16" s="95" customFormat="1" ht="35.1" customHeight="1" x14ac:dyDescent="0.25">
      <c r="B28" s="71" t="s">
        <v>263</v>
      </c>
      <c r="C28" s="60" t="s">
        <v>264</v>
      </c>
      <c r="D28" s="72" t="s">
        <v>388</v>
      </c>
      <c r="E28" s="73" t="s">
        <v>386</v>
      </c>
      <c r="F28" s="41" t="s">
        <v>64</v>
      </c>
      <c r="G28" s="139">
        <v>45306</v>
      </c>
      <c r="H28" s="140">
        <v>45626</v>
      </c>
      <c r="I28" s="40">
        <v>1</v>
      </c>
      <c r="J28" s="41" t="s">
        <v>79</v>
      </c>
      <c r="K28" s="41" t="s">
        <v>81</v>
      </c>
      <c r="L28" s="79">
        <v>43100000</v>
      </c>
      <c r="M28" s="107">
        <v>0</v>
      </c>
      <c r="N28" s="41" t="s">
        <v>966</v>
      </c>
      <c r="O28" s="229">
        <v>25</v>
      </c>
      <c r="P28" s="73" t="s">
        <v>797</v>
      </c>
    </row>
    <row r="29" spans="2:16" s="95" customFormat="1" ht="35.1" customHeight="1" x14ac:dyDescent="0.25">
      <c r="B29" s="71" t="s">
        <v>263</v>
      </c>
      <c r="C29" s="60" t="s">
        <v>264</v>
      </c>
      <c r="D29" s="72" t="s">
        <v>388</v>
      </c>
      <c r="E29" s="73" t="s">
        <v>387</v>
      </c>
      <c r="F29" s="41" t="s">
        <v>64</v>
      </c>
      <c r="G29" s="139">
        <v>45306</v>
      </c>
      <c r="H29" s="140">
        <v>45626</v>
      </c>
      <c r="I29" s="40">
        <v>1</v>
      </c>
      <c r="J29" s="41" t="s">
        <v>79</v>
      </c>
      <c r="K29" s="41" t="s">
        <v>81</v>
      </c>
      <c r="L29" s="79">
        <v>10000000</v>
      </c>
      <c r="M29" s="107">
        <v>0</v>
      </c>
      <c r="N29" s="41" t="s">
        <v>966</v>
      </c>
      <c r="O29" s="229">
        <v>25</v>
      </c>
      <c r="P29" s="73" t="s">
        <v>798</v>
      </c>
    </row>
    <row r="30" spans="2:16" s="95" customFormat="1" ht="35.1" customHeight="1" x14ac:dyDescent="0.25">
      <c r="B30" s="71" t="s">
        <v>263</v>
      </c>
      <c r="C30" s="72" t="s">
        <v>264</v>
      </c>
      <c r="D30" s="72" t="s">
        <v>388</v>
      </c>
      <c r="E30" s="73" t="s">
        <v>389</v>
      </c>
      <c r="F30" s="41" t="s">
        <v>64</v>
      </c>
      <c r="G30" s="139">
        <v>45306</v>
      </c>
      <c r="H30" s="140">
        <v>45626</v>
      </c>
      <c r="I30" s="40">
        <v>1</v>
      </c>
      <c r="J30" s="41" t="s">
        <v>79</v>
      </c>
      <c r="K30" s="41" t="s">
        <v>81</v>
      </c>
      <c r="L30" s="141">
        <v>10000000</v>
      </c>
      <c r="M30" s="107">
        <v>0</v>
      </c>
      <c r="N30" s="41" t="s">
        <v>966</v>
      </c>
      <c r="O30" s="229">
        <v>25</v>
      </c>
      <c r="P30" s="73" t="s">
        <v>799</v>
      </c>
    </row>
    <row r="31" spans="2:16" s="95" customFormat="1" ht="35.1" customHeight="1" x14ac:dyDescent="0.25">
      <c r="B31" s="71" t="s">
        <v>263</v>
      </c>
      <c r="C31" s="72" t="s">
        <v>264</v>
      </c>
      <c r="D31" s="72" t="s">
        <v>388</v>
      </c>
      <c r="E31" s="73" t="s">
        <v>390</v>
      </c>
      <c r="F31" s="41" t="s">
        <v>64</v>
      </c>
      <c r="G31" s="139">
        <v>45306</v>
      </c>
      <c r="H31" s="140">
        <v>45626</v>
      </c>
      <c r="I31" s="40">
        <v>1</v>
      </c>
      <c r="J31" s="41" t="s">
        <v>79</v>
      </c>
      <c r="K31" s="41" t="s">
        <v>81</v>
      </c>
      <c r="L31" s="146">
        <v>440000000</v>
      </c>
      <c r="M31" s="107">
        <v>0</v>
      </c>
      <c r="N31" s="41" t="s">
        <v>966</v>
      </c>
      <c r="O31" s="229">
        <v>25</v>
      </c>
      <c r="P31" s="73" t="s">
        <v>800</v>
      </c>
    </row>
    <row r="32" spans="2:16" s="95" customFormat="1" ht="35.1" customHeight="1" x14ac:dyDescent="0.25">
      <c r="B32" s="71" t="s">
        <v>263</v>
      </c>
      <c r="C32" s="72" t="s">
        <v>264</v>
      </c>
      <c r="D32" s="72" t="s">
        <v>388</v>
      </c>
      <c r="E32" s="73" t="s">
        <v>391</v>
      </c>
      <c r="F32" s="41" t="s">
        <v>64</v>
      </c>
      <c r="G32" s="139">
        <v>45306</v>
      </c>
      <c r="H32" s="140">
        <v>45626</v>
      </c>
      <c r="I32" s="40">
        <v>1</v>
      </c>
      <c r="J32" s="41" t="s">
        <v>79</v>
      </c>
      <c r="K32" s="41" t="s">
        <v>81</v>
      </c>
      <c r="L32" s="146">
        <v>10000000</v>
      </c>
      <c r="M32" s="107">
        <v>0</v>
      </c>
      <c r="N32" s="41" t="s">
        <v>82</v>
      </c>
      <c r="O32" s="229">
        <v>0</v>
      </c>
      <c r="P32" s="73" t="s">
        <v>801</v>
      </c>
    </row>
    <row r="33" spans="2:16" s="95" customFormat="1" ht="35.1" customHeight="1" x14ac:dyDescent="0.25">
      <c r="B33" s="71" t="s">
        <v>263</v>
      </c>
      <c r="C33" s="72" t="s">
        <v>264</v>
      </c>
      <c r="D33" s="72" t="s">
        <v>388</v>
      </c>
      <c r="E33" s="73" t="s">
        <v>392</v>
      </c>
      <c r="F33" s="41" t="s">
        <v>64</v>
      </c>
      <c r="G33" s="139">
        <v>45306</v>
      </c>
      <c r="H33" s="140">
        <v>45626</v>
      </c>
      <c r="I33" s="40">
        <v>1</v>
      </c>
      <c r="J33" s="41" t="s">
        <v>79</v>
      </c>
      <c r="K33" s="41" t="s">
        <v>81</v>
      </c>
      <c r="L33" s="146">
        <v>72000000</v>
      </c>
      <c r="M33" s="107">
        <v>0</v>
      </c>
      <c r="N33" s="41" t="s">
        <v>966</v>
      </c>
      <c r="O33" s="229">
        <v>25</v>
      </c>
      <c r="P33" s="73" t="s">
        <v>802</v>
      </c>
    </row>
    <row r="34" spans="2:16" s="95" customFormat="1" ht="35.1" customHeight="1" x14ac:dyDescent="0.25">
      <c r="B34" s="71" t="s">
        <v>263</v>
      </c>
      <c r="C34" s="72" t="s">
        <v>264</v>
      </c>
      <c r="D34" s="72" t="s">
        <v>388</v>
      </c>
      <c r="E34" s="73" t="s">
        <v>393</v>
      </c>
      <c r="F34" s="41" t="s">
        <v>64</v>
      </c>
      <c r="G34" s="139">
        <v>45306</v>
      </c>
      <c r="H34" s="140">
        <v>45626</v>
      </c>
      <c r="I34" s="40">
        <v>1</v>
      </c>
      <c r="J34" s="41" t="s">
        <v>79</v>
      </c>
      <c r="K34" s="41" t="s">
        <v>81</v>
      </c>
      <c r="L34" s="146">
        <v>0</v>
      </c>
      <c r="M34" s="107">
        <v>0</v>
      </c>
      <c r="N34" s="41" t="s">
        <v>966</v>
      </c>
      <c r="O34" s="229">
        <v>25</v>
      </c>
      <c r="P34" s="73" t="s">
        <v>814</v>
      </c>
    </row>
    <row r="35" spans="2:16" s="95" customFormat="1" ht="35.1" customHeight="1" x14ac:dyDescent="0.25">
      <c r="B35" s="71" t="s">
        <v>263</v>
      </c>
      <c r="C35" s="72" t="s">
        <v>264</v>
      </c>
      <c r="D35" s="72" t="s">
        <v>388</v>
      </c>
      <c r="E35" s="73" t="s">
        <v>394</v>
      </c>
      <c r="F35" s="41" t="s">
        <v>64</v>
      </c>
      <c r="G35" s="139">
        <v>45306</v>
      </c>
      <c r="H35" s="140">
        <v>45626</v>
      </c>
      <c r="I35" s="40">
        <v>1</v>
      </c>
      <c r="J35" s="41" t="s">
        <v>79</v>
      </c>
      <c r="K35" s="41" t="s">
        <v>81</v>
      </c>
      <c r="L35" s="197">
        <v>85000000</v>
      </c>
      <c r="M35" s="107">
        <v>0</v>
      </c>
      <c r="N35" s="41" t="s">
        <v>966</v>
      </c>
      <c r="O35" s="229">
        <v>25</v>
      </c>
      <c r="P35" s="73" t="s">
        <v>803</v>
      </c>
    </row>
    <row r="36" spans="2:16" s="95" customFormat="1" ht="35.1" customHeight="1" x14ac:dyDescent="0.25">
      <c r="B36" s="71" t="s">
        <v>263</v>
      </c>
      <c r="C36" s="72" t="s">
        <v>264</v>
      </c>
      <c r="D36" s="72" t="s">
        <v>388</v>
      </c>
      <c r="E36" s="142" t="s">
        <v>395</v>
      </c>
      <c r="F36" s="41" t="s">
        <v>64</v>
      </c>
      <c r="G36" s="139">
        <v>45306</v>
      </c>
      <c r="H36" s="140">
        <v>45626</v>
      </c>
      <c r="I36" s="40">
        <v>1</v>
      </c>
      <c r="J36" s="41" t="s">
        <v>79</v>
      </c>
      <c r="K36" s="41" t="s">
        <v>81</v>
      </c>
      <c r="L36" s="143">
        <v>0</v>
      </c>
      <c r="M36" s="107">
        <v>0</v>
      </c>
      <c r="N36" s="41" t="s">
        <v>966</v>
      </c>
      <c r="O36" s="229">
        <v>25</v>
      </c>
      <c r="P36" s="73" t="s">
        <v>804</v>
      </c>
    </row>
    <row r="37" spans="2:16" s="95" customFormat="1" ht="35.1" customHeight="1" x14ac:dyDescent="0.25">
      <c r="B37" s="71" t="s">
        <v>263</v>
      </c>
      <c r="C37" s="72" t="s">
        <v>264</v>
      </c>
      <c r="D37" s="72" t="s">
        <v>388</v>
      </c>
      <c r="E37" s="142" t="s">
        <v>396</v>
      </c>
      <c r="F37" s="41" t="s">
        <v>64</v>
      </c>
      <c r="G37" s="139">
        <v>45306</v>
      </c>
      <c r="H37" s="140">
        <v>45626</v>
      </c>
      <c r="I37" s="40">
        <v>1</v>
      </c>
      <c r="J37" s="41" t="s">
        <v>79</v>
      </c>
      <c r="K37" s="41" t="s">
        <v>81</v>
      </c>
      <c r="L37" s="144">
        <v>40000</v>
      </c>
      <c r="M37" s="107">
        <v>0</v>
      </c>
      <c r="N37" s="41" t="s">
        <v>966</v>
      </c>
      <c r="O37" s="229">
        <v>25</v>
      </c>
      <c r="P37" s="73" t="s">
        <v>805</v>
      </c>
    </row>
    <row r="38" spans="2:16" s="95" customFormat="1" ht="35.1" customHeight="1" x14ac:dyDescent="0.25">
      <c r="B38" s="71" t="s">
        <v>263</v>
      </c>
      <c r="C38" s="72" t="s">
        <v>264</v>
      </c>
      <c r="D38" s="72" t="s">
        <v>388</v>
      </c>
      <c r="E38" s="142" t="s">
        <v>397</v>
      </c>
      <c r="F38" s="41" t="s">
        <v>64</v>
      </c>
      <c r="G38" s="139">
        <v>45306</v>
      </c>
      <c r="H38" s="140">
        <v>45626</v>
      </c>
      <c r="I38" s="40">
        <v>1</v>
      </c>
      <c r="J38" s="41" t="s">
        <v>79</v>
      </c>
      <c r="K38" s="41" t="s">
        <v>81</v>
      </c>
      <c r="L38" s="145">
        <v>10000000</v>
      </c>
      <c r="M38" s="107">
        <v>0</v>
      </c>
      <c r="N38" s="41" t="s">
        <v>966</v>
      </c>
      <c r="O38" s="229">
        <v>25</v>
      </c>
      <c r="P38" s="73" t="s">
        <v>806</v>
      </c>
    </row>
    <row r="39" spans="2:16" s="95" customFormat="1" ht="35.1" customHeight="1" x14ac:dyDescent="0.25">
      <c r="B39" s="71" t="s">
        <v>263</v>
      </c>
      <c r="C39" s="72" t="s">
        <v>264</v>
      </c>
      <c r="D39" s="72" t="s">
        <v>388</v>
      </c>
      <c r="E39" s="142" t="s">
        <v>398</v>
      </c>
      <c r="F39" s="41" t="s">
        <v>64</v>
      </c>
      <c r="G39" s="139">
        <v>45306</v>
      </c>
      <c r="H39" s="140">
        <v>45626</v>
      </c>
      <c r="I39" s="40">
        <v>1</v>
      </c>
      <c r="J39" s="41" t="s">
        <v>79</v>
      </c>
      <c r="K39" s="41" t="s">
        <v>81</v>
      </c>
      <c r="L39" s="198">
        <v>0</v>
      </c>
      <c r="M39" s="107">
        <v>0</v>
      </c>
      <c r="N39" s="41" t="s">
        <v>966</v>
      </c>
      <c r="O39" s="229">
        <v>25</v>
      </c>
      <c r="P39" s="73" t="s">
        <v>807</v>
      </c>
    </row>
    <row r="40" spans="2:16" s="95" customFormat="1" ht="35.1" customHeight="1" x14ac:dyDescent="0.25">
      <c r="B40" s="71" t="s">
        <v>263</v>
      </c>
      <c r="C40" s="72" t="s">
        <v>264</v>
      </c>
      <c r="D40" s="72" t="s">
        <v>388</v>
      </c>
      <c r="E40" s="142" t="s">
        <v>399</v>
      </c>
      <c r="F40" s="41" t="s">
        <v>64</v>
      </c>
      <c r="G40" s="139">
        <v>45306</v>
      </c>
      <c r="H40" s="140">
        <v>45626</v>
      </c>
      <c r="I40" s="40">
        <v>1</v>
      </c>
      <c r="J40" s="41" t="s">
        <v>79</v>
      </c>
      <c r="K40" s="41" t="s">
        <v>81</v>
      </c>
      <c r="L40" s="144">
        <v>28000000</v>
      </c>
      <c r="M40" s="107">
        <v>0</v>
      </c>
      <c r="N40" s="41" t="s">
        <v>966</v>
      </c>
      <c r="O40" s="229">
        <v>25</v>
      </c>
      <c r="P40" s="73" t="s">
        <v>809</v>
      </c>
    </row>
    <row r="41" spans="2:16" s="95" customFormat="1" ht="35.1" customHeight="1" x14ac:dyDescent="0.25">
      <c r="B41" s="71" t="s">
        <v>263</v>
      </c>
      <c r="C41" s="72" t="s">
        <v>264</v>
      </c>
      <c r="D41" s="72" t="s">
        <v>388</v>
      </c>
      <c r="E41" s="142" t="s">
        <v>400</v>
      </c>
      <c r="F41" s="41" t="s">
        <v>64</v>
      </c>
      <c r="G41" s="139">
        <v>45306</v>
      </c>
      <c r="H41" s="140">
        <v>45626</v>
      </c>
      <c r="I41" s="40">
        <v>1</v>
      </c>
      <c r="J41" s="41" t="s">
        <v>79</v>
      </c>
      <c r="K41" s="41" t="s">
        <v>81</v>
      </c>
      <c r="L41" s="144">
        <v>28000000</v>
      </c>
      <c r="M41" s="107">
        <v>0</v>
      </c>
      <c r="N41" s="41" t="s">
        <v>966</v>
      </c>
      <c r="O41" s="229">
        <v>25</v>
      </c>
      <c r="P41" s="73" t="s">
        <v>808</v>
      </c>
    </row>
    <row r="42" spans="2:16" s="95" customFormat="1" ht="35.1" customHeight="1" x14ac:dyDescent="0.25">
      <c r="B42" s="71" t="s">
        <v>263</v>
      </c>
      <c r="C42" s="36" t="s">
        <v>265</v>
      </c>
      <c r="D42" s="72" t="s">
        <v>388</v>
      </c>
      <c r="E42" s="73" t="s">
        <v>401</v>
      </c>
      <c r="F42" s="41" t="s">
        <v>64</v>
      </c>
      <c r="G42" s="139">
        <v>45306</v>
      </c>
      <c r="H42" s="140">
        <v>45626</v>
      </c>
      <c r="I42" s="40">
        <v>1</v>
      </c>
      <c r="J42" s="41" t="s">
        <v>79</v>
      </c>
      <c r="K42" s="41" t="s">
        <v>81</v>
      </c>
      <c r="L42" s="147">
        <v>55000000</v>
      </c>
      <c r="M42" s="107">
        <v>0</v>
      </c>
      <c r="N42" s="41" t="s">
        <v>966</v>
      </c>
      <c r="O42" s="229">
        <v>25</v>
      </c>
      <c r="P42" s="36" t="s">
        <v>810</v>
      </c>
    </row>
    <row r="43" spans="2:16" s="95" customFormat="1" ht="35.1" customHeight="1" x14ac:dyDescent="0.25">
      <c r="B43" s="71" t="s">
        <v>263</v>
      </c>
      <c r="C43" s="36" t="s">
        <v>266</v>
      </c>
      <c r="D43" s="72" t="s">
        <v>388</v>
      </c>
      <c r="E43" s="142" t="s">
        <v>404</v>
      </c>
      <c r="F43" s="41" t="s">
        <v>64</v>
      </c>
      <c r="G43" s="139">
        <v>45306</v>
      </c>
      <c r="H43" s="140">
        <v>45626</v>
      </c>
      <c r="I43" s="40">
        <v>1</v>
      </c>
      <c r="J43" s="41" t="s">
        <v>79</v>
      </c>
      <c r="K43" s="41" t="s">
        <v>81</v>
      </c>
      <c r="L43" s="144">
        <v>24000000</v>
      </c>
      <c r="M43" s="107">
        <v>0</v>
      </c>
      <c r="N43" s="41" t="s">
        <v>82</v>
      </c>
      <c r="O43" s="229">
        <v>0</v>
      </c>
      <c r="P43" s="73" t="s">
        <v>811</v>
      </c>
    </row>
    <row r="44" spans="2:16" s="95" customFormat="1" ht="35.1" customHeight="1" x14ac:dyDescent="0.25">
      <c r="B44" s="71" t="s">
        <v>263</v>
      </c>
      <c r="C44" s="73" t="s">
        <v>266</v>
      </c>
      <c r="D44" s="72" t="s">
        <v>388</v>
      </c>
      <c r="E44" s="142" t="s">
        <v>405</v>
      </c>
      <c r="F44" s="41" t="s">
        <v>64</v>
      </c>
      <c r="G44" s="139">
        <v>45306</v>
      </c>
      <c r="H44" s="140">
        <v>45626</v>
      </c>
      <c r="I44" s="40">
        <v>1</v>
      </c>
      <c r="J44" s="41" t="s">
        <v>79</v>
      </c>
      <c r="K44" s="41" t="s">
        <v>81</v>
      </c>
      <c r="L44" s="144">
        <v>24000000</v>
      </c>
      <c r="M44" s="107">
        <v>0</v>
      </c>
      <c r="N44" s="41" t="s">
        <v>82</v>
      </c>
      <c r="O44" s="229">
        <v>0</v>
      </c>
      <c r="P44" s="73" t="s">
        <v>811</v>
      </c>
    </row>
    <row r="45" spans="2:16" s="95" customFormat="1" ht="35.1" customHeight="1" x14ac:dyDescent="0.25">
      <c r="B45" s="71" t="s">
        <v>263</v>
      </c>
      <c r="C45" s="73" t="s">
        <v>266</v>
      </c>
      <c r="D45" s="72" t="s">
        <v>388</v>
      </c>
      <c r="E45" s="148" t="s">
        <v>406</v>
      </c>
      <c r="F45" s="41" t="s">
        <v>64</v>
      </c>
      <c r="G45" s="139">
        <v>45306</v>
      </c>
      <c r="H45" s="140">
        <v>45626</v>
      </c>
      <c r="I45" s="40">
        <v>1</v>
      </c>
      <c r="J45" s="41" t="s">
        <v>79</v>
      </c>
      <c r="K45" s="41" t="s">
        <v>81</v>
      </c>
      <c r="L45" s="144">
        <v>8000000</v>
      </c>
      <c r="M45" s="107">
        <v>0</v>
      </c>
      <c r="N45" s="41" t="s">
        <v>966</v>
      </c>
      <c r="O45" s="229">
        <v>25</v>
      </c>
      <c r="P45" s="73" t="s">
        <v>812</v>
      </c>
    </row>
    <row r="46" spans="2:16" s="95" customFormat="1" ht="35.1" customHeight="1" x14ac:dyDescent="0.25">
      <c r="B46" s="71" t="s">
        <v>263</v>
      </c>
      <c r="C46" s="36" t="s">
        <v>267</v>
      </c>
      <c r="D46" s="72" t="s">
        <v>388</v>
      </c>
      <c r="E46" s="73" t="s">
        <v>403</v>
      </c>
      <c r="F46" s="41" t="s">
        <v>64</v>
      </c>
      <c r="G46" s="139">
        <v>45306</v>
      </c>
      <c r="H46" s="140">
        <v>45626</v>
      </c>
      <c r="I46" s="40">
        <v>1</v>
      </c>
      <c r="J46" s="41" t="s">
        <v>79</v>
      </c>
      <c r="K46" s="41" t="s">
        <v>81</v>
      </c>
      <c r="L46" s="144">
        <v>100000000</v>
      </c>
      <c r="M46" s="107">
        <v>0</v>
      </c>
      <c r="N46" s="41" t="s">
        <v>966</v>
      </c>
      <c r="O46" s="229">
        <v>25</v>
      </c>
      <c r="P46" s="36" t="s">
        <v>1052</v>
      </c>
    </row>
    <row r="47" spans="2:16" s="95" customFormat="1" ht="35.1" customHeight="1" x14ac:dyDescent="0.25">
      <c r="B47" s="71" t="s">
        <v>263</v>
      </c>
      <c r="C47" s="73" t="s">
        <v>267</v>
      </c>
      <c r="D47" s="72" t="s">
        <v>388</v>
      </c>
      <c r="E47" s="196" t="s">
        <v>402</v>
      </c>
      <c r="F47" s="41" t="s">
        <v>64</v>
      </c>
      <c r="G47" s="139">
        <v>45306</v>
      </c>
      <c r="H47" s="140">
        <v>45626</v>
      </c>
      <c r="I47" s="40">
        <v>1</v>
      </c>
      <c r="J47" s="41" t="s">
        <v>79</v>
      </c>
      <c r="K47" s="41" t="s">
        <v>81</v>
      </c>
      <c r="L47" s="144">
        <v>32000000</v>
      </c>
      <c r="M47" s="107">
        <v>0</v>
      </c>
      <c r="N47" s="41" t="s">
        <v>82</v>
      </c>
      <c r="O47" s="229">
        <v>0</v>
      </c>
      <c r="P47" s="73" t="s">
        <v>813</v>
      </c>
    </row>
    <row r="48" spans="2:16" s="95" customFormat="1" ht="35.1" customHeight="1" x14ac:dyDescent="0.25">
      <c r="B48" s="36" t="s">
        <v>268</v>
      </c>
      <c r="C48" s="36" t="s">
        <v>650</v>
      </c>
      <c r="D48" s="60" t="s">
        <v>627</v>
      </c>
      <c r="E48" s="73" t="s">
        <v>625</v>
      </c>
      <c r="F48" s="41" t="s">
        <v>602</v>
      </c>
      <c r="G48" s="72" t="s">
        <v>627</v>
      </c>
      <c r="H48" s="72" t="s">
        <v>627</v>
      </c>
      <c r="I48" s="40">
        <v>1</v>
      </c>
      <c r="J48" s="41" t="s">
        <v>79</v>
      </c>
      <c r="K48" s="72" t="s">
        <v>627</v>
      </c>
      <c r="L48" s="144">
        <v>0</v>
      </c>
      <c r="M48" s="107">
        <v>0</v>
      </c>
      <c r="N48" s="41" t="s">
        <v>966</v>
      </c>
      <c r="O48" s="229">
        <v>100</v>
      </c>
      <c r="P48" s="73" t="s">
        <v>625</v>
      </c>
    </row>
    <row r="49" spans="2:16" s="95" customFormat="1" ht="35.1" customHeight="1" x14ac:dyDescent="0.25">
      <c r="B49" s="73" t="s">
        <v>268</v>
      </c>
      <c r="C49" s="73" t="s">
        <v>651</v>
      </c>
      <c r="D49" s="72" t="s">
        <v>627</v>
      </c>
      <c r="E49" s="73" t="s">
        <v>626</v>
      </c>
      <c r="F49" s="41" t="s">
        <v>602</v>
      </c>
      <c r="G49" s="72" t="s">
        <v>627</v>
      </c>
      <c r="H49" s="72" t="s">
        <v>627</v>
      </c>
      <c r="I49" s="40">
        <v>1</v>
      </c>
      <c r="J49" s="41" t="s">
        <v>79</v>
      </c>
      <c r="K49" s="72" t="s">
        <v>627</v>
      </c>
      <c r="L49" s="193">
        <v>0</v>
      </c>
      <c r="M49" s="107">
        <v>0</v>
      </c>
      <c r="N49" s="41" t="s">
        <v>966</v>
      </c>
      <c r="O49" s="229">
        <v>100</v>
      </c>
      <c r="P49" s="73" t="s">
        <v>626</v>
      </c>
    </row>
    <row r="50" spans="2:16" s="95" customFormat="1" ht="35.1" customHeight="1" x14ac:dyDescent="0.25">
      <c r="B50" s="36" t="s">
        <v>268</v>
      </c>
      <c r="C50" s="36" t="s">
        <v>269</v>
      </c>
      <c r="D50" s="72" t="s">
        <v>627</v>
      </c>
      <c r="E50" s="73" t="s">
        <v>626</v>
      </c>
      <c r="F50" s="41" t="s">
        <v>602</v>
      </c>
      <c r="G50" s="72" t="s">
        <v>627</v>
      </c>
      <c r="H50" s="72" t="s">
        <v>627</v>
      </c>
      <c r="I50" s="40">
        <v>1</v>
      </c>
      <c r="J50" s="41" t="s">
        <v>79</v>
      </c>
      <c r="K50" s="72" t="s">
        <v>627</v>
      </c>
      <c r="L50" s="193">
        <v>0</v>
      </c>
      <c r="M50" s="107">
        <v>0</v>
      </c>
      <c r="N50" s="41" t="s">
        <v>966</v>
      </c>
      <c r="O50" s="229">
        <v>100</v>
      </c>
      <c r="P50" s="73" t="s">
        <v>626</v>
      </c>
    </row>
    <row r="51" spans="2:16" s="95" customFormat="1" ht="35.1" customHeight="1" x14ac:dyDescent="0.25">
      <c r="B51" s="36" t="s">
        <v>268</v>
      </c>
      <c r="C51" s="70" t="s">
        <v>270</v>
      </c>
      <c r="D51" s="72" t="s">
        <v>627</v>
      </c>
      <c r="E51" s="73" t="s">
        <v>626</v>
      </c>
      <c r="F51" s="41" t="s">
        <v>602</v>
      </c>
      <c r="G51" s="72" t="s">
        <v>627</v>
      </c>
      <c r="H51" s="72" t="s">
        <v>627</v>
      </c>
      <c r="I51" s="40">
        <v>1</v>
      </c>
      <c r="J51" s="41" t="s">
        <v>79</v>
      </c>
      <c r="K51" s="72" t="s">
        <v>627</v>
      </c>
      <c r="L51" s="79">
        <v>0</v>
      </c>
      <c r="M51" s="107">
        <v>0</v>
      </c>
      <c r="N51" s="41" t="s">
        <v>966</v>
      </c>
      <c r="O51" s="229">
        <v>100</v>
      </c>
      <c r="P51" s="73" t="s">
        <v>626</v>
      </c>
    </row>
    <row r="52" spans="2:16" s="95" customFormat="1" ht="35.1" customHeight="1" x14ac:dyDescent="0.25">
      <c r="B52" s="73" t="s">
        <v>268</v>
      </c>
      <c r="C52" s="70" t="s">
        <v>647</v>
      </c>
      <c r="D52" s="72" t="s">
        <v>648</v>
      </c>
      <c r="E52" s="73" t="s">
        <v>843</v>
      </c>
      <c r="F52" s="41" t="s">
        <v>602</v>
      </c>
      <c r="G52" s="72" t="s">
        <v>627</v>
      </c>
      <c r="H52" s="72" t="s">
        <v>627</v>
      </c>
      <c r="I52" s="40">
        <v>1</v>
      </c>
      <c r="J52" s="41" t="s">
        <v>79</v>
      </c>
      <c r="K52" s="72" t="s">
        <v>648</v>
      </c>
      <c r="L52" s="79">
        <v>0</v>
      </c>
      <c r="M52" s="107">
        <v>0</v>
      </c>
      <c r="N52" s="41" t="s">
        <v>966</v>
      </c>
      <c r="O52" s="229">
        <v>10</v>
      </c>
      <c r="P52" s="184" t="s">
        <v>844</v>
      </c>
    </row>
    <row r="53" spans="2:16" s="95" customFormat="1" ht="35.1" customHeight="1" x14ac:dyDescent="0.25">
      <c r="B53" s="73" t="s">
        <v>268</v>
      </c>
      <c r="C53" s="70" t="s">
        <v>647</v>
      </c>
      <c r="D53" s="72" t="s">
        <v>855</v>
      </c>
      <c r="E53" s="64" t="s">
        <v>854</v>
      </c>
      <c r="F53" s="234" t="s">
        <v>602</v>
      </c>
      <c r="G53" s="239" t="s">
        <v>598</v>
      </c>
      <c r="H53" s="239" t="s">
        <v>174</v>
      </c>
      <c r="I53" s="40">
        <v>1</v>
      </c>
      <c r="J53" s="41" t="s">
        <v>79</v>
      </c>
      <c r="K53" s="64" t="s">
        <v>81</v>
      </c>
      <c r="L53" s="235">
        <v>0</v>
      </c>
      <c r="M53" s="79">
        <v>0</v>
      </c>
      <c r="N53" s="41" t="s">
        <v>966</v>
      </c>
      <c r="O53" s="230">
        <v>25</v>
      </c>
      <c r="P53" s="207" t="s">
        <v>856</v>
      </c>
    </row>
    <row r="54" spans="2:16" s="95" customFormat="1" ht="35.1" customHeight="1" x14ac:dyDescent="0.25">
      <c r="B54" s="73" t="s">
        <v>268</v>
      </c>
      <c r="C54" s="70" t="s">
        <v>647</v>
      </c>
      <c r="D54" s="72" t="s">
        <v>855</v>
      </c>
      <c r="E54" s="73" t="s">
        <v>870</v>
      </c>
      <c r="F54" s="73" t="s">
        <v>602</v>
      </c>
      <c r="G54" s="239" t="s">
        <v>598</v>
      </c>
      <c r="H54" s="239" t="s">
        <v>174</v>
      </c>
      <c r="I54" s="40">
        <v>1</v>
      </c>
      <c r="J54" s="41" t="s">
        <v>79</v>
      </c>
      <c r="K54" s="73" t="s">
        <v>81</v>
      </c>
      <c r="L54" s="79">
        <v>0</v>
      </c>
      <c r="M54" s="79">
        <v>0</v>
      </c>
      <c r="N54" s="41" t="s">
        <v>966</v>
      </c>
      <c r="O54" s="229">
        <v>10</v>
      </c>
      <c r="P54" s="233" t="s">
        <v>869</v>
      </c>
    </row>
    <row r="55" spans="2:16" s="95" customFormat="1" ht="35.1" customHeight="1" x14ac:dyDescent="0.25">
      <c r="B55" s="73" t="s">
        <v>268</v>
      </c>
      <c r="C55" s="70" t="s">
        <v>647</v>
      </c>
      <c r="D55" s="72" t="s">
        <v>855</v>
      </c>
      <c r="E55" s="73" t="s">
        <v>871</v>
      </c>
      <c r="F55" s="73" t="s">
        <v>602</v>
      </c>
      <c r="G55" s="239" t="s">
        <v>598</v>
      </c>
      <c r="H55" s="239" t="s">
        <v>174</v>
      </c>
      <c r="I55" s="40">
        <v>1</v>
      </c>
      <c r="J55" s="41" t="s">
        <v>79</v>
      </c>
      <c r="K55" s="73" t="s">
        <v>81</v>
      </c>
      <c r="L55" s="79">
        <v>0</v>
      </c>
      <c r="M55" s="79">
        <v>0</v>
      </c>
      <c r="N55" s="41" t="s">
        <v>966</v>
      </c>
      <c r="O55" s="229">
        <v>15</v>
      </c>
      <c r="P55" s="233" t="s">
        <v>872</v>
      </c>
    </row>
    <row r="56" spans="2:16" s="95" customFormat="1" ht="35.1" customHeight="1" x14ac:dyDescent="0.25">
      <c r="B56" s="73" t="s">
        <v>268</v>
      </c>
      <c r="C56" s="70" t="s">
        <v>647</v>
      </c>
      <c r="D56" s="72" t="s">
        <v>855</v>
      </c>
      <c r="E56" s="73" t="s">
        <v>873</v>
      </c>
      <c r="F56" s="73" t="s">
        <v>602</v>
      </c>
      <c r="G56" s="239" t="s">
        <v>598</v>
      </c>
      <c r="H56" s="239" t="s">
        <v>174</v>
      </c>
      <c r="I56" s="40">
        <v>1</v>
      </c>
      <c r="J56" s="41" t="s">
        <v>79</v>
      </c>
      <c r="K56" s="73" t="s">
        <v>81</v>
      </c>
      <c r="L56" s="79">
        <v>0</v>
      </c>
      <c r="M56" s="79">
        <v>0</v>
      </c>
      <c r="N56" s="41" t="s">
        <v>966</v>
      </c>
      <c r="O56" s="229">
        <v>10</v>
      </c>
      <c r="P56" s="233" t="s">
        <v>874</v>
      </c>
    </row>
    <row r="57" spans="2:16" s="95" customFormat="1" ht="35.1" customHeight="1" x14ac:dyDescent="0.25">
      <c r="B57" s="73" t="s">
        <v>268</v>
      </c>
      <c r="C57" s="70" t="s">
        <v>647</v>
      </c>
      <c r="D57" s="72" t="s">
        <v>855</v>
      </c>
      <c r="E57" s="73" t="s">
        <v>875</v>
      </c>
      <c r="F57" s="73" t="s">
        <v>602</v>
      </c>
      <c r="G57" s="239" t="s">
        <v>598</v>
      </c>
      <c r="H57" s="239" t="s">
        <v>174</v>
      </c>
      <c r="I57" s="40">
        <v>1</v>
      </c>
      <c r="J57" s="41" t="s">
        <v>79</v>
      </c>
      <c r="K57" s="73" t="s">
        <v>81</v>
      </c>
      <c r="L57" s="79">
        <v>0</v>
      </c>
      <c r="M57" s="79">
        <v>0</v>
      </c>
      <c r="N57" s="41" t="s">
        <v>966</v>
      </c>
      <c r="O57" s="229">
        <v>10</v>
      </c>
      <c r="P57" s="265" t="s">
        <v>876</v>
      </c>
    </row>
    <row r="58" spans="2:16" s="95" customFormat="1" ht="35.1" customHeight="1" x14ac:dyDescent="0.25">
      <c r="B58" s="36" t="s">
        <v>271</v>
      </c>
      <c r="C58" s="60" t="s">
        <v>272</v>
      </c>
      <c r="D58" s="10" t="s">
        <v>604</v>
      </c>
      <c r="E58" s="238" t="s">
        <v>599</v>
      </c>
      <c r="F58" s="73" t="s">
        <v>602</v>
      </c>
      <c r="G58" s="239" t="s">
        <v>598</v>
      </c>
      <c r="H58" s="239" t="s">
        <v>174</v>
      </c>
      <c r="I58" s="51">
        <v>1</v>
      </c>
      <c r="J58" s="73" t="s">
        <v>79</v>
      </c>
      <c r="K58" s="73" t="s">
        <v>81</v>
      </c>
      <c r="L58" s="79">
        <v>3900000</v>
      </c>
      <c r="M58" s="79">
        <v>0</v>
      </c>
      <c r="N58" s="41" t="s">
        <v>966</v>
      </c>
      <c r="O58" s="229">
        <v>10</v>
      </c>
      <c r="P58" s="45" t="s">
        <v>859</v>
      </c>
    </row>
    <row r="59" spans="2:16" s="95" customFormat="1" ht="35.1" customHeight="1" x14ac:dyDescent="0.25">
      <c r="B59" s="36" t="s">
        <v>271</v>
      </c>
      <c r="C59" s="60" t="s">
        <v>272</v>
      </c>
      <c r="D59" s="10" t="s">
        <v>604</v>
      </c>
      <c r="E59" s="238" t="s">
        <v>600</v>
      </c>
      <c r="F59" s="73" t="s">
        <v>602</v>
      </c>
      <c r="G59" s="239" t="s">
        <v>598</v>
      </c>
      <c r="H59" s="239" t="s">
        <v>174</v>
      </c>
      <c r="I59" s="51">
        <v>1</v>
      </c>
      <c r="J59" s="73" t="s">
        <v>79</v>
      </c>
      <c r="K59" s="73" t="s">
        <v>81</v>
      </c>
      <c r="L59" s="79">
        <v>120000000</v>
      </c>
      <c r="M59" s="79">
        <v>0</v>
      </c>
      <c r="N59" s="73" t="s">
        <v>966</v>
      </c>
      <c r="O59" s="229">
        <v>25</v>
      </c>
      <c r="P59" s="266" t="s">
        <v>1053</v>
      </c>
    </row>
    <row r="60" spans="2:16" s="95" customFormat="1" ht="35.1" customHeight="1" x14ac:dyDescent="0.25">
      <c r="B60" s="73" t="s">
        <v>271</v>
      </c>
      <c r="C60" s="72" t="s">
        <v>272</v>
      </c>
      <c r="D60" s="10" t="s">
        <v>604</v>
      </c>
      <c r="E60" s="238" t="s">
        <v>846</v>
      </c>
      <c r="F60" s="73" t="s">
        <v>602</v>
      </c>
      <c r="G60" s="239" t="s">
        <v>598</v>
      </c>
      <c r="H60" s="239" t="s">
        <v>174</v>
      </c>
      <c r="I60" s="51">
        <v>1</v>
      </c>
      <c r="J60" s="73" t="s">
        <v>79</v>
      </c>
      <c r="K60" s="73" t="s">
        <v>81</v>
      </c>
      <c r="L60" s="79">
        <v>0</v>
      </c>
      <c r="M60" s="79">
        <v>0</v>
      </c>
      <c r="N60" s="73" t="s">
        <v>966</v>
      </c>
      <c r="O60" s="229">
        <v>20</v>
      </c>
      <c r="P60" s="233" t="s">
        <v>847</v>
      </c>
    </row>
    <row r="61" spans="2:16" s="95" customFormat="1" ht="35.1" customHeight="1" x14ac:dyDescent="0.25">
      <c r="B61" s="73" t="s">
        <v>271</v>
      </c>
      <c r="C61" s="72" t="s">
        <v>272</v>
      </c>
      <c r="D61" s="10" t="s">
        <v>604</v>
      </c>
      <c r="E61" s="238" t="s">
        <v>601</v>
      </c>
      <c r="F61" s="73" t="s">
        <v>602</v>
      </c>
      <c r="G61" s="240">
        <v>45550</v>
      </c>
      <c r="H61" s="239" t="s">
        <v>605</v>
      </c>
      <c r="I61" s="51">
        <v>1</v>
      </c>
      <c r="J61" s="73" t="s">
        <v>79</v>
      </c>
      <c r="K61" s="73" t="s">
        <v>81</v>
      </c>
      <c r="L61" s="79">
        <v>80000000</v>
      </c>
      <c r="M61" s="79">
        <v>0</v>
      </c>
      <c r="N61" s="73" t="s">
        <v>966</v>
      </c>
      <c r="O61" s="229">
        <v>0</v>
      </c>
      <c r="P61" s="63" t="s">
        <v>860</v>
      </c>
    </row>
    <row r="62" spans="2:16" s="95" customFormat="1" ht="35.1" customHeight="1" x14ac:dyDescent="0.25">
      <c r="B62" s="36" t="s">
        <v>271</v>
      </c>
      <c r="C62" s="60" t="s">
        <v>273</v>
      </c>
      <c r="D62" s="10" t="s">
        <v>597</v>
      </c>
      <c r="E62" s="236" t="s">
        <v>590</v>
      </c>
      <c r="F62" s="41" t="s">
        <v>589</v>
      </c>
      <c r="G62" s="237" t="s">
        <v>598</v>
      </c>
      <c r="H62" s="237" t="s">
        <v>174</v>
      </c>
      <c r="I62" s="40">
        <v>1</v>
      </c>
      <c r="J62" s="41" t="s">
        <v>79</v>
      </c>
      <c r="K62" s="41" t="s">
        <v>81</v>
      </c>
      <c r="L62" s="107">
        <v>12124000</v>
      </c>
      <c r="M62" s="107">
        <v>12124000</v>
      </c>
      <c r="N62" s="73" t="s">
        <v>966</v>
      </c>
      <c r="O62" s="203">
        <v>100</v>
      </c>
      <c r="P62" s="73" t="s">
        <v>861</v>
      </c>
    </row>
    <row r="63" spans="2:16" s="95" customFormat="1" ht="35.1" customHeight="1" x14ac:dyDescent="0.25">
      <c r="B63" s="73" t="s">
        <v>271</v>
      </c>
      <c r="C63" s="72" t="s">
        <v>273</v>
      </c>
      <c r="D63" s="72" t="s">
        <v>388</v>
      </c>
      <c r="E63" s="59" t="s">
        <v>877</v>
      </c>
      <c r="F63" s="41" t="s">
        <v>589</v>
      </c>
      <c r="G63" s="239" t="s">
        <v>598</v>
      </c>
      <c r="H63" s="239" t="s">
        <v>174</v>
      </c>
      <c r="I63" s="51">
        <v>1</v>
      </c>
      <c r="J63" s="73" t="s">
        <v>79</v>
      </c>
      <c r="K63" s="41" t="s">
        <v>81</v>
      </c>
      <c r="L63" s="79">
        <v>0</v>
      </c>
      <c r="M63" s="107">
        <v>0</v>
      </c>
      <c r="N63" s="73" t="s">
        <v>966</v>
      </c>
      <c r="O63" s="229">
        <v>35</v>
      </c>
      <c r="P63" s="207" t="s">
        <v>878</v>
      </c>
    </row>
    <row r="64" spans="2:16" s="95" customFormat="1" ht="35.1" customHeight="1" x14ac:dyDescent="0.25">
      <c r="B64" s="73" t="s">
        <v>271</v>
      </c>
      <c r="C64" s="72" t="s">
        <v>273</v>
      </c>
      <c r="D64" s="72" t="s">
        <v>388</v>
      </c>
      <c r="E64" s="59" t="s">
        <v>629</v>
      </c>
      <c r="F64" s="41" t="s">
        <v>589</v>
      </c>
      <c r="G64" s="183" t="s">
        <v>598</v>
      </c>
      <c r="H64" s="183" t="s">
        <v>174</v>
      </c>
      <c r="I64" s="40">
        <v>1</v>
      </c>
      <c r="J64" s="41" t="s">
        <v>79</v>
      </c>
      <c r="K64" s="73" t="s">
        <v>81</v>
      </c>
      <c r="L64" s="79">
        <v>1000000</v>
      </c>
      <c r="M64" s="107">
        <v>0</v>
      </c>
      <c r="N64" s="73" t="s">
        <v>966</v>
      </c>
      <c r="O64" s="229">
        <v>35</v>
      </c>
      <c r="P64" s="73" t="s">
        <v>845</v>
      </c>
    </row>
    <row r="65" spans="2:16" s="95" customFormat="1" ht="35.1" customHeight="1" x14ac:dyDescent="0.25">
      <c r="B65" s="36" t="s">
        <v>271</v>
      </c>
      <c r="C65" s="60" t="s">
        <v>273</v>
      </c>
      <c r="D65" s="72" t="s">
        <v>388</v>
      </c>
      <c r="E65" s="59" t="s">
        <v>591</v>
      </c>
      <c r="F65" s="41" t="s">
        <v>589</v>
      </c>
      <c r="G65" s="183" t="s">
        <v>598</v>
      </c>
      <c r="H65" s="183" t="s">
        <v>174</v>
      </c>
      <c r="I65" s="40">
        <v>1</v>
      </c>
      <c r="J65" s="41" t="s">
        <v>79</v>
      </c>
      <c r="K65" s="73" t="s">
        <v>81</v>
      </c>
      <c r="L65" s="79">
        <v>2000000</v>
      </c>
      <c r="M65" s="107">
        <v>0</v>
      </c>
      <c r="N65" s="41" t="s">
        <v>82</v>
      </c>
      <c r="O65" s="229">
        <v>0</v>
      </c>
      <c r="P65" s="73" t="s">
        <v>862</v>
      </c>
    </row>
    <row r="66" spans="2:16" s="95" customFormat="1" ht="35.1" customHeight="1" x14ac:dyDescent="0.25">
      <c r="B66" s="73" t="s">
        <v>271</v>
      </c>
      <c r="C66" s="72" t="s">
        <v>273</v>
      </c>
      <c r="D66" s="72" t="s">
        <v>388</v>
      </c>
      <c r="E66" s="59" t="s">
        <v>592</v>
      </c>
      <c r="F66" s="41" t="s">
        <v>589</v>
      </c>
      <c r="G66" s="183" t="s">
        <v>598</v>
      </c>
      <c r="H66" s="183" t="s">
        <v>174</v>
      </c>
      <c r="I66" s="40">
        <v>1</v>
      </c>
      <c r="J66" s="41" t="s">
        <v>79</v>
      </c>
      <c r="K66" s="73" t="s">
        <v>81</v>
      </c>
      <c r="L66" s="79">
        <v>8000000</v>
      </c>
      <c r="M66" s="107">
        <v>0</v>
      </c>
      <c r="N66" s="41" t="s">
        <v>82</v>
      </c>
      <c r="O66" s="229">
        <v>0</v>
      </c>
      <c r="P66" s="73" t="s">
        <v>863</v>
      </c>
    </row>
    <row r="67" spans="2:16" s="95" customFormat="1" ht="35.1" customHeight="1" x14ac:dyDescent="0.25">
      <c r="B67" s="73" t="s">
        <v>271</v>
      </c>
      <c r="C67" s="72" t="s">
        <v>273</v>
      </c>
      <c r="D67" s="72" t="s">
        <v>388</v>
      </c>
      <c r="E67" s="59" t="s">
        <v>593</v>
      </c>
      <c r="F67" s="41" t="s">
        <v>589</v>
      </c>
      <c r="G67" s="183" t="s">
        <v>598</v>
      </c>
      <c r="H67" s="183" t="s">
        <v>174</v>
      </c>
      <c r="I67" s="40">
        <v>1</v>
      </c>
      <c r="J67" s="41" t="s">
        <v>79</v>
      </c>
      <c r="K67" s="73" t="s">
        <v>81</v>
      </c>
      <c r="L67" s="79">
        <v>25000000</v>
      </c>
      <c r="M67" s="107">
        <v>0</v>
      </c>
      <c r="N67" s="41" t="s">
        <v>82</v>
      </c>
      <c r="O67" s="229">
        <v>0</v>
      </c>
      <c r="P67" s="73" t="s">
        <v>863</v>
      </c>
    </row>
    <row r="68" spans="2:16" s="95" customFormat="1" ht="35.1" customHeight="1" x14ac:dyDescent="0.25">
      <c r="B68" s="73" t="s">
        <v>271</v>
      </c>
      <c r="C68" s="72" t="s">
        <v>273</v>
      </c>
      <c r="D68" s="72" t="s">
        <v>388</v>
      </c>
      <c r="E68" s="59" t="s">
        <v>594</v>
      </c>
      <c r="F68" s="41" t="s">
        <v>589</v>
      </c>
      <c r="G68" s="183" t="s">
        <v>598</v>
      </c>
      <c r="H68" s="183" t="s">
        <v>174</v>
      </c>
      <c r="I68" s="40">
        <v>1</v>
      </c>
      <c r="J68" s="41" t="s">
        <v>79</v>
      </c>
      <c r="K68" s="73" t="s">
        <v>81</v>
      </c>
      <c r="L68" s="79">
        <v>6000000</v>
      </c>
      <c r="M68" s="107">
        <v>0</v>
      </c>
      <c r="N68" s="41" t="s">
        <v>82</v>
      </c>
      <c r="O68" s="229">
        <v>0</v>
      </c>
      <c r="P68" s="73" t="s">
        <v>863</v>
      </c>
    </row>
    <row r="69" spans="2:16" s="95" customFormat="1" ht="35.1" customHeight="1" x14ac:dyDescent="0.25">
      <c r="B69" s="73" t="s">
        <v>271</v>
      </c>
      <c r="C69" s="72" t="s">
        <v>273</v>
      </c>
      <c r="D69" s="72" t="s">
        <v>388</v>
      </c>
      <c r="E69" s="59" t="s">
        <v>595</v>
      </c>
      <c r="F69" s="41" t="s">
        <v>589</v>
      </c>
      <c r="G69" s="183" t="s">
        <v>598</v>
      </c>
      <c r="H69" s="183" t="s">
        <v>174</v>
      </c>
      <c r="I69" s="40">
        <v>1</v>
      </c>
      <c r="J69" s="41" t="s">
        <v>79</v>
      </c>
      <c r="K69" s="73" t="s">
        <v>81</v>
      </c>
      <c r="L69" s="79">
        <v>4000000</v>
      </c>
      <c r="M69" s="107">
        <v>0</v>
      </c>
      <c r="N69" s="41" t="s">
        <v>82</v>
      </c>
      <c r="O69" s="229">
        <v>0</v>
      </c>
      <c r="P69" s="73" t="s">
        <v>864</v>
      </c>
    </row>
    <row r="70" spans="2:16" s="95" customFormat="1" ht="35.1" customHeight="1" x14ac:dyDescent="0.25">
      <c r="B70" s="73" t="s">
        <v>271</v>
      </c>
      <c r="C70" s="72" t="s">
        <v>273</v>
      </c>
      <c r="D70" s="72" t="s">
        <v>388</v>
      </c>
      <c r="E70" s="59" t="s">
        <v>596</v>
      </c>
      <c r="F70" s="41" t="s">
        <v>589</v>
      </c>
      <c r="G70" s="183" t="s">
        <v>598</v>
      </c>
      <c r="H70" s="183" t="s">
        <v>174</v>
      </c>
      <c r="I70" s="40">
        <v>1</v>
      </c>
      <c r="J70" s="41" t="s">
        <v>79</v>
      </c>
      <c r="K70" s="73" t="s">
        <v>81</v>
      </c>
      <c r="L70" s="79">
        <v>0</v>
      </c>
      <c r="M70" s="107">
        <v>0</v>
      </c>
      <c r="N70" s="41" t="s">
        <v>82</v>
      </c>
      <c r="O70" s="229">
        <v>0</v>
      </c>
      <c r="P70" s="73" t="s">
        <v>862</v>
      </c>
    </row>
    <row r="71" spans="2:16" s="95" customFormat="1" ht="89.25" customHeight="1" x14ac:dyDescent="0.25">
      <c r="B71" s="73" t="s">
        <v>271</v>
      </c>
      <c r="C71" s="72" t="s">
        <v>273</v>
      </c>
      <c r="D71" s="72" t="s">
        <v>388</v>
      </c>
      <c r="E71" s="59" t="s">
        <v>606</v>
      </c>
      <c r="F71" s="41" t="s">
        <v>602</v>
      </c>
      <c r="G71" s="189" t="s">
        <v>598</v>
      </c>
      <c r="H71" s="189" t="s">
        <v>174</v>
      </c>
      <c r="I71" s="40">
        <v>1</v>
      </c>
      <c r="J71" s="41" t="s">
        <v>79</v>
      </c>
      <c r="K71" s="73" t="s">
        <v>81</v>
      </c>
      <c r="L71" s="79">
        <v>100000000</v>
      </c>
      <c r="M71" s="107">
        <v>0</v>
      </c>
      <c r="N71" s="73" t="s">
        <v>966</v>
      </c>
      <c r="O71" s="229">
        <v>25</v>
      </c>
      <c r="P71" s="207" t="s">
        <v>1054</v>
      </c>
    </row>
    <row r="72" spans="2:16" s="95" customFormat="1" ht="35.1" customHeight="1" x14ac:dyDescent="0.25">
      <c r="B72" s="73" t="s">
        <v>271</v>
      </c>
      <c r="C72" s="72" t="s">
        <v>273</v>
      </c>
      <c r="D72" s="72" t="s">
        <v>388</v>
      </c>
      <c r="E72" s="59" t="s">
        <v>848</v>
      </c>
      <c r="F72" s="41" t="s">
        <v>602</v>
      </c>
      <c r="G72" s="189" t="s">
        <v>598</v>
      </c>
      <c r="H72" s="189" t="s">
        <v>174</v>
      </c>
      <c r="I72" s="40">
        <v>1</v>
      </c>
      <c r="J72" s="41" t="s">
        <v>79</v>
      </c>
      <c r="K72" s="73" t="s">
        <v>81</v>
      </c>
      <c r="L72" s="79">
        <v>0</v>
      </c>
      <c r="M72" s="107">
        <v>0</v>
      </c>
      <c r="N72" s="73" t="s">
        <v>966</v>
      </c>
      <c r="O72" s="229">
        <v>25</v>
      </c>
      <c r="P72" s="208" t="s">
        <v>1055</v>
      </c>
    </row>
    <row r="73" spans="2:16" s="95" customFormat="1" ht="35.1" customHeight="1" x14ac:dyDescent="0.25">
      <c r="B73" s="73" t="s">
        <v>271</v>
      </c>
      <c r="C73" s="72" t="s">
        <v>273</v>
      </c>
      <c r="D73" s="72" t="s">
        <v>388</v>
      </c>
      <c r="E73" s="59" t="s">
        <v>849</v>
      </c>
      <c r="F73" s="41" t="s">
        <v>602</v>
      </c>
      <c r="G73" s="189" t="s">
        <v>598</v>
      </c>
      <c r="H73" s="189" t="s">
        <v>174</v>
      </c>
      <c r="I73" s="40">
        <v>1</v>
      </c>
      <c r="J73" s="41" t="s">
        <v>79</v>
      </c>
      <c r="K73" s="73" t="s">
        <v>81</v>
      </c>
      <c r="L73" s="79">
        <v>0</v>
      </c>
      <c r="M73" s="107">
        <v>0</v>
      </c>
      <c r="N73" s="73" t="s">
        <v>966</v>
      </c>
      <c r="O73" s="229">
        <v>25</v>
      </c>
      <c r="P73" s="7" t="s">
        <v>850</v>
      </c>
    </row>
    <row r="74" spans="2:16" s="95" customFormat="1" ht="35.1" customHeight="1" x14ac:dyDescent="0.25">
      <c r="B74" s="73" t="s">
        <v>271</v>
      </c>
      <c r="C74" s="72" t="s">
        <v>273</v>
      </c>
      <c r="D74" s="72" t="s">
        <v>388</v>
      </c>
      <c r="E74" s="59" t="s">
        <v>607</v>
      </c>
      <c r="F74" s="41" t="s">
        <v>602</v>
      </c>
      <c r="G74" s="189" t="s">
        <v>611</v>
      </c>
      <c r="H74" s="189" t="s">
        <v>611</v>
      </c>
      <c r="I74" s="40">
        <v>1</v>
      </c>
      <c r="J74" s="41" t="s">
        <v>79</v>
      </c>
      <c r="K74" s="73" t="s">
        <v>81</v>
      </c>
      <c r="L74" s="79">
        <v>0</v>
      </c>
      <c r="M74" s="107">
        <v>0</v>
      </c>
      <c r="N74" s="41" t="s">
        <v>82</v>
      </c>
      <c r="O74" s="229">
        <v>0</v>
      </c>
      <c r="P74" s="73" t="s">
        <v>864</v>
      </c>
    </row>
    <row r="75" spans="2:16" s="95" customFormat="1" ht="35.1" customHeight="1" x14ac:dyDescent="0.25">
      <c r="B75" s="73" t="s">
        <v>271</v>
      </c>
      <c r="C75" s="72" t="s">
        <v>273</v>
      </c>
      <c r="D75" s="72" t="s">
        <v>388</v>
      </c>
      <c r="E75" s="59" t="s">
        <v>608</v>
      </c>
      <c r="F75" s="41" t="s">
        <v>602</v>
      </c>
      <c r="G75" s="189" t="s">
        <v>612</v>
      </c>
      <c r="H75" s="189" t="s">
        <v>612</v>
      </c>
      <c r="I75" s="40">
        <v>1</v>
      </c>
      <c r="J75" s="41" t="s">
        <v>79</v>
      </c>
      <c r="K75" s="73" t="s">
        <v>81</v>
      </c>
      <c r="L75" s="79">
        <v>4000000</v>
      </c>
      <c r="M75" s="107">
        <v>0</v>
      </c>
      <c r="N75" s="41" t="s">
        <v>82</v>
      </c>
      <c r="O75" s="229">
        <v>0</v>
      </c>
      <c r="P75" s="73" t="s">
        <v>862</v>
      </c>
    </row>
    <row r="76" spans="2:16" s="95" customFormat="1" ht="35.1" customHeight="1" x14ac:dyDescent="0.25">
      <c r="B76" s="73" t="s">
        <v>271</v>
      </c>
      <c r="C76" s="72" t="s">
        <v>273</v>
      </c>
      <c r="D76" s="72" t="s">
        <v>388</v>
      </c>
      <c r="E76" s="45" t="s">
        <v>609</v>
      </c>
      <c r="F76" s="41" t="s">
        <v>602</v>
      </c>
      <c r="G76" s="185">
        <v>45294</v>
      </c>
      <c r="H76" s="185">
        <v>45294</v>
      </c>
      <c r="I76" s="40">
        <v>1</v>
      </c>
      <c r="J76" s="41" t="s">
        <v>79</v>
      </c>
      <c r="K76" s="73" t="s">
        <v>81</v>
      </c>
      <c r="L76" s="79">
        <v>4000000</v>
      </c>
      <c r="M76" s="107">
        <v>0</v>
      </c>
      <c r="N76" s="73" t="s">
        <v>966</v>
      </c>
      <c r="O76" s="229">
        <v>45</v>
      </c>
      <c r="P76" s="207" t="s">
        <v>851</v>
      </c>
    </row>
    <row r="77" spans="2:16" s="95" customFormat="1" ht="35.1" customHeight="1" x14ac:dyDescent="0.25">
      <c r="B77" s="73" t="s">
        <v>271</v>
      </c>
      <c r="C77" s="72" t="s">
        <v>273</v>
      </c>
      <c r="D77" s="72" t="s">
        <v>388</v>
      </c>
      <c r="E77" s="45" t="s">
        <v>610</v>
      </c>
      <c r="F77" s="41" t="s">
        <v>602</v>
      </c>
      <c r="G77" s="189" t="s">
        <v>613</v>
      </c>
      <c r="H77" s="189" t="s">
        <v>613</v>
      </c>
      <c r="I77" s="40">
        <v>1</v>
      </c>
      <c r="J77" s="41" t="s">
        <v>79</v>
      </c>
      <c r="K77" s="73" t="s">
        <v>81</v>
      </c>
      <c r="L77" s="79">
        <v>9000000</v>
      </c>
      <c r="M77" s="107">
        <v>0</v>
      </c>
      <c r="N77" s="41" t="s">
        <v>82</v>
      </c>
      <c r="O77" s="229">
        <v>0</v>
      </c>
      <c r="P77" s="73" t="s">
        <v>863</v>
      </c>
    </row>
    <row r="78" spans="2:16" s="95" customFormat="1" ht="24" customHeight="1" x14ac:dyDescent="0.25">
      <c r="B78" s="36" t="s">
        <v>274</v>
      </c>
      <c r="C78" s="36" t="s">
        <v>275</v>
      </c>
      <c r="D78" s="10" t="s">
        <v>616</v>
      </c>
      <c r="E78" s="45" t="s">
        <v>614</v>
      </c>
      <c r="F78" s="41" t="s">
        <v>603</v>
      </c>
      <c r="G78" s="190">
        <v>45323</v>
      </c>
      <c r="H78" s="190">
        <v>45481</v>
      </c>
      <c r="I78" s="40">
        <v>1</v>
      </c>
      <c r="J78" s="41" t="s">
        <v>79</v>
      </c>
      <c r="K78" s="73" t="s">
        <v>81</v>
      </c>
      <c r="L78" s="79">
        <v>3700000</v>
      </c>
      <c r="M78" s="107">
        <v>0</v>
      </c>
      <c r="N78" s="41" t="s">
        <v>82</v>
      </c>
      <c r="O78" s="229">
        <v>0</v>
      </c>
      <c r="P78" s="73" t="s">
        <v>865</v>
      </c>
    </row>
    <row r="79" spans="2:16" s="95" customFormat="1" ht="35.1" customHeight="1" x14ac:dyDescent="0.25">
      <c r="B79" s="36" t="s">
        <v>274</v>
      </c>
      <c r="C79" s="36" t="s">
        <v>275</v>
      </c>
      <c r="D79" s="72" t="s">
        <v>388</v>
      </c>
      <c r="E79" s="45" t="s">
        <v>615</v>
      </c>
      <c r="F79" s="41" t="s">
        <v>603</v>
      </c>
      <c r="G79" s="190">
        <v>45355</v>
      </c>
      <c r="H79" s="190">
        <v>45412</v>
      </c>
      <c r="I79" s="40">
        <v>1</v>
      </c>
      <c r="J79" s="41" t="s">
        <v>79</v>
      </c>
      <c r="K79" s="73" t="s">
        <v>81</v>
      </c>
      <c r="L79" s="79">
        <v>4000000</v>
      </c>
      <c r="M79" s="107">
        <v>0</v>
      </c>
      <c r="N79" s="73" t="s">
        <v>966</v>
      </c>
      <c r="O79" s="229">
        <v>40</v>
      </c>
      <c r="P79" s="207" t="s">
        <v>852</v>
      </c>
    </row>
    <row r="80" spans="2:16" s="95" customFormat="1" ht="35.1" customHeight="1" x14ac:dyDescent="0.25">
      <c r="B80" s="36" t="s">
        <v>274</v>
      </c>
      <c r="C80" s="36" t="s">
        <v>276</v>
      </c>
      <c r="D80" s="10" t="s">
        <v>618</v>
      </c>
      <c r="E80" s="191" t="s">
        <v>617</v>
      </c>
      <c r="F80" s="41" t="s">
        <v>603</v>
      </c>
      <c r="G80" s="190">
        <v>45518</v>
      </c>
      <c r="H80" s="190">
        <v>45560</v>
      </c>
      <c r="I80" s="40">
        <v>1</v>
      </c>
      <c r="J80" s="41" t="s">
        <v>79</v>
      </c>
      <c r="K80" s="73" t="s">
        <v>81</v>
      </c>
      <c r="L80" s="79">
        <v>11000000</v>
      </c>
      <c r="M80" s="107">
        <v>0</v>
      </c>
      <c r="N80" s="73" t="s">
        <v>966</v>
      </c>
      <c r="O80" s="229">
        <v>25</v>
      </c>
      <c r="P80" s="207" t="s">
        <v>853</v>
      </c>
    </row>
    <row r="81" spans="2:16" s="95" customFormat="1" ht="35.1" customHeight="1" x14ac:dyDescent="0.25">
      <c r="B81" s="36" t="s">
        <v>274</v>
      </c>
      <c r="C81" s="60" t="s">
        <v>277</v>
      </c>
      <c r="D81" s="10" t="s">
        <v>620</v>
      </c>
      <c r="E81" s="191" t="s">
        <v>866</v>
      </c>
      <c r="F81" s="41" t="s">
        <v>603</v>
      </c>
      <c r="G81" s="192">
        <v>45579</v>
      </c>
      <c r="H81" s="192">
        <v>45579</v>
      </c>
      <c r="I81" s="40">
        <v>1</v>
      </c>
      <c r="J81" s="41" t="s">
        <v>79</v>
      </c>
      <c r="K81" s="73" t="s">
        <v>81</v>
      </c>
      <c r="L81" s="79">
        <v>5000000</v>
      </c>
      <c r="M81" s="107">
        <v>0</v>
      </c>
      <c r="N81" s="41" t="s">
        <v>82</v>
      </c>
      <c r="O81" s="229">
        <v>0</v>
      </c>
      <c r="P81" s="73" t="s">
        <v>867</v>
      </c>
    </row>
    <row r="82" spans="2:16" s="95" customFormat="1" ht="35.1" customHeight="1" x14ac:dyDescent="0.25">
      <c r="B82" s="73" t="s">
        <v>274</v>
      </c>
      <c r="C82" s="72" t="s">
        <v>277</v>
      </c>
      <c r="D82" s="10" t="s">
        <v>620</v>
      </c>
      <c r="E82" s="191" t="s">
        <v>619</v>
      </c>
      <c r="F82" s="41" t="s">
        <v>603</v>
      </c>
      <c r="G82" s="192">
        <v>45432</v>
      </c>
      <c r="H82" s="192">
        <v>45435</v>
      </c>
      <c r="I82" s="40">
        <v>1</v>
      </c>
      <c r="J82" s="41" t="s">
        <v>79</v>
      </c>
      <c r="K82" s="73" t="s">
        <v>81</v>
      </c>
      <c r="L82" s="79">
        <v>1100000</v>
      </c>
      <c r="M82" s="107">
        <v>0</v>
      </c>
      <c r="N82" s="41" t="s">
        <v>82</v>
      </c>
      <c r="O82" s="229">
        <v>0</v>
      </c>
      <c r="P82" s="73" t="s">
        <v>868</v>
      </c>
    </row>
    <row r="83" spans="2:16" s="95" customFormat="1" ht="35.1" customHeight="1" x14ac:dyDescent="0.25">
      <c r="B83" s="36" t="s">
        <v>274</v>
      </c>
      <c r="C83" s="36" t="s">
        <v>278</v>
      </c>
      <c r="D83" s="10" t="s">
        <v>621</v>
      </c>
      <c r="E83" s="103" t="s">
        <v>682</v>
      </c>
      <c r="F83" s="41" t="s">
        <v>603</v>
      </c>
      <c r="G83" s="192">
        <v>45432</v>
      </c>
      <c r="H83" s="192">
        <v>45435</v>
      </c>
      <c r="I83" s="40">
        <v>1</v>
      </c>
      <c r="J83" s="41" t="s">
        <v>79</v>
      </c>
      <c r="K83" s="73" t="s">
        <v>81</v>
      </c>
      <c r="L83" s="79">
        <v>0</v>
      </c>
      <c r="M83" s="107">
        <v>0</v>
      </c>
      <c r="N83" s="41" t="s">
        <v>82</v>
      </c>
      <c r="O83" s="229">
        <v>0</v>
      </c>
      <c r="P83" s="45" t="s">
        <v>1060</v>
      </c>
    </row>
    <row r="84" spans="2:16" s="95" customFormat="1" ht="35.1" customHeight="1" x14ac:dyDescent="0.25">
      <c r="B84" s="73" t="s">
        <v>274</v>
      </c>
      <c r="C84" s="72" t="s">
        <v>279</v>
      </c>
      <c r="D84" s="10" t="s">
        <v>81</v>
      </c>
      <c r="E84" s="170" t="s">
        <v>858</v>
      </c>
      <c r="F84" s="41" t="s">
        <v>603</v>
      </c>
      <c r="G84" s="192">
        <v>45432</v>
      </c>
      <c r="H84" s="192">
        <v>45435</v>
      </c>
      <c r="I84" s="40">
        <v>1</v>
      </c>
      <c r="J84" s="41" t="s">
        <v>79</v>
      </c>
      <c r="K84" s="73" t="s">
        <v>81</v>
      </c>
      <c r="L84" s="79">
        <v>0</v>
      </c>
      <c r="M84" s="107">
        <v>0</v>
      </c>
      <c r="N84" s="73" t="s">
        <v>966</v>
      </c>
      <c r="O84" s="229">
        <v>25</v>
      </c>
      <c r="P84" s="279" t="s">
        <v>1061</v>
      </c>
    </row>
    <row r="85" spans="2:16" s="95" customFormat="1" ht="35.1" customHeight="1" x14ac:dyDescent="0.25">
      <c r="B85" s="73" t="s">
        <v>274</v>
      </c>
      <c r="C85" s="72" t="s">
        <v>279</v>
      </c>
      <c r="D85" s="10" t="s">
        <v>81</v>
      </c>
      <c r="E85" s="170" t="s">
        <v>881</v>
      </c>
      <c r="F85" s="41" t="s">
        <v>603</v>
      </c>
      <c r="G85" s="192">
        <v>45432</v>
      </c>
      <c r="H85" s="192">
        <v>45435</v>
      </c>
      <c r="I85" s="40">
        <v>1</v>
      </c>
      <c r="J85" s="41" t="s">
        <v>79</v>
      </c>
      <c r="K85" s="73" t="s">
        <v>81</v>
      </c>
      <c r="L85" s="79">
        <v>0</v>
      </c>
      <c r="M85" s="107">
        <v>0</v>
      </c>
      <c r="N85" s="73" t="s">
        <v>966</v>
      </c>
      <c r="O85" s="229">
        <v>25</v>
      </c>
      <c r="P85" s="207" t="s">
        <v>883</v>
      </c>
    </row>
    <row r="86" spans="2:16" s="95" customFormat="1" ht="35.1" customHeight="1" x14ac:dyDescent="0.25">
      <c r="B86" s="73" t="s">
        <v>274</v>
      </c>
      <c r="C86" s="72" t="s">
        <v>279</v>
      </c>
      <c r="D86" s="10" t="s">
        <v>81</v>
      </c>
      <c r="E86" s="170" t="s">
        <v>882</v>
      </c>
      <c r="F86" s="41" t="s">
        <v>603</v>
      </c>
      <c r="G86" s="192">
        <v>45432</v>
      </c>
      <c r="H86" s="192">
        <v>45435</v>
      </c>
      <c r="I86" s="40">
        <v>1</v>
      </c>
      <c r="J86" s="41" t="s">
        <v>79</v>
      </c>
      <c r="K86" s="73" t="s">
        <v>81</v>
      </c>
      <c r="L86" s="79">
        <v>0</v>
      </c>
      <c r="M86" s="107">
        <v>0</v>
      </c>
      <c r="N86" s="73" t="s">
        <v>966</v>
      </c>
      <c r="O86" s="229">
        <v>25</v>
      </c>
      <c r="P86" s="207" t="s">
        <v>884</v>
      </c>
    </row>
    <row r="87" spans="2:16" s="95" customFormat="1" ht="35.1" customHeight="1" x14ac:dyDescent="0.25">
      <c r="B87" s="73" t="s">
        <v>274</v>
      </c>
      <c r="C87" s="72" t="s">
        <v>279</v>
      </c>
      <c r="D87" s="10" t="s">
        <v>81</v>
      </c>
      <c r="E87" s="170" t="s">
        <v>879</v>
      </c>
      <c r="F87" s="41" t="s">
        <v>603</v>
      </c>
      <c r="G87" s="192">
        <v>45432</v>
      </c>
      <c r="H87" s="192">
        <v>45435</v>
      </c>
      <c r="I87" s="40">
        <v>1</v>
      </c>
      <c r="J87" s="41" t="s">
        <v>79</v>
      </c>
      <c r="K87" s="73" t="s">
        <v>81</v>
      </c>
      <c r="L87" s="79">
        <v>0</v>
      </c>
      <c r="M87" s="107">
        <v>0</v>
      </c>
      <c r="N87" s="41" t="s">
        <v>82</v>
      </c>
      <c r="O87" s="229">
        <v>0</v>
      </c>
      <c r="P87" s="268" t="s">
        <v>880</v>
      </c>
    </row>
    <row r="88" spans="2:16" s="95" customFormat="1" ht="35.1" customHeight="1" x14ac:dyDescent="0.25">
      <c r="B88" s="36" t="s">
        <v>274</v>
      </c>
      <c r="C88" s="60" t="s">
        <v>279</v>
      </c>
      <c r="D88" s="10" t="s">
        <v>624</v>
      </c>
      <c r="E88" s="170" t="s">
        <v>623</v>
      </c>
      <c r="F88" s="41" t="s">
        <v>622</v>
      </c>
      <c r="G88" s="37">
        <v>45292</v>
      </c>
      <c r="H88" s="38" t="s">
        <v>215</v>
      </c>
      <c r="I88" s="40">
        <v>1</v>
      </c>
      <c r="J88" s="41" t="s">
        <v>79</v>
      </c>
      <c r="K88" s="73" t="s">
        <v>81</v>
      </c>
      <c r="L88" s="79">
        <v>38143850</v>
      </c>
      <c r="M88" s="107">
        <v>0</v>
      </c>
      <c r="N88" s="73" t="s">
        <v>966</v>
      </c>
      <c r="O88" s="229">
        <v>25</v>
      </c>
      <c r="P88" s="207" t="s">
        <v>857</v>
      </c>
    </row>
    <row r="89" spans="2:16" s="95" customFormat="1" ht="35.1" customHeight="1" x14ac:dyDescent="0.25">
      <c r="B89" s="60" t="s">
        <v>280</v>
      </c>
      <c r="C89" s="36" t="s">
        <v>281</v>
      </c>
      <c r="D89" s="60" t="s">
        <v>130</v>
      </c>
      <c r="E89" s="62" t="s">
        <v>214</v>
      </c>
      <c r="F89" s="41" t="s">
        <v>32</v>
      </c>
      <c r="G89" s="37">
        <v>45292</v>
      </c>
      <c r="H89" s="38" t="s">
        <v>215</v>
      </c>
      <c r="I89" s="40">
        <v>1</v>
      </c>
      <c r="J89" s="41" t="s">
        <v>79</v>
      </c>
      <c r="K89" s="36" t="s">
        <v>216</v>
      </c>
      <c r="L89" s="218">
        <v>3000000</v>
      </c>
      <c r="M89" s="107">
        <v>0</v>
      </c>
      <c r="N89" s="41" t="s">
        <v>82</v>
      </c>
      <c r="O89" s="229">
        <v>0</v>
      </c>
      <c r="P89" s="73" t="s">
        <v>943</v>
      </c>
    </row>
    <row r="90" spans="2:16" s="95" customFormat="1" ht="35.1" customHeight="1" x14ac:dyDescent="0.25">
      <c r="B90" s="60" t="s">
        <v>280</v>
      </c>
      <c r="C90" s="36" t="s">
        <v>281</v>
      </c>
      <c r="D90" s="60" t="s">
        <v>130</v>
      </c>
      <c r="E90" s="62" t="s">
        <v>217</v>
      </c>
      <c r="F90" s="41" t="s">
        <v>32</v>
      </c>
      <c r="G90" s="37">
        <v>45292</v>
      </c>
      <c r="H90" s="38" t="s">
        <v>215</v>
      </c>
      <c r="I90" s="40">
        <v>1</v>
      </c>
      <c r="J90" s="41" t="s">
        <v>79</v>
      </c>
      <c r="K90" s="36" t="s">
        <v>216</v>
      </c>
      <c r="L90" s="218">
        <v>10000000</v>
      </c>
      <c r="M90" s="107">
        <v>0</v>
      </c>
      <c r="N90" s="41" t="s">
        <v>82</v>
      </c>
      <c r="O90" s="229">
        <v>0</v>
      </c>
      <c r="P90" s="73" t="s">
        <v>943</v>
      </c>
    </row>
    <row r="91" spans="2:16" s="95" customFormat="1" ht="35.1" customHeight="1" x14ac:dyDescent="0.25">
      <c r="B91" s="60" t="s">
        <v>280</v>
      </c>
      <c r="C91" s="36" t="s">
        <v>281</v>
      </c>
      <c r="D91" s="60" t="s">
        <v>130</v>
      </c>
      <c r="E91" s="62" t="s">
        <v>218</v>
      </c>
      <c r="F91" s="41" t="s">
        <v>32</v>
      </c>
      <c r="G91" s="37">
        <v>45292</v>
      </c>
      <c r="H91" s="38" t="s">
        <v>215</v>
      </c>
      <c r="I91" s="40">
        <v>1</v>
      </c>
      <c r="J91" s="41" t="s">
        <v>79</v>
      </c>
      <c r="K91" s="36" t="s">
        <v>216</v>
      </c>
      <c r="L91" s="218">
        <v>60000000</v>
      </c>
      <c r="M91" s="107">
        <v>0</v>
      </c>
      <c r="N91" s="41" t="s">
        <v>82</v>
      </c>
      <c r="O91" s="229">
        <v>0</v>
      </c>
      <c r="P91" s="73" t="s">
        <v>943</v>
      </c>
    </row>
    <row r="92" spans="2:16" s="95" customFormat="1" ht="49.5" customHeight="1" x14ac:dyDescent="0.25">
      <c r="B92" s="60" t="s">
        <v>280</v>
      </c>
      <c r="C92" s="36" t="s">
        <v>282</v>
      </c>
      <c r="D92" s="60" t="s">
        <v>130</v>
      </c>
      <c r="E92" s="45" t="s">
        <v>649</v>
      </c>
      <c r="F92" s="41" t="s">
        <v>32</v>
      </c>
      <c r="G92" s="37">
        <v>45293</v>
      </c>
      <c r="H92" s="38" t="s">
        <v>164</v>
      </c>
      <c r="I92" s="40">
        <v>1</v>
      </c>
      <c r="J92" s="41" t="s">
        <v>79</v>
      </c>
      <c r="K92" s="36" t="s">
        <v>216</v>
      </c>
      <c r="L92" s="218">
        <v>0</v>
      </c>
      <c r="M92" s="107">
        <v>0</v>
      </c>
      <c r="N92" s="41" t="s">
        <v>82</v>
      </c>
      <c r="O92" s="229">
        <v>0</v>
      </c>
      <c r="P92" s="73" t="s">
        <v>944</v>
      </c>
    </row>
    <row r="93" spans="2:16" s="95" customFormat="1" ht="36.75" customHeight="1" x14ac:dyDescent="0.25">
      <c r="B93" s="60" t="s">
        <v>280</v>
      </c>
      <c r="C93" s="36" t="s">
        <v>282</v>
      </c>
      <c r="D93" s="60" t="s">
        <v>130</v>
      </c>
      <c r="E93" s="104" t="s">
        <v>163</v>
      </c>
      <c r="F93" s="41" t="s">
        <v>32</v>
      </c>
      <c r="G93" s="37">
        <v>45293</v>
      </c>
      <c r="H93" s="38" t="s">
        <v>164</v>
      </c>
      <c r="I93" s="40">
        <v>1</v>
      </c>
      <c r="J93" s="41" t="s">
        <v>79</v>
      </c>
      <c r="K93" s="63" t="s">
        <v>151</v>
      </c>
      <c r="L93" s="218">
        <v>1980000</v>
      </c>
      <c r="M93" s="107">
        <v>0</v>
      </c>
      <c r="N93" s="73" t="s">
        <v>966</v>
      </c>
      <c r="O93" s="229">
        <v>50</v>
      </c>
      <c r="P93" s="73" t="s">
        <v>945</v>
      </c>
    </row>
    <row r="94" spans="2:16" s="95" customFormat="1" ht="63" customHeight="1" x14ac:dyDescent="0.25">
      <c r="B94" s="60" t="s">
        <v>280</v>
      </c>
      <c r="C94" s="36" t="s">
        <v>282</v>
      </c>
      <c r="D94" s="60" t="s">
        <v>130</v>
      </c>
      <c r="E94" s="105" t="s">
        <v>165</v>
      </c>
      <c r="F94" s="41" t="s">
        <v>32</v>
      </c>
      <c r="G94" s="37">
        <v>45293</v>
      </c>
      <c r="H94" s="38" t="s">
        <v>164</v>
      </c>
      <c r="I94" s="40">
        <v>1</v>
      </c>
      <c r="J94" s="41" t="s">
        <v>79</v>
      </c>
      <c r="K94" s="63" t="s">
        <v>151</v>
      </c>
      <c r="L94" s="218">
        <v>2970000</v>
      </c>
      <c r="M94" s="107">
        <v>0</v>
      </c>
      <c r="N94" s="73" t="s">
        <v>966</v>
      </c>
      <c r="O94" s="229">
        <v>50</v>
      </c>
      <c r="P94" s="73" t="s">
        <v>946</v>
      </c>
    </row>
    <row r="95" spans="2:16" s="95" customFormat="1" ht="35.1" customHeight="1" x14ac:dyDescent="0.25">
      <c r="B95" s="60" t="s">
        <v>280</v>
      </c>
      <c r="C95" s="36" t="s">
        <v>282</v>
      </c>
      <c r="D95" s="60" t="s">
        <v>130</v>
      </c>
      <c r="E95" s="105" t="s">
        <v>166</v>
      </c>
      <c r="F95" s="41" t="s">
        <v>32</v>
      </c>
      <c r="G95" s="37">
        <v>45293</v>
      </c>
      <c r="H95" s="38" t="s">
        <v>164</v>
      </c>
      <c r="I95" s="40">
        <v>1</v>
      </c>
      <c r="J95" s="41" t="s">
        <v>79</v>
      </c>
      <c r="K95" s="63" t="s">
        <v>151</v>
      </c>
      <c r="L95" s="218">
        <v>2970000</v>
      </c>
      <c r="M95" s="107">
        <v>0</v>
      </c>
      <c r="N95" s="73" t="s">
        <v>966</v>
      </c>
      <c r="O95" s="229">
        <v>50</v>
      </c>
      <c r="P95" s="73" t="s">
        <v>945</v>
      </c>
    </row>
    <row r="96" spans="2:16" s="95" customFormat="1" ht="35.1" customHeight="1" x14ac:dyDescent="0.25">
      <c r="B96" s="60" t="s">
        <v>280</v>
      </c>
      <c r="C96" s="36" t="s">
        <v>282</v>
      </c>
      <c r="D96" s="60" t="s">
        <v>130</v>
      </c>
      <c r="E96" s="105" t="s">
        <v>167</v>
      </c>
      <c r="F96" s="41" t="s">
        <v>32</v>
      </c>
      <c r="G96" s="37">
        <v>45293</v>
      </c>
      <c r="H96" s="38" t="s">
        <v>164</v>
      </c>
      <c r="I96" s="40">
        <v>1</v>
      </c>
      <c r="J96" s="41" t="s">
        <v>79</v>
      </c>
      <c r="K96" s="63" t="s">
        <v>151</v>
      </c>
      <c r="L96" s="218">
        <v>5940000</v>
      </c>
      <c r="M96" s="107">
        <v>0</v>
      </c>
      <c r="N96" s="73" t="s">
        <v>966</v>
      </c>
      <c r="O96" s="229">
        <v>50</v>
      </c>
      <c r="P96" s="73" t="s">
        <v>947</v>
      </c>
    </row>
    <row r="97" spans="2:16" s="95" customFormat="1" ht="35.1" customHeight="1" x14ac:dyDescent="0.25">
      <c r="B97" s="60" t="s">
        <v>280</v>
      </c>
      <c r="C97" s="36" t="s">
        <v>282</v>
      </c>
      <c r="D97" s="60" t="s">
        <v>130</v>
      </c>
      <c r="E97" s="105" t="s">
        <v>168</v>
      </c>
      <c r="F97" s="41" t="s">
        <v>32</v>
      </c>
      <c r="G97" s="37">
        <v>45293</v>
      </c>
      <c r="H97" s="38" t="s">
        <v>164</v>
      </c>
      <c r="I97" s="40">
        <v>1</v>
      </c>
      <c r="J97" s="41" t="s">
        <v>79</v>
      </c>
      <c r="K97" s="63" t="s">
        <v>151</v>
      </c>
      <c r="L97" s="218">
        <v>5940000</v>
      </c>
      <c r="M97" s="107">
        <v>0</v>
      </c>
      <c r="N97" s="73" t="s">
        <v>966</v>
      </c>
      <c r="O97" s="229">
        <v>50</v>
      </c>
      <c r="P97" s="73" t="s">
        <v>947</v>
      </c>
    </row>
    <row r="98" spans="2:16" s="95" customFormat="1" ht="35.1" customHeight="1" x14ac:dyDescent="0.25">
      <c r="B98" s="60" t="s">
        <v>280</v>
      </c>
      <c r="C98" s="36" t="s">
        <v>282</v>
      </c>
      <c r="D98" s="60" t="s">
        <v>130</v>
      </c>
      <c r="E98" s="105" t="s">
        <v>169</v>
      </c>
      <c r="F98" s="41" t="s">
        <v>32</v>
      </c>
      <c r="G98" s="37">
        <v>45299</v>
      </c>
      <c r="H98" s="38" t="s">
        <v>174</v>
      </c>
      <c r="I98" s="40">
        <v>1</v>
      </c>
      <c r="J98" s="41" t="s">
        <v>79</v>
      </c>
      <c r="K98" s="63" t="s">
        <v>151</v>
      </c>
      <c r="L98" s="218">
        <v>2520000</v>
      </c>
      <c r="M98" s="107">
        <v>0</v>
      </c>
      <c r="N98" s="41" t="s">
        <v>82</v>
      </c>
      <c r="O98" s="229">
        <v>0</v>
      </c>
      <c r="P98" s="73" t="s">
        <v>948</v>
      </c>
    </row>
    <row r="99" spans="2:16" s="95" customFormat="1" ht="35.1" customHeight="1" x14ac:dyDescent="0.25">
      <c r="B99" s="60" t="s">
        <v>280</v>
      </c>
      <c r="C99" s="36" t="s">
        <v>282</v>
      </c>
      <c r="D99" s="60" t="s">
        <v>130</v>
      </c>
      <c r="E99" s="105" t="s">
        <v>170</v>
      </c>
      <c r="F99" s="41" t="s">
        <v>32</v>
      </c>
      <c r="G99" s="37">
        <v>45299</v>
      </c>
      <c r="H99" s="38" t="s">
        <v>174</v>
      </c>
      <c r="I99" s="40">
        <v>1</v>
      </c>
      <c r="J99" s="41" t="s">
        <v>79</v>
      </c>
      <c r="K99" s="63" t="s">
        <v>151</v>
      </c>
      <c r="L99" s="218">
        <v>3780000</v>
      </c>
      <c r="M99" s="107">
        <v>0</v>
      </c>
      <c r="N99" s="41" t="s">
        <v>82</v>
      </c>
      <c r="O99" s="229">
        <v>0</v>
      </c>
      <c r="P99" s="73" t="s">
        <v>948</v>
      </c>
    </row>
    <row r="100" spans="2:16" s="95" customFormat="1" ht="35.1" customHeight="1" x14ac:dyDescent="0.25">
      <c r="B100" s="60" t="s">
        <v>280</v>
      </c>
      <c r="C100" s="36" t="s">
        <v>282</v>
      </c>
      <c r="D100" s="60" t="s">
        <v>130</v>
      </c>
      <c r="E100" s="105" t="s">
        <v>171</v>
      </c>
      <c r="F100" s="41" t="s">
        <v>32</v>
      </c>
      <c r="G100" s="37">
        <v>45299</v>
      </c>
      <c r="H100" s="38" t="s">
        <v>174</v>
      </c>
      <c r="I100" s="40">
        <v>1</v>
      </c>
      <c r="J100" s="41" t="s">
        <v>79</v>
      </c>
      <c r="K100" s="63" t="s">
        <v>151</v>
      </c>
      <c r="L100" s="218">
        <v>3780000</v>
      </c>
      <c r="M100" s="107">
        <v>0</v>
      </c>
      <c r="N100" s="41" t="s">
        <v>82</v>
      </c>
      <c r="O100" s="229">
        <v>0</v>
      </c>
      <c r="P100" s="73" t="s">
        <v>948</v>
      </c>
    </row>
    <row r="101" spans="2:16" s="95" customFormat="1" ht="35.1" customHeight="1" x14ac:dyDescent="0.25">
      <c r="B101" s="60" t="s">
        <v>280</v>
      </c>
      <c r="C101" s="36" t="s">
        <v>282</v>
      </c>
      <c r="D101" s="60" t="s">
        <v>130</v>
      </c>
      <c r="E101" s="105" t="s">
        <v>172</v>
      </c>
      <c r="F101" s="41" t="s">
        <v>32</v>
      </c>
      <c r="G101" s="37">
        <v>45299</v>
      </c>
      <c r="H101" s="38" t="s">
        <v>174</v>
      </c>
      <c r="I101" s="40">
        <v>1</v>
      </c>
      <c r="J101" s="41" t="s">
        <v>79</v>
      </c>
      <c r="K101" s="63" t="s">
        <v>151</v>
      </c>
      <c r="L101" s="108">
        <v>7560000</v>
      </c>
      <c r="M101" s="107">
        <v>0</v>
      </c>
      <c r="N101" s="41" t="s">
        <v>82</v>
      </c>
      <c r="O101" s="229">
        <v>0</v>
      </c>
      <c r="P101" s="73" t="s">
        <v>948</v>
      </c>
    </row>
    <row r="102" spans="2:16" s="95" customFormat="1" ht="35.1" customHeight="1" x14ac:dyDescent="0.25">
      <c r="B102" s="60" t="s">
        <v>280</v>
      </c>
      <c r="C102" s="36" t="s">
        <v>282</v>
      </c>
      <c r="D102" s="60" t="s">
        <v>130</v>
      </c>
      <c r="E102" s="105" t="s">
        <v>173</v>
      </c>
      <c r="F102" s="41" t="s">
        <v>32</v>
      </c>
      <c r="G102" s="37">
        <v>45299</v>
      </c>
      <c r="H102" s="38" t="s">
        <v>174</v>
      </c>
      <c r="I102" s="40">
        <v>1</v>
      </c>
      <c r="J102" s="41" t="s">
        <v>79</v>
      </c>
      <c r="K102" s="63" t="s">
        <v>151</v>
      </c>
      <c r="L102" s="108">
        <v>7560000</v>
      </c>
      <c r="M102" s="107">
        <v>0</v>
      </c>
      <c r="N102" s="41" t="s">
        <v>82</v>
      </c>
      <c r="O102" s="229">
        <v>0</v>
      </c>
      <c r="P102" s="73" t="s">
        <v>948</v>
      </c>
    </row>
    <row r="103" spans="2:16" s="95" customFormat="1" ht="35.1" customHeight="1" x14ac:dyDescent="0.25">
      <c r="B103" s="60" t="s">
        <v>280</v>
      </c>
      <c r="C103" s="36" t="s">
        <v>282</v>
      </c>
      <c r="D103" s="60" t="s">
        <v>130</v>
      </c>
      <c r="E103" s="62" t="s">
        <v>191</v>
      </c>
      <c r="F103" s="41" t="s">
        <v>32</v>
      </c>
      <c r="G103" s="37">
        <v>45293</v>
      </c>
      <c r="H103" s="38" t="s">
        <v>211</v>
      </c>
      <c r="I103" s="40">
        <v>1</v>
      </c>
      <c r="J103" s="41" t="s">
        <v>79</v>
      </c>
      <c r="K103" s="63" t="s">
        <v>151</v>
      </c>
      <c r="L103" s="108">
        <v>15600000</v>
      </c>
      <c r="M103" s="107">
        <v>0</v>
      </c>
      <c r="N103" s="41" t="s">
        <v>82</v>
      </c>
      <c r="O103" s="229">
        <v>0</v>
      </c>
      <c r="P103" s="73" t="s">
        <v>949</v>
      </c>
    </row>
    <row r="104" spans="2:16" s="95" customFormat="1" ht="35.1" customHeight="1" x14ac:dyDescent="0.25">
      <c r="B104" s="60" t="s">
        <v>280</v>
      </c>
      <c r="C104" s="36" t="s">
        <v>282</v>
      </c>
      <c r="D104" s="60" t="s">
        <v>130</v>
      </c>
      <c r="E104" s="62" t="s">
        <v>192</v>
      </c>
      <c r="F104" s="41" t="s">
        <v>32</v>
      </c>
      <c r="G104" s="37">
        <v>45298</v>
      </c>
      <c r="H104" s="38" t="s">
        <v>212</v>
      </c>
      <c r="I104" s="40">
        <v>1</v>
      </c>
      <c r="J104" s="41" t="s">
        <v>79</v>
      </c>
      <c r="K104" s="63" t="s">
        <v>151</v>
      </c>
      <c r="L104" s="108">
        <v>15600000</v>
      </c>
      <c r="M104" s="107">
        <v>0</v>
      </c>
      <c r="N104" s="41" t="s">
        <v>82</v>
      </c>
      <c r="O104" s="229">
        <v>0</v>
      </c>
      <c r="P104" s="73" t="s">
        <v>950</v>
      </c>
    </row>
    <row r="105" spans="2:16" s="95" customFormat="1" ht="35.1" customHeight="1" x14ac:dyDescent="0.25">
      <c r="B105" s="60" t="s">
        <v>280</v>
      </c>
      <c r="C105" s="36" t="s">
        <v>282</v>
      </c>
      <c r="D105" s="60" t="s">
        <v>130</v>
      </c>
      <c r="E105" s="62" t="s">
        <v>175</v>
      </c>
      <c r="F105" s="41" t="s">
        <v>32</v>
      </c>
      <c r="G105" s="37">
        <v>45299</v>
      </c>
      <c r="H105" s="38" t="s">
        <v>174</v>
      </c>
      <c r="I105" s="40">
        <v>1</v>
      </c>
      <c r="J105" s="41" t="s">
        <v>79</v>
      </c>
      <c r="K105" s="63" t="s">
        <v>151</v>
      </c>
      <c r="L105" s="108">
        <v>15600000</v>
      </c>
      <c r="M105" s="107">
        <v>0</v>
      </c>
      <c r="N105" s="41" t="s">
        <v>82</v>
      </c>
      <c r="O105" s="229">
        <v>0</v>
      </c>
      <c r="P105" s="73" t="s">
        <v>948</v>
      </c>
    </row>
    <row r="106" spans="2:16" s="95" customFormat="1" ht="35.1" customHeight="1" x14ac:dyDescent="0.25">
      <c r="B106" s="60" t="s">
        <v>280</v>
      </c>
      <c r="C106" s="36" t="s">
        <v>282</v>
      </c>
      <c r="D106" s="60" t="s">
        <v>130</v>
      </c>
      <c r="E106" s="62" t="s">
        <v>193</v>
      </c>
      <c r="F106" s="41" t="s">
        <v>32</v>
      </c>
      <c r="G106" s="37">
        <v>45293</v>
      </c>
      <c r="H106" s="38" t="s">
        <v>211</v>
      </c>
      <c r="I106" s="40">
        <v>1</v>
      </c>
      <c r="J106" s="41" t="s">
        <v>79</v>
      </c>
      <c r="K106" s="63" t="s">
        <v>151</v>
      </c>
      <c r="L106" s="108">
        <v>15600000</v>
      </c>
      <c r="M106" s="107">
        <v>0</v>
      </c>
      <c r="N106" s="41" t="s">
        <v>82</v>
      </c>
      <c r="O106" s="229">
        <v>0</v>
      </c>
      <c r="P106" s="73" t="s">
        <v>949</v>
      </c>
    </row>
    <row r="107" spans="2:16" s="95" customFormat="1" ht="35.1" customHeight="1" x14ac:dyDescent="0.25">
      <c r="B107" s="60" t="s">
        <v>280</v>
      </c>
      <c r="C107" s="36" t="s">
        <v>282</v>
      </c>
      <c r="D107" s="60" t="s">
        <v>130</v>
      </c>
      <c r="E107" s="62" t="s">
        <v>194</v>
      </c>
      <c r="F107" s="41" t="s">
        <v>32</v>
      </c>
      <c r="G107" s="37">
        <v>45299</v>
      </c>
      <c r="H107" s="38" t="s">
        <v>174</v>
      </c>
      <c r="I107" s="40">
        <v>1</v>
      </c>
      <c r="J107" s="41" t="s">
        <v>79</v>
      </c>
      <c r="K107" s="63" t="s">
        <v>151</v>
      </c>
      <c r="L107" s="108">
        <v>15600000</v>
      </c>
      <c r="M107" s="107">
        <v>0</v>
      </c>
      <c r="N107" s="41" t="s">
        <v>82</v>
      </c>
      <c r="O107" s="229">
        <v>0</v>
      </c>
      <c r="P107" s="73" t="s">
        <v>948</v>
      </c>
    </row>
    <row r="108" spans="2:16" s="95" customFormat="1" ht="35.1" customHeight="1" x14ac:dyDescent="0.25">
      <c r="B108" s="60" t="s">
        <v>280</v>
      </c>
      <c r="C108" s="36" t="s">
        <v>282</v>
      </c>
      <c r="D108" s="60" t="s">
        <v>130</v>
      </c>
      <c r="E108" s="106" t="s">
        <v>195</v>
      </c>
      <c r="F108" s="41" t="s">
        <v>32</v>
      </c>
      <c r="G108" s="96">
        <v>45293</v>
      </c>
      <c r="H108" s="58" t="s">
        <v>211</v>
      </c>
      <c r="I108" s="40">
        <v>1</v>
      </c>
      <c r="J108" s="41" t="s">
        <v>79</v>
      </c>
      <c r="K108" s="63" t="s">
        <v>151</v>
      </c>
      <c r="L108" s="108">
        <v>15600000</v>
      </c>
      <c r="M108" s="107">
        <v>0</v>
      </c>
      <c r="N108" s="41" t="s">
        <v>82</v>
      </c>
      <c r="O108" s="229">
        <v>0</v>
      </c>
      <c r="P108" s="73" t="s">
        <v>949</v>
      </c>
    </row>
    <row r="109" spans="2:16" s="95" customFormat="1" ht="35.1" customHeight="1" x14ac:dyDescent="0.25">
      <c r="B109" s="60" t="s">
        <v>280</v>
      </c>
      <c r="C109" s="36" t="s">
        <v>282</v>
      </c>
      <c r="D109" s="60" t="s">
        <v>130</v>
      </c>
      <c r="E109" s="62" t="s">
        <v>196</v>
      </c>
      <c r="F109" s="41" t="s">
        <v>32</v>
      </c>
      <c r="G109" s="37">
        <v>45293</v>
      </c>
      <c r="H109" s="38" t="s">
        <v>211</v>
      </c>
      <c r="I109" s="40">
        <v>1</v>
      </c>
      <c r="J109" s="41" t="s">
        <v>79</v>
      </c>
      <c r="K109" s="63" t="s">
        <v>151</v>
      </c>
      <c r="L109" s="108">
        <v>15600000</v>
      </c>
      <c r="M109" s="107">
        <v>0</v>
      </c>
      <c r="N109" s="41" t="s">
        <v>82</v>
      </c>
      <c r="O109" s="229">
        <v>0</v>
      </c>
      <c r="P109" s="73" t="s">
        <v>949</v>
      </c>
    </row>
    <row r="110" spans="2:16" s="95" customFormat="1" ht="35.1" customHeight="1" x14ac:dyDescent="0.25">
      <c r="B110" s="60" t="s">
        <v>280</v>
      </c>
      <c r="C110" s="36" t="s">
        <v>282</v>
      </c>
      <c r="D110" s="60" t="s">
        <v>130</v>
      </c>
      <c r="E110" s="62" t="s">
        <v>197</v>
      </c>
      <c r="F110" s="41" t="s">
        <v>32</v>
      </c>
      <c r="G110" s="37">
        <v>45299</v>
      </c>
      <c r="H110" s="38" t="s">
        <v>174</v>
      </c>
      <c r="I110" s="40">
        <v>1</v>
      </c>
      <c r="J110" s="41" t="s">
        <v>79</v>
      </c>
      <c r="K110" s="63" t="s">
        <v>151</v>
      </c>
      <c r="L110" s="108">
        <v>15600000</v>
      </c>
      <c r="M110" s="107">
        <v>0</v>
      </c>
      <c r="N110" s="41" t="s">
        <v>82</v>
      </c>
      <c r="O110" s="229">
        <v>0</v>
      </c>
      <c r="P110" s="73" t="s">
        <v>948</v>
      </c>
    </row>
    <row r="111" spans="2:16" s="95" customFormat="1" ht="35.1" customHeight="1" x14ac:dyDescent="0.25">
      <c r="B111" s="60" t="s">
        <v>280</v>
      </c>
      <c r="C111" s="36" t="s">
        <v>282</v>
      </c>
      <c r="D111" s="60" t="s">
        <v>130</v>
      </c>
      <c r="E111" s="62" t="s">
        <v>198</v>
      </c>
      <c r="F111" s="41" t="s">
        <v>32</v>
      </c>
      <c r="G111" s="37">
        <v>45293</v>
      </c>
      <c r="H111" s="38" t="s">
        <v>211</v>
      </c>
      <c r="I111" s="40">
        <v>1</v>
      </c>
      <c r="J111" s="41" t="s">
        <v>79</v>
      </c>
      <c r="K111" s="63" t="s">
        <v>151</v>
      </c>
      <c r="L111" s="108">
        <v>15600000</v>
      </c>
      <c r="M111" s="107">
        <v>0</v>
      </c>
      <c r="N111" s="41" t="s">
        <v>82</v>
      </c>
      <c r="O111" s="229">
        <v>0</v>
      </c>
      <c r="P111" s="73" t="s">
        <v>951</v>
      </c>
    </row>
    <row r="112" spans="2:16" s="95" customFormat="1" ht="35.1" customHeight="1" x14ac:dyDescent="0.25">
      <c r="B112" s="60" t="s">
        <v>280</v>
      </c>
      <c r="C112" s="36" t="s">
        <v>282</v>
      </c>
      <c r="D112" s="60" t="s">
        <v>130</v>
      </c>
      <c r="E112" s="62" t="s">
        <v>199</v>
      </c>
      <c r="F112" s="41" t="s">
        <v>32</v>
      </c>
      <c r="G112" s="37">
        <v>45298</v>
      </c>
      <c r="H112" s="38" t="s">
        <v>212</v>
      </c>
      <c r="I112" s="40">
        <v>1</v>
      </c>
      <c r="J112" s="41" t="s">
        <v>79</v>
      </c>
      <c r="K112" s="63" t="s">
        <v>151</v>
      </c>
      <c r="L112" s="108">
        <v>15600000</v>
      </c>
      <c r="M112" s="107">
        <v>0</v>
      </c>
      <c r="N112" s="41" t="s">
        <v>82</v>
      </c>
      <c r="O112" s="229">
        <v>0</v>
      </c>
      <c r="P112" s="73" t="s">
        <v>950</v>
      </c>
    </row>
    <row r="113" spans="2:16" s="95" customFormat="1" ht="35.1" customHeight="1" x14ac:dyDescent="0.25">
      <c r="B113" s="60" t="s">
        <v>280</v>
      </c>
      <c r="C113" s="36" t="s">
        <v>282</v>
      </c>
      <c r="D113" s="60" t="s">
        <v>130</v>
      </c>
      <c r="E113" s="62" t="s">
        <v>200</v>
      </c>
      <c r="F113" s="41" t="s">
        <v>32</v>
      </c>
      <c r="G113" s="37">
        <v>45299</v>
      </c>
      <c r="H113" s="38" t="s">
        <v>174</v>
      </c>
      <c r="I113" s="40">
        <v>1</v>
      </c>
      <c r="J113" s="41" t="s">
        <v>79</v>
      </c>
      <c r="K113" s="63" t="s">
        <v>151</v>
      </c>
      <c r="L113" s="108">
        <v>15600000</v>
      </c>
      <c r="M113" s="107">
        <v>0</v>
      </c>
      <c r="N113" s="41" t="s">
        <v>82</v>
      </c>
      <c r="O113" s="229">
        <v>0</v>
      </c>
      <c r="P113" s="73" t="s">
        <v>948</v>
      </c>
    </row>
    <row r="114" spans="2:16" s="95" customFormat="1" ht="35.1" customHeight="1" x14ac:dyDescent="0.25">
      <c r="B114" s="60" t="s">
        <v>280</v>
      </c>
      <c r="C114" s="36" t="s">
        <v>282</v>
      </c>
      <c r="D114" s="60" t="s">
        <v>130</v>
      </c>
      <c r="E114" s="62" t="s">
        <v>201</v>
      </c>
      <c r="F114" s="41" t="s">
        <v>32</v>
      </c>
      <c r="G114" s="37">
        <v>45293</v>
      </c>
      <c r="H114" s="38" t="s">
        <v>211</v>
      </c>
      <c r="I114" s="40">
        <v>1</v>
      </c>
      <c r="J114" s="41" t="s">
        <v>79</v>
      </c>
      <c r="K114" s="63" t="s">
        <v>151</v>
      </c>
      <c r="L114" s="108">
        <v>0</v>
      </c>
      <c r="M114" s="107">
        <v>0</v>
      </c>
      <c r="N114" s="73" t="s">
        <v>966</v>
      </c>
      <c r="O114" s="229">
        <v>50</v>
      </c>
      <c r="P114" s="73" t="s">
        <v>952</v>
      </c>
    </row>
    <row r="115" spans="2:16" s="95" customFormat="1" ht="35.1" customHeight="1" x14ac:dyDescent="0.25">
      <c r="B115" s="60" t="s">
        <v>280</v>
      </c>
      <c r="C115" s="36" t="s">
        <v>282</v>
      </c>
      <c r="D115" s="60" t="s">
        <v>130</v>
      </c>
      <c r="E115" s="62" t="s">
        <v>202</v>
      </c>
      <c r="F115" s="41" t="s">
        <v>32</v>
      </c>
      <c r="G115" s="37">
        <v>45298</v>
      </c>
      <c r="H115" s="38" t="s">
        <v>212</v>
      </c>
      <c r="I115" s="40">
        <v>1</v>
      </c>
      <c r="J115" s="41" t="s">
        <v>79</v>
      </c>
      <c r="K115" s="63" t="s">
        <v>151</v>
      </c>
      <c r="L115" s="108">
        <v>15600000</v>
      </c>
      <c r="M115" s="107">
        <v>0</v>
      </c>
      <c r="N115" s="41" t="s">
        <v>82</v>
      </c>
      <c r="O115" s="229">
        <v>0</v>
      </c>
      <c r="P115" s="73" t="s">
        <v>948</v>
      </c>
    </row>
    <row r="116" spans="2:16" s="95" customFormat="1" ht="43.5" customHeight="1" x14ac:dyDescent="0.25">
      <c r="B116" s="60" t="s">
        <v>280</v>
      </c>
      <c r="C116" s="36" t="s">
        <v>282</v>
      </c>
      <c r="D116" s="60" t="s">
        <v>130</v>
      </c>
      <c r="E116" s="62" t="s">
        <v>203</v>
      </c>
      <c r="F116" s="41" t="s">
        <v>32</v>
      </c>
      <c r="G116" s="37">
        <v>45299</v>
      </c>
      <c r="H116" s="38" t="s">
        <v>174</v>
      </c>
      <c r="I116" s="40">
        <v>1</v>
      </c>
      <c r="J116" s="41" t="s">
        <v>79</v>
      </c>
      <c r="K116" s="63" t="s">
        <v>151</v>
      </c>
      <c r="L116" s="108">
        <v>15600000</v>
      </c>
      <c r="M116" s="107">
        <v>0</v>
      </c>
      <c r="N116" s="41" t="s">
        <v>82</v>
      </c>
      <c r="O116" s="229">
        <v>0</v>
      </c>
      <c r="P116" s="73" t="s">
        <v>948</v>
      </c>
    </row>
    <row r="117" spans="2:16" s="95" customFormat="1" ht="35.1" customHeight="1" x14ac:dyDescent="0.25">
      <c r="B117" s="60" t="s">
        <v>280</v>
      </c>
      <c r="C117" s="36" t="s">
        <v>282</v>
      </c>
      <c r="D117" s="60" t="s">
        <v>130</v>
      </c>
      <c r="E117" s="62" t="s">
        <v>204</v>
      </c>
      <c r="F117" s="41" t="s">
        <v>32</v>
      </c>
      <c r="G117" s="37">
        <v>45293</v>
      </c>
      <c r="H117" s="38" t="s">
        <v>211</v>
      </c>
      <c r="I117" s="40">
        <v>1</v>
      </c>
      <c r="J117" s="41" t="s">
        <v>79</v>
      </c>
      <c r="K117" s="63" t="s">
        <v>151</v>
      </c>
      <c r="L117" s="108">
        <v>0</v>
      </c>
      <c r="M117" s="107">
        <v>0</v>
      </c>
      <c r="N117" s="73" t="s">
        <v>966</v>
      </c>
      <c r="O117" s="229">
        <v>100</v>
      </c>
      <c r="P117" s="73" t="s">
        <v>953</v>
      </c>
    </row>
    <row r="118" spans="2:16" s="95" customFormat="1" ht="35.1" customHeight="1" x14ac:dyDescent="0.25">
      <c r="B118" s="60" t="s">
        <v>280</v>
      </c>
      <c r="C118" s="36" t="s">
        <v>282</v>
      </c>
      <c r="D118" s="60" t="s">
        <v>130</v>
      </c>
      <c r="E118" s="62" t="s">
        <v>205</v>
      </c>
      <c r="F118" s="41" t="s">
        <v>32</v>
      </c>
      <c r="G118" s="37">
        <v>45298</v>
      </c>
      <c r="H118" s="38" t="s">
        <v>212</v>
      </c>
      <c r="I118" s="40">
        <v>1</v>
      </c>
      <c r="J118" s="41" t="s">
        <v>79</v>
      </c>
      <c r="K118" s="63" t="s">
        <v>151</v>
      </c>
      <c r="L118" s="218">
        <v>15600000</v>
      </c>
      <c r="M118" s="107">
        <v>0</v>
      </c>
      <c r="N118" s="41" t="s">
        <v>82</v>
      </c>
      <c r="O118" s="229">
        <v>0</v>
      </c>
      <c r="P118" s="73" t="s">
        <v>954</v>
      </c>
    </row>
    <row r="119" spans="2:16" s="95" customFormat="1" ht="35.1" customHeight="1" x14ac:dyDescent="0.25">
      <c r="B119" s="60" t="s">
        <v>280</v>
      </c>
      <c r="C119" s="36" t="s">
        <v>282</v>
      </c>
      <c r="D119" s="60" t="s">
        <v>130</v>
      </c>
      <c r="E119" s="62" t="s">
        <v>206</v>
      </c>
      <c r="F119" s="41" t="s">
        <v>32</v>
      </c>
      <c r="G119" s="37">
        <v>45299</v>
      </c>
      <c r="H119" s="38" t="s">
        <v>174</v>
      </c>
      <c r="I119" s="40">
        <v>1</v>
      </c>
      <c r="J119" s="41" t="s">
        <v>79</v>
      </c>
      <c r="K119" s="63" t="s">
        <v>151</v>
      </c>
      <c r="L119" s="218">
        <v>15600000</v>
      </c>
      <c r="M119" s="107">
        <v>0</v>
      </c>
      <c r="N119" s="41" t="s">
        <v>82</v>
      </c>
      <c r="O119" s="229">
        <v>0</v>
      </c>
      <c r="P119" s="73" t="s">
        <v>948</v>
      </c>
    </row>
    <row r="120" spans="2:16" s="95" customFormat="1" ht="35.1" customHeight="1" x14ac:dyDescent="0.25">
      <c r="B120" s="60" t="s">
        <v>280</v>
      </c>
      <c r="C120" s="36" t="s">
        <v>282</v>
      </c>
      <c r="D120" s="60" t="s">
        <v>130</v>
      </c>
      <c r="E120" s="62" t="s">
        <v>207</v>
      </c>
      <c r="F120" s="41" t="s">
        <v>32</v>
      </c>
      <c r="G120" s="37">
        <v>45299</v>
      </c>
      <c r="H120" s="38" t="s">
        <v>174</v>
      </c>
      <c r="I120" s="40">
        <v>1</v>
      </c>
      <c r="J120" s="41" t="s">
        <v>79</v>
      </c>
      <c r="K120" s="63" t="s">
        <v>151</v>
      </c>
      <c r="L120" s="218">
        <v>15600000</v>
      </c>
      <c r="M120" s="107">
        <v>0</v>
      </c>
      <c r="N120" s="41" t="s">
        <v>82</v>
      </c>
      <c r="O120" s="229">
        <v>0</v>
      </c>
      <c r="P120" s="73" t="s">
        <v>954</v>
      </c>
    </row>
    <row r="121" spans="2:16" s="95" customFormat="1" ht="35.1" customHeight="1" x14ac:dyDescent="0.25">
      <c r="B121" s="60" t="s">
        <v>280</v>
      </c>
      <c r="C121" s="36" t="s">
        <v>282</v>
      </c>
      <c r="D121" s="60" t="s">
        <v>130</v>
      </c>
      <c r="E121" s="62" t="s">
        <v>208</v>
      </c>
      <c r="F121" s="41" t="s">
        <v>32</v>
      </c>
      <c r="G121" s="37">
        <v>45293</v>
      </c>
      <c r="H121" s="38" t="s">
        <v>211</v>
      </c>
      <c r="I121" s="40">
        <v>1</v>
      </c>
      <c r="J121" s="41" t="s">
        <v>79</v>
      </c>
      <c r="K121" s="63" t="s">
        <v>151</v>
      </c>
      <c r="L121" s="219">
        <v>15600000</v>
      </c>
      <c r="M121" s="107">
        <v>0</v>
      </c>
      <c r="N121" s="41" t="s">
        <v>82</v>
      </c>
      <c r="O121" s="229">
        <v>0</v>
      </c>
      <c r="P121" s="73" t="s">
        <v>954</v>
      </c>
    </row>
    <row r="122" spans="2:16" s="95" customFormat="1" ht="35.1" customHeight="1" x14ac:dyDescent="0.25">
      <c r="B122" s="60" t="s">
        <v>280</v>
      </c>
      <c r="C122" s="36" t="s">
        <v>282</v>
      </c>
      <c r="D122" s="60" t="s">
        <v>130</v>
      </c>
      <c r="E122" s="62" t="s">
        <v>209</v>
      </c>
      <c r="F122" s="41" t="s">
        <v>32</v>
      </c>
      <c r="G122" s="37">
        <v>45299</v>
      </c>
      <c r="H122" s="38" t="s">
        <v>174</v>
      </c>
      <c r="I122" s="40">
        <v>1</v>
      </c>
      <c r="J122" s="41" t="s">
        <v>79</v>
      </c>
      <c r="K122" s="63" t="s">
        <v>151</v>
      </c>
      <c r="L122" s="218">
        <v>15600000</v>
      </c>
      <c r="M122" s="107">
        <v>0</v>
      </c>
      <c r="N122" s="41" t="s">
        <v>82</v>
      </c>
      <c r="O122" s="229">
        <v>0</v>
      </c>
      <c r="P122" s="73" t="s">
        <v>948</v>
      </c>
    </row>
    <row r="123" spans="2:16" s="95" customFormat="1" ht="35.1" customHeight="1" x14ac:dyDescent="0.25">
      <c r="B123" s="60" t="s">
        <v>280</v>
      </c>
      <c r="C123" s="36" t="s">
        <v>282</v>
      </c>
      <c r="D123" s="60" t="s">
        <v>130</v>
      </c>
      <c r="E123" s="62" t="s">
        <v>210</v>
      </c>
      <c r="F123" s="41" t="s">
        <v>32</v>
      </c>
      <c r="G123" s="37">
        <v>45293</v>
      </c>
      <c r="H123" s="38" t="s">
        <v>213</v>
      </c>
      <c r="I123" s="40">
        <v>1</v>
      </c>
      <c r="J123" s="41" t="s">
        <v>79</v>
      </c>
      <c r="K123" s="63" t="s">
        <v>151</v>
      </c>
      <c r="L123" s="218">
        <v>8400000</v>
      </c>
      <c r="M123" s="107">
        <v>0</v>
      </c>
      <c r="N123" s="41" t="s">
        <v>82</v>
      </c>
      <c r="O123" s="229">
        <v>0</v>
      </c>
      <c r="P123" s="73" t="s">
        <v>955</v>
      </c>
    </row>
    <row r="124" spans="2:16" s="95" customFormat="1" ht="35.1" customHeight="1" x14ac:dyDescent="0.25">
      <c r="B124" s="60" t="s">
        <v>280</v>
      </c>
      <c r="C124" s="36" t="s">
        <v>282</v>
      </c>
      <c r="D124" s="60" t="s">
        <v>130</v>
      </c>
      <c r="E124" s="62" t="s">
        <v>176</v>
      </c>
      <c r="F124" s="41" t="s">
        <v>32</v>
      </c>
      <c r="G124" s="37">
        <v>45293</v>
      </c>
      <c r="H124" s="38" t="s">
        <v>213</v>
      </c>
      <c r="I124" s="40">
        <v>1</v>
      </c>
      <c r="J124" s="41" t="s">
        <v>79</v>
      </c>
      <c r="K124" s="63" t="s">
        <v>151</v>
      </c>
      <c r="L124" s="218">
        <v>7000000</v>
      </c>
      <c r="M124" s="107">
        <v>0</v>
      </c>
      <c r="N124" s="41" t="s">
        <v>82</v>
      </c>
      <c r="O124" s="229">
        <v>0</v>
      </c>
      <c r="P124" s="73" t="s">
        <v>955</v>
      </c>
    </row>
    <row r="125" spans="2:16" s="95" customFormat="1" ht="35.1" customHeight="1" x14ac:dyDescent="0.25">
      <c r="B125" s="60" t="s">
        <v>280</v>
      </c>
      <c r="C125" s="36" t="s">
        <v>282</v>
      </c>
      <c r="D125" s="60" t="s">
        <v>130</v>
      </c>
      <c r="E125" s="62" t="s">
        <v>177</v>
      </c>
      <c r="F125" s="41" t="s">
        <v>32</v>
      </c>
      <c r="G125" s="37">
        <v>45293</v>
      </c>
      <c r="H125" s="38" t="s">
        <v>213</v>
      </c>
      <c r="I125" s="40">
        <v>1</v>
      </c>
      <c r="J125" s="41" t="s">
        <v>79</v>
      </c>
      <c r="K125" s="63" t="s">
        <v>151</v>
      </c>
      <c r="L125" s="218">
        <v>1400000</v>
      </c>
      <c r="M125" s="107">
        <v>0</v>
      </c>
      <c r="N125" s="41" t="s">
        <v>82</v>
      </c>
      <c r="O125" s="229">
        <v>0</v>
      </c>
      <c r="P125" s="73" t="s">
        <v>955</v>
      </c>
    </row>
    <row r="126" spans="2:16" s="95" customFormat="1" ht="35.1" customHeight="1" x14ac:dyDescent="0.25">
      <c r="B126" s="60" t="s">
        <v>280</v>
      </c>
      <c r="C126" s="36" t="s">
        <v>282</v>
      </c>
      <c r="D126" s="60" t="s">
        <v>130</v>
      </c>
      <c r="E126" s="62" t="s">
        <v>178</v>
      </c>
      <c r="F126" s="41" t="s">
        <v>32</v>
      </c>
      <c r="G126" s="37">
        <v>45293</v>
      </c>
      <c r="H126" s="38" t="s">
        <v>213</v>
      </c>
      <c r="I126" s="40">
        <v>1</v>
      </c>
      <c r="J126" s="41" t="s">
        <v>79</v>
      </c>
      <c r="K126" s="63" t="s">
        <v>151</v>
      </c>
      <c r="L126" s="218">
        <v>2100000</v>
      </c>
      <c r="M126" s="107">
        <v>0</v>
      </c>
      <c r="N126" s="41" t="s">
        <v>82</v>
      </c>
      <c r="O126" s="229">
        <v>0</v>
      </c>
      <c r="P126" s="73" t="s">
        <v>955</v>
      </c>
    </row>
    <row r="127" spans="2:16" s="95" customFormat="1" ht="35.1" customHeight="1" x14ac:dyDescent="0.25">
      <c r="B127" s="60" t="s">
        <v>280</v>
      </c>
      <c r="C127" s="36" t="s">
        <v>282</v>
      </c>
      <c r="D127" s="60" t="s">
        <v>130</v>
      </c>
      <c r="E127" s="62" t="s">
        <v>179</v>
      </c>
      <c r="F127" s="41" t="s">
        <v>32</v>
      </c>
      <c r="G127" s="37">
        <v>45293</v>
      </c>
      <c r="H127" s="38" t="s">
        <v>213</v>
      </c>
      <c r="I127" s="40">
        <v>1</v>
      </c>
      <c r="J127" s="41" t="s">
        <v>79</v>
      </c>
      <c r="K127" s="63" t="s">
        <v>151</v>
      </c>
      <c r="L127" s="218">
        <v>2800000</v>
      </c>
      <c r="M127" s="107">
        <v>0</v>
      </c>
      <c r="N127" s="41" t="s">
        <v>82</v>
      </c>
      <c r="O127" s="229">
        <v>0</v>
      </c>
      <c r="P127" s="73" t="s">
        <v>955</v>
      </c>
    </row>
    <row r="128" spans="2:16" s="95" customFormat="1" ht="35.1" customHeight="1" x14ac:dyDescent="0.25">
      <c r="B128" s="60" t="s">
        <v>280</v>
      </c>
      <c r="C128" s="36" t="s">
        <v>282</v>
      </c>
      <c r="D128" s="60" t="s">
        <v>130</v>
      </c>
      <c r="E128" s="62" t="s">
        <v>180</v>
      </c>
      <c r="F128" s="41" t="s">
        <v>32</v>
      </c>
      <c r="G128" s="37">
        <v>45293</v>
      </c>
      <c r="H128" s="38" t="s">
        <v>213</v>
      </c>
      <c r="I128" s="40">
        <v>1</v>
      </c>
      <c r="J128" s="41" t="s">
        <v>79</v>
      </c>
      <c r="K128" s="63" t="s">
        <v>151</v>
      </c>
      <c r="L128" s="218">
        <v>3500000</v>
      </c>
      <c r="M128" s="107">
        <v>0</v>
      </c>
      <c r="N128" s="41" t="s">
        <v>82</v>
      </c>
      <c r="O128" s="229">
        <v>0</v>
      </c>
      <c r="P128" s="73" t="s">
        <v>955</v>
      </c>
    </row>
    <row r="129" spans="2:16" s="95" customFormat="1" ht="35.1" customHeight="1" x14ac:dyDescent="0.25">
      <c r="B129" s="60" t="s">
        <v>280</v>
      </c>
      <c r="C129" s="36" t="s">
        <v>282</v>
      </c>
      <c r="D129" s="60" t="s">
        <v>130</v>
      </c>
      <c r="E129" s="62" t="s">
        <v>181</v>
      </c>
      <c r="F129" s="41" t="s">
        <v>32</v>
      </c>
      <c r="G129" s="37">
        <v>45293</v>
      </c>
      <c r="H129" s="38" t="s">
        <v>213</v>
      </c>
      <c r="I129" s="40">
        <v>1</v>
      </c>
      <c r="J129" s="41" t="s">
        <v>79</v>
      </c>
      <c r="K129" s="63" t="s">
        <v>151</v>
      </c>
      <c r="L129" s="218">
        <v>4200000</v>
      </c>
      <c r="M129" s="107">
        <v>0</v>
      </c>
      <c r="N129" s="41" t="s">
        <v>82</v>
      </c>
      <c r="O129" s="229">
        <v>0</v>
      </c>
      <c r="P129" s="73" t="s">
        <v>955</v>
      </c>
    </row>
    <row r="130" spans="2:16" s="95" customFormat="1" ht="35.1" customHeight="1" x14ac:dyDescent="0.25">
      <c r="B130" s="60" t="s">
        <v>280</v>
      </c>
      <c r="C130" s="36" t="s">
        <v>282</v>
      </c>
      <c r="D130" s="60" t="s">
        <v>130</v>
      </c>
      <c r="E130" s="62" t="s">
        <v>182</v>
      </c>
      <c r="F130" s="41" t="s">
        <v>32</v>
      </c>
      <c r="G130" s="37">
        <v>45293</v>
      </c>
      <c r="H130" s="38" t="s">
        <v>213</v>
      </c>
      <c r="I130" s="40">
        <v>1</v>
      </c>
      <c r="J130" s="41" t="s">
        <v>79</v>
      </c>
      <c r="K130" s="63" t="s">
        <v>151</v>
      </c>
      <c r="L130" s="218">
        <v>1400000</v>
      </c>
      <c r="M130" s="107">
        <v>0</v>
      </c>
      <c r="N130" s="41" t="s">
        <v>82</v>
      </c>
      <c r="O130" s="229">
        <v>0</v>
      </c>
      <c r="P130" s="73" t="s">
        <v>955</v>
      </c>
    </row>
    <row r="131" spans="2:16" s="95" customFormat="1" ht="35.1" customHeight="1" x14ac:dyDescent="0.25">
      <c r="B131" s="60" t="s">
        <v>280</v>
      </c>
      <c r="C131" s="36" t="s">
        <v>282</v>
      </c>
      <c r="D131" s="60" t="s">
        <v>130</v>
      </c>
      <c r="E131" s="62" t="s">
        <v>183</v>
      </c>
      <c r="F131" s="41" t="s">
        <v>32</v>
      </c>
      <c r="G131" s="37">
        <v>45293</v>
      </c>
      <c r="H131" s="38" t="s">
        <v>213</v>
      </c>
      <c r="I131" s="40">
        <v>1</v>
      </c>
      <c r="J131" s="41" t="s">
        <v>79</v>
      </c>
      <c r="K131" s="63" t="s">
        <v>151</v>
      </c>
      <c r="L131" s="218">
        <v>2100000</v>
      </c>
      <c r="M131" s="107">
        <v>0</v>
      </c>
      <c r="N131" s="41" t="s">
        <v>82</v>
      </c>
      <c r="O131" s="229">
        <v>0</v>
      </c>
      <c r="P131" s="73" t="s">
        <v>955</v>
      </c>
    </row>
    <row r="132" spans="2:16" s="95" customFormat="1" ht="35.1" customHeight="1" x14ac:dyDescent="0.25">
      <c r="B132" s="60" t="s">
        <v>280</v>
      </c>
      <c r="C132" s="36" t="s">
        <v>282</v>
      </c>
      <c r="D132" s="60" t="s">
        <v>130</v>
      </c>
      <c r="E132" s="62" t="s">
        <v>184</v>
      </c>
      <c r="F132" s="41" t="s">
        <v>32</v>
      </c>
      <c r="G132" s="37">
        <v>45293</v>
      </c>
      <c r="H132" s="38" t="s">
        <v>213</v>
      </c>
      <c r="I132" s="40">
        <v>1</v>
      </c>
      <c r="J132" s="41" t="s">
        <v>79</v>
      </c>
      <c r="K132" s="63" t="s">
        <v>151</v>
      </c>
      <c r="L132" s="218">
        <v>2800000</v>
      </c>
      <c r="M132" s="107">
        <v>0</v>
      </c>
      <c r="N132" s="41" t="s">
        <v>82</v>
      </c>
      <c r="O132" s="229">
        <v>0</v>
      </c>
      <c r="P132" s="73" t="s">
        <v>955</v>
      </c>
    </row>
    <row r="133" spans="2:16" s="95" customFormat="1" ht="35.1" customHeight="1" x14ac:dyDescent="0.25">
      <c r="B133" s="60" t="s">
        <v>280</v>
      </c>
      <c r="C133" s="36" t="s">
        <v>282</v>
      </c>
      <c r="D133" s="60" t="s">
        <v>130</v>
      </c>
      <c r="E133" s="62" t="s">
        <v>185</v>
      </c>
      <c r="F133" s="41" t="s">
        <v>32</v>
      </c>
      <c r="G133" s="37">
        <v>45293</v>
      </c>
      <c r="H133" s="38" t="s">
        <v>213</v>
      </c>
      <c r="I133" s="40">
        <v>1</v>
      </c>
      <c r="J133" s="41" t="s">
        <v>79</v>
      </c>
      <c r="K133" s="63" t="s">
        <v>151</v>
      </c>
      <c r="L133" s="218">
        <v>3500000</v>
      </c>
      <c r="M133" s="107">
        <v>0</v>
      </c>
      <c r="N133" s="41" t="s">
        <v>82</v>
      </c>
      <c r="O133" s="229">
        <v>0</v>
      </c>
      <c r="P133" s="73" t="s">
        <v>955</v>
      </c>
    </row>
    <row r="134" spans="2:16" s="95" customFormat="1" ht="35.1" customHeight="1" x14ac:dyDescent="0.25">
      <c r="B134" s="60" t="s">
        <v>280</v>
      </c>
      <c r="C134" s="36" t="s">
        <v>282</v>
      </c>
      <c r="D134" s="60" t="s">
        <v>130</v>
      </c>
      <c r="E134" s="62" t="s">
        <v>186</v>
      </c>
      <c r="F134" s="41" t="s">
        <v>32</v>
      </c>
      <c r="G134" s="37">
        <v>45293</v>
      </c>
      <c r="H134" s="38" t="s">
        <v>213</v>
      </c>
      <c r="I134" s="40">
        <v>1</v>
      </c>
      <c r="J134" s="41" t="s">
        <v>79</v>
      </c>
      <c r="K134" s="63" t="s">
        <v>151</v>
      </c>
      <c r="L134" s="218">
        <v>4200000</v>
      </c>
      <c r="M134" s="107">
        <v>0</v>
      </c>
      <c r="N134" s="41" t="s">
        <v>82</v>
      </c>
      <c r="O134" s="229">
        <v>0</v>
      </c>
      <c r="P134" s="73" t="s">
        <v>955</v>
      </c>
    </row>
    <row r="135" spans="2:16" s="95" customFormat="1" ht="35.1" customHeight="1" x14ac:dyDescent="0.25">
      <c r="B135" s="60" t="s">
        <v>280</v>
      </c>
      <c r="C135" s="36" t="s">
        <v>282</v>
      </c>
      <c r="D135" s="60" t="s">
        <v>130</v>
      </c>
      <c r="E135" s="62" t="s">
        <v>939</v>
      </c>
      <c r="F135" s="41" t="s">
        <v>32</v>
      </c>
      <c r="G135" s="37">
        <v>45293</v>
      </c>
      <c r="H135" s="38" t="s">
        <v>211</v>
      </c>
      <c r="I135" s="40">
        <v>1</v>
      </c>
      <c r="J135" s="41" t="s">
        <v>79</v>
      </c>
      <c r="K135" s="63" t="s">
        <v>151</v>
      </c>
      <c r="L135" s="218">
        <v>25000000</v>
      </c>
      <c r="M135" s="107">
        <v>0</v>
      </c>
      <c r="N135" s="73" t="s">
        <v>966</v>
      </c>
      <c r="O135" s="229">
        <v>25</v>
      </c>
      <c r="P135" s="73" t="s">
        <v>956</v>
      </c>
    </row>
    <row r="136" spans="2:16" s="95" customFormat="1" ht="35.1" customHeight="1" x14ac:dyDescent="0.25">
      <c r="B136" s="60" t="s">
        <v>280</v>
      </c>
      <c r="C136" s="36" t="s">
        <v>282</v>
      </c>
      <c r="D136" s="60" t="s">
        <v>130</v>
      </c>
      <c r="E136" s="62" t="s">
        <v>187</v>
      </c>
      <c r="F136" s="41" t="s">
        <v>32</v>
      </c>
      <c r="G136" s="37">
        <v>45299</v>
      </c>
      <c r="H136" s="38" t="s">
        <v>174</v>
      </c>
      <c r="I136" s="40">
        <v>1</v>
      </c>
      <c r="J136" s="41" t="s">
        <v>79</v>
      </c>
      <c r="K136" s="63" t="s">
        <v>151</v>
      </c>
      <c r="L136" s="218">
        <v>6000000</v>
      </c>
      <c r="M136" s="107">
        <v>0</v>
      </c>
      <c r="N136" s="41" t="s">
        <v>82</v>
      </c>
      <c r="O136" s="229">
        <v>0</v>
      </c>
      <c r="P136" s="73" t="s">
        <v>948</v>
      </c>
    </row>
    <row r="137" spans="2:16" s="95" customFormat="1" ht="35.1" customHeight="1" x14ac:dyDescent="0.25">
      <c r="B137" s="60" t="s">
        <v>280</v>
      </c>
      <c r="C137" s="36" t="s">
        <v>282</v>
      </c>
      <c r="D137" s="60" t="s">
        <v>130</v>
      </c>
      <c r="E137" s="62" t="s">
        <v>188</v>
      </c>
      <c r="F137" s="41" t="s">
        <v>32</v>
      </c>
      <c r="G137" s="37">
        <v>45299</v>
      </c>
      <c r="H137" s="38" t="s">
        <v>174</v>
      </c>
      <c r="I137" s="40">
        <v>1</v>
      </c>
      <c r="J137" s="41" t="s">
        <v>79</v>
      </c>
      <c r="K137" s="63" t="s">
        <v>151</v>
      </c>
      <c r="L137" s="218">
        <v>6000000</v>
      </c>
      <c r="M137" s="107">
        <v>0</v>
      </c>
      <c r="N137" s="41" t="s">
        <v>82</v>
      </c>
      <c r="O137" s="229">
        <v>0</v>
      </c>
      <c r="P137" s="73" t="s">
        <v>948</v>
      </c>
    </row>
    <row r="138" spans="2:16" s="95" customFormat="1" ht="35.1" customHeight="1" x14ac:dyDescent="0.25">
      <c r="B138" s="60" t="s">
        <v>280</v>
      </c>
      <c r="C138" s="36" t="s">
        <v>282</v>
      </c>
      <c r="D138" s="60" t="s">
        <v>130</v>
      </c>
      <c r="E138" s="62" t="s">
        <v>189</v>
      </c>
      <c r="F138" s="41" t="s">
        <v>32</v>
      </c>
      <c r="G138" s="37">
        <v>45299</v>
      </c>
      <c r="H138" s="38" t="s">
        <v>174</v>
      </c>
      <c r="I138" s="40">
        <v>1</v>
      </c>
      <c r="J138" s="41" t="s">
        <v>79</v>
      </c>
      <c r="K138" s="63" t="s">
        <v>151</v>
      </c>
      <c r="L138" s="218">
        <v>6000000</v>
      </c>
      <c r="M138" s="107">
        <v>0</v>
      </c>
      <c r="N138" s="41" t="s">
        <v>82</v>
      </c>
      <c r="O138" s="229">
        <v>0</v>
      </c>
      <c r="P138" s="73" t="s">
        <v>948</v>
      </c>
    </row>
    <row r="139" spans="2:16" s="95" customFormat="1" ht="35.1" customHeight="1" x14ac:dyDescent="0.25">
      <c r="B139" s="60" t="s">
        <v>280</v>
      </c>
      <c r="C139" s="36" t="s">
        <v>282</v>
      </c>
      <c r="D139" s="60" t="s">
        <v>130</v>
      </c>
      <c r="E139" s="62" t="s">
        <v>188</v>
      </c>
      <c r="F139" s="41" t="s">
        <v>32</v>
      </c>
      <c r="G139" s="37">
        <v>45299</v>
      </c>
      <c r="H139" s="38" t="s">
        <v>174</v>
      </c>
      <c r="I139" s="40">
        <v>1</v>
      </c>
      <c r="J139" s="41" t="s">
        <v>79</v>
      </c>
      <c r="K139" s="63" t="s">
        <v>151</v>
      </c>
      <c r="L139" s="218">
        <v>6000000</v>
      </c>
      <c r="M139" s="107">
        <v>0</v>
      </c>
      <c r="N139" s="41" t="s">
        <v>82</v>
      </c>
      <c r="O139" s="229">
        <v>0</v>
      </c>
      <c r="P139" s="73" t="s">
        <v>948</v>
      </c>
    </row>
    <row r="140" spans="2:16" s="95" customFormat="1" ht="35.1" customHeight="1" x14ac:dyDescent="0.25">
      <c r="B140" s="60" t="s">
        <v>280</v>
      </c>
      <c r="C140" s="36" t="s">
        <v>282</v>
      </c>
      <c r="D140" s="60" t="s">
        <v>130</v>
      </c>
      <c r="E140" s="62" t="s">
        <v>190</v>
      </c>
      <c r="F140" s="41" t="s">
        <v>32</v>
      </c>
      <c r="G140" s="37">
        <v>45299</v>
      </c>
      <c r="H140" s="38" t="s">
        <v>174</v>
      </c>
      <c r="I140" s="40">
        <v>1</v>
      </c>
      <c r="J140" s="41" t="s">
        <v>79</v>
      </c>
      <c r="K140" s="63" t="s">
        <v>151</v>
      </c>
      <c r="L140" s="218">
        <v>6000000</v>
      </c>
      <c r="M140" s="107">
        <v>0</v>
      </c>
      <c r="N140" s="41" t="s">
        <v>82</v>
      </c>
      <c r="O140" s="229">
        <v>0</v>
      </c>
      <c r="P140" s="73" t="s">
        <v>948</v>
      </c>
    </row>
    <row r="141" spans="2:16" s="95" customFormat="1" ht="35.1" customHeight="1" x14ac:dyDescent="0.25">
      <c r="B141" s="60" t="s">
        <v>280</v>
      </c>
      <c r="C141" s="36" t="s">
        <v>283</v>
      </c>
      <c r="D141" s="60" t="s">
        <v>130</v>
      </c>
      <c r="E141" s="73" t="s">
        <v>658</v>
      </c>
      <c r="F141" s="41" t="s">
        <v>32</v>
      </c>
      <c r="G141" s="37">
        <v>45299</v>
      </c>
      <c r="H141" s="38" t="s">
        <v>174</v>
      </c>
      <c r="I141" s="40">
        <v>1</v>
      </c>
      <c r="J141" s="41" t="s">
        <v>79</v>
      </c>
      <c r="K141" s="36" t="s">
        <v>81</v>
      </c>
      <c r="L141" s="79">
        <v>0</v>
      </c>
      <c r="M141" s="107">
        <v>0</v>
      </c>
      <c r="N141" s="41" t="s">
        <v>82</v>
      </c>
      <c r="O141" s="229">
        <v>0</v>
      </c>
      <c r="P141" s="73" t="s">
        <v>943</v>
      </c>
    </row>
    <row r="142" spans="2:16" s="95" customFormat="1" ht="35.1" customHeight="1" x14ac:dyDescent="0.25">
      <c r="B142" s="60" t="s">
        <v>280</v>
      </c>
      <c r="C142" s="36" t="s">
        <v>284</v>
      </c>
      <c r="D142" s="60" t="s">
        <v>130</v>
      </c>
      <c r="E142" s="73" t="s">
        <v>242</v>
      </c>
      <c r="F142" s="41" t="s">
        <v>32</v>
      </c>
      <c r="G142" s="37">
        <v>45299</v>
      </c>
      <c r="H142" s="38" t="s">
        <v>174</v>
      </c>
      <c r="I142" s="40">
        <v>1</v>
      </c>
      <c r="J142" s="41" t="s">
        <v>79</v>
      </c>
      <c r="K142" s="36" t="s">
        <v>81</v>
      </c>
      <c r="L142" s="79">
        <v>0</v>
      </c>
      <c r="M142" s="107">
        <v>0</v>
      </c>
      <c r="N142" s="41" t="s">
        <v>82</v>
      </c>
      <c r="O142" s="229">
        <v>0</v>
      </c>
      <c r="P142" s="73" t="s">
        <v>957</v>
      </c>
    </row>
    <row r="143" spans="2:16" s="95" customFormat="1" ht="35.1" customHeight="1" x14ac:dyDescent="0.25">
      <c r="B143" s="72" t="s">
        <v>285</v>
      </c>
      <c r="C143" s="73" t="s">
        <v>286</v>
      </c>
      <c r="D143" s="72" t="s">
        <v>130</v>
      </c>
      <c r="E143" s="73" t="s">
        <v>660</v>
      </c>
      <c r="F143" s="41" t="s">
        <v>32</v>
      </c>
      <c r="G143" s="37">
        <v>45299</v>
      </c>
      <c r="H143" s="38" t="s">
        <v>174</v>
      </c>
      <c r="I143" s="40">
        <v>1</v>
      </c>
      <c r="J143" s="41" t="s">
        <v>79</v>
      </c>
      <c r="K143" s="73" t="s">
        <v>81</v>
      </c>
      <c r="L143" s="79">
        <v>0</v>
      </c>
      <c r="M143" s="107">
        <v>0</v>
      </c>
      <c r="N143" s="41" t="s">
        <v>82</v>
      </c>
      <c r="O143" s="229">
        <v>20</v>
      </c>
      <c r="P143" s="73" t="s">
        <v>1062</v>
      </c>
    </row>
    <row r="144" spans="2:16" s="95" customFormat="1" ht="35.1" customHeight="1" x14ac:dyDescent="0.25">
      <c r="B144" s="72" t="s">
        <v>285</v>
      </c>
      <c r="C144" s="73" t="s">
        <v>286</v>
      </c>
      <c r="D144" s="72" t="s">
        <v>130</v>
      </c>
      <c r="E144" s="73" t="s">
        <v>661</v>
      </c>
      <c r="F144" s="41" t="s">
        <v>32</v>
      </c>
      <c r="G144" s="37">
        <v>45299</v>
      </c>
      <c r="H144" s="38" t="s">
        <v>174</v>
      </c>
      <c r="I144" s="40">
        <v>1</v>
      </c>
      <c r="J144" s="41" t="s">
        <v>79</v>
      </c>
      <c r="K144" s="73" t="s">
        <v>81</v>
      </c>
      <c r="L144" s="79">
        <v>0</v>
      </c>
      <c r="M144" s="107">
        <v>0</v>
      </c>
      <c r="N144" s="73" t="s">
        <v>966</v>
      </c>
      <c r="O144" s="229">
        <v>25</v>
      </c>
      <c r="P144" s="73" t="s">
        <v>958</v>
      </c>
    </row>
    <row r="145" spans="2:17" s="95" customFormat="1" ht="35.1" customHeight="1" x14ac:dyDescent="0.25">
      <c r="B145" s="72" t="s">
        <v>285</v>
      </c>
      <c r="C145" s="73" t="s">
        <v>286</v>
      </c>
      <c r="D145" s="72" t="s">
        <v>130</v>
      </c>
      <c r="E145" s="153" t="s">
        <v>424</v>
      </c>
      <c r="F145" s="41" t="s">
        <v>53</v>
      </c>
      <c r="G145" s="37">
        <v>45299</v>
      </c>
      <c r="H145" s="38" t="s">
        <v>174</v>
      </c>
      <c r="I145" s="40">
        <v>1</v>
      </c>
      <c r="J145" s="41" t="s">
        <v>79</v>
      </c>
      <c r="K145" s="63" t="s">
        <v>151</v>
      </c>
      <c r="L145" s="79">
        <v>200000000</v>
      </c>
      <c r="M145" s="107">
        <v>0</v>
      </c>
      <c r="N145" s="41" t="s">
        <v>82</v>
      </c>
      <c r="O145" s="229">
        <v>0</v>
      </c>
      <c r="P145" s="73" t="s">
        <v>948</v>
      </c>
    </row>
    <row r="146" spans="2:17" s="95" customFormat="1" ht="35.1" customHeight="1" x14ac:dyDescent="0.25">
      <c r="B146" s="72" t="s">
        <v>285</v>
      </c>
      <c r="C146" s="73" t="s">
        <v>287</v>
      </c>
      <c r="D146" s="72" t="s">
        <v>130</v>
      </c>
      <c r="E146" s="73" t="s">
        <v>659</v>
      </c>
      <c r="F146" s="41" t="s">
        <v>32</v>
      </c>
      <c r="G146" s="37">
        <v>45299</v>
      </c>
      <c r="H146" s="38" t="s">
        <v>174</v>
      </c>
      <c r="I146" s="40">
        <v>1</v>
      </c>
      <c r="J146" s="41" t="s">
        <v>79</v>
      </c>
      <c r="K146" s="73" t="s">
        <v>81</v>
      </c>
      <c r="L146" s="79">
        <v>0</v>
      </c>
      <c r="M146" s="107">
        <v>0</v>
      </c>
      <c r="N146" s="73" t="s">
        <v>966</v>
      </c>
      <c r="O146" s="229">
        <v>33</v>
      </c>
      <c r="P146" s="73" t="s">
        <v>959</v>
      </c>
    </row>
    <row r="147" spans="2:17" s="95" customFormat="1" ht="35.1" customHeight="1" x14ac:dyDescent="0.25">
      <c r="B147" s="72" t="s">
        <v>285</v>
      </c>
      <c r="C147" s="73" t="s">
        <v>287</v>
      </c>
      <c r="D147" s="72" t="s">
        <v>130</v>
      </c>
      <c r="E147" s="73" t="s">
        <v>940</v>
      </c>
      <c r="F147" s="41" t="s">
        <v>32</v>
      </c>
      <c r="G147" s="37">
        <v>45299</v>
      </c>
      <c r="H147" s="38" t="s">
        <v>174</v>
      </c>
      <c r="I147" s="40">
        <v>1</v>
      </c>
      <c r="J147" s="41" t="s">
        <v>79</v>
      </c>
      <c r="K147" s="73" t="s">
        <v>81</v>
      </c>
      <c r="L147" s="79">
        <v>0</v>
      </c>
      <c r="M147" s="107">
        <v>0</v>
      </c>
      <c r="N147" s="73" t="s">
        <v>966</v>
      </c>
      <c r="O147" s="229">
        <v>60</v>
      </c>
      <c r="P147" s="73" t="s">
        <v>960</v>
      </c>
    </row>
    <row r="148" spans="2:17" s="95" customFormat="1" ht="35.1" customHeight="1" x14ac:dyDescent="0.25">
      <c r="B148" s="72" t="s">
        <v>285</v>
      </c>
      <c r="C148" s="73" t="s">
        <v>287</v>
      </c>
      <c r="D148" s="72" t="s">
        <v>130</v>
      </c>
      <c r="E148" s="73" t="s">
        <v>941</v>
      </c>
      <c r="F148" s="41" t="s">
        <v>32</v>
      </c>
      <c r="G148" s="37">
        <v>45299</v>
      </c>
      <c r="H148" s="38" t="s">
        <v>174</v>
      </c>
      <c r="I148" s="40">
        <v>1</v>
      </c>
      <c r="J148" s="41" t="s">
        <v>79</v>
      </c>
      <c r="K148" s="73" t="s">
        <v>81</v>
      </c>
      <c r="L148" s="79">
        <v>0</v>
      </c>
      <c r="M148" s="107">
        <v>0</v>
      </c>
      <c r="N148" s="41" t="s">
        <v>82</v>
      </c>
      <c r="O148" s="229">
        <v>0</v>
      </c>
      <c r="P148" s="73" t="s">
        <v>948</v>
      </c>
    </row>
    <row r="149" spans="2:17" s="95" customFormat="1" ht="35.1" customHeight="1" x14ac:dyDescent="0.25">
      <c r="B149" s="72" t="s">
        <v>285</v>
      </c>
      <c r="C149" s="73" t="s">
        <v>287</v>
      </c>
      <c r="D149" s="72" t="s">
        <v>130</v>
      </c>
      <c r="E149" s="73" t="s">
        <v>942</v>
      </c>
      <c r="F149" s="41" t="s">
        <v>32</v>
      </c>
      <c r="G149" s="37">
        <v>45299</v>
      </c>
      <c r="H149" s="38" t="s">
        <v>174</v>
      </c>
      <c r="I149" s="40">
        <v>1</v>
      </c>
      <c r="J149" s="41" t="s">
        <v>79</v>
      </c>
      <c r="K149" s="73" t="s">
        <v>81</v>
      </c>
      <c r="L149" s="79">
        <v>0</v>
      </c>
      <c r="M149" s="107">
        <v>0</v>
      </c>
      <c r="N149" s="41" t="s">
        <v>82</v>
      </c>
      <c r="O149" s="229">
        <v>0</v>
      </c>
      <c r="P149" s="73" t="s">
        <v>948</v>
      </c>
    </row>
    <row r="150" spans="2:17" s="95" customFormat="1" ht="35.1" customHeight="1" x14ac:dyDescent="0.25">
      <c r="B150" s="72" t="s">
        <v>285</v>
      </c>
      <c r="C150" s="73" t="s">
        <v>287</v>
      </c>
      <c r="D150" s="72" t="s">
        <v>130</v>
      </c>
      <c r="E150" s="128" t="s">
        <v>886</v>
      </c>
      <c r="F150" s="41" t="s">
        <v>885</v>
      </c>
      <c r="G150" s="37">
        <v>45299</v>
      </c>
      <c r="H150" s="38" t="s">
        <v>174</v>
      </c>
      <c r="I150" s="40">
        <v>1</v>
      </c>
      <c r="J150" s="41" t="s">
        <v>79</v>
      </c>
      <c r="K150" s="73" t="s">
        <v>81</v>
      </c>
      <c r="L150" s="144">
        <v>16097409</v>
      </c>
      <c r="M150" s="107">
        <v>0</v>
      </c>
      <c r="N150" s="41" t="s">
        <v>966</v>
      </c>
      <c r="O150" s="229">
        <v>25</v>
      </c>
      <c r="P150" s="73" t="s">
        <v>887</v>
      </c>
    </row>
    <row r="151" spans="2:17" s="95" customFormat="1" ht="35.1" customHeight="1" x14ac:dyDescent="0.25">
      <c r="B151" s="72" t="s">
        <v>285</v>
      </c>
      <c r="C151" s="73" t="s">
        <v>287</v>
      </c>
      <c r="D151" s="72" t="s">
        <v>130</v>
      </c>
      <c r="E151" s="128" t="s">
        <v>417</v>
      </c>
      <c r="F151" s="41" t="s">
        <v>885</v>
      </c>
      <c r="G151" s="37">
        <v>45299</v>
      </c>
      <c r="H151" s="38" t="s">
        <v>174</v>
      </c>
      <c r="I151" s="40">
        <v>1</v>
      </c>
      <c r="J151" s="41" t="s">
        <v>79</v>
      </c>
      <c r="K151" s="73" t="s">
        <v>81</v>
      </c>
      <c r="L151" s="144">
        <v>8158750</v>
      </c>
      <c r="M151" s="107">
        <v>0</v>
      </c>
      <c r="N151" s="41" t="s">
        <v>966</v>
      </c>
      <c r="O151" s="229">
        <v>25</v>
      </c>
      <c r="P151" s="73" t="s">
        <v>888</v>
      </c>
    </row>
    <row r="152" spans="2:17" s="95" customFormat="1" ht="35.1" customHeight="1" x14ac:dyDescent="0.25">
      <c r="B152" s="72" t="s">
        <v>285</v>
      </c>
      <c r="C152" s="73" t="s">
        <v>287</v>
      </c>
      <c r="D152" s="72" t="s">
        <v>130</v>
      </c>
      <c r="E152" s="128" t="s">
        <v>418</v>
      </c>
      <c r="F152" s="41" t="s">
        <v>885</v>
      </c>
      <c r="G152" s="37">
        <v>45299</v>
      </c>
      <c r="H152" s="38" t="s">
        <v>174</v>
      </c>
      <c r="I152" s="40">
        <v>1</v>
      </c>
      <c r="J152" s="41" t="s">
        <v>79</v>
      </c>
      <c r="K152" s="73" t="s">
        <v>81</v>
      </c>
      <c r="L152" s="144">
        <v>10000000</v>
      </c>
      <c r="M152" s="107">
        <v>776000</v>
      </c>
      <c r="N152" s="41" t="s">
        <v>966</v>
      </c>
      <c r="O152" s="229">
        <v>25</v>
      </c>
      <c r="P152" s="73" t="s">
        <v>889</v>
      </c>
    </row>
    <row r="153" spans="2:17" s="95" customFormat="1" ht="35.1" customHeight="1" x14ac:dyDescent="0.25">
      <c r="B153" s="72" t="s">
        <v>285</v>
      </c>
      <c r="C153" s="73" t="s">
        <v>287</v>
      </c>
      <c r="D153" s="72" t="s">
        <v>130</v>
      </c>
      <c r="E153" s="128" t="s">
        <v>419</v>
      </c>
      <c r="F153" s="41" t="s">
        <v>885</v>
      </c>
      <c r="G153" s="37">
        <v>45299</v>
      </c>
      <c r="H153" s="38" t="s">
        <v>174</v>
      </c>
      <c r="I153" s="40">
        <v>1</v>
      </c>
      <c r="J153" s="41" t="s">
        <v>79</v>
      </c>
      <c r="K153" s="73" t="s">
        <v>81</v>
      </c>
      <c r="L153" s="144">
        <v>6000000</v>
      </c>
      <c r="M153" s="107">
        <v>0</v>
      </c>
      <c r="N153" s="41" t="s">
        <v>966</v>
      </c>
      <c r="O153" s="229">
        <v>25</v>
      </c>
      <c r="P153" s="73" t="s">
        <v>890</v>
      </c>
    </row>
    <row r="154" spans="2:17" s="95" customFormat="1" ht="35.1" customHeight="1" x14ac:dyDescent="0.25">
      <c r="B154" s="72" t="s">
        <v>285</v>
      </c>
      <c r="C154" s="73" t="s">
        <v>287</v>
      </c>
      <c r="D154" s="72" t="s">
        <v>130</v>
      </c>
      <c r="E154" s="128" t="s">
        <v>891</v>
      </c>
      <c r="F154" s="41" t="s">
        <v>885</v>
      </c>
      <c r="G154" s="37">
        <v>45299</v>
      </c>
      <c r="H154" s="38" t="s">
        <v>174</v>
      </c>
      <c r="I154" s="40">
        <v>1</v>
      </c>
      <c r="J154" s="41" t="s">
        <v>79</v>
      </c>
      <c r="K154" s="73" t="s">
        <v>81</v>
      </c>
      <c r="L154" s="144">
        <v>20000000</v>
      </c>
      <c r="M154" s="107">
        <v>0</v>
      </c>
      <c r="N154" s="41" t="s">
        <v>82</v>
      </c>
      <c r="O154" s="229">
        <v>0</v>
      </c>
      <c r="P154" s="73" t="s">
        <v>892</v>
      </c>
    </row>
    <row r="155" spans="2:17" s="95" customFormat="1" ht="35.1" customHeight="1" x14ac:dyDescent="0.25">
      <c r="B155" s="72" t="s">
        <v>285</v>
      </c>
      <c r="C155" s="73" t="s">
        <v>287</v>
      </c>
      <c r="D155" s="72" t="s">
        <v>130</v>
      </c>
      <c r="E155" s="128" t="s">
        <v>420</v>
      </c>
      <c r="F155" s="41" t="s">
        <v>885</v>
      </c>
      <c r="G155" s="37">
        <v>45299</v>
      </c>
      <c r="H155" s="38" t="s">
        <v>174</v>
      </c>
      <c r="I155" s="40">
        <v>1</v>
      </c>
      <c r="J155" s="41" t="s">
        <v>79</v>
      </c>
      <c r="K155" s="73" t="s">
        <v>81</v>
      </c>
      <c r="L155" s="144">
        <v>5600000</v>
      </c>
      <c r="M155" s="107">
        <v>0</v>
      </c>
      <c r="N155" s="41" t="s">
        <v>966</v>
      </c>
      <c r="O155" s="229">
        <v>25</v>
      </c>
      <c r="P155" s="73" t="s">
        <v>893</v>
      </c>
    </row>
    <row r="156" spans="2:17" s="95" customFormat="1" ht="35.1" customHeight="1" x14ac:dyDescent="0.25">
      <c r="B156" s="72" t="s">
        <v>285</v>
      </c>
      <c r="C156" s="73" t="s">
        <v>287</v>
      </c>
      <c r="D156" s="72" t="s">
        <v>130</v>
      </c>
      <c r="E156" s="128" t="s">
        <v>894</v>
      </c>
      <c r="F156" s="41" t="s">
        <v>885</v>
      </c>
      <c r="G156" s="37">
        <v>45299</v>
      </c>
      <c r="H156" s="38" t="s">
        <v>174</v>
      </c>
      <c r="I156" s="40">
        <v>1</v>
      </c>
      <c r="J156" s="41" t="s">
        <v>79</v>
      </c>
      <c r="K156" s="73" t="s">
        <v>81</v>
      </c>
      <c r="L156" s="144">
        <v>4000000</v>
      </c>
      <c r="M156" s="107">
        <v>0</v>
      </c>
      <c r="N156" s="41" t="s">
        <v>82</v>
      </c>
      <c r="O156" s="229">
        <v>0</v>
      </c>
      <c r="P156" s="73" t="s">
        <v>895</v>
      </c>
    </row>
    <row r="157" spans="2:17" s="95" customFormat="1" ht="35.1" customHeight="1" x14ac:dyDescent="0.25">
      <c r="B157" s="72" t="s">
        <v>285</v>
      </c>
      <c r="C157" s="73" t="s">
        <v>287</v>
      </c>
      <c r="D157" s="72" t="s">
        <v>130</v>
      </c>
      <c r="E157" s="128" t="s">
        <v>421</v>
      </c>
      <c r="F157" s="41" t="s">
        <v>885</v>
      </c>
      <c r="G157" s="37">
        <v>45299</v>
      </c>
      <c r="H157" s="38" t="s">
        <v>174</v>
      </c>
      <c r="I157" s="40">
        <v>1</v>
      </c>
      <c r="J157" s="41" t="s">
        <v>79</v>
      </c>
      <c r="K157" s="73" t="s">
        <v>81</v>
      </c>
      <c r="L157" s="144">
        <v>4000000</v>
      </c>
      <c r="M157" s="107">
        <v>0</v>
      </c>
      <c r="N157" s="41" t="s">
        <v>966</v>
      </c>
      <c r="O157" s="229">
        <v>25</v>
      </c>
      <c r="P157" s="73" t="s">
        <v>896</v>
      </c>
    </row>
    <row r="158" spans="2:17" s="95" customFormat="1" ht="35.1" customHeight="1" x14ac:dyDescent="0.25">
      <c r="B158" s="273"/>
      <c r="C158" s="271"/>
      <c r="D158" s="273"/>
      <c r="E158" s="272" t="s">
        <v>1067</v>
      </c>
      <c r="F158" s="272"/>
      <c r="G158" s="272"/>
      <c r="H158" s="272"/>
      <c r="I158" s="272"/>
      <c r="J158" s="272"/>
      <c r="K158" s="272"/>
      <c r="L158" s="272"/>
      <c r="M158" s="272"/>
      <c r="N158" s="272"/>
      <c r="O158" s="274">
        <f>AVERAGE(O10:O11,O13:O16,O18:O19,O22:O31,O33:O42,O43:O47,O52:O60,O62:O64,O71:O73,O76,O79:O80,O84:O91,O93:O97,O117,O143:O144,O146:O147,O150:O153,O155,O157)</f>
        <v>27.533333333333335</v>
      </c>
      <c r="P158" s="271"/>
    </row>
    <row r="159" spans="2:17" ht="18.95" customHeight="1" x14ac:dyDescent="0.25">
      <c r="B159" s="97"/>
      <c r="C159" s="97"/>
      <c r="D159" s="97"/>
    </row>
    <row r="160" spans="2:17" s="34" customFormat="1" ht="45" customHeight="1" x14ac:dyDescent="0.25">
      <c r="B160" s="259" t="s">
        <v>20</v>
      </c>
      <c r="C160" s="259"/>
      <c r="D160" s="259"/>
      <c r="E160" s="188" t="s">
        <v>21</v>
      </c>
      <c r="F160" s="259" t="s">
        <v>22</v>
      </c>
      <c r="G160" s="259"/>
      <c r="H160" s="259"/>
      <c r="I160" s="259"/>
      <c r="J160" s="259"/>
      <c r="K160" s="259" t="s">
        <v>23</v>
      </c>
      <c r="L160" s="259"/>
      <c r="M160" s="259"/>
      <c r="N160" s="259"/>
      <c r="O160" s="214"/>
      <c r="P160" s="77">
        <v>1</v>
      </c>
      <c r="Q160" s="46"/>
    </row>
  </sheetData>
  <autoFilter ref="A9:R157"/>
  <mergeCells count="7">
    <mergeCell ref="E158:N158"/>
    <mergeCell ref="B2:C5"/>
    <mergeCell ref="D2:N5"/>
    <mergeCell ref="B160:D160"/>
    <mergeCell ref="F160:J160"/>
    <mergeCell ref="K160:N160"/>
    <mergeCell ref="B7:P7"/>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Hoja1!$B$31:$B$37</xm:f>
          </x14:formula1>
          <xm:sqref>F71:F77 F89:F144 F146:F149 F10:F57</xm:sqref>
        </x14:dataValidation>
        <x14:dataValidation type="list" allowBlank="1" showInputMessage="1" showErrorMessage="1">
          <x14:formula1>
            <xm:f>Hoja1!$B$31:$B$38</xm:f>
          </x14:formula1>
          <xm:sqref>F150:F157</xm:sqref>
        </x14:dataValidation>
        <x14:dataValidation type="list" allowBlank="1" showInputMessage="1" showErrorMessage="1">
          <x14:formula1>
            <xm:f>Hoja1!$B$31:$B$39</xm:f>
          </x14:formula1>
          <xm:sqref>F145</xm:sqref>
        </x14:dataValidation>
        <x14:dataValidation type="list" allowBlank="1" showInputMessage="1" showErrorMessage="1">
          <x14:formula1>
            <xm:f>Hoja1!$B$31:$B$41</xm:f>
          </x14:formula1>
          <xm:sqref>F78:F82 F58:F70</xm:sqref>
        </x14:dataValidation>
        <x14:dataValidation type="list" allowBlank="1" showInputMessage="1" showErrorMessage="1">
          <x14:formula1>
            <xm:f>Hoja1!$B$31:$B$42</xm:f>
          </x14:formula1>
          <xm:sqref>F83:F88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R80"/>
  <sheetViews>
    <sheetView showGridLines="0" zoomScale="85" zoomScaleNormal="85" workbookViewId="0">
      <pane ySplit="9" topLeftCell="A10" activePane="bottomLeft" state="frozen"/>
      <selection pane="bottomLeft" activeCell="A11" sqref="A11"/>
    </sheetView>
  </sheetViews>
  <sheetFormatPr baseColWidth="10" defaultColWidth="11.42578125" defaultRowHeight="35.1" customHeight="1" x14ac:dyDescent="0.25"/>
  <cols>
    <col min="1" max="1" width="2.5703125" style="18" customWidth="1"/>
    <col min="2" max="2" width="17" style="18" customWidth="1"/>
    <col min="3" max="3" width="22.7109375" style="18" customWidth="1"/>
    <col min="4" max="4" width="15.5703125" style="18" customWidth="1"/>
    <col min="5" max="5" width="36.7109375" style="19" customWidth="1"/>
    <col min="6" max="6" width="17.7109375" style="18" customWidth="1"/>
    <col min="7" max="7" width="13.42578125" style="18" bestFit="1" customWidth="1"/>
    <col min="8" max="8" width="15.85546875" style="18" bestFit="1" customWidth="1"/>
    <col min="9" max="9" width="7.7109375" style="20" customWidth="1"/>
    <col min="10" max="10" width="12.28515625" style="18" customWidth="1"/>
    <col min="11" max="11" width="9.140625" style="19" customWidth="1"/>
    <col min="12" max="12" width="16.7109375" style="2" customWidth="1"/>
    <col min="13" max="13" width="9.140625" style="18" customWidth="1"/>
    <col min="14" max="14" width="13.42578125" style="18" bestFit="1" customWidth="1"/>
    <col min="15" max="15" width="8" style="99" customWidth="1"/>
    <col min="16" max="16" width="32" style="18" customWidth="1"/>
    <col min="17" max="17" width="11.42578125" style="99"/>
    <col min="18" max="16384" width="11.42578125" style="18"/>
  </cols>
  <sheetData>
    <row r="1" spans="2:18" ht="9.9499999999999993" customHeight="1" x14ac:dyDescent="0.25"/>
    <row r="2" spans="2:18" ht="9.9499999999999993" customHeight="1" thickBot="1" x14ac:dyDescent="0.3"/>
    <row r="3" spans="2:18" ht="14.1" customHeight="1" x14ac:dyDescent="0.25">
      <c r="B3" s="243"/>
      <c r="C3" s="244"/>
      <c r="D3" s="249" t="s">
        <v>0</v>
      </c>
      <c r="E3" s="250"/>
      <c r="F3" s="250"/>
      <c r="G3" s="250"/>
      <c r="H3" s="250"/>
      <c r="I3" s="250"/>
      <c r="J3" s="250"/>
      <c r="K3" s="250"/>
      <c r="L3" s="250"/>
      <c r="M3" s="250"/>
      <c r="N3" s="260"/>
      <c r="O3" s="83"/>
      <c r="P3" s="22" t="s">
        <v>1</v>
      </c>
    </row>
    <row r="4" spans="2:18" ht="11.1" customHeight="1" x14ac:dyDescent="0.25">
      <c r="B4" s="245"/>
      <c r="C4" s="246"/>
      <c r="D4" s="251"/>
      <c r="E4" s="252"/>
      <c r="F4" s="252"/>
      <c r="G4" s="252"/>
      <c r="H4" s="252"/>
      <c r="I4" s="252"/>
      <c r="J4" s="252"/>
      <c r="K4" s="252"/>
      <c r="L4" s="252"/>
      <c r="M4" s="252"/>
      <c r="N4" s="261"/>
      <c r="O4" s="84"/>
      <c r="P4" s="24" t="s">
        <v>2</v>
      </c>
    </row>
    <row r="5" spans="2:18" ht="11.1" customHeight="1" x14ac:dyDescent="0.25">
      <c r="B5" s="245"/>
      <c r="C5" s="246"/>
      <c r="D5" s="251"/>
      <c r="E5" s="252"/>
      <c r="F5" s="252"/>
      <c r="G5" s="252"/>
      <c r="H5" s="252"/>
      <c r="I5" s="252"/>
      <c r="J5" s="252"/>
      <c r="K5" s="252"/>
      <c r="L5" s="252"/>
      <c r="M5" s="252"/>
      <c r="N5" s="261"/>
      <c r="O5" s="84"/>
      <c r="P5" s="24" t="s">
        <v>3</v>
      </c>
    </row>
    <row r="6" spans="2:18" ht="11.1" customHeight="1" thickBot="1" x14ac:dyDescent="0.3">
      <c r="B6" s="247"/>
      <c r="C6" s="248"/>
      <c r="D6" s="253"/>
      <c r="E6" s="254"/>
      <c r="F6" s="254"/>
      <c r="G6" s="254"/>
      <c r="H6" s="254"/>
      <c r="I6" s="254"/>
      <c r="J6" s="254"/>
      <c r="K6" s="254"/>
      <c r="L6" s="254"/>
      <c r="M6" s="254"/>
      <c r="N6" s="262"/>
      <c r="O6" s="85"/>
      <c r="P6" s="27" t="s">
        <v>4</v>
      </c>
    </row>
    <row r="7" spans="2:18" s="110" customFormat="1" ht="6.75" customHeight="1" thickBot="1" x14ac:dyDescent="0.3">
      <c r="B7" s="113"/>
      <c r="C7" s="113"/>
      <c r="D7" s="113"/>
      <c r="E7" s="113"/>
      <c r="F7" s="113"/>
      <c r="G7" s="113"/>
      <c r="H7" s="113"/>
      <c r="I7" s="114"/>
      <c r="J7" s="113"/>
      <c r="K7" s="113"/>
      <c r="L7" s="115"/>
      <c r="M7" s="113"/>
      <c r="N7" s="113"/>
      <c r="O7" s="113"/>
      <c r="P7" s="113"/>
    </row>
    <row r="8" spans="2:18" ht="21" customHeight="1" thickBot="1" x14ac:dyDescent="0.3">
      <c r="B8" s="255" t="s">
        <v>243</v>
      </c>
      <c r="C8" s="256"/>
      <c r="D8" s="256"/>
      <c r="E8" s="256"/>
      <c r="F8" s="256"/>
      <c r="G8" s="256"/>
      <c r="H8" s="256"/>
      <c r="I8" s="256"/>
      <c r="J8" s="256"/>
      <c r="K8" s="256"/>
      <c r="L8" s="256"/>
      <c r="M8" s="256"/>
      <c r="N8" s="256"/>
      <c r="O8" s="257"/>
      <c r="P8" s="258"/>
      <c r="Q8" s="29"/>
      <c r="R8" s="25"/>
    </row>
    <row r="9" spans="2:18" s="32" customFormat="1" ht="34.5" customHeight="1" thickBot="1" x14ac:dyDescent="0.3">
      <c r="B9" s="90" t="s">
        <v>5</v>
      </c>
      <c r="C9" s="91" t="s">
        <v>6</v>
      </c>
      <c r="D9" s="91" t="s">
        <v>7</v>
      </c>
      <c r="E9" s="91" t="s">
        <v>8</v>
      </c>
      <c r="F9" s="91" t="s">
        <v>9</v>
      </c>
      <c r="G9" s="91" t="s">
        <v>10</v>
      </c>
      <c r="H9" s="91" t="s">
        <v>11</v>
      </c>
      <c r="I9" s="91" t="s">
        <v>12</v>
      </c>
      <c r="J9" s="91" t="s">
        <v>13</v>
      </c>
      <c r="K9" s="91" t="s">
        <v>15</v>
      </c>
      <c r="L9" s="93" t="s">
        <v>16</v>
      </c>
      <c r="M9" s="91" t="s">
        <v>34</v>
      </c>
      <c r="N9" s="91" t="s">
        <v>18</v>
      </c>
      <c r="O9" s="91" t="s">
        <v>14</v>
      </c>
      <c r="P9" s="94" t="s">
        <v>19</v>
      </c>
    </row>
    <row r="10" spans="2:18" s="32" customFormat="1" ht="6.75" customHeight="1" x14ac:dyDescent="0.25">
      <c r="B10" s="116"/>
      <c r="C10" s="116"/>
      <c r="D10" s="116"/>
      <c r="E10" s="116"/>
      <c r="F10" s="116"/>
      <c r="G10" s="116"/>
      <c r="H10" s="116"/>
      <c r="I10" s="116"/>
      <c r="J10" s="116"/>
      <c r="K10" s="116"/>
      <c r="L10" s="117"/>
      <c r="M10" s="116"/>
      <c r="N10" s="116"/>
      <c r="O10" s="116"/>
      <c r="P10" s="116"/>
    </row>
    <row r="11" spans="2:18" s="111" customFormat="1" ht="35.1" customHeight="1" x14ac:dyDescent="0.25">
      <c r="B11" s="45" t="s">
        <v>288</v>
      </c>
      <c r="C11" s="45" t="s">
        <v>289</v>
      </c>
      <c r="D11" s="45" t="s">
        <v>153</v>
      </c>
      <c r="E11" s="53" t="s">
        <v>147</v>
      </c>
      <c r="F11" s="36" t="s">
        <v>65</v>
      </c>
      <c r="G11" s="35">
        <v>45306</v>
      </c>
      <c r="H11" s="35">
        <v>45641</v>
      </c>
      <c r="I11" s="51">
        <v>1</v>
      </c>
      <c r="J11" s="36" t="s">
        <v>79</v>
      </c>
      <c r="K11" s="63" t="s">
        <v>148</v>
      </c>
      <c r="L11" s="52">
        <v>40000000</v>
      </c>
      <c r="M11" s="118">
        <v>0</v>
      </c>
      <c r="N11" s="36" t="s">
        <v>966</v>
      </c>
      <c r="O11" s="202">
        <v>25</v>
      </c>
      <c r="P11" s="280" t="s">
        <v>1063</v>
      </c>
      <c r="Q11" s="95"/>
    </row>
    <row r="12" spans="2:18" s="111" customFormat="1" ht="35.1" customHeight="1" x14ac:dyDescent="0.25">
      <c r="B12" s="45" t="s">
        <v>288</v>
      </c>
      <c r="C12" s="45" t="s">
        <v>289</v>
      </c>
      <c r="D12" s="36" t="s">
        <v>130</v>
      </c>
      <c r="E12" s="53" t="s">
        <v>921</v>
      </c>
      <c r="F12" s="36" t="s">
        <v>65</v>
      </c>
      <c r="G12" s="35">
        <v>45306</v>
      </c>
      <c r="H12" s="35">
        <v>45641</v>
      </c>
      <c r="I12" s="51">
        <v>1</v>
      </c>
      <c r="J12" s="36" t="s">
        <v>79</v>
      </c>
      <c r="K12" s="63" t="s">
        <v>150</v>
      </c>
      <c r="L12" s="52">
        <v>19000000</v>
      </c>
      <c r="M12" s="118">
        <v>0</v>
      </c>
      <c r="N12" s="36" t="s">
        <v>82</v>
      </c>
      <c r="O12" s="202">
        <v>0</v>
      </c>
      <c r="P12" s="73" t="s">
        <v>922</v>
      </c>
      <c r="Q12" s="95"/>
    </row>
    <row r="13" spans="2:18" s="111" customFormat="1" ht="35.1" customHeight="1" x14ac:dyDescent="0.25">
      <c r="B13" s="45" t="s">
        <v>288</v>
      </c>
      <c r="C13" s="45" t="s">
        <v>289</v>
      </c>
      <c r="D13" s="36" t="s">
        <v>130</v>
      </c>
      <c r="E13" s="53" t="s">
        <v>142</v>
      </c>
      <c r="F13" s="36" t="s">
        <v>65</v>
      </c>
      <c r="G13" s="35">
        <v>45306</v>
      </c>
      <c r="H13" s="35">
        <v>45641</v>
      </c>
      <c r="I13" s="51">
        <v>1</v>
      </c>
      <c r="J13" s="36" t="s">
        <v>79</v>
      </c>
      <c r="K13" s="63" t="s">
        <v>151</v>
      </c>
      <c r="L13" s="52">
        <v>94600000</v>
      </c>
      <c r="M13" s="118">
        <v>0</v>
      </c>
      <c r="N13" s="73" t="s">
        <v>966</v>
      </c>
      <c r="O13" s="202">
        <v>25</v>
      </c>
      <c r="P13" s="73" t="s">
        <v>923</v>
      </c>
      <c r="Q13" s="95"/>
    </row>
    <row r="14" spans="2:18" s="111" customFormat="1" ht="35.1" customHeight="1" x14ac:dyDescent="0.25">
      <c r="B14" s="45" t="s">
        <v>288</v>
      </c>
      <c r="C14" s="45" t="s">
        <v>289</v>
      </c>
      <c r="D14" s="36" t="s">
        <v>130</v>
      </c>
      <c r="E14" s="53" t="s">
        <v>143</v>
      </c>
      <c r="F14" s="36" t="s">
        <v>65</v>
      </c>
      <c r="G14" s="35">
        <v>45444</v>
      </c>
      <c r="H14" s="35">
        <v>45596</v>
      </c>
      <c r="I14" s="51">
        <v>1</v>
      </c>
      <c r="J14" s="36" t="s">
        <v>79</v>
      </c>
      <c r="K14" s="63" t="s">
        <v>151</v>
      </c>
      <c r="L14" s="52">
        <v>7000000</v>
      </c>
      <c r="M14" s="118">
        <v>0</v>
      </c>
      <c r="N14" s="36" t="s">
        <v>82</v>
      </c>
      <c r="O14" s="202">
        <v>0</v>
      </c>
      <c r="P14" s="73" t="s">
        <v>924</v>
      </c>
      <c r="Q14" s="95"/>
    </row>
    <row r="15" spans="2:18" s="111" customFormat="1" ht="35.1" customHeight="1" x14ac:dyDescent="0.25">
      <c r="B15" s="45" t="s">
        <v>288</v>
      </c>
      <c r="C15" s="45" t="s">
        <v>289</v>
      </c>
      <c r="D15" s="36" t="s">
        <v>130</v>
      </c>
      <c r="E15" s="53" t="s">
        <v>144</v>
      </c>
      <c r="F15" s="36" t="s">
        <v>65</v>
      </c>
      <c r="G15" s="35">
        <v>45306</v>
      </c>
      <c r="H15" s="35">
        <v>45412</v>
      </c>
      <c r="I15" s="51">
        <v>1</v>
      </c>
      <c r="J15" s="36" t="s">
        <v>79</v>
      </c>
      <c r="K15" s="63" t="s">
        <v>149</v>
      </c>
      <c r="L15" s="52">
        <v>30000000</v>
      </c>
      <c r="M15" s="118">
        <v>0</v>
      </c>
      <c r="N15" s="73" t="s">
        <v>966</v>
      </c>
      <c r="O15" s="202">
        <v>10</v>
      </c>
      <c r="P15" s="73" t="s">
        <v>925</v>
      </c>
      <c r="Q15" s="95"/>
    </row>
    <row r="16" spans="2:18" s="111" customFormat="1" ht="35.1" customHeight="1" x14ac:dyDescent="0.25">
      <c r="B16" s="45" t="s">
        <v>288</v>
      </c>
      <c r="C16" s="45" t="s">
        <v>289</v>
      </c>
      <c r="D16" s="36" t="s">
        <v>130</v>
      </c>
      <c r="E16" s="53" t="s">
        <v>145</v>
      </c>
      <c r="F16" s="36" t="s">
        <v>65</v>
      </c>
      <c r="G16" s="35">
        <v>45352</v>
      </c>
      <c r="H16" s="35">
        <v>45504</v>
      </c>
      <c r="I16" s="51">
        <v>1</v>
      </c>
      <c r="J16" s="36" t="s">
        <v>79</v>
      </c>
      <c r="K16" s="63" t="s">
        <v>149</v>
      </c>
      <c r="L16" s="52">
        <v>10000000</v>
      </c>
      <c r="M16" s="118">
        <v>0</v>
      </c>
      <c r="N16" s="73" t="s">
        <v>966</v>
      </c>
      <c r="O16" s="202">
        <v>10</v>
      </c>
      <c r="P16" s="73" t="s">
        <v>926</v>
      </c>
      <c r="Q16" s="95"/>
    </row>
    <row r="17" spans="2:17" s="111" customFormat="1" ht="35.1" customHeight="1" x14ac:dyDescent="0.25">
      <c r="B17" s="45" t="s">
        <v>288</v>
      </c>
      <c r="C17" s="45" t="s">
        <v>289</v>
      </c>
      <c r="D17" s="36" t="s">
        <v>130</v>
      </c>
      <c r="E17" s="42" t="s">
        <v>146</v>
      </c>
      <c r="F17" s="36" t="s">
        <v>65</v>
      </c>
      <c r="G17" s="35">
        <v>45306</v>
      </c>
      <c r="H17" s="35">
        <v>45473</v>
      </c>
      <c r="I17" s="51">
        <v>1</v>
      </c>
      <c r="J17" s="36" t="s">
        <v>79</v>
      </c>
      <c r="K17" s="63" t="s">
        <v>152</v>
      </c>
      <c r="L17" s="52">
        <v>15000000</v>
      </c>
      <c r="M17" s="118">
        <v>0</v>
      </c>
      <c r="N17" s="73" t="s">
        <v>966</v>
      </c>
      <c r="O17" s="202">
        <v>10</v>
      </c>
      <c r="P17" s="73" t="s">
        <v>926</v>
      </c>
      <c r="Q17" s="95"/>
    </row>
    <row r="18" spans="2:17" s="111" customFormat="1" ht="35.1" customHeight="1" x14ac:dyDescent="0.25">
      <c r="B18" s="45" t="s">
        <v>290</v>
      </c>
      <c r="C18" s="45" t="s">
        <v>291</v>
      </c>
      <c r="D18" s="17" t="s">
        <v>81</v>
      </c>
      <c r="E18" s="36" t="s">
        <v>628</v>
      </c>
      <c r="F18" s="36" t="s">
        <v>66</v>
      </c>
      <c r="G18" s="35">
        <v>45306</v>
      </c>
      <c r="H18" s="35">
        <v>45626</v>
      </c>
      <c r="I18" s="51">
        <v>1</v>
      </c>
      <c r="J18" s="36" t="s">
        <v>79</v>
      </c>
      <c r="K18" s="119" t="s">
        <v>81</v>
      </c>
      <c r="L18" s="52">
        <v>32000000</v>
      </c>
      <c r="M18" s="118">
        <v>0</v>
      </c>
      <c r="N18" s="73" t="s">
        <v>966</v>
      </c>
      <c r="O18" s="202">
        <v>33</v>
      </c>
      <c r="P18" s="73" t="s">
        <v>812</v>
      </c>
      <c r="Q18" s="95"/>
    </row>
    <row r="19" spans="2:17" s="111" customFormat="1" ht="42" customHeight="1" x14ac:dyDescent="0.25">
      <c r="B19" s="45" t="s">
        <v>292</v>
      </c>
      <c r="C19" s="45" t="s">
        <v>293</v>
      </c>
      <c r="D19" s="17" t="s">
        <v>631</v>
      </c>
      <c r="E19" s="36" t="s">
        <v>630</v>
      </c>
      <c r="F19" s="36" t="s">
        <v>65</v>
      </c>
      <c r="G19" s="35">
        <v>45306</v>
      </c>
      <c r="H19" s="35">
        <v>45626</v>
      </c>
      <c r="I19" s="51">
        <v>1</v>
      </c>
      <c r="J19" s="36" t="s">
        <v>79</v>
      </c>
      <c r="K19" s="119" t="s">
        <v>81</v>
      </c>
      <c r="L19" s="52">
        <v>0</v>
      </c>
      <c r="M19" s="118">
        <v>0</v>
      </c>
      <c r="N19" s="73" t="s">
        <v>966</v>
      </c>
      <c r="O19" s="202">
        <v>25</v>
      </c>
      <c r="P19" s="280" t="s">
        <v>1064</v>
      </c>
      <c r="Q19" s="95"/>
    </row>
    <row r="20" spans="2:17" s="111" customFormat="1" ht="55.5" customHeight="1" x14ac:dyDescent="0.25">
      <c r="B20" s="45" t="s">
        <v>292</v>
      </c>
      <c r="C20" s="45" t="s">
        <v>293</v>
      </c>
      <c r="D20" s="73" t="s">
        <v>130</v>
      </c>
      <c r="E20" s="42" t="s">
        <v>529</v>
      </c>
      <c r="F20" s="36" t="s">
        <v>56</v>
      </c>
      <c r="G20" s="175">
        <v>45383</v>
      </c>
      <c r="H20" s="175">
        <v>45657</v>
      </c>
      <c r="I20" s="51">
        <v>1</v>
      </c>
      <c r="J20" s="36" t="s">
        <v>79</v>
      </c>
      <c r="K20" s="73" t="s">
        <v>81</v>
      </c>
      <c r="L20" s="199">
        <v>250000000</v>
      </c>
      <c r="M20" s="118">
        <v>0</v>
      </c>
      <c r="N20" s="36" t="s">
        <v>82</v>
      </c>
      <c r="O20" s="202">
        <v>0</v>
      </c>
      <c r="P20" s="73" t="s">
        <v>1045</v>
      </c>
      <c r="Q20" s="95"/>
    </row>
    <row r="21" spans="2:17" s="111" customFormat="1" ht="35.1" customHeight="1" x14ac:dyDescent="0.25">
      <c r="B21" s="45" t="s">
        <v>292</v>
      </c>
      <c r="C21" s="45" t="s">
        <v>294</v>
      </c>
      <c r="D21" s="45" t="s">
        <v>155</v>
      </c>
      <c r="E21" s="42" t="s">
        <v>154</v>
      </c>
      <c r="F21" s="36" t="s">
        <v>58</v>
      </c>
      <c r="G21" s="35">
        <v>45352</v>
      </c>
      <c r="H21" s="35">
        <v>45656</v>
      </c>
      <c r="I21" s="51">
        <v>1</v>
      </c>
      <c r="J21" s="36" t="s">
        <v>79</v>
      </c>
      <c r="K21" s="73" t="s">
        <v>81</v>
      </c>
      <c r="L21" s="200">
        <v>0</v>
      </c>
      <c r="M21" s="118">
        <v>0</v>
      </c>
      <c r="N21" s="36" t="s">
        <v>82</v>
      </c>
      <c r="O21" s="202">
        <v>0</v>
      </c>
      <c r="P21" s="204" t="s">
        <v>1066</v>
      </c>
      <c r="Q21" s="95"/>
    </row>
    <row r="22" spans="2:17" s="111" customFormat="1" ht="35.1" customHeight="1" x14ac:dyDescent="0.25">
      <c r="B22" s="45" t="s">
        <v>292</v>
      </c>
      <c r="C22" s="45" t="s">
        <v>294</v>
      </c>
      <c r="D22" s="36" t="s">
        <v>130</v>
      </c>
      <c r="E22" s="42" t="s">
        <v>156</v>
      </c>
      <c r="F22" s="36" t="s">
        <v>65</v>
      </c>
      <c r="G22" s="35">
        <v>45306</v>
      </c>
      <c r="H22" s="35">
        <v>45473</v>
      </c>
      <c r="I22" s="51">
        <v>1</v>
      </c>
      <c r="J22" s="36" t="s">
        <v>79</v>
      </c>
      <c r="K22" s="73" t="s">
        <v>81</v>
      </c>
      <c r="L22" s="200">
        <v>0</v>
      </c>
      <c r="M22" s="118">
        <v>0</v>
      </c>
      <c r="N22" s="73" t="s">
        <v>966</v>
      </c>
      <c r="O22" s="202">
        <v>10</v>
      </c>
      <c r="P22" s="73" t="s">
        <v>927</v>
      </c>
      <c r="Q22" s="95"/>
    </row>
    <row r="23" spans="2:17" s="111" customFormat="1" ht="35.1" customHeight="1" x14ac:dyDescent="0.25">
      <c r="B23" s="45" t="s">
        <v>292</v>
      </c>
      <c r="C23" s="45" t="s">
        <v>295</v>
      </c>
      <c r="D23" s="45" t="s">
        <v>158</v>
      </c>
      <c r="E23" s="42" t="s">
        <v>159</v>
      </c>
      <c r="F23" s="36" t="s">
        <v>65</v>
      </c>
      <c r="G23" s="35">
        <v>45295</v>
      </c>
      <c r="H23" s="35">
        <v>45656</v>
      </c>
      <c r="I23" s="51">
        <v>1</v>
      </c>
      <c r="J23" s="36" t="s">
        <v>79</v>
      </c>
      <c r="K23" s="68" t="s">
        <v>81</v>
      </c>
      <c r="L23" s="52">
        <v>0</v>
      </c>
      <c r="M23" s="118">
        <v>0</v>
      </c>
      <c r="N23" s="73" t="s">
        <v>966</v>
      </c>
      <c r="O23" s="202">
        <v>25</v>
      </c>
      <c r="P23" s="280" t="s">
        <v>1065</v>
      </c>
      <c r="Q23" s="95"/>
    </row>
    <row r="24" spans="2:17" s="111" customFormat="1" ht="35.1" customHeight="1" x14ac:dyDescent="0.25">
      <c r="B24" s="45" t="s">
        <v>292</v>
      </c>
      <c r="C24" s="45" t="s">
        <v>295</v>
      </c>
      <c r="D24" s="36" t="s">
        <v>130</v>
      </c>
      <c r="E24" s="42" t="s">
        <v>157</v>
      </c>
      <c r="F24" s="36" t="s">
        <v>65</v>
      </c>
      <c r="G24" s="35">
        <v>45352</v>
      </c>
      <c r="H24" s="35">
        <v>45656</v>
      </c>
      <c r="I24" s="51">
        <v>1</v>
      </c>
      <c r="J24" s="36" t="s">
        <v>79</v>
      </c>
      <c r="K24" s="63" t="s">
        <v>151</v>
      </c>
      <c r="L24" s="52">
        <v>7000000</v>
      </c>
      <c r="M24" s="118">
        <v>0</v>
      </c>
      <c r="N24" s="73" t="s">
        <v>966</v>
      </c>
      <c r="O24" s="202">
        <v>25</v>
      </c>
      <c r="P24" s="280" t="s">
        <v>1065</v>
      </c>
      <c r="Q24" s="95"/>
    </row>
    <row r="25" spans="2:17" s="111" customFormat="1" ht="35.1" customHeight="1" x14ac:dyDescent="0.25">
      <c r="B25" s="45" t="s">
        <v>296</v>
      </c>
      <c r="C25" s="45" t="s">
        <v>297</v>
      </c>
      <c r="D25" s="36" t="s">
        <v>130</v>
      </c>
      <c r="E25" s="42" t="s">
        <v>160</v>
      </c>
      <c r="F25" s="36" t="s">
        <v>59</v>
      </c>
      <c r="G25" s="35">
        <v>45306</v>
      </c>
      <c r="H25" s="35">
        <v>45641</v>
      </c>
      <c r="I25" s="51">
        <v>1</v>
      </c>
      <c r="J25" s="36" t="s">
        <v>79</v>
      </c>
      <c r="K25" s="120" t="s">
        <v>135</v>
      </c>
      <c r="L25" s="52">
        <v>4000000</v>
      </c>
      <c r="M25" s="118">
        <v>0</v>
      </c>
      <c r="N25" s="73" t="s">
        <v>966</v>
      </c>
      <c r="O25" s="202">
        <v>80</v>
      </c>
      <c r="P25" s="223" t="s">
        <v>1002</v>
      </c>
      <c r="Q25" s="95"/>
    </row>
    <row r="26" spans="2:17" s="111" customFormat="1" ht="35.1" customHeight="1" x14ac:dyDescent="0.25">
      <c r="B26" s="45" t="s">
        <v>296</v>
      </c>
      <c r="C26" s="45" t="s">
        <v>297</v>
      </c>
      <c r="D26" s="36" t="s">
        <v>130</v>
      </c>
      <c r="E26" s="42" t="s">
        <v>161</v>
      </c>
      <c r="F26" s="36" t="s">
        <v>65</v>
      </c>
      <c r="G26" s="35">
        <v>45413</v>
      </c>
      <c r="H26" s="35">
        <v>45534</v>
      </c>
      <c r="I26" s="51">
        <v>1</v>
      </c>
      <c r="J26" s="36" t="s">
        <v>79</v>
      </c>
      <c r="K26" s="63" t="s">
        <v>151</v>
      </c>
      <c r="L26" s="52">
        <v>10000000</v>
      </c>
      <c r="M26" s="118">
        <v>0</v>
      </c>
      <c r="N26" s="73" t="s">
        <v>966</v>
      </c>
      <c r="O26" s="202">
        <v>10</v>
      </c>
      <c r="P26" s="73" t="s">
        <v>928</v>
      </c>
      <c r="Q26" s="95"/>
    </row>
    <row r="27" spans="2:17" s="111" customFormat="1" ht="35.1" customHeight="1" x14ac:dyDescent="0.25">
      <c r="B27" s="45" t="s">
        <v>296</v>
      </c>
      <c r="C27" s="45" t="s">
        <v>297</v>
      </c>
      <c r="D27" s="36" t="s">
        <v>130</v>
      </c>
      <c r="E27" s="42" t="s">
        <v>929</v>
      </c>
      <c r="F27" s="36" t="s">
        <v>65</v>
      </c>
      <c r="G27" s="35">
        <v>45306</v>
      </c>
      <c r="H27" s="35">
        <v>45412</v>
      </c>
      <c r="I27" s="51">
        <v>1</v>
      </c>
      <c r="J27" s="36" t="s">
        <v>79</v>
      </c>
      <c r="K27" s="59" t="s">
        <v>135</v>
      </c>
      <c r="L27" s="52">
        <v>3500000</v>
      </c>
      <c r="M27" s="118">
        <v>0</v>
      </c>
      <c r="N27" s="73" t="s">
        <v>966</v>
      </c>
      <c r="O27" s="202">
        <v>15</v>
      </c>
      <c r="P27" s="73" t="s">
        <v>930</v>
      </c>
      <c r="Q27" s="95"/>
    </row>
    <row r="28" spans="2:17" s="111" customFormat="1" ht="35.1" customHeight="1" x14ac:dyDescent="0.25">
      <c r="B28" s="45" t="s">
        <v>298</v>
      </c>
      <c r="C28" s="45" t="s">
        <v>299</v>
      </c>
      <c r="D28" s="73" t="s">
        <v>130</v>
      </c>
      <c r="E28" s="36" t="s">
        <v>518</v>
      </c>
      <c r="F28" s="36" t="s">
        <v>59</v>
      </c>
      <c r="G28" s="35">
        <v>45352</v>
      </c>
      <c r="H28" s="35">
        <v>45503</v>
      </c>
      <c r="I28" s="51">
        <v>1</v>
      </c>
      <c r="J28" s="36" t="s">
        <v>79</v>
      </c>
      <c r="K28" s="63" t="s">
        <v>316</v>
      </c>
      <c r="L28" s="219">
        <v>0</v>
      </c>
      <c r="M28" s="224">
        <v>0</v>
      </c>
      <c r="N28" s="73" t="s">
        <v>966</v>
      </c>
      <c r="O28" s="202">
        <v>65</v>
      </c>
      <c r="P28" s="73" t="s">
        <v>1003</v>
      </c>
      <c r="Q28" s="95" t="s">
        <v>1004</v>
      </c>
    </row>
    <row r="29" spans="2:17" s="111" customFormat="1" ht="35.1" customHeight="1" x14ac:dyDescent="0.25">
      <c r="B29" s="45" t="s">
        <v>298</v>
      </c>
      <c r="C29" s="45" t="s">
        <v>299</v>
      </c>
      <c r="D29" s="73" t="s">
        <v>130</v>
      </c>
      <c r="E29" s="170" t="s">
        <v>519</v>
      </c>
      <c r="F29" s="73" t="s">
        <v>59</v>
      </c>
      <c r="G29" s="172">
        <v>45323</v>
      </c>
      <c r="H29" s="172">
        <v>45657</v>
      </c>
      <c r="I29" s="51">
        <v>1</v>
      </c>
      <c r="J29" s="73" t="s">
        <v>79</v>
      </c>
      <c r="K29" s="63" t="s">
        <v>316</v>
      </c>
      <c r="L29" s="225">
        <v>2223874743</v>
      </c>
      <c r="M29" s="224">
        <v>0</v>
      </c>
      <c r="N29" s="73" t="s">
        <v>966</v>
      </c>
      <c r="O29" s="202">
        <v>5</v>
      </c>
      <c r="P29" s="73" t="s">
        <v>1005</v>
      </c>
      <c r="Q29" s="95"/>
    </row>
    <row r="30" spans="2:17" s="111" customFormat="1" ht="35.1" customHeight="1" x14ac:dyDescent="0.25">
      <c r="B30" s="45" t="s">
        <v>298</v>
      </c>
      <c r="C30" s="45" t="s">
        <v>299</v>
      </c>
      <c r="D30" s="73" t="s">
        <v>130</v>
      </c>
      <c r="E30" s="170" t="s">
        <v>520</v>
      </c>
      <c r="F30" s="73" t="s">
        <v>59</v>
      </c>
      <c r="G30" s="172">
        <v>45323</v>
      </c>
      <c r="H30" s="172">
        <v>45657</v>
      </c>
      <c r="I30" s="51">
        <v>1</v>
      </c>
      <c r="J30" s="73" t="s">
        <v>79</v>
      </c>
      <c r="K30" s="63" t="s">
        <v>316</v>
      </c>
      <c r="L30" s="219">
        <v>157500000</v>
      </c>
      <c r="M30" s="224">
        <v>0</v>
      </c>
      <c r="N30" s="73" t="s">
        <v>82</v>
      </c>
      <c r="O30" s="202">
        <v>0</v>
      </c>
      <c r="P30" s="73" t="s">
        <v>994</v>
      </c>
      <c r="Q30" s="95"/>
    </row>
    <row r="31" spans="2:17" s="111" customFormat="1" ht="35.1" customHeight="1" x14ac:dyDescent="0.25">
      <c r="B31" s="45" t="s">
        <v>298</v>
      </c>
      <c r="C31" s="45" t="s">
        <v>299</v>
      </c>
      <c r="D31" s="73" t="s">
        <v>130</v>
      </c>
      <c r="E31" s="170" t="s">
        <v>521</v>
      </c>
      <c r="F31" s="36" t="s">
        <v>59</v>
      </c>
      <c r="G31" s="172">
        <v>45323</v>
      </c>
      <c r="H31" s="172">
        <v>45657</v>
      </c>
      <c r="I31" s="51">
        <v>1</v>
      </c>
      <c r="J31" s="73" t="s">
        <v>79</v>
      </c>
      <c r="K31" s="63" t="s">
        <v>316</v>
      </c>
      <c r="L31" s="219">
        <v>5250000000</v>
      </c>
      <c r="M31" s="224">
        <v>0</v>
      </c>
      <c r="N31" s="73" t="s">
        <v>82</v>
      </c>
      <c r="O31" s="202">
        <v>0</v>
      </c>
      <c r="P31" s="73" t="s">
        <v>1006</v>
      </c>
      <c r="Q31" s="95"/>
    </row>
    <row r="32" spans="2:17" s="111" customFormat="1" ht="35.1" customHeight="1" x14ac:dyDescent="0.25">
      <c r="B32" s="45" t="s">
        <v>298</v>
      </c>
      <c r="C32" s="45" t="s">
        <v>299</v>
      </c>
      <c r="D32" s="73" t="s">
        <v>130</v>
      </c>
      <c r="E32" s="170" t="s">
        <v>522</v>
      </c>
      <c r="F32" s="73" t="s">
        <v>59</v>
      </c>
      <c r="G32" s="172">
        <v>45323</v>
      </c>
      <c r="H32" s="172">
        <v>45657</v>
      </c>
      <c r="I32" s="51">
        <v>1</v>
      </c>
      <c r="J32" s="73" t="s">
        <v>79</v>
      </c>
      <c r="K32" s="63" t="s">
        <v>316</v>
      </c>
      <c r="L32" s="219">
        <v>525000000</v>
      </c>
      <c r="M32" s="224">
        <v>0</v>
      </c>
      <c r="N32" s="73" t="s">
        <v>82</v>
      </c>
      <c r="O32" s="202">
        <v>0</v>
      </c>
      <c r="P32" s="73" t="s">
        <v>1006</v>
      </c>
      <c r="Q32" s="95"/>
    </row>
    <row r="33" spans="2:17" s="111" customFormat="1" ht="35.1" customHeight="1" x14ac:dyDescent="0.25">
      <c r="B33" s="45" t="s">
        <v>298</v>
      </c>
      <c r="C33" s="45" t="s">
        <v>300</v>
      </c>
      <c r="D33" s="17" t="s">
        <v>633</v>
      </c>
      <c r="E33" s="170" t="s">
        <v>632</v>
      </c>
      <c r="F33" s="36" t="s">
        <v>59</v>
      </c>
      <c r="G33" s="172">
        <v>45323</v>
      </c>
      <c r="H33" s="172">
        <v>45657</v>
      </c>
      <c r="I33" s="51">
        <v>1</v>
      </c>
      <c r="J33" s="36" t="s">
        <v>79</v>
      </c>
      <c r="K33" s="63" t="s">
        <v>316</v>
      </c>
      <c r="L33" s="219">
        <v>186098959</v>
      </c>
      <c r="M33" s="219">
        <v>186098959</v>
      </c>
      <c r="N33" s="73" t="s">
        <v>966</v>
      </c>
      <c r="O33" s="202">
        <v>40</v>
      </c>
      <c r="P33" s="73" t="s">
        <v>1040</v>
      </c>
      <c r="Q33" s="95"/>
    </row>
    <row r="34" spans="2:17" s="111" customFormat="1" ht="30" customHeight="1" x14ac:dyDescent="0.25">
      <c r="B34" s="45" t="s">
        <v>298</v>
      </c>
      <c r="C34" s="45" t="s">
        <v>301</v>
      </c>
      <c r="D34" s="36" t="s">
        <v>130</v>
      </c>
      <c r="E34" s="67" t="s">
        <v>129</v>
      </c>
      <c r="F34" s="36" t="s">
        <v>47</v>
      </c>
      <c r="G34" s="44">
        <v>45306</v>
      </c>
      <c r="H34" s="44">
        <v>45641</v>
      </c>
      <c r="I34" s="51">
        <v>1</v>
      </c>
      <c r="J34" s="36" t="s">
        <v>79</v>
      </c>
      <c r="K34" s="63" t="s">
        <v>131</v>
      </c>
      <c r="L34" s="52">
        <v>30000000</v>
      </c>
      <c r="M34" s="118">
        <v>0</v>
      </c>
      <c r="N34" s="36" t="s">
        <v>82</v>
      </c>
      <c r="O34" s="202">
        <v>0</v>
      </c>
      <c r="P34" s="73" t="s">
        <v>1046</v>
      </c>
      <c r="Q34" s="95"/>
    </row>
    <row r="35" spans="2:17" s="111" customFormat="1" ht="35.1" customHeight="1" x14ac:dyDescent="0.25">
      <c r="B35" s="45" t="s">
        <v>298</v>
      </c>
      <c r="C35" s="45" t="s">
        <v>302</v>
      </c>
      <c r="D35" s="73" t="s">
        <v>130</v>
      </c>
      <c r="E35" s="60" t="s">
        <v>510</v>
      </c>
      <c r="F35" s="36" t="s">
        <v>59</v>
      </c>
      <c r="G35" s="44">
        <v>45306</v>
      </c>
      <c r="H35" s="44">
        <v>45641</v>
      </c>
      <c r="I35" s="51">
        <v>1</v>
      </c>
      <c r="J35" s="36" t="s">
        <v>79</v>
      </c>
      <c r="K35" s="112" t="s">
        <v>634</v>
      </c>
      <c r="L35" s="52">
        <v>0</v>
      </c>
      <c r="M35" s="118">
        <v>0</v>
      </c>
      <c r="N35" s="73" t="s">
        <v>966</v>
      </c>
      <c r="O35" s="202">
        <v>5</v>
      </c>
      <c r="P35" s="73" t="s">
        <v>1000</v>
      </c>
      <c r="Q35" s="95"/>
    </row>
    <row r="36" spans="2:17" s="111" customFormat="1" ht="35.1" customHeight="1" x14ac:dyDescent="0.25">
      <c r="B36" s="45" t="s">
        <v>298</v>
      </c>
      <c r="C36" s="45" t="s">
        <v>303</v>
      </c>
      <c r="D36" s="17" t="s">
        <v>511</v>
      </c>
      <c r="E36" s="60" t="s">
        <v>513</v>
      </c>
      <c r="F36" s="73" t="s">
        <v>59</v>
      </c>
      <c r="G36" s="44">
        <v>45306</v>
      </c>
      <c r="H36" s="44">
        <v>45641</v>
      </c>
      <c r="I36" s="51">
        <v>1</v>
      </c>
      <c r="J36" s="36" t="s">
        <v>79</v>
      </c>
      <c r="K36" s="121" t="s">
        <v>517</v>
      </c>
      <c r="L36" s="52">
        <v>0</v>
      </c>
      <c r="M36" s="118">
        <v>0</v>
      </c>
      <c r="N36" s="73" t="s">
        <v>966</v>
      </c>
      <c r="O36" s="202">
        <v>40</v>
      </c>
      <c r="P36" s="73" t="s">
        <v>1041</v>
      </c>
      <c r="Q36" s="95"/>
    </row>
    <row r="37" spans="2:17" s="111" customFormat="1" ht="35.1" customHeight="1" x14ac:dyDescent="0.25">
      <c r="B37" s="45" t="s">
        <v>298</v>
      </c>
      <c r="C37" s="45" t="s">
        <v>303</v>
      </c>
      <c r="D37" s="17" t="s">
        <v>512</v>
      </c>
      <c r="E37" s="169" t="s">
        <v>514</v>
      </c>
      <c r="F37" s="73" t="s">
        <v>59</v>
      </c>
      <c r="G37" s="171">
        <v>45383</v>
      </c>
      <c r="H37" s="171">
        <v>45583</v>
      </c>
      <c r="I37" s="51">
        <v>1</v>
      </c>
      <c r="J37" s="36" t="s">
        <v>79</v>
      </c>
      <c r="K37" s="122" t="s">
        <v>516</v>
      </c>
      <c r="L37" s="52">
        <v>900000000</v>
      </c>
      <c r="M37" s="118">
        <v>0</v>
      </c>
      <c r="N37" s="36" t="s">
        <v>82</v>
      </c>
      <c r="O37" s="202">
        <v>0</v>
      </c>
      <c r="P37" s="73" t="s">
        <v>1042</v>
      </c>
      <c r="Q37" s="95"/>
    </row>
    <row r="38" spans="2:17" s="111" customFormat="1" ht="35.1" customHeight="1" x14ac:dyDescent="0.25">
      <c r="B38" s="45" t="s">
        <v>298</v>
      </c>
      <c r="C38" s="45" t="s">
        <v>303</v>
      </c>
      <c r="D38" s="17" t="s">
        <v>512</v>
      </c>
      <c r="E38" s="170" t="s">
        <v>515</v>
      </c>
      <c r="F38" s="73" t="s">
        <v>59</v>
      </c>
      <c r="G38" s="171">
        <v>45383</v>
      </c>
      <c r="H38" s="171">
        <v>45583</v>
      </c>
      <c r="I38" s="51"/>
      <c r="J38" s="73"/>
      <c r="K38" s="122" t="s">
        <v>516</v>
      </c>
      <c r="L38" s="52">
        <v>90000000</v>
      </c>
      <c r="M38" s="118"/>
      <c r="N38" s="73" t="s">
        <v>82</v>
      </c>
      <c r="O38" s="202">
        <v>0</v>
      </c>
      <c r="P38" s="73" t="s">
        <v>1042</v>
      </c>
      <c r="Q38" s="95"/>
    </row>
    <row r="39" spans="2:17" s="111" customFormat="1" ht="35.1" customHeight="1" x14ac:dyDescent="0.25">
      <c r="B39" s="45" t="s">
        <v>298</v>
      </c>
      <c r="C39" s="45" t="s">
        <v>304</v>
      </c>
      <c r="D39" s="17" t="s">
        <v>512</v>
      </c>
      <c r="E39" s="73" t="s">
        <v>1007</v>
      </c>
      <c r="F39" s="73" t="s">
        <v>59</v>
      </c>
      <c r="G39" s="171">
        <v>45383</v>
      </c>
      <c r="H39" s="171">
        <v>45583</v>
      </c>
      <c r="I39" s="51">
        <v>1</v>
      </c>
      <c r="J39" s="36" t="s">
        <v>79</v>
      </c>
      <c r="K39" s="122" t="s">
        <v>81</v>
      </c>
      <c r="L39" s="52">
        <v>0</v>
      </c>
      <c r="M39" s="118">
        <v>0</v>
      </c>
      <c r="N39" s="73" t="s">
        <v>966</v>
      </c>
      <c r="O39" s="202">
        <v>10</v>
      </c>
      <c r="P39" s="73" t="s">
        <v>1011</v>
      </c>
      <c r="Q39" s="95"/>
    </row>
    <row r="40" spans="2:17" s="111" customFormat="1" ht="35.1" customHeight="1" x14ac:dyDescent="0.25">
      <c r="B40" s="45" t="s">
        <v>298</v>
      </c>
      <c r="C40" s="123" t="s">
        <v>305</v>
      </c>
      <c r="D40" s="17" t="s">
        <v>512</v>
      </c>
      <c r="E40" s="36" t="s">
        <v>523</v>
      </c>
      <c r="F40" s="73" t="s">
        <v>59</v>
      </c>
      <c r="G40" s="173">
        <v>45323</v>
      </c>
      <c r="H40" s="173">
        <v>45644</v>
      </c>
      <c r="I40" s="51">
        <v>1</v>
      </c>
      <c r="J40" s="36" t="s">
        <v>79</v>
      </c>
      <c r="K40" s="122" t="s">
        <v>81</v>
      </c>
      <c r="L40" s="176">
        <v>49051298</v>
      </c>
      <c r="M40" s="176">
        <v>49051298</v>
      </c>
      <c r="N40" s="73" t="s">
        <v>966</v>
      </c>
      <c r="O40" s="202">
        <v>100</v>
      </c>
      <c r="P40" s="73" t="s">
        <v>1010</v>
      </c>
      <c r="Q40" s="95"/>
    </row>
    <row r="41" spans="2:17" s="111" customFormat="1" ht="35.1" customHeight="1" x14ac:dyDescent="0.25">
      <c r="B41" s="45" t="s">
        <v>298</v>
      </c>
      <c r="C41" s="123" t="s">
        <v>305</v>
      </c>
      <c r="D41" s="17" t="s">
        <v>512</v>
      </c>
      <c r="E41" s="73" t="s">
        <v>524</v>
      </c>
      <c r="F41" s="73" t="s">
        <v>59</v>
      </c>
      <c r="G41" s="175">
        <v>45354</v>
      </c>
      <c r="H41" s="175">
        <v>45473</v>
      </c>
      <c r="I41" s="51">
        <v>1</v>
      </c>
      <c r="J41" s="73" t="s">
        <v>79</v>
      </c>
      <c r="K41" s="122" t="s">
        <v>81</v>
      </c>
      <c r="L41" s="176">
        <v>49051298</v>
      </c>
      <c r="M41" s="176">
        <v>49051298</v>
      </c>
      <c r="N41" s="73" t="s">
        <v>966</v>
      </c>
      <c r="O41" s="202">
        <v>100</v>
      </c>
      <c r="P41" s="73" t="s">
        <v>1010</v>
      </c>
      <c r="Q41" s="95"/>
    </row>
    <row r="42" spans="2:17" s="111" customFormat="1" ht="35.1" customHeight="1" x14ac:dyDescent="0.25">
      <c r="B42" s="45" t="s">
        <v>298</v>
      </c>
      <c r="C42" s="123" t="s">
        <v>305</v>
      </c>
      <c r="D42" s="17" t="s">
        <v>512</v>
      </c>
      <c r="E42" s="73" t="s">
        <v>526</v>
      </c>
      <c r="F42" s="73" t="s">
        <v>59</v>
      </c>
      <c r="G42" s="175">
        <v>45354</v>
      </c>
      <c r="H42" s="175">
        <v>45473</v>
      </c>
      <c r="I42" s="51">
        <v>1</v>
      </c>
      <c r="J42" s="73" t="s">
        <v>79</v>
      </c>
      <c r="K42" s="122" t="s">
        <v>81</v>
      </c>
      <c r="L42" s="176">
        <v>250000000</v>
      </c>
      <c r="M42" s="118">
        <v>0</v>
      </c>
      <c r="N42" s="73" t="s">
        <v>966</v>
      </c>
      <c r="O42" s="202">
        <v>80</v>
      </c>
      <c r="P42" s="223" t="s">
        <v>1002</v>
      </c>
      <c r="Q42" s="95"/>
    </row>
    <row r="43" spans="2:17" s="111" customFormat="1" ht="35.1" customHeight="1" x14ac:dyDescent="0.25">
      <c r="B43" s="45" t="s">
        <v>298</v>
      </c>
      <c r="C43" s="123" t="s">
        <v>305</v>
      </c>
      <c r="D43" s="17" t="s">
        <v>512</v>
      </c>
      <c r="E43" s="73" t="s">
        <v>525</v>
      </c>
      <c r="F43" s="73" t="s">
        <v>59</v>
      </c>
      <c r="G43" s="175">
        <v>45383</v>
      </c>
      <c r="H43" s="175">
        <v>45565</v>
      </c>
      <c r="I43" s="51">
        <v>1</v>
      </c>
      <c r="J43" s="73" t="s">
        <v>79</v>
      </c>
      <c r="K43" s="122" t="s">
        <v>81</v>
      </c>
      <c r="L43" s="177">
        <v>45000000</v>
      </c>
      <c r="M43" s="118">
        <v>0</v>
      </c>
      <c r="N43" s="73" t="s">
        <v>82</v>
      </c>
      <c r="O43" s="202">
        <v>0</v>
      </c>
      <c r="P43" s="73" t="s">
        <v>1011</v>
      </c>
      <c r="Q43" s="95"/>
    </row>
    <row r="44" spans="2:17" s="111" customFormat="1" ht="35.1" customHeight="1" x14ac:dyDescent="0.25">
      <c r="B44" s="45" t="s">
        <v>298</v>
      </c>
      <c r="C44" s="123" t="s">
        <v>305</v>
      </c>
      <c r="D44" s="17" t="s">
        <v>512</v>
      </c>
      <c r="E44" s="1" t="s">
        <v>1008</v>
      </c>
      <c r="F44" s="73" t="s">
        <v>59</v>
      </c>
      <c r="G44" s="175">
        <v>45383</v>
      </c>
      <c r="H44" s="175">
        <v>45565</v>
      </c>
      <c r="I44" s="51">
        <v>1</v>
      </c>
      <c r="J44" s="73" t="s">
        <v>79</v>
      </c>
      <c r="K44" s="122" t="s">
        <v>81</v>
      </c>
      <c r="L44" s="219">
        <v>450000000</v>
      </c>
      <c r="M44" s="118">
        <v>0</v>
      </c>
      <c r="N44" s="73" t="s">
        <v>966</v>
      </c>
      <c r="O44" s="202">
        <v>10</v>
      </c>
      <c r="P44" s="73" t="s">
        <v>1012</v>
      </c>
      <c r="Q44" s="95"/>
    </row>
    <row r="45" spans="2:17" s="111" customFormat="1" ht="35.1" customHeight="1" x14ac:dyDescent="0.25">
      <c r="B45" s="45" t="s">
        <v>298</v>
      </c>
      <c r="C45" s="123" t="s">
        <v>305</v>
      </c>
      <c r="D45" s="17" t="s">
        <v>512</v>
      </c>
      <c r="E45" s="178" t="s">
        <v>527</v>
      </c>
      <c r="F45" s="73" t="s">
        <v>59</v>
      </c>
      <c r="G45" s="175">
        <v>45383</v>
      </c>
      <c r="H45" s="175">
        <v>45565</v>
      </c>
      <c r="I45" s="51">
        <v>1</v>
      </c>
      <c r="J45" s="73" t="s">
        <v>79</v>
      </c>
      <c r="K45" s="122" t="s">
        <v>81</v>
      </c>
      <c r="L45" s="219">
        <v>45000000</v>
      </c>
      <c r="M45" s="118">
        <v>0</v>
      </c>
      <c r="N45" s="73" t="s">
        <v>82</v>
      </c>
      <c r="O45" s="202">
        <v>0</v>
      </c>
      <c r="P45" s="73" t="s">
        <v>1011</v>
      </c>
      <c r="Q45" s="95"/>
    </row>
    <row r="46" spans="2:17" s="111" customFormat="1" ht="35.1" customHeight="1" x14ac:dyDescent="0.25">
      <c r="B46" s="45" t="s">
        <v>298</v>
      </c>
      <c r="C46" s="123" t="s">
        <v>305</v>
      </c>
      <c r="D46" s="17" t="s">
        <v>512</v>
      </c>
      <c r="E46" s="178" t="s">
        <v>1009</v>
      </c>
      <c r="F46" s="73" t="s">
        <v>59</v>
      </c>
      <c r="G46" s="175">
        <v>45383</v>
      </c>
      <c r="H46" s="175">
        <v>45565</v>
      </c>
      <c r="I46" s="51">
        <v>1</v>
      </c>
      <c r="J46" s="73" t="s">
        <v>79</v>
      </c>
      <c r="K46" s="122" t="s">
        <v>81</v>
      </c>
      <c r="L46" s="219">
        <v>450000000</v>
      </c>
      <c r="M46" s="118">
        <v>0</v>
      </c>
      <c r="N46" s="73" t="s">
        <v>966</v>
      </c>
      <c r="O46" s="202">
        <v>10</v>
      </c>
      <c r="P46" s="73" t="s">
        <v>1012</v>
      </c>
      <c r="Q46" s="95"/>
    </row>
    <row r="47" spans="2:17" s="111" customFormat="1" ht="35.1" customHeight="1" x14ac:dyDescent="0.25">
      <c r="B47" s="45" t="s">
        <v>298</v>
      </c>
      <c r="C47" s="123" t="s">
        <v>305</v>
      </c>
      <c r="D47" s="17" t="s">
        <v>1043</v>
      </c>
      <c r="E47" s="178" t="s">
        <v>528</v>
      </c>
      <c r="F47" s="73" t="s">
        <v>59</v>
      </c>
      <c r="G47" s="175">
        <v>45383</v>
      </c>
      <c r="H47" s="175">
        <v>45656</v>
      </c>
      <c r="I47" s="51">
        <v>1</v>
      </c>
      <c r="J47" s="73" t="s">
        <v>79</v>
      </c>
      <c r="K47" s="122" t="s">
        <v>81</v>
      </c>
      <c r="L47" s="219">
        <v>90000000</v>
      </c>
      <c r="M47" s="224">
        <v>0</v>
      </c>
      <c r="N47" s="73" t="s">
        <v>966</v>
      </c>
      <c r="O47" s="202">
        <v>10</v>
      </c>
      <c r="P47" s="73" t="s">
        <v>1015</v>
      </c>
      <c r="Q47" s="95"/>
    </row>
    <row r="48" spans="2:17" s="111" customFormat="1" ht="35.1" customHeight="1" x14ac:dyDescent="0.25">
      <c r="B48" s="45" t="s">
        <v>298</v>
      </c>
      <c r="C48" s="123" t="s">
        <v>305</v>
      </c>
      <c r="D48" s="17" t="s">
        <v>1043</v>
      </c>
      <c r="E48" s="178" t="s">
        <v>1013</v>
      </c>
      <c r="F48" s="73" t="s">
        <v>59</v>
      </c>
      <c r="G48" s="175">
        <v>45383</v>
      </c>
      <c r="H48" s="175">
        <v>45656</v>
      </c>
      <c r="I48" s="51">
        <v>1</v>
      </c>
      <c r="J48" s="73" t="s">
        <v>79</v>
      </c>
      <c r="K48" s="122" t="s">
        <v>81</v>
      </c>
      <c r="L48" s="219">
        <v>363354377</v>
      </c>
      <c r="M48" s="219">
        <v>154677188</v>
      </c>
      <c r="N48" s="73" t="s">
        <v>966</v>
      </c>
      <c r="O48" s="202">
        <v>100</v>
      </c>
      <c r="P48" s="73" t="s">
        <v>1016</v>
      </c>
      <c r="Q48" s="95"/>
    </row>
    <row r="49" spans="2:17" s="111" customFormat="1" ht="32.25" customHeight="1" x14ac:dyDescent="0.25">
      <c r="B49" s="45" t="s">
        <v>298</v>
      </c>
      <c r="C49" s="123" t="s">
        <v>305</v>
      </c>
      <c r="D49" s="17" t="s">
        <v>1043</v>
      </c>
      <c r="E49" s="178" t="s">
        <v>1014</v>
      </c>
      <c r="F49" s="73" t="s">
        <v>59</v>
      </c>
      <c r="G49" s="175">
        <v>45383</v>
      </c>
      <c r="H49" s="175">
        <v>45656</v>
      </c>
      <c r="I49" s="51">
        <v>1</v>
      </c>
      <c r="J49" s="73" t="s">
        <v>79</v>
      </c>
      <c r="K49" s="122" t="s">
        <v>81</v>
      </c>
      <c r="L49" s="225">
        <v>28983330.870000001</v>
      </c>
      <c r="M49" s="219">
        <v>0</v>
      </c>
      <c r="N49" s="73" t="s">
        <v>966</v>
      </c>
      <c r="O49" s="202">
        <v>90</v>
      </c>
      <c r="P49" s="73" t="s">
        <v>1025</v>
      </c>
      <c r="Q49" s="95"/>
    </row>
    <row r="50" spans="2:17" s="111" customFormat="1" ht="32.25" customHeight="1" x14ac:dyDescent="0.25">
      <c r="B50" s="45" t="s">
        <v>298</v>
      </c>
      <c r="C50" s="123" t="s">
        <v>305</v>
      </c>
      <c r="D50" s="17" t="s">
        <v>1043</v>
      </c>
      <c r="E50" s="178" t="s">
        <v>1017</v>
      </c>
      <c r="F50" s="73" t="s">
        <v>59</v>
      </c>
      <c r="G50" s="175">
        <v>45383</v>
      </c>
      <c r="H50" s="175">
        <v>45656</v>
      </c>
      <c r="I50" s="51">
        <v>1</v>
      </c>
      <c r="J50" s="73" t="s">
        <v>79</v>
      </c>
      <c r="K50" s="122" t="s">
        <v>81</v>
      </c>
      <c r="L50" s="219">
        <v>186098959.53</v>
      </c>
      <c r="M50" s="224">
        <v>62224275.07</v>
      </c>
      <c r="N50" s="73" t="s">
        <v>966</v>
      </c>
      <c r="O50" s="202">
        <v>100</v>
      </c>
      <c r="P50" s="73" t="s">
        <v>1026</v>
      </c>
      <c r="Q50" s="95"/>
    </row>
    <row r="51" spans="2:17" s="111" customFormat="1" ht="32.25" customHeight="1" x14ac:dyDescent="0.25">
      <c r="B51" s="45" t="s">
        <v>298</v>
      </c>
      <c r="C51" s="123" t="s">
        <v>305</v>
      </c>
      <c r="D51" s="17" t="s">
        <v>1043</v>
      </c>
      <c r="E51" s="178" t="s">
        <v>1018</v>
      </c>
      <c r="F51" s="73" t="s">
        <v>59</v>
      </c>
      <c r="G51" s="175">
        <v>45383</v>
      </c>
      <c r="H51" s="175">
        <v>45656</v>
      </c>
      <c r="I51" s="51">
        <v>1</v>
      </c>
      <c r="J51" s="73" t="s">
        <v>79</v>
      </c>
      <c r="K51" s="122" t="s">
        <v>81</v>
      </c>
      <c r="L51" s="219" t="s">
        <v>1024</v>
      </c>
      <c r="M51" s="224">
        <v>0</v>
      </c>
      <c r="N51" s="73" t="s">
        <v>966</v>
      </c>
      <c r="O51" s="202">
        <v>90</v>
      </c>
      <c r="P51" s="73" t="s">
        <v>1027</v>
      </c>
      <c r="Q51" s="95"/>
    </row>
    <row r="52" spans="2:17" s="111" customFormat="1" ht="32.25" customHeight="1" x14ac:dyDescent="0.25">
      <c r="B52" s="45" t="s">
        <v>298</v>
      </c>
      <c r="C52" s="123" t="s">
        <v>305</v>
      </c>
      <c r="D52" s="17" t="s">
        <v>1043</v>
      </c>
      <c r="E52" s="178" t="s">
        <v>1019</v>
      </c>
      <c r="F52" s="73" t="s">
        <v>59</v>
      </c>
      <c r="G52" s="175">
        <v>45383</v>
      </c>
      <c r="H52" s="175">
        <v>45656</v>
      </c>
      <c r="I52" s="51">
        <v>1</v>
      </c>
      <c r="J52" s="73" t="s">
        <v>79</v>
      </c>
      <c r="K52" s="122" t="s">
        <v>81</v>
      </c>
      <c r="L52" s="219">
        <v>265968265.59999999</v>
      </c>
      <c r="M52" s="224">
        <v>0</v>
      </c>
      <c r="N52" s="73" t="s">
        <v>82</v>
      </c>
      <c r="O52" s="202">
        <v>0</v>
      </c>
      <c r="P52" s="73" t="s">
        <v>1028</v>
      </c>
      <c r="Q52" s="95"/>
    </row>
    <row r="53" spans="2:17" s="111" customFormat="1" ht="32.25" customHeight="1" x14ac:dyDescent="0.25">
      <c r="B53" s="45" t="s">
        <v>298</v>
      </c>
      <c r="C53" s="123" t="s">
        <v>305</v>
      </c>
      <c r="D53" s="17" t="s">
        <v>1043</v>
      </c>
      <c r="E53" s="178" t="s">
        <v>1020</v>
      </c>
      <c r="F53" s="73" t="s">
        <v>59</v>
      </c>
      <c r="G53" s="175">
        <v>45383</v>
      </c>
      <c r="H53" s="175">
        <v>45656</v>
      </c>
      <c r="I53" s="51">
        <v>1</v>
      </c>
      <c r="J53" s="73" t="s">
        <v>79</v>
      </c>
      <c r="K53" s="122" t="s">
        <v>81</v>
      </c>
      <c r="L53" s="219">
        <v>17850000</v>
      </c>
      <c r="M53" s="224">
        <v>0</v>
      </c>
      <c r="N53" s="73" t="s">
        <v>82</v>
      </c>
      <c r="O53" s="202">
        <v>0</v>
      </c>
      <c r="P53" s="73" t="s">
        <v>1029</v>
      </c>
      <c r="Q53" s="95"/>
    </row>
    <row r="54" spans="2:17" s="111" customFormat="1" ht="32.25" customHeight="1" x14ac:dyDescent="0.25">
      <c r="B54" s="45" t="s">
        <v>298</v>
      </c>
      <c r="C54" s="123" t="s">
        <v>305</v>
      </c>
      <c r="D54" s="17" t="s">
        <v>1043</v>
      </c>
      <c r="E54" s="178"/>
      <c r="F54" s="73" t="s">
        <v>59</v>
      </c>
      <c r="G54" s="175">
        <v>45383</v>
      </c>
      <c r="H54" s="175">
        <v>45656</v>
      </c>
      <c r="I54" s="51">
        <v>1</v>
      </c>
      <c r="J54" s="73" t="s">
        <v>79</v>
      </c>
      <c r="K54" s="122" t="s">
        <v>81</v>
      </c>
      <c r="L54" s="219">
        <v>296852724</v>
      </c>
      <c r="M54" s="224">
        <v>0</v>
      </c>
      <c r="N54" s="73" t="s">
        <v>82</v>
      </c>
      <c r="O54" s="202">
        <v>0</v>
      </c>
      <c r="P54" s="73" t="s">
        <v>1030</v>
      </c>
      <c r="Q54" s="95"/>
    </row>
    <row r="55" spans="2:17" s="111" customFormat="1" ht="32.25" customHeight="1" x14ac:dyDescent="0.25">
      <c r="B55" s="45" t="s">
        <v>298</v>
      </c>
      <c r="C55" s="123" t="s">
        <v>305</v>
      </c>
      <c r="D55" s="17" t="s">
        <v>1043</v>
      </c>
      <c r="E55" s="178" t="s">
        <v>1021</v>
      </c>
      <c r="F55" s="73" t="s">
        <v>59</v>
      </c>
      <c r="G55" s="175">
        <v>45383</v>
      </c>
      <c r="H55" s="175">
        <v>45656</v>
      </c>
      <c r="I55" s="51">
        <v>1</v>
      </c>
      <c r="J55" s="73" t="s">
        <v>79</v>
      </c>
      <c r="K55" s="122" t="s">
        <v>81</v>
      </c>
      <c r="L55" s="226">
        <v>28523835</v>
      </c>
      <c r="M55" s="224">
        <v>0</v>
      </c>
      <c r="N55" s="73" t="s">
        <v>82</v>
      </c>
      <c r="O55" s="202">
        <v>0</v>
      </c>
      <c r="P55" s="73" t="s">
        <v>1031</v>
      </c>
      <c r="Q55" s="95"/>
    </row>
    <row r="56" spans="2:17" s="111" customFormat="1" ht="32.25" customHeight="1" x14ac:dyDescent="0.25">
      <c r="B56" s="45" t="s">
        <v>298</v>
      </c>
      <c r="C56" s="123" t="s">
        <v>305</v>
      </c>
      <c r="D56" s="17" t="s">
        <v>1043</v>
      </c>
      <c r="E56" s="178" t="s">
        <v>1022</v>
      </c>
      <c r="F56" s="73" t="s">
        <v>59</v>
      </c>
      <c r="G56" s="175">
        <v>45383</v>
      </c>
      <c r="H56" s="175">
        <v>45656</v>
      </c>
      <c r="I56" s="51">
        <v>1</v>
      </c>
      <c r="J56" s="73" t="s">
        <v>79</v>
      </c>
      <c r="K56" s="122" t="s">
        <v>81</v>
      </c>
      <c r="L56" s="226">
        <v>296820883.63</v>
      </c>
      <c r="M56" s="224">
        <v>0</v>
      </c>
      <c r="N56" s="73" t="s">
        <v>82</v>
      </c>
      <c r="O56" s="202">
        <v>0</v>
      </c>
      <c r="P56" s="73" t="s">
        <v>1032</v>
      </c>
      <c r="Q56" s="95"/>
    </row>
    <row r="57" spans="2:17" s="111" customFormat="1" ht="32.25" customHeight="1" x14ac:dyDescent="0.25">
      <c r="B57" s="45" t="s">
        <v>298</v>
      </c>
      <c r="C57" s="123" t="s">
        <v>305</v>
      </c>
      <c r="D57" s="17" t="s">
        <v>1043</v>
      </c>
      <c r="E57" s="178" t="s">
        <v>1023</v>
      </c>
      <c r="F57" s="73" t="s">
        <v>59</v>
      </c>
      <c r="G57" s="175">
        <v>45383</v>
      </c>
      <c r="H57" s="175">
        <v>45656</v>
      </c>
      <c r="I57" s="51">
        <v>1</v>
      </c>
      <c r="J57" s="73" t="s">
        <v>79</v>
      </c>
      <c r="K57" s="122" t="s">
        <v>81</v>
      </c>
      <c r="L57" s="226">
        <v>23736584</v>
      </c>
      <c r="M57" s="224">
        <v>0</v>
      </c>
      <c r="N57" s="73" t="s">
        <v>82</v>
      </c>
      <c r="O57" s="202">
        <v>0</v>
      </c>
      <c r="P57" s="73" t="s">
        <v>1033</v>
      </c>
      <c r="Q57" s="95"/>
    </row>
    <row r="58" spans="2:17" s="111" customFormat="1" ht="81" customHeight="1" x14ac:dyDescent="0.25">
      <c r="B58" s="124" t="s">
        <v>306</v>
      </c>
      <c r="C58" s="125" t="s">
        <v>307</v>
      </c>
      <c r="D58" s="36" t="s">
        <v>77</v>
      </c>
      <c r="E58" s="53" t="s">
        <v>732</v>
      </c>
      <c r="F58" s="36" t="s">
        <v>36</v>
      </c>
      <c r="G58" s="35">
        <v>44941</v>
      </c>
      <c r="H58" s="35">
        <v>45473</v>
      </c>
      <c r="I58" s="51">
        <v>1</v>
      </c>
      <c r="J58" s="36" t="s">
        <v>79</v>
      </c>
      <c r="K58" s="36" t="s">
        <v>80</v>
      </c>
      <c r="L58" s="52">
        <v>0</v>
      </c>
      <c r="M58" s="118">
        <v>0</v>
      </c>
      <c r="N58" s="73" t="s">
        <v>966</v>
      </c>
      <c r="O58" s="202">
        <v>49</v>
      </c>
      <c r="P58" s="73" t="s">
        <v>733</v>
      </c>
      <c r="Q58" s="95"/>
    </row>
    <row r="59" spans="2:17" s="111" customFormat="1" ht="67.5" customHeight="1" x14ac:dyDescent="0.25">
      <c r="B59" s="124" t="s">
        <v>306</v>
      </c>
      <c r="C59" s="125" t="s">
        <v>307</v>
      </c>
      <c r="D59" s="36" t="s">
        <v>77</v>
      </c>
      <c r="E59" s="53" t="s">
        <v>84</v>
      </c>
      <c r="F59" s="36" t="s">
        <v>36</v>
      </c>
      <c r="G59" s="35">
        <v>44941</v>
      </c>
      <c r="H59" s="35">
        <v>45473</v>
      </c>
      <c r="I59" s="51">
        <v>1</v>
      </c>
      <c r="J59" s="36" t="s">
        <v>79</v>
      </c>
      <c r="K59" s="41" t="s">
        <v>81</v>
      </c>
      <c r="L59" s="52">
        <v>0</v>
      </c>
      <c r="M59" s="118">
        <v>0</v>
      </c>
      <c r="N59" s="73" t="s">
        <v>82</v>
      </c>
      <c r="O59" s="202">
        <v>0</v>
      </c>
      <c r="P59" s="73" t="s">
        <v>734</v>
      </c>
      <c r="Q59" s="95"/>
    </row>
    <row r="60" spans="2:17" s="111" customFormat="1" ht="72" customHeight="1" x14ac:dyDescent="0.25">
      <c r="B60" s="124" t="s">
        <v>306</v>
      </c>
      <c r="C60" s="124" t="s">
        <v>735</v>
      </c>
      <c r="D60" s="36" t="s">
        <v>77</v>
      </c>
      <c r="E60" s="53" t="s">
        <v>736</v>
      </c>
      <c r="F60" s="36" t="s">
        <v>36</v>
      </c>
      <c r="G60" s="35">
        <v>44941</v>
      </c>
      <c r="H60" s="35">
        <v>45473</v>
      </c>
      <c r="I60" s="51">
        <v>1</v>
      </c>
      <c r="J60" s="36" t="s">
        <v>79</v>
      </c>
      <c r="K60" s="36" t="s">
        <v>80</v>
      </c>
      <c r="L60" s="52">
        <v>0</v>
      </c>
      <c r="M60" s="118">
        <v>0</v>
      </c>
      <c r="N60" s="73" t="s">
        <v>966</v>
      </c>
      <c r="O60" s="202">
        <v>49</v>
      </c>
      <c r="P60" s="73" t="s">
        <v>737</v>
      </c>
      <c r="Q60" s="95"/>
    </row>
    <row r="61" spans="2:17" s="111" customFormat="1" ht="51.75" customHeight="1" x14ac:dyDescent="0.25">
      <c r="B61" s="124" t="s">
        <v>306</v>
      </c>
      <c r="C61" s="124" t="s">
        <v>308</v>
      </c>
      <c r="D61" s="36" t="s">
        <v>77</v>
      </c>
      <c r="E61" s="53" t="s">
        <v>84</v>
      </c>
      <c r="F61" s="36" t="s">
        <v>36</v>
      </c>
      <c r="G61" s="35">
        <v>44941</v>
      </c>
      <c r="H61" s="35">
        <v>45473</v>
      </c>
      <c r="I61" s="51">
        <v>1</v>
      </c>
      <c r="J61" s="36" t="s">
        <v>79</v>
      </c>
      <c r="K61" s="41" t="s">
        <v>81</v>
      </c>
      <c r="L61" s="52">
        <v>0</v>
      </c>
      <c r="M61" s="118">
        <v>0</v>
      </c>
      <c r="N61" s="73" t="s">
        <v>82</v>
      </c>
      <c r="O61" s="202">
        <v>0</v>
      </c>
      <c r="P61" s="73" t="s">
        <v>738</v>
      </c>
      <c r="Q61" s="95"/>
    </row>
    <row r="62" spans="2:17" s="111" customFormat="1" ht="67.5" customHeight="1" x14ac:dyDescent="0.25">
      <c r="B62" s="124" t="s">
        <v>306</v>
      </c>
      <c r="C62" s="124" t="s">
        <v>739</v>
      </c>
      <c r="D62" s="36" t="s">
        <v>77</v>
      </c>
      <c r="E62" s="53" t="s">
        <v>740</v>
      </c>
      <c r="F62" s="36" t="s">
        <v>36</v>
      </c>
      <c r="G62" s="35">
        <v>44941</v>
      </c>
      <c r="H62" s="35">
        <v>45473</v>
      </c>
      <c r="I62" s="51">
        <v>1</v>
      </c>
      <c r="J62" s="36" t="s">
        <v>79</v>
      </c>
      <c r="K62" s="36" t="s">
        <v>80</v>
      </c>
      <c r="L62" s="52">
        <v>0</v>
      </c>
      <c r="M62" s="118">
        <v>0</v>
      </c>
      <c r="N62" s="73" t="s">
        <v>966</v>
      </c>
      <c r="O62" s="202">
        <v>30</v>
      </c>
      <c r="P62" s="73" t="s">
        <v>741</v>
      </c>
      <c r="Q62" s="95"/>
    </row>
    <row r="63" spans="2:17" s="111" customFormat="1" ht="75" customHeight="1" x14ac:dyDescent="0.25">
      <c r="B63" s="124" t="s">
        <v>306</v>
      </c>
      <c r="C63" s="124" t="s">
        <v>309</v>
      </c>
      <c r="D63" s="36" t="s">
        <v>77</v>
      </c>
      <c r="E63" s="53" t="s">
        <v>84</v>
      </c>
      <c r="F63" s="73" t="s">
        <v>36</v>
      </c>
      <c r="G63" s="35">
        <v>44941</v>
      </c>
      <c r="H63" s="35">
        <v>45473</v>
      </c>
      <c r="I63" s="51">
        <v>1</v>
      </c>
      <c r="J63" s="36" t="s">
        <v>79</v>
      </c>
      <c r="K63" s="41" t="s">
        <v>81</v>
      </c>
      <c r="L63" s="52">
        <v>0</v>
      </c>
      <c r="M63" s="118">
        <v>0</v>
      </c>
      <c r="N63" s="73" t="s">
        <v>82</v>
      </c>
      <c r="O63" s="202">
        <v>0</v>
      </c>
      <c r="P63" s="73" t="s">
        <v>738</v>
      </c>
      <c r="Q63" s="95"/>
    </row>
    <row r="64" spans="2:17" s="111" customFormat="1" ht="33.75" customHeight="1" x14ac:dyDescent="0.25">
      <c r="B64" s="276"/>
      <c r="C64" s="277"/>
      <c r="D64" s="278"/>
      <c r="E64" s="281" t="s">
        <v>1067</v>
      </c>
      <c r="F64" s="282"/>
      <c r="G64" s="282"/>
      <c r="H64" s="282"/>
      <c r="I64" s="282"/>
      <c r="J64" s="282"/>
      <c r="K64" s="282"/>
      <c r="L64" s="282"/>
      <c r="M64" s="282"/>
      <c r="N64" s="283"/>
      <c r="O64" s="284">
        <f>AVERAGE(O11:O36,O39:O42,O44,O46:O58,O60,O62)</f>
        <v>27.956521739130434</v>
      </c>
      <c r="P64" s="267"/>
      <c r="Q64" s="95"/>
    </row>
    <row r="65" spans="2:17" ht="16.5" customHeight="1" x14ac:dyDescent="0.25">
      <c r="B65" s="97"/>
      <c r="C65" s="97"/>
      <c r="D65" s="97"/>
      <c r="E65" s="34"/>
    </row>
    <row r="66" spans="2:17" s="34" customFormat="1" ht="27.95" customHeight="1" x14ac:dyDescent="0.25">
      <c r="B66" s="259" t="s">
        <v>20</v>
      </c>
      <c r="C66" s="259"/>
      <c r="D66" s="259"/>
      <c r="E66" s="77" t="s">
        <v>21</v>
      </c>
      <c r="F66" s="259" t="s">
        <v>22</v>
      </c>
      <c r="G66" s="259"/>
      <c r="H66" s="259"/>
      <c r="I66" s="259"/>
      <c r="J66" s="259"/>
      <c r="K66" s="259" t="s">
        <v>23</v>
      </c>
      <c r="L66" s="259"/>
      <c r="M66" s="259"/>
      <c r="N66" s="259"/>
      <c r="O66" s="241"/>
      <c r="P66" s="77">
        <v>1</v>
      </c>
      <c r="Q66" s="32"/>
    </row>
    <row r="67" spans="2:17" ht="35.1" customHeight="1" x14ac:dyDescent="0.25">
      <c r="B67" s="97"/>
      <c r="C67" s="97"/>
      <c r="D67" s="97"/>
      <c r="E67" s="34"/>
    </row>
    <row r="68" spans="2:17" ht="35.1" customHeight="1" x14ac:dyDescent="0.25">
      <c r="B68" s="97"/>
      <c r="C68" s="97"/>
      <c r="D68" s="97"/>
      <c r="E68" s="34"/>
    </row>
    <row r="69" spans="2:17" ht="35.1" customHeight="1" x14ac:dyDescent="0.25">
      <c r="B69" s="97"/>
      <c r="C69" s="97"/>
      <c r="D69" s="97"/>
      <c r="E69" s="34"/>
    </row>
    <row r="70" spans="2:17" ht="35.1" customHeight="1" x14ac:dyDescent="0.25">
      <c r="B70" s="97"/>
      <c r="C70" s="97"/>
      <c r="D70" s="97"/>
      <c r="E70" s="34"/>
    </row>
    <row r="71" spans="2:17" ht="35.1" customHeight="1" x14ac:dyDescent="0.25">
      <c r="B71" s="97"/>
      <c r="C71" s="97"/>
      <c r="D71" s="97"/>
      <c r="E71" s="34"/>
    </row>
    <row r="72" spans="2:17" ht="35.1" customHeight="1" x14ac:dyDescent="0.25">
      <c r="B72" s="97"/>
      <c r="C72" s="97"/>
      <c r="D72" s="97"/>
      <c r="E72" s="34"/>
    </row>
    <row r="73" spans="2:17" ht="35.1" customHeight="1" x14ac:dyDescent="0.25">
      <c r="B73" s="97"/>
      <c r="C73" s="97"/>
      <c r="D73" s="97"/>
      <c r="E73" s="34"/>
    </row>
    <row r="74" spans="2:17" ht="35.1" customHeight="1" x14ac:dyDescent="0.25">
      <c r="B74" s="97"/>
      <c r="C74" s="97"/>
      <c r="D74" s="97"/>
      <c r="E74" s="34"/>
    </row>
    <row r="75" spans="2:17" ht="35.1" customHeight="1" x14ac:dyDescent="0.25">
      <c r="B75" s="97"/>
      <c r="C75" s="97"/>
      <c r="D75" s="97"/>
      <c r="E75" s="34"/>
    </row>
    <row r="76" spans="2:17" ht="35.1" customHeight="1" x14ac:dyDescent="0.25">
      <c r="B76" s="97"/>
      <c r="C76" s="97"/>
      <c r="D76" s="97"/>
      <c r="E76" s="34"/>
    </row>
    <row r="77" spans="2:17" ht="35.1" customHeight="1" x14ac:dyDescent="0.25">
      <c r="B77" s="97"/>
      <c r="C77" s="97"/>
      <c r="D77" s="97"/>
      <c r="E77" s="34"/>
    </row>
    <row r="78" spans="2:17" ht="35.1" customHeight="1" x14ac:dyDescent="0.25">
      <c r="B78" s="97"/>
      <c r="C78" s="97"/>
      <c r="D78" s="97"/>
      <c r="E78" s="34"/>
    </row>
    <row r="79" spans="2:17" ht="35.1" customHeight="1" x14ac:dyDescent="0.25">
      <c r="B79" s="97"/>
      <c r="C79" s="97"/>
      <c r="D79" s="97"/>
      <c r="E79" s="34"/>
    </row>
    <row r="80" spans="2:17" ht="35.1" customHeight="1" x14ac:dyDescent="0.25">
      <c r="B80" s="97"/>
      <c r="C80" s="97"/>
      <c r="D80" s="97"/>
      <c r="E80" s="34"/>
    </row>
  </sheetData>
  <autoFilter ref="B10:R63"/>
  <mergeCells count="8">
    <mergeCell ref="B66:D66"/>
    <mergeCell ref="F66:J66"/>
    <mergeCell ref="K66:N66"/>
    <mergeCell ref="B8:P8"/>
    <mergeCell ref="B3:C6"/>
    <mergeCell ref="D3:N6"/>
    <mergeCell ref="B64:D64"/>
    <mergeCell ref="E64:N64"/>
  </mergeCells>
  <dataValidations count="1">
    <dataValidation type="list" allowBlank="1" showInputMessage="1" showErrorMessage="1" sqref="D23 D34:D35">
      <formula1>IN</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Hoja1!$C$31:$C$40</xm:f>
          </x14:formula1>
          <xm:sqref>F11:F19 F21:F33 F35:F46 F58:F63</xm:sqref>
        </x14:dataValidation>
        <x14:dataValidation type="list" allowBlank="1" showInputMessage="1" showErrorMessage="1">
          <x14:formula1>
            <xm:f>Hoja1!$C$31:$C$41</xm:f>
          </x14:formula1>
          <xm:sqref>F34</xm:sqref>
        </x14:dataValidation>
        <x14:dataValidation type="list" allowBlank="1" showInputMessage="1" showErrorMessage="1">
          <x14:formula1>
            <xm:f>Hoja1!$C$31:$C$42</xm:f>
          </x14:formula1>
          <xm:sqref>F20</xm:sqref>
        </x14:dataValidation>
        <x14:dataValidation type="list" allowBlank="1" showInputMessage="1" showErrorMessage="1">
          <x14:formula1>
            <xm:f>'C:\Users\plandeaccion\OneDrive - Escuela Tecnologica Instituto Tecnico Central\A. Vigencia 2024\PAI 2024\[plandeaccion24.xlsx]Hoja1'!#REF!</xm:f>
          </x14:formula1>
          <xm:sqref>F47:F57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zoomScale="91" workbookViewId="0">
      <selection activeCell="F14" sqref="F14"/>
    </sheetView>
  </sheetViews>
  <sheetFormatPr baseColWidth="10" defaultColWidth="11.42578125" defaultRowHeight="15" x14ac:dyDescent="0.25"/>
  <cols>
    <col min="1" max="1" width="24.85546875" style="13" customWidth="1"/>
    <col min="2" max="2" width="20" customWidth="1"/>
  </cols>
  <sheetData>
    <row r="1" spans="1:9" x14ac:dyDescent="0.25">
      <c r="A1" s="264" t="s">
        <v>25</v>
      </c>
      <c r="B1" s="264"/>
      <c r="C1" s="264"/>
      <c r="D1" s="264"/>
      <c r="E1" s="264"/>
      <c r="F1" s="264"/>
      <c r="G1" s="264"/>
      <c r="H1" s="264"/>
      <c r="I1" s="264"/>
    </row>
    <row r="3" spans="1:9" x14ac:dyDescent="0.25">
      <c r="A3" s="13" t="s">
        <v>26</v>
      </c>
      <c r="B3" s="5">
        <f>'LO INSTITUCIONAL'!O283</f>
        <v>22.972677595628415</v>
      </c>
    </row>
    <row r="4" spans="1:9" x14ac:dyDescent="0.25">
      <c r="A4" s="13" t="s">
        <v>27</v>
      </c>
      <c r="B4" s="5">
        <f>'LO SOCIAL '!O158</f>
        <v>27.533333333333335</v>
      </c>
    </row>
    <row r="5" spans="1:9" x14ac:dyDescent="0.25">
      <c r="A5" s="13" t="s">
        <v>28</v>
      </c>
      <c r="B5" s="5">
        <f>'LO AMBIENTAL'!O64</f>
        <v>27.956521739130434</v>
      </c>
    </row>
    <row r="6" spans="1:9" x14ac:dyDescent="0.25">
      <c r="B6" s="5">
        <f>AVERAGE(B3:B5)</f>
        <v>26.154177556030728</v>
      </c>
    </row>
    <row r="19" spans="1:16" x14ac:dyDescent="0.25">
      <c r="B19" s="6"/>
    </row>
    <row r="20" spans="1:16" s="1" customFormat="1" x14ac:dyDescent="0.25">
      <c r="A20" s="7" t="s">
        <v>29</v>
      </c>
      <c r="B20" s="7" t="s">
        <v>30</v>
      </c>
      <c r="C20" s="7" t="s">
        <v>31</v>
      </c>
      <c r="F20" s="7">
        <v>10</v>
      </c>
      <c r="G20" s="7">
        <v>10</v>
      </c>
      <c r="H20" s="7">
        <v>10</v>
      </c>
      <c r="I20" s="7">
        <v>10</v>
      </c>
      <c r="J20" s="7">
        <v>10</v>
      </c>
      <c r="K20" s="7">
        <v>10</v>
      </c>
      <c r="L20" s="7">
        <v>10</v>
      </c>
      <c r="M20" s="7">
        <v>10</v>
      </c>
      <c r="N20" s="7">
        <v>10</v>
      </c>
      <c r="O20" s="7">
        <v>10</v>
      </c>
      <c r="P20" s="7">
        <f>SUM(F20:O20)</f>
        <v>100</v>
      </c>
    </row>
    <row r="21" spans="1:16" x14ac:dyDescent="0.25">
      <c r="A21" s="14">
        <f>B6</f>
        <v>26.154177556030728</v>
      </c>
      <c r="B21" s="4">
        <v>2</v>
      </c>
      <c r="C21" s="8">
        <f>SUM(F20:P20)-A21-B21</f>
        <v>171.84582244396927</v>
      </c>
    </row>
    <row r="29" spans="1:16" x14ac:dyDescent="0.25">
      <c r="A29" s="13" t="s">
        <v>35</v>
      </c>
    </row>
    <row r="30" spans="1:16" x14ac:dyDescent="0.25">
      <c r="A30" s="13">
        <v>1</v>
      </c>
      <c r="B30">
        <v>2</v>
      </c>
      <c r="C30">
        <v>3</v>
      </c>
    </row>
    <row r="31" spans="1:16" ht="47.25" x14ac:dyDescent="0.25">
      <c r="A31" s="15" t="s">
        <v>36</v>
      </c>
      <c r="B31" s="3" t="s">
        <v>62</v>
      </c>
      <c r="C31" s="17" t="s">
        <v>65</v>
      </c>
    </row>
    <row r="32" spans="1:16" ht="47.25" x14ac:dyDescent="0.25">
      <c r="A32" s="15" t="s">
        <v>37</v>
      </c>
      <c r="B32" s="3" t="s">
        <v>63</v>
      </c>
      <c r="C32" s="17" t="s">
        <v>66</v>
      </c>
    </row>
    <row r="33" spans="1:3" ht="31.5" x14ac:dyDescent="0.25">
      <c r="A33" s="15" t="s">
        <v>38</v>
      </c>
      <c r="B33" s="3" t="s">
        <v>51</v>
      </c>
      <c r="C33" s="17" t="s">
        <v>59</v>
      </c>
    </row>
    <row r="34" spans="1:3" ht="31.5" x14ac:dyDescent="0.25">
      <c r="A34" s="15" t="s">
        <v>39</v>
      </c>
      <c r="B34" s="3" t="s">
        <v>64</v>
      </c>
      <c r="C34" s="17" t="s">
        <v>67</v>
      </c>
    </row>
    <row r="35" spans="1:3" ht="47.25" x14ac:dyDescent="0.25">
      <c r="A35" s="10" t="s">
        <v>57</v>
      </c>
      <c r="B35" s="3" t="s">
        <v>602</v>
      </c>
      <c r="C35" s="17" t="s">
        <v>61</v>
      </c>
    </row>
    <row r="36" spans="1:3" ht="78.75" x14ac:dyDescent="0.25">
      <c r="A36" s="10" t="s">
        <v>61</v>
      </c>
      <c r="B36" s="3" t="s">
        <v>32</v>
      </c>
      <c r="C36" s="17" t="s">
        <v>39</v>
      </c>
    </row>
    <row r="37" spans="1:3" ht="63" x14ac:dyDescent="0.25">
      <c r="A37" s="16" t="s">
        <v>53</v>
      </c>
      <c r="B37" s="15" t="s">
        <v>36</v>
      </c>
      <c r="C37" s="17" t="s">
        <v>57</v>
      </c>
    </row>
    <row r="38" spans="1:3" ht="63" x14ac:dyDescent="0.25">
      <c r="A38" s="12" t="s">
        <v>55</v>
      </c>
      <c r="B38" s="150" t="s">
        <v>885</v>
      </c>
      <c r="C38" s="10" t="s">
        <v>52</v>
      </c>
    </row>
    <row r="39" spans="1:3" ht="47.25" x14ac:dyDescent="0.25">
      <c r="A39" s="12" t="s">
        <v>33</v>
      </c>
      <c r="B39" s="16" t="s">
        <v>53</v>
      </c>
      <c r="C39" s="12" t="s">
        <v>58</v>
      </c>
    </row>
    <row r="40" spans="1:3" ht="31.5" x14ac:dyDescent="0.25">
      <c r="A40" s="12" t="s">
        <v>54</v>
      </c>
      <c r="B40" s="150" t="s">
        <v>589</v>
      </c>
      <c r="C40" s="15" t="s">
        <v>36</v>
      </c>
    </row>
    <row r="41" spans="1:3" ht="63" x14ac:dyDescent="0.25">
      <c r="A41" s="12" t="s">
        <v>51</v>
      </c>
      <c r="B41" s="16" t="s">
        <v>603</v>
      </c>
      <c r="C41" s="12" t="s">
        <v>47</v>
      </c>
    </row>
    <row r="42" spans="1:3" ht="45" x14ac:dyDescent="0.25">
      <c r="A42" s="12" t="s">
        <v>49</v>
      </c>
      <c r="B42" s="150" t="s">
        <v>622</v>
      </c>
      <c r="C42" s="1" t="s">
        <v>56</v>
      </c>
    </row>
    <row r="43" spans="1:3" ht="31.5" x14ac:dyDescent="0.25">
      <c r="A43" s="12" t="s">
        <v>47</v>
      </c>
    </row>
    <row r="44" spans="1:3" ht="15.75" x14ac:dyDescent="0.25">
      <c r="A44" s="12" t="s">
        <v>46</v>
      </c>
    </row>
    <row r="45" spans="1:3" ht="15.75" x14ac:dyDescent="0.25">
      <c r="A45" s="12" t="s">
        <v>45</v>
      </c>
    </row>
    <row r="46" spans="1:3" ht="31.5" x14ac:dyDescent="0.25">
      <c r="A46" s="12" t="s">
        <v>44</v>
      </c>
    </row>
    <row r="47" spans="1:3" ht="15.75" x14ac:dyDescent="0.25">
      <c r="A47" s="12" t="s">
        <v>43</v>
      </c>
    </row>
    <row r="48" spans="1:3" ht="31.5" x14ac:dyDescent="0.25">
      <c r="A48" s="12" t="s">
        <v>42</v>
      </c>
    </row>
    <row r="49" spans="1:1" ht="15.75" x14ac:dyDescent="0.25">
      <c r="A49" s="15" t="s">
        <v>41</v>
      </c>
    </row>
    <row r="50" spans="1:1" ht="15.75" x14ac:dyDescent="0.25">
      <c r="A50" s="15" t="s">
        <v>40</v>
      </c>
    </row>
    <row r="51" spans="1:1" ht="31.5" x14ac:dyDescent="0.25">
      <c r="A51" s="12" t="s">
        <v>48</v>
      </c>
    </row>
    <row r="52" spans="1:1" ht="15.75" x14ac:dyDescent="0.25">
      <c r="A52" s="12" t="s">
        <v>50</v>
      </c>
    </row>
    <row r="53" spans="1:1" ht="31.5" x14ac:dyDescent="0.25">
      <c r="A53" s="10" t="s">
        <v>52</v>
      </c>
    </row>
    <row r="54" spans="1:1" ht="31.5" x14ac:dyDescent="0.25">
      <c r="A54" s="12" t="s">
        <v>56</v>
      </c>
    </row>
    <row r="55" spans="1:1" ht="15.75" x14ac:dyDescent="0.25">
      <c r="A55" s="12" t="s">
        <v>58</v>
      </c>
    </row>
    <row r="56" spans="1:1" ht="31.5" x14ac:dyDescent="0.25">
      <c r="A56" s="12" t="s">
        <v>60</v>
      </c>
    </row>
    <row r="57" spans="1:1" ht="15.75" x14ac:dyDescent="0.25">
      <c r="A57" s="12" t="s">
        <v>59</v>
      </c>
    </row>
    <row r="58" spans="1:1" ht="15.75" x14ac:dyDescent="0.25">
      <c r="A58" s="151" t="s">
        <v>422</v>
      </c>
    </row>
    <row r="59" spans="1:1" ht="31.5" x14ac:dyDescent="0.25">
      <c r="A59" s="151" t="s">
        <v>479</v>
      </c>
    </row>
    <row r="60" spans="1:1" ht="31.5" x14ac:dyDescent="0.25">
      <c r="A60" s="151" t="s">
        <v>482</v>
      </c>
    </row>
    <row r="61" spans="1:1" ht="63" x14ac:dyDescent="0.25">
      <c r="A61" s="151" t="s">
        <v>637</v>
      </c>
    </row>
    <row r="62" spans="1:1" ht="15.75" x14ac:dyDescent="0.25">
      <c r="A62" s="151" t="s">
        <v>758</v>
      </c>
    </row>
    <row r="63" spans="1:1" ht="31.5" x14ac:dyDescent="0.25">
      <c r="A63" s="151" t="s">
        <v>776</v>
      </c>
    </row>
  </sheetData>
  <mergeCells count="1">
    <mergeCell ref="A1:I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AVANCE</vt:lpstr>
      <vt:lpstr>LO INSTITUCIONAL</vt:lpstr>
      <vt:lpstr>LO SOCIAL </vt:lpstr>
      <vt:lpstr>LO AMBIENTAL</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Plan de Accion ETITC</dc:creator>
  <cp:keywords/>
  <dc:description/>
  <cp:lastModifiedBy>ANDRES</cp:lastModifiedBy>
  <cp:revision/>
  <dcterms:created xsi:type="dcterms:W3CDTF">2023-01-24T15:24:29Z</dcterms:created>
  <dcterms:modified xsi:type="dcterms:W3CDTF">2024-05-14T22:46:53Z</dcterms:modified>
  <cp:category/>
  <cp:contentStatus/>
</cp:coreProperties>
</file>