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landeaccion\OneDrive - Escuela Tecnologica Instituto Tecnico Central\A. Vigencia 2023\PLAN DE ACCIÓN  2023\PAI 2023\SEGUIMIENTOS\SEGUIMIENTOS\"/>
    </mc:Choice>
  </mc:AlternateContent>
  <bookViews>
    <workbookView xWindow="0" yWindow="0" windowWidth="20490" windowHeight="6750"/>
  </bookViews>
  <sheets>
    <sheet name="AVANCE" sheetId="8" r:id="rId1"/>
    <sheet name="LO INSTITUCIONAL" sheetId="1" r:id="rId2"/>
    <sheet name="LO SOCIAL " sheetId="2" r:id="rId3"/>
    <sheet name="LO AMBIENTAL" sheetId="3" r:id="rId4"/>
    <sheet name="Hoja1" sheetId="7" state="hidden" r:id="rId5"/>
    <sheet name="Hoja2" sheetId="9" state="hidden" r:id="rId6"/>
  </sheets>
  <externalReferences>
    <externalReference r:id="rId7"/>
    <externalReference r:id="rId8"/>
  </externalReferences>
  <definedNames>
    <definedName name="_xlnm._FilterDatabase" localSheetId="3" hidden="1">'LO AMBIENTAL'!$A$3:$O$42</definedName>
    <definedName name="_xlnm._FilterDatabase" localSheetId="1" hidden="1">'LO INSTITUCIONAL'!$A$3:$V$218</definedName>
    <definedName name="_xlnm._FilterDatabase" localSheetId="2" hidden="1">'LO SOCIAL '!$A$3:$V$85</definedName>
    <definedName name="A">[1]Hoja2!$L$2:$L$77</definedName>
    <definedName name="IN">[2]Hoja2!$L$2:$L$77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3" i="9" l="1"/>
  <c r="D53" i="9"/>
  <c r="K218" i="1"/>
  <c r="W42" i="3"/>
  <c r="V42" i="3"/>
  <c r="W85" i="2"/>
  <c r="V85" i="2"/>
  <c r="W218" i="1" l="1"/>
  <c r="V218" i="1"/>
  <c r="G33" i="9" l="1"/>
  <c r="B7" i="7" l="1"/>
  <c r="D65" i="9"/>
  <c r="T42" i="3"/>
  <c r="S42" i="3"/>
  <c r="T85" i="2"/>
  <c r="S85" i="2"/>
  <c r="T218" i="1"/>
  <c r="S218" i="1"/>
  <c r="D60" i="9" l="1"/>
  <c r="D59" i="9"/>
  <c r="D55" i="9"/>
  <c r="C53" i="9"/>
  <c r="D42" i="9" l="1"/>
  <c r="D39" i="9"/>
  <c r="D36" i="9"/>
  <c r="G31" i="9" l="1"/>
  <c r="D33" i="9"/>
  <c r="D29" i="9"/>
  <c r="D14" i="9" l="1"/>
  <c r="C22" i="9"/>
  <c r="D22" i="9" s="1"/>
  <c r="P218" i="1" l="1"/>
  <c r="P85" i="2"/>
  <c r="P42" i="3"/>
  <c r="A21" i="7" l="1"/>
  <c r="Q42" i="3" l="1"/>
  <c r="M42" i="3"/>
  <c r="Q85" i="2"/>
  <c r="M85" i="2"/>
  <c r="Q218" i="1"/>
  <c r="M218" i="1"/>
  <c r="J85" i="2" l="1"/>
  <c r="P20" i="7" l="1"/>
  <c r="C21" i="7" l="1"/>
  <c r="J42" i="3"/>
</calcChain>
</file>

<file path=xl/comments1.xml><?xml version="1.0" encoding="utf-8"?>
<comments xmlns="http://schemas.openxmlformats.org/spreadsheetml/2006/main">
  <authors>
    <author>Plan de Accion ETITC</author>
    <author>tc={0500EA6B-84F3-424D-8852-03CC6B327487}</author>
  </authors>
  <commentList>
    <comment ref="B4" authorId="0" shapeId="0">
      <text>
        <r>
          <rPr>
            <b/>
            <sz val="9"/>
            <color indexed="81"/>
            <rFont val="Tahoma"/>
            <family val="2"/>
          </rPr>
          <t xml:space="preserve">SME
</t>
        </r>
      </text>
    </comment>
    <comment ref="B15" authorId="0" shapeId="0">
      <text>
        <r>
          <rPr>
            <b/>
            <sz val="9"/>
            <color indexed="81"/>
            <rFont val="Tahoma"/>
            <family val="2"/>
          </rPr>
          <t>SME</t>
        </r>
      </text>
    </comment>
    <comment ref="B16" authorId="0" shapeId="0">
      <text>
        <r>
          <rPr>
            <b/>
            <sz val="9"/>
            <color indexed="81"/>
            <rFont val="Tahoma"/>
            <family val="2"/>
          </rPr>
          <t xml:space="preserve">SME
</t>
        </r>
      </text>
    </comment>
    <comment ref="B17" authorId="0" shapeId="0">
      <text>
        <r>
          <rPr>
            <b/>
            <sz val="9"/>
            <color indexed="81"/>
            <rFont val="Tahoma"/>
            <family val="2"/>
          </rPr>
          <t>SME</t>
        </r>
      </text>
    </comment>
    <comment ref="B37" authorId="0" shapeId="0">
      <text>
        <r>
          <rPr>
            <b/>
            <sz val="9"/>
            <color indexed="81"/>
            <rFont val="Tahoma"/>
            <family val="2"/>
          </rPr>
          <t xml:space="preserve">SME
</t>
        </r>
      </text>
    </comment>
    <comment ref="B40" authorId="0" shapeId="0">
      <text>
        <r>
          <rPr>
            <b/>
            <sz val="9"/>
            <color indexed="81"/>
            <rFont val="Tahoma"/>
            <family val="2"/>
          </rPr>
          <t>SME</t>
        </r>
      </text>
    </comment>
    <comment ref="B43" authorId="0" shapeId="0">
      <text>
        <r>
          <rPr>
            <sz val="9"/>
            <color indexed="81"/>
            <rFont val="Tahoma"/>
            <family val="2"/>
          </rPr>
          <t xml:space="preserve">SME
</t>
        </r>
      </text>
    </comment>
    <comment ref="B70" authorId="0" shapeId="0">
      <text>
        <r>
          <rPr>
            <b/>
            <sz val="9"/>
            <color indexed="81"/>
            <rFont val="Tahoma"/>
            <family val="2"/>
          </rPr>
          <t>SME</t>
        </r>
      </text>
    </comment>
    <comment ref="B72" authorId="0" shapeId="0">
      <text>
        <r>
          <rPr>
            <b/>
            <sz val="9"/>
            <color indexed="81"/>
            <rFont val="Tahoma"/>
            <family val="2"/>
          </rPr>
          <t>SME</t>
        </r>
      </text>
    </comment>
    <comment ref="B73" authorId="0" shapeId="0">
      <text>
        <r>
          <rPr>
            <b/>
            <sz val="9"/>
            <color indexed="81"/>
            <rFont val="Tahoma"/>
            <family val="2"/>
          </rPr>
          <t xml:space="preserve">SME
</t>
        </r>
      </text>
    </comment>
    <comment ref="B74" authorId="0" shapeId="0">
      <text>
        <r>
          <rPr>
            <b/>
            <sz val="9"/>
            <color indexed="81"/>
            <rFont val="Tahoma"/>
            <family val="2"/>
          </rPr>
          <t xml:space="preserve">SME
</t>
        </r>
      </text>
    </comment>
    <comment ref="B75" authorId="0" shapeId="0">
      <text>
        <r>
          <rPr>
            <b/>
            <sz val="9"/>
            <color indexed="81"/>
            <rFont val="Tahoma"/>
            <family val="2"/>
          </rPr>
          <t xml:space="preserve">SME
</t>
        </r>
      </text>
    </comment>
    <comment ref="B78" authorId="0" shapeId="0">
      <text>
        <r>
          <rPr>
            <b/>
            <sz val="9"/>
            <color indexed="81"/>
            <rFont val="Tahoma"/>
            <family val="2"/>
          </rPr>
          <t xml:space="preserve">SME
</t>
        </r>
      </text>
    </comment>
    <comment ref="B82" authorId="0" shapeId="0">
      <text>
        <r>
          <rPr>
            <b/>
            <sz val="9"/>
            <color indexed="81"/>
            <rFont val="Tahoma"/>
            <family val="2"/>
          </rPr>
          <t xml:space="preserve">SME
</t>
        </r>
      </text>
    </comment>
    <comment ref="B94" authorId="0" shapeId="0">
      <text>
        <r>
          <rPr>
            <b/>
            <sz val="9"/>
            <color indexed="81"/>
            <rFont val="Tahoma"/>
            <family val="2"/>
          </rPr>
          <t xml:space="preserve">SME
</t>
        </r>
      </text>
    </comment>
    <comment ref="B95" authorId="0" shapeId="0">
      <text>
        <r>
          <rPr>
            <b/>
            <sz val="9"/>
            <color indexed="81"/>
            <rFont val="Tahoma"/>
            <family val="2"/>
          </rPr>
          <t xml:space="preserve">SME
</t>
        </r>
      </text>
    </comment>
    <comment ref="B96" authorId="0" shapeId="0">
      <text>
        <r>
          <rPr>
            <b/>
            <sz val="9"/>
            <color indexed="81"/>
            <rFont val="Tahoma"/>
            <family val="2"/>
          </rPr>
          <t xml:space="preserve">SME
</t>
        </r>
      </text>
    </comment>
    <comment ref="B98" authorId="0" shapeId="0">
      <text>
        <r>
          <rPr>
            <b/>
            <sz val="9"/>
            <color indexed="81"/>
            <rFont val="Tahoma"/>
            <family val="2"/>
          </rPr>
          <t xml:space="preserve">SME
</t>
        </r>
      </text>
    </comment>
    <comment ref="B99"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Estructurar</t>
        </r>
      </text>
    </comment>
    <comment ref="B178" authorId="0" shapeId="0">
      <text>
        <r>
          <rPr>
            <b/>
            <sz val="9"/>
            <color indexed="81"/>
            <rFont val="Tahoma"/>
            <family val="2"/>
          </rPr>
          <t>SME</t>
        </r>
      </text>
    </comment>
    <comment ref="B179" authorId="0" shapeId="0">
      <text>
        <r>
          <rPr>
            <b/>
            <sz val="9"/>
            <color indexed="81"/>
            <rFont val="Tahoma"/>
            <family val="2"/>
          </rPr>
          <t>SME</t>
        </r>
      </text>
    </comment>
    <comment ref="B184" authorId="0" shapeId="0">
      <text>
        <r>
          <rPr>
            <b/>
            <sz val="9"/>
            <color indexed="81"/>
            <rFont val="Tahoma"/>
            <family val="2"/>
          </rPr>
          <t xml:space="preserve">SME
</t>
        </r>
      </text>
    </comment>
    <comment ref="B185" authorId="0" shapeId="0">
      <text>
        <r>
          <rPr>
            <b/>
            <sz val="9"/>
            <color indexed="81"/>
            <rFont val="Tahoma"/>
            <family val="2"/>
          </rPr>
          <t xml:space="preserve">SME
</t>
        </r>
      </text>
    </comment>
    <comment ref="B190" authorId="0" shapeId="0">
      <text>
        <r>
          <rPr>
            <b/>
            <sz val="9"/>
            <color indexed="81"/>
            <rFont val="Tahoma"/>
            <family val="2"/>
          </rPr>
          <t>SME</t>
        </r>
      </text>
    </comment>
    <comment ref="B196" authorId="0" shapeId="0">
      <text>
        <r>
          <rPr>
            <b/>
            <sz val="9"/>
            <color indexed="81"/>
            <rFont val="Tahoma"/>
            <family val="2"/>
          </rPr>
          <t xml:space="preserve">SME
</t>
        </r>
      </text>
    </comment>
    <comment ref="B201" authorId="0" shapeId="0">
      <text>
        <r>
          <rPr>
            <sz val="9"/>
            <color indexed="81"/>
            <rFont val="Tahoma"/>
            <family val="2"/>
          </rPr>
          <t xml:space="preserve">SME
</t>
        </r>
      </text>
    </comment>
    <comment ref="B211" authorId="0" shapeId="0">
      <text>
        <r>
          <rPr>
            <b/>
            <sz val="9"/>
            <color indexed="81"/>
            <rFont val="Tahoma"/>
            <family val="2"/>
          </rPr>
          <t>SME</t>
        </r>
      </text>
    </comment>
    <comment ref="B212" authorId="0" shapeId="0">
      <text>
        <r>
          <rPr>
            <b/>
            <sz val="9"/>
            <color indexed="81"/>
            <rFont val="Tahoma"/>
            <family val="2"/>
          </rPr>
          <t xml:space="preserve">SME
</t>
        </r>
      </text>
    </comment>
    <comment ref="B214" authorId="0" shapeId="0">
      <text>
        <r>
          <rPr>
            <b/>
            <sz val="9"/>
            <color indexed="81"/>
            <rFont val="Tahoma"/>
            <family val="2"/>
          </rPr>
          <t xml:space="preserve">SME
</t>
        </r>
      </text>
    </comment>
    <comment ref="B216" authorId="0" shapeId="0">
      <text>
        <r>
          <rPr>
            <sz val="9"/>
            <color indexed="81"/>
            <rFont val="Tahoma"/>
            <family val="2"/>
          </rPr>
          <t xml:space="preserve">SME
</t>
        </r>
      </text>
    </comment>
    <comment ref="B217" authorId="0" shapeId="0">
      <text>
        <r>
          <rPr>
            <b/>
            <sz val="9"/>
            <color indexed="81"/>
            <rFont val="Tahoma"/>
            <family val="2"/>
          </rPr>
          <t>SME</t>
        </r>
      </text>
    </comment>
  </commentList>
</comments>
</file>

<file path=xl/comments2.xml><?xml version="1.0" encoding="utf-8"?>
<comments xmlns="http://schemas.openxmlformats.org/spreadsheetml/2006/main">
  <authors>
    <author>Plan de Accion ETITC</author>
    <author>tc={1906107A-DE29-4D93-A02B-499150CD8A6A}</author>
  </authors>
  <commentList>
    <comment ref="B4" authorId="0" shapeId="0">
      <text>
        <r>
          <rPr>
            <b/>
            <sz val="9"/>
            <color indexed="81"/>
            <rFont val="Tahoma"/>
            <family val="2"/>
          </rPr>
          <t>SME</t>
        </r>
      </text>
    </comment>
    <comment ref="B5"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Despacho</t>
        </r>
      </text>
    </comment>
    <comment ref="B6" authorId="0" shapeId="0">
      <text>
        <r>
          <rPr>
            <b/>
            <sz val="9"/>
            <color indexed="81"/>
            <rFont val="Tahoma"/>
            <family val="2"/>
          </rPr>
          <t xml:space="preserve">ELIMINAR
</t>
        </r>
      </text>
    </comment>
    <comment ref="B7" authorId="0" shapeId="0">
      <text>
        <r>
          <rPr>
            <b/>
            <sz val="9"/>
            <color indexed="81"/>
            <rFont val="Tahoma"/>
            <family val="2"/>
          </rPr>
          <t>SME</t>
        </r>
      </text>
    </comment>
    <comment ref="B8" authorId="0" shapeId="0">
      <text>
        <r>
          <rPr>
            <b/>
            <sz val="9"/>
            <color indexed="81"/>
            <rFont val="Tahoma"/>
            <family val="2"/>
          </rPr>
          <t>SME</t>
        </r>
      </text>
    </comment>
    <comment ref="B9" authorId="0" shapeId="0">
      <text>
        <r>
          <rPr>
            <b/>
            <sz val="9"/>
            <color indexed="81"/>
            <rFont val="Tahoma"/>
            <family val="2"/>
          </rPr>
          <t>SME</t>
        </r>
      </text>
    </comment>
    <comment ref="B29" authorId="0" shapeId="0">
      <text>
        <r>
          <rPr>
            <b/>
            <sz val="9"/>
            <color indexed="81"/>
            <rFont val="Tahoma"/>
            <family val="2"/>
          </rPr>
          <t>SME</t>
        </r>
      </text>
    </comment>
    <comment ref="B33" authorId="0" shapeId="0">
      <text>
        <r>
          <rPr>
            <b/>
            <sz val="9"/>
            <color indexed="81"/>
            <rFont val="Tahoma"/>
            <family val="2"/>
          </rPr>
          <t>SME</t>
        </r>
        <r>
          <rPr>
            <sz val="9"/>
            <color indexed="81"/>
            <rFont val="Tahoma"/>
            <family val="2"/>
          </rPr>
          <t xml:space="preserve">
</t>
        </r>
      </text>
    </comment>
    <comment ref="B35" authorId="0" shapeId="0">
      <text>
        <r>
          <rPr>
            <b/>
            <sz val="9"/>
            <color indexed="81"/>
            <rFont val="Tahoma"/>
            <family val="2"/>
          </rPr>
          <t>SME</t>
        </r>
      </text>
    </comment>
    <comment ref="B37" authorId="0" shapeId="0">
      <text>
        <r>
          <rPr>
            <b/>
            <sz val="9"/>
            <color indexed="81"/>
            <rFont val="Tahoma"/>
            <family val="2"/>
          </rPr>
          <t>SME</t>
        </r>
      </text>
    </comment>
    <comment ref="B41" authorId="0" shapeId="0">
      <text>
        <r>
          <rPr>
            <b/>
            <sz val="9"/>
            <color indexed="81"/>
            <rFont val="Tahoma"/>
            <family val="2"/>
          </rPr>
          <t>SME</t>
        </r>
      </text>
    </comment>
    <comment ref="B43" authorId="0" shapeId="0">
      <text>
        <r>
          <rPr>
            <sz val="9"/>
            <color indexed="81"/>
            <rFont val="Tahoma"/>
            <family val="2"/>
          </rPr>
          <t xml:space="preserve">SME
</t>
        </r>
      </text>
    </comment>
    <comment ref="B46" authorId="0" shapeId="0">
      <text>
        <r>
          <rPr>
            <b/>
            <sz val="9"/>
            <color indexed="81"/>
            <rFont val="Tahoma"/>
            <family val="2"/>
          </rPr>
          <t>SME</t>
        </r>
      </text>
    </comment>
    <comment ref="B55" authorId="0" shapeId="0">
      <text>
        <r>
          <rPr>
            <sz val="9"/>
            <color indexed="81"/>
            <rFont val="Tahoma"/>
            <family val="2"/>
          </rPr>
          <t xml:space="preserve">SME
</t>
        </r>
      </text>
    </comment>
    <comment ref="B57" authorId="0" shapeId="0">
      <text>
        <r>
          <rPr>
            <b/>
            <sz val="9"/>
            <color indexed="81"/>
            <rFont val="Tahoma"/>
            <family val="2"/>
          </rPr>
          <t>SME</t>
        </r>
      </text>
    </comment>
    <comment ref="B58" authorId="0" shapeId="0">
      <text>
        <r>
          <rPr>
            <b/>
            <sz val="9"/>
            <color indexed="81"/>
            <rFont val="Tahoma"/>
            <family val="2"/>
          </rPr>
          <t>SME</t>
        </r>
      </text>
    </comment>
    <comment ref="B59" authorId="0" shapeId="0">
      <text>
        <r>
          <rPr>
            <sz val="9"/>
            <color indexed="81"/>
            <rFont val="Tahoma"/>
            <family val="2"/>
          </rPr>
          <t xml:space="preserve">SME
</t>
        </r>
      </text>
    </comment>
    <comment ref="B60" authorId="0" shapeId="0">
      <text>
        <r>
          <rPr>
            <sz val="9"/>
            <color indexed="81"/>
            <rFont val="Tahoma"/>
            <family val="2"/>
          </rPr>
          <t xml:space="preserve">SME
</t>
        </r>
      </text>
    </comment>
    <comment ref="B62" authorId="0" shapeId="0">
      <text>
        <r>
          <rPr>
            <b/>
            <sz val="9"/>
            <color indexed="81"/>
            <rFont val="Tahoma"/>
            <family val="2"/>
          </rPr>
          <t>SME</t>
        </r>
      </text>
    </comment>
    <comment ref="A81" authorId="0" shapeId="0">
      <text>
        <r>
          <rPr>
            <b/>
            <sz val="9"/>
            <color indexed="81"/>
            <rFont val="Tahoma"/>
            <family val="2"/>
          </rPr>
          <t>ELIMINAR</t>
        </r>
      </text>
    </comment>
    <comment ref="B81" authorId="0" shapeId="0">
      <text>
        <r>
          <rPr>
            <b/>
            <sz val="9"/>
            <color indexed="81"/>
            <rFont val="Tahoma"/>
            <family val="2"/>
          </rPr>
          <t xml:space="preserve">ELIMINAR </t>
        </r>
      </text>
    </comment>
    <comment ref="B82" authorId="0" shapeId="0">
      <text>
        <r>
          <rPr>
            <sz val="9"/>
            <color indexed="81"/>
            <rFont val="Tahoma"/>
            <family val="2"/>
          </rPr>
          <t xml:space="preserve">SME
</t>
        </r>
      </text>
    </comment>
    <comment ref="B83" authorId="0" shapeId="0">
      <text>
        <r>
          <rPr>
            <b/>
            <sz val="9"/>
            <color indexed="81"/>
            <rFont val="Tahoma"/>
            <family val="2"/>
          </rPr>
          <t>SME</t>
        </r>
      </text>
    </comment>
    <comment ref="B84" authorId="0" shapeId="0">
      <text>
        <r>
          <rPr>
            <b/>
            <sz val="9"/>
            <color indexed="81"/>
            <rFont val="Tahoma"/>
            <family val="2"/>
          </rPr>
          <t>SME</t>
        </r>
      </text>
    </comment>
  </commentList>
</comments>
</file>

<file path=xl/comments3.xml><?xml version="1.0" encoding="utf-8"?>
<comments xmlns="http://schemas.openxmlformats.org/spreadsheetml/2006/main">
  <authors>
    <author>Plan de Accion ETITC</author>
  </authors>
  <commentList>
    <comment ref="B4" authorId="0" shapeId="0">
      <text>
        <r>
          <rPr>
            <b/>
            <sz val="9"/>
            <color indexed="81"/>
            <rFont val="Tahoma"/>
            <family val="2"/>
          </rPr>
          <t>SME</t>
        </r>
      </text>
    </comment>
    <comment ref="B10" authorId="0" shapeId="0">
      <text>
        <r>
          <rPr>
            <b/>
            <sz val="9"/>
            <color indexed="81"/>
            <rFont val="Tahoma"/>
            <family val="2"/>
          </rPr>
          <t>SME</t>
        </r>
      </text>
    </comment>
    <comment ref="B11" authorId="0" shapeId="0">
      <text>
        <r>
          <rPr>
            <b/>
            <sz val="9"/>
            <color indexed="81"/>
            <rFont val="Tahoma"/>
            <family val="2"/>
          </rPr>
          <t>SME</t>
        </r>
      </text>
    </comment>
    <comment ref="B12" authorId="0" shapeId="0">
      <text>
        <r>
          <rPr>
            <b/>
            <sz val="9"/>
            <color indexed="81"/>
            <rFont val="Tahoma"/>
            <family val="2"/>
          </rPr>
          <t>SME</t>
        </r>
      </text>
    </comment>
    <comment ref="B13" authorId="0" shapeId="0">
      <text>
        <r>
          <rPr>
            <b/>
            <sz val="9"/>
            <color indexed="81"/>
            <rFont val="Tahoma"/>
            <family val="2"/>
          </rPr>
          <t xml:space="preserve">SME
</t>
        </r>
      </text>
    </comment>
    <comment ref="B14" authorId="0" shapeId="0">
      <text>
        <r>
          <rPr>
            <b/>
            <sz val="9"/>
            <color indexed="81"/>
            <rFont val="Tahoma"/>
            <family val="2"/>
          </rPr>
          <t xml:space="preserve">SME
</t>
        </r>
      </text>
    </comment>
    <comment ref="B15" authorId="0" shapeId="0">
      <text>
        <r>
          <rPr>
            <b/>
            <sz val="9"/>
            <color indexed="81"/>
            <rFont val="Tahoma"/>
            <family val="2"/>
          </rPr>
          <t xml:space="preserve">SME
</t>
        </r>
      </text>
    </comment>
    <comment ref="B16" authorId="0" shapeId="0">
      <text>
        <r>
          <rPr>
            <b/>
            <sz val="9"/>
            <color indexed="81"/>
            <rFont val="Tahoma"/>
            <family val="2"/>
          </rPr>
          <t xml:space="preserve">SME
</t>
        </r>
      </text>
    </comment>
    <comment ref="B19" authorId="0" shapeId="0">
      <text>
        <r>
          <rPr>
            <b/>
            <sz val="9"/>
            <color indexed="81"/>
            <rFont val="Tahoma"/>
            <family val="2"/>
          </rPr>
          <t>SME</t>
        </r>
      </text>
    </comment>
    <comment ref="B20" authorId="0" shapeId="0">
      <text>
        <r>
          <rPr>
            <b/>
            <sz val="9"/>
            <color indexed="81"/>
            <rFont val="Tahoma"/>
            <family val="2"/>
          </rPr>
          <t>SME</t>
        </r>
      </text>
    </comment>
    <comment ref="B22" authorId="0" shapeId="0">
      <text>
        <r>
          <rPr>
            <b/>
            <sz val="9"/>
            <color indexed="81"/>
            <rFont val="Tahoma"/>
            <family val="2"/>
          </rPr>
          <t xml:space="preserve">SME
</t>
        </r>
      </text>
    </comment>
    <comment ref="B24" authorId="0" shapeId="0">
      <text>
        <r>
          <rPr>
            <b/>
            <sz val="9"/>
            <color indexed="81"/>
            <rFont val="Tahoma"/>
            <family val="2"/>
          </rPr>
          <t xml:space="preserve">SME
</t>
        </r>
      </text>
    </comment>
    <comment ref="B27" authorId="0" shapeId="0">
      <text>
        <r>
          <rPr>
            <b/>
            <sz val="9"/>
            <color indexed="81"/>
            <rFont val="Tahoma"/>
            <family val="2"/>
          </rPr>
          <t>SME</t>
        </r>
      </text>
    </comment>
    <comment ref="B28" authorId="0" shapeId="0">
      <text>
        <r>
          <rPr>
            <b/>
            <sz val="9"/>
            <color indexed="81"/>
            <rFont val="Tahoma"/>
            <family val="2"/>
          </rPr>
          <t>SME</t>
        </r>
      </text>
    </comment>
    <comment ref="B29" authorId="0" shapeId="0">
      <text>
        <r>
          <rPr>
            <b/>
            <sz val="9"/>
            <color indexed="81"/>
            <rFont val="Tahoma"/>
            <family val="2"/>
          </rPr>
          <t xml:space="preserve">SME
</t>
        </r>
      </text>
    </comment>
    <comment ref="B31" authorId="0" shapeId="0">
      <text>
        <r>
          <rPr>
            <b/>
            <sz val="9"/>
            <color indexed="81"/>
            <rFont val="Tahoma"/>
            <family val="2"/>
          </rPr>
          <t xml:space="preserve">sme
</t>
        </r>
      </text>
    </comment>
    <comment ref="B32" authorId="0" shapeId="0">
      <text>
        <r>
          <rPr>
            <b/>
            <sz val="9"/>
            <color indexed="81"/>
            <rFont val="Tahoma"/>
            <family val="2"/>
          </rPr>
          <t>SME</t>
        </r>
      </text>
    </comment>
    <comment ref="B39" authorId="0" shapeId="0">
      <text>
        <r>
          <rPr>
            <b/>
            <sz val="9"/>
            <color indexed="81"/>
            <rFont val="Tahoma"/>
            <family val="2"/>
          </rPr>
          <t>SME</t>
        </r>
      </text>
    </comment>
    <comment ref="B40" authorId="0" shapeId="0">
      <text>
        <r>
          <rPr>
            <b/>
            <sz val="9"/>
            <color indexed="81"/>
            <rFont val="Tahoma"/>
            <family val="2"/>
          </rPr>
          <t xml:space="preserve">SME
</t>
        </r>
      </text>
    </comment>
    <comment ref="B41" authorId="0" shapeId="0">
      <text>
        <r>
          <rPr>
            <b/>
            <sz val="9"/>
            <color indexed="81"/>
            <rFont val="Tahoma"/>
            <family val="2"/>
          </rPr>
          <t>SME</t>
        </r>
      </text>
    </comment>
  </commentList>
</comments>
</file>

<file path=xl/sharedStrings.xml><?xml version="1.0" encoding="utf-8"?>
<sst xmlns="http://schemas.openxmlformats.org/spreadsheetml/2006/main" count="4123" uniqueCount="1771">
  <si>
    <t>PROYECTO</t>
  </si>
  <si>
    <t>META</t>
  </si>
  <si>
    <t>ACTIVIDADES</t>
  </si>
  <si>
    <t>Fecha de inicio</t>
  </si>
  <si>
    <t>Fecha final</t>
  </si>
  <si>
    <t>Meta</t>
  </si>
  <si>
    <t>Unidad</t>
  </si>
  <si>
    <t>Resultado esperado</t>
  </si>
  <si>
    <t>Tipo de presupuesto</t>
  </si>
  <si>
    <t>Estado</t>
  </si>
  <si>
    <t xml:space="preserve">INDICADOR </t>
  </si>
  <si>
    <r>
      <rPr>
        <b/>
        <sz val="12"/>
        <color theme="1"/>
        <rFont val="Arial Narrow"/>
        <family val="2"/>
      </rPr>
      <t xml:space="preserve">PE-1- </t>
    </r>
    <r>
      <rPr>
        <sz val="12"/>
        <color theme="1"/>
        <rFont val="Arial Narrow"/>
        <family val="2"/>
      </rPr>
      <t>Acreditación Institucional de Alta Calidad</t>
    </r>
  </si>
  <si>
    <t>Porcentaje de cumplimiento en las fases del Consejo Nacional de Acreditación</t>
  </si>
  <si>
    <r>
      <rPr>
        <b/>
        <sz val="12"/>
        <rFont val="Arial Narrow"/>
        <family val="2"/>
      </rPr>
      <t>PE-2-</t>
    </r>
    <r>
      <rPr>
        <sz val="12"/>
        <rFont val="Arial Narrow"/>
        <family val="2"/>
      </rPr>
      <t xml:space="preserve"> Modelo integral de gestión academico-administrativa por Sistema de Créditos Académicos</t>
    </r>
  </si>
  <si>
    <t>Porcentaje de implementación del sistema académico-administrativo por sistema de créditos académicos</t>
  </si>
  <si>
    <r>
      <rPr>
        <b/>
        <sz val="12"/>
        <color theme="1"/>
        <rFont val="Arial Narrow"/>
        <family val="2"/>
      </rPr>
      <t xml:space="preserve">PE-3- </t>
    </r>
    <r>
      <rPr>
        <sz val="12"/>
        <color theme="1"/>
        <rFont val="Arial Narrow"/>
        <family val="2"/>
      </rPr>
      <t>Lenguas Extranjeras como oportunidad para la movilidad internacional</t>
    </r>
  </si>
  <si>
    <t>Porcentaje de programas de educación superior articulados a la política institucional de lengua extranjera</t>
  </si>
  <si>
    <t>RESPONSABLE</t>
  </si>
  <si>
    <r>
      <rPr>
        <b/>
        <sz val="12"/>
        <rFont val="Arial Narrow"/>
        <family val="2"/>
      </rPr>
      <t>PE-4-</t>
    </r>
    <r>
      <rPr>
        <sz val="12"/>
        <rFont val="Arial Narrow"/>
        <family val="2"/>
      </rPr>
      <t xml:space="preserve"> Modelo de gestión académica curricular soportada en resultados de aprendizaje y competencias</t>
    </r>
  </si>
  <si>
    <t>Porcentaje de programas de educación superior articulados al modelo de evaluación por resultados de aprendizaje y competencias.</t>
  </si>
  <si>
    <r>
      <rPr>
        <b/>
        <sz val="12"/>
        <color theme="1"/>
        <rFont val="Arial Narrow"/>
        <family val="2"/>
      </rPr>
      <t xml:space="preserve">PE-5- </t>
    </r>
    <r>
      <rPr>
        <sz val="12"/>
        <color theme="1"/>
        <rFont val="Arial Narrow"/>
        <family val="2"/>
      </rPr>
      <t>MIPG - y los sistemas de gestión para una gobernanza transparente</t>
    </r>
  </si>
  <si>
    <t>Porcentaje de alineación del MIPG con el SIG.</t>
  </si>
  <si>
    <t xml:space="preserve">Porcentaje de implementación del SUIE. </t>
  </si>
  <si>
    <t>Número de estrategias de posicionamiento implementadas.</t>
  </si>
  <si>
    <t>Propuesta de nueva estructura organizacional presentadas ante las entidades competentes.</t>
  </si>
  <si>
    <t>Porcentaje de proyectos del PDI gestionados por metodologías exigibles.</t>
  </si>
  <si>
    <t>Índice de clima laboral</t>
  </si>
  <si>
    <r>
      <rPr>
        <b/>
        <sz val="12"/>
        <color theme="1"/>
        <rFont val="Arial Narrow"/>
        <family val="2"/>
      </rPr>
      <t>PE-6-</t>
    </r>
    <r>
      <rPr>
        <sz val="12"/>
        <color theme="1"/>
        <rFont val="Arial Narrow"/>
        <family val="2"/>
      </rPr>
      <t xml:space="preserve"> Egresados como embajadores institucionales </t>
    </r>
  </si>
  <si>
    <t>Porcentaje de implementación del SADE.</t>
  </si>
  <si>
    <r>
      <rPr>
        <b/>
        <sz val="12"/>
        <color theme="1"/>
        <rFont val="Arial Narrow"/>
        <family val="2"/>
      </rPr>
      <t>PE-7-</t>
    </r>
    <r>
      <rPr>
        <sz val="12"/>
        <color theme="1"/>
        <rFont val="Arial Narrow"/>
        <family val="2"/>
      </rPr>
      <t xml:space="preserve"> Consolidación y aseguramiento del Talento Humano para el mejoramiento de las capacidades en las plantas administrativas y  docentes </t>
    </r>
  </si>
  <si>
    <t>ME-12- Dar continuidad al talento humano integral en las plantas de personal.</t>
  </si>
  <si>
    <t>Porcentaje de apropiación de presupuesto para el pago de plantas de personal</t>
  </si>
  <si>
    <t>Porcentaje de requisitos cumplidos</t>
  </si>
  <si>
    <t>Porcentaje de cumplimiento del proceso meritocrático de la planta docente</t>
  </si>
  <si>
    <r>
      <rPr>
        <b/>
        <sz val="12"/>
        <color theme="1"/>
        <rFont val="Arial Narrow"/>
        <family val="2"/>
      </rPr>
      <t xml:space="preserve">PE-8- </t>
    </r>
    <r>
      <rPr>
        <sz val="12"/>
        <color theme="1"/>
        <rFont val="Arial Narrow"/>
        <family val="2"/>
      </rPr>
      <t>Estructuración de la Carrera Docente</t>
    </r>
  </si>
  <si>
    <t>Porcentaje de sistema de carrera docente implementado</t>
  </si>
  <si>
    <t>Número de docentes del BTI  que se benefician del centro de atención / Total de docentes del IBTI *100</t>
  </si>
  <si>
    <r>
      <rPr>
        <b/>
        <sz val="12"/>
        <color theme="1"/>
        <rFont val="Arial Narrow"/>
        <family val="2"/>
      </rPr>
      <t>PE-9-</t>
    </r>
    <r>
      <rPr>
        <sz val="12"/>
        <color theme="1"/>
        <rFont val="Arial Narrow"/>
        <family val="2"/>
      </rPr>
      <t xml:space="preserve"> Tecnologías de información y comunicaciones al servicio de la academia y la ciencia</t>
    </r>
  </si>
  <si>
    <t>Proyectos de TICS ejecutados / Proyectos de TICS programados para la academia</t>
  </si>
  <si>
    <t>Porcentaje de talleres y aulas habilitados con conexión remota.</t>
  </si>
  <si>
    <r>
      <rPr>
        <b/>
        <sz val="12"/>
        <color theme="1"/>
        <rFont val="Arial Narrow"/>
        <family val="2"/>
      </rPr>
      <t xml:space="preserve">PE-10- </t>
    </r>
    <r>
      <rPr>
        <sz val="12"/>
        <color theme="1"/>
        <rFont val="Arial Narrow"/>
        <family val="2"/>
      </rPr>
      <t>Transformación digital de la ETITC</t>
    </r>
  </si>
  <si>
    <t>Porcentaje de implementación de modelo estratégico en el PETI.</t>
  </si>
  <si>
    <t>Porcentaje de implementación de la Política de Gobierno Digital</t>
  </si>
  <si>
    <r>
      <rPr>
        <b/>
        <sz val="12"/>
        <rFont val="Arial Narrow"/>
        <family val="2"/>
      </rPr>
      <t>PE- 11-</t>
    </r>
    <r>
      <rPr>
        <sz val="12"/>
        <rFont val="Arial Narrow"/>
        <family val="2"/>
      </rPr>
      <t xml:space="preserve"> Implementación de estrategias de comunicación externas e internas y fortalecimiento de la gestión documental: LA ETITC COMUNICA</t>
    </r>
  </si>
  <si>
    <t>Porcentaje de implementación de la Política Institucional de Comunicaciones.</t>
  </si>
  <si>
    <t>Número de actividades ejecutadas del PINAR</t>
  </si>
  <si>
    <r>
      <rPr>
        <b/>
        <sz val="12"/>
        <color theme="1"/>
        <rFont val="Arial Narrow"/>
        <family val="2"/>
      </rPr>
      <t>PE-12-</t>
    </r>
    <r>
      <rPr>
        <sz val="12"/>
        <color theme="1"/>
        <rFont val="Arial Narrow"/>
        <family val="2"/>
      </rPr>
      <t xml:space="preserve"> Internacionalización para ampliar fronteras de conocimiento</t>
    </r>
  </si>
  <si>
    <t>Porcentaje de implementación de la Política Institucional de internacionalización y cooperación Nacional e Internacional.</t>
  </si>
  <si>
    <r>
      <rPr>
        <b/>
        <sz val="12"/>
        <color theme="1"/>
        <rFont val="Arial Narrow"/>
        <family val="2"/>
      </rPr>
      <t xml:space="preserve">PE-13- </t>
    </r>
    <r>
      <rPr>
        <sz val="12"/>
        <color theme="1"/>
        <rFont val="Arial Narrow"/>
        <family val="2"/>
      </rPr>
      <t xml:space="preserve">Gestión integral de inmuebles
</t>
    </r>
  </si>
  <si>
    <t>Porcentaje de englobe de los predios que integran la sede central.</t>
  </si>
  <si>
    <t>Porcentaje de ejecución de las intervenciones físicas.</t>
  </si>
  <si>
    <t>Porcentaje de espacios aprovechados y con uso en el inmueble</t>
  </si>
  <si>
    <t>Porcentaje de formulación del Plan de administración e intervención de las instalaciones en comodato.</t>
  </si>
  <si>
    <t>Porcentaje de ejecución del Plan de administración e intervención de las instalaciones en comodato.</t>
  </si>
  <si>
    <t>Porcentaje de formulación e implementación del modelo operativo para la administración de inmuebles.</t>
  </si>
  <si>
    <t>Porcentaje de implementación de la estrategia de consecución del Campus.</t>
  </si>
  <si>
    <t>Programas nuevos con registro calificado/Programas nuevos propuestos al MEN y al CNA*100</t>
  </si>
  <si>
    <t>Porcentaje de egresados del IBTI que ingresan a PES de la ETITC.</t>
  </si>
  <si>
    <t>% avance del PEI</t>
  </si>
  <si>
    <t>Número de estudiantes vinculados en la vigencia / 1300 * 100</t>
  </si>
  <si>
    <t>Número de participantes en servicios de bienestar / Total de integrantes de la comunidad educativa * 100</t>
  </si>
  <si>
    <t>Número de electivas aprobadas en la vigencia / 3 *100</t>
  </si>
  <si>
    <t>Red institucional definida</t>
  </si>
  <si>
    <t>Plan de mejoramiento formulado</t>
  </si>
  <si>
    <t>Programa de capacitación permanente implementado</t>
  </si>
  <si>
    <t>Programa de fortalecimiento de grupos y de investigación implementado</t>
  </si>
  <si>
    <t>Programa de transfarencias de conocimiento implementado</t>
  </si>
  <si>
    <t>Programa Incubadora tecnológica</t>
  </si>
  <si>
    <t>Relaciones estratégicas con otros actores del SNCTI</t>
  </si>
  <si>
    <t xml:space="preserve">Observatorio Tecnológico y de Innovación de la ETITC. </t>
  </si>
  <si>
    <t>Proyecto editorial creado</t>
  </si>
  <si>
    <t>Número de empresas vinculadas por diferentes factores con la ETITC/ 40 *100</t>
  </si>
  <si>
    <t>Número asignaturas ofertadas para procesos de cualificación</t>
  </si>
  <si>
    <t>Número de acuerdos suscritos con colegios</t>
  </si>
  <si>
    <t>Programas de proyección social estructurados</t>
  </si>
  <si>
    <t>Convenios realizados con comunidades vulnerables</t>
  </si>
  <si>
    <t>Porcentaje de la política ambiental implementado.</t>
  </si>
  <si>
    <t>Porcentaje de diseño e implementación de de la catedra ETITC alcanzado</t>
  </si>
  <si>
    <t>Porcentaje de ahorro alcanzado</t>
  </si>
  <si>
    <t>Porcentaje de implementación del programa  racionalización de consumo de papel</t>
  </si>
  <si>
    <t xml:space="preserve">Porcentaje de adecuación de residuos cumplido </t>
  </si>
  <si>
    <t>Porcentaje de ejecución del programa de mantenimiento e intervención de los espacios verdes verticales y horizontales</t>
  </si>
  <si>
    <t xml:space="preserve">Porcentaje del reforzamiento estructural obtenido </t>
  </si>
  <si>
    <t>Número de espacios intervenidos para el desarrollo de actividades de bienestar.</t>
  </si>
  <si>
    <t xml:space="preserve">Porcentaje efectivo de la implementación del sistema de control en las 3 porterias de la sede central </t>
  </si>
  <si>
    <t>Porcentaje de adecuación alcanzado</t>
  </si>
  <si>
    <t xml:space="preserve">Porcentaje de gestión para la implementación de la normatividad de movilidad reducida  </t>
  </si>
  <si>
    <t xml:space="preserve">Porcentaje de ejecución de la intervenciones necesarias </t>
  </si>
  <si>
    <t xml:space="preserve">Porcentaje intervenidos del área destinada a parqueaderos  </t>
  </si>
  <si>
    <t>Porcentaje de las dotaciones nueva instaladas y mantenimiento de las dotaciones existentes</t>
  </si>
  <si>
    <t>Porcentaje Registro del pregrado en Ingeniería Agrícola por ciclos alcanzado</t>
  </si>
  <si>
    <t>Porcentaje Registro del pregrado en Ingeniería Ambiental por ciclos alcanzado</t>
  </si>
  <si>
    <t>Porcentaje Registro del pregrado en Ingeniería de energías por ciclos alcanzado</t>
  </si>
  <si>
    <t xml:space="preserve">AUTOEVALUACIÓN </t>
  </si>
  <si>
    <t>BIENESTAR UNIVERSITARIO</t>
  </si>
  <si>
    <t xml:space="preserve">GESTIÓN AMBIENTAL </t>
  </si>
  <si>
    <t>INFRAESTRUCTURA ELÉCTRICA</t>
  </si>
  <si>
    <t xml:space="preserve">INFORMÁTICA Y COMUNICACIONES </t>
  </si>
  <si>
    <t xml:space="preserve">GESTIÓN DOCUMENTAL </t>
  </si>
  <si>
    <t xml:space="preserve">TALLERES Y LABORATORIOS </t>
  </si>
  <si>
    <t>N/A</t>
  </si>
  <si>
    <t>DESPACHO VICERRECTORÍA ACADÉMICA</t>
  </si>
  <si>
    <t xml:space="preserve">OFICINA ASESORA DE PLANEACIÓN </t>
  </si>
  <si>
    <t xml:space="preserve">OFICINA DE COMUNICACIONES </t>
  </si>
  <si>
    <t xml:space="preserve">OFICINA DE TALENTO HUMANO </t>
  </si>
  <si>
    <t>GITEPS</t>
  </si>
  <si>
    <t>IBTI</t>
  </si>
  <si>
    <t>ORII</t>
  </si>
  <si>
    <t xml:space="preserve">PLANTA FÍSICA </t>
  </si>
  <si>
    <t>DESPACHO DE LA VICERRECTORÍA ACADÉMICA</t>
  </si>
  <si>
    <t xml:space="preserve">BIENESTAR UNIVERSITARIO </t>
  </si>
  <si>
    <t xml:space="preserve">VICERRECTORÍA DE INVESTIGACIÓN </t>
  </si>
  <si>
    <t>FACULTAD DE ELECTROMECÁNICA</t>
  </si>
  <si>
    <t xml:space="preserve">Porcentaje </t>
  </si>
  <si>
    <t xml:space="preserve">Por definir </t>
  </si>
  <si>
    <t xml:space="preserve">Ejecución Contractual </t>
  </si>
  <si>
    <t xml:space="preserve">Sin ejecutar </t>
  </si>
  <si>
    <t xml:space="preserve">SEGURIDAD DE LA INFORMACIÓN </t>
  </si>
  <si>
    <t>Número de seguimientos realizados/Número de seguimientos programados</t>
  </si>
  <si>
    <t>Seguimiento a planes institucional (Plan Anticorrupción y de Atención al Ciudadano, Plan de Acción Sectorial, Plan de Acción, Plan de Participación Ciudadana)</t>
  </si>
  <si>
    <t>Reporte de información ante entidades externas</t>
  </si>
  <si>
    <t xml:space="preserve">Reportar el Avance de los proyectos de Plan de Fomento a la Calidad </t>
  </si>
  <si>
    <t xml:space="preserve">Número de reportes realizados </t>
  </si>
  <si>
    <t>95 Puntos en el IDI</t>
  </si>
  <si>
    <t xml:space="preserve">4 Seguimientos por cada plan estratégico </t>
  </si>
  <si>
    <t xml:space="preserve">Reportes realizados </t>
  </si>
  <si>
    <t>Diagnóstico realizado</t>
  </si>
  <si>
    <t>Informes semestral con la relación de las estrategias seleccionadas</t>
  </si>
  <si>
    <t>IMPLEMENTACIÓN DE LAS ESTRATEGIAS: Desarrollo de las estrategias (seguimiento y evaluación)</t>
  </si>
  <si>
    <t>Informes semestral con la relación de las estrategias implementadas y evaluadas</t>
  </si>
  <si>
    <t xml:space="preserve">Mantenimiento y ampliación a la UDP Tintal del sistema tecnológico de carteleras digitales </t>
  </si>
  <si>
    <t>Compra de un recorrido virtual por las instalaciones de la ETITC</t>
  </si>
  <si>
    <t>Compra de elementos de promoción de la oferta académica de la ETITC</t>
  </si>
  <si>
    <t>Compra de accesorios (lente y batería) para la cámara de fotografía de la ETITC</t>
  </si>
  <si>
    <t>Compra de elementos para el mantenimiento preventivo de equipos del área de comunicaciones de la ETITC</t>
  </si>
  <si>
    <t xml:space="preserve">Elementos adquiridos </t>
  </si>
  <si>
    <t xml:space="preserve">% Avance del proyecto </t>
  </si>
  <si>
    <t xml:space="preserve">Mantenimiento y ampliación realizados </t>
  </si>
  <si>
    <t xml:space="preserve">Parrilla de contenido elaborada y ejecutada </t>
  </si>
  <si>
    <t>Actualización y reporte de las plataformas de control y seguimiento de actividades judiciales e institucionales.</t>
  </si>
  <si>
    <t>Soportes de reporte generadas por plataformas</t>
  </si>
  <si>
    <t xml:space="preserve">SECRETARÍA GENERAL </t>
  </si>
  <si>
    <t xml:space="preserve">Atualización y reportes realizados </t>
  </si>
  <si>
    <t>Prestación de servicios ejecutada</t>
  </si>
  <si>
    <t>Curso o Capacitación de Certified Ethical Hacker V11
Certificado por Ec-Council para cumplir con los lineamientos de Gobierno Digital bajo el decreto 02 de presidencia de la república</t>
  </si>
  <si>
    <t xml:space="preserve">Renovación realizada </t>
  </si>
  <si>
    <t xml:space="preserve">Adquisición realizada </t>
  </si>
  <si>
    <t xml:space="preserve">Capacitación realizada </t>
  </si>
  <si>
    <t xml:space="preserve">Instalación  y mantenimiento de jardines verticales según la viabilidad previa de Planta Física </t>
  </si>
  <si>
    <t>Disponer correctamente los residuos generados en la ETITC en todas sus sedes</t>
  </si>
  <si>
    <t>Contratar servicios para etiquetado de canecas y puntos ecologicos y señalización de otros espacios que se requiera según normatividad vigente.</t>
  </si>
  <si>
    <t>Adquisición de canecas y/o puntos ecologicos para separación en la fuente de residuos según normatividad vigente</t>
  </si>
  <si>
    <t>Contrato para la Gestión de Residuos Peligrosos</t>
  </si>
  <si>
    <t>Prestación de servicios</t>
  </si>
  <si>
    <t>Adquisición</t>
  </si>
  <si>
    <t xml:space="preserve">recomendaciones de la asesoria para manejo de emisiones de fuentes fijas </t>
  </si>
  <si>
    <t># de tanques de agua potable lavados y desinfecatdos
# de fumigaciones y desratización ejecutadas</t>
  </si>
  <si>
    <t>3 de tramites ambientales adelantads ante la SDA</t>
  </si>
  <si>
    <t>Plan de Contingencias para almacenamiento de hidrocarburos y sustancias peligrosas radicado ante la SDA</t>
  </si>
  <si>
    <t>Contratación de laboratorio acreditado por el IDEAM para la caracterización de aguas residuales no domesticas</t>
  </si>
  <si>
    <t>Contratación de servicios especializados de saneamiento ambiental</t>
  </si>
  <si>
    <t>Informe de caracterización y su respectivo reporte en la Plataforma de la EAAB</t>
  </si>
  <si>
    <t>Informe de caracterización de fuentes fijas y recomendaciones de manejo de emisiones atmosfericas</t>
  </si>
  <si>
    <t>-Certificado de lavado de tanques
- Certificado de fumicaión
- Resultados de caracterización de agua potable</t>
  </si>
  <si>
    <t>radicados ante autoridad ambiental</t>
  </si>
  <si>
    <t>Contratación expertos como apoyo para control interno en auditorías a Gestión de Informática y Comunicaciones y Seguridad de la Información verificando requisitos asociados a la NTC ISO 27001</t>
  </si>
  <si>
    <t>Certificación 27001</t>
  </si>
  <si>
    <t>Certificación 9001/27001/14001
Informes de auditoría</t>
  </si>
  <si>
    <t>Personal formado</t>
  </si>
  <si>
    <t>Capacitaciones adelantadas</t>
  </si>
  <si>
    <t>Informes de auditorías</t>
  </si>
  <si>
    <t xml:space="preserve"> N° Capacitaciones adelantadas</t>
  </si>
  <si>
    <t>ASEGURAMIENTO DE LA CALIDAD</t>
  </si>
  <si>
    <t>Formular y desarrollar el programa anual de auditorías.</t>
  </si>
  <si>
    <t xml:space="preserve">Seguimiento al Plan Anticorrupción y de Atención al Ciudadano y  mapas de riesgo de corrupción.  </t>
  </si>
  <si>
    <t xml:space="preserve">Seguimiento a la efectividad de las acciones de los planes de mejoramiento </t>
  </si>
  <si>
    <t xml:space="preserve">Actividades de autocontrol </t>
  </si>
  <si>
    <t>Seguimiento a mapas de riesgos</t>
  </si>
  <si>
    <t>Plan de auditorías formulado y desarrollado</t>
  </si>
  <si>
    <t>Informes presentados y publicados</t>
  </si>
  <si>
    <t>Informe cuatrimestral de los seguimientos realizados</t>
  </si>
  <si>
    <t xml:space="preserve">Seguimientos realizados a los procesos </t>
  </si>
  <si>
    <t>Campañas de autocontrol realizadas</t>
  </si>
  <si>
    <t>Seguimientos realizados e informe al final de la vigencia,</t>
  </si>
  <si>
    <t>% de Plan de auditorías formulado y desarrollado</t>
  </si>
  <si>
    <t>N° Informes presentados y publicados</t>
  </si>
  <si>
    <t xml:space="preserve">Dar continuidad al proyecto wifi, para la conexión permanente y de calidad </t>
  </si>
  <si>
    <t>100% De conexión wifi en los T. laboratorios</t>
  </si>
  <si>
    <t>Avance con oportunidad en las actuaciones disciplinarias</t>
  </si>
  <si>
    <t>Base de datos actualizada</t>
  </si>
  <si>
    <t>Documentos que surjan de las campañas</t>
  </si>
  <si>
    <t>Acompañamiento a la actualización de la mejora normativa institucional con las áreas misionales encaminadas al proceso de Acreditación Institucional.</t>
  </si>
  <si>
    <t>Revisión jurídica de los proyectos normativos remitidos por la áreas competentes.</t>
  </si>
  <si>
    <t>Repositorio con grabaciones de encuentros realizados</t>
  </si>
  <si>
    <t xml:space="preserve">Actividades realizadas </t>
  </si>
  <si>
    <t>Nº de actividades realizadas</t>
  </si>
  <si>
    <t>PLAN DE ACCIÓN 2023</t>
  </si>
  <si>
    <t xml:space="preserve">Actividades de implementación de la unidad b-learning como apoyo a la modalidad presencial actual y a la modalidad a distancia de los futuros nuevos programas de la etitc, bajo metodología práctica apoyada en lineamientos PMI, </t>
  </si>
  <si>
    <t>Unidad b-learning implementada</t>
  </si>
  <si>
    <t>Actividades para la articulación de programas de educación superior al modelo de evaluación por resultados de aprendizaje y competencias.</t>
  </si>
  <si>
    <t>Articulación de programas de educación superior al modelo de evaluación por resultados de aprendizaje y competencias completado.</t>
  </si>
  <si>
    <t xml:space="preserve">Porcentaje de pines (licencias) usados </t>
  </si>
  <si>
    <t>Licencias adquiridas</t>
  </si>
  <si>
    <t xml:space="preserve">Consolidar lo correspondiente desde la función sustantiva de docencia y el Factor 5 para sustentar la solicitud de Acreditación Institucional de Alta Calidad. </t>
  </si>
  <si>
    <t>Vacantes cubiertas</t>
  </si>
  <si>
    <t>Estructurar e implementar el nuevo “Plan de Desarrollo Profesoral 2023-2026”</t>
  </si>
  <si>
    <t>Programa de Desarrollo Profesoral 2023-2026</t>
  </si>
  <si>
    <t xml:space="preserve">Plan Maestro de Talleres y Laboratorios </t>
  </si>
  <si>
    <t>Número de Talleres y Laboratorios a intervenir/Número total de Talleres y Laboratorios</t>
  </si>
  <si>
    <t xml:space="preserve">Desplegar una estrategia para fortalecer el desempeño de los estudiantes en las pruebas de Estado. </t>
  </si>
  <si>
    <t>Número de estudiantes participantes en simulacro/Número de estudiantes programados</t>
  </si>
  <si>
    <t xml:space="preserve">Simulacro de pruebas TyT y SaberPro </t>
  </si>
  <si>
    <t>Capacitación para profesores en resultados de aprendizaje, sus estrategias didacticas y su evaluación.</t>
  </si>
  <si>
    <t>Diseño  y evaluación microcurricular soportada en resultados de aprendizaje y competencias</t>
  </si>
  <si>
    <t>Número de Syllabus actualizados/Total de Syllabus</t>
  </si>
  <si>
    <t>Profesores capacitados</t>
  </si>
  <si>
    <t>Syllabus actualizados</t>
  </si>
  <si>
    <t>Estímulo por bonificación para profesores que  part¡cipen en proyectos institucionales de ¡nvestigación, ¡nnovac¡ón, de asesoria o de consultoría</t>
  </si>
  <si>
    <t>Proyectos institucionales ejecutados/Proyectos institucionales programados</t>
  </si>
  <si>
    <t xml:space="preserve">Diseñar e implementar un Sistema Institucional de Evaluación del Aprendizaje SIEA, como componente del modelo de gestión académica curricular soportada en resultados de aprendizaje y competencias. </t>
  </si>
  <si>
    <t>Convenios realizados</t>
  </si>
  <si>
    <t>Kit de informática forense para dispositivos móviles</t>
  </si>
  <si>
    <t>Cantidad de elementos adquiridos/Total requerido</t>
  </si>
  <si>
    <t>FACULTAD DE SISTEMAS</t>
  </si>
  <si>
    <t xml:space="preserve">(4) Kit entregado </t>
  </si>
  <si>
    <t>Kit de informática forense para discos de estado sólido</t>
  </si>
  <si>
    <t>Laboratorio de Telemática - Tintal</t>
  </si>
  <si>
    <t>Laboratorio de mantenimiento de computadores Tintal</t>
  </si>
  <si>
    <t>Laboratorio funcionando</t>
  </si>
  <si>
    <t>Laboratorio dotado</t>
  </si>
  <si>
    <t>Infomatrix 2023</t>
  </si>
  <si>
    <t>EHSP 2023 Internacional</t>
  </si>
  <si>
    <t xml:space="preserve">FACULTAD DE SISTEMAS </t>
  </si>
  <si>
    <t>Movilidad ejecutada</t>
  </si>
  <si>
    <t>Realización del evento</t>
  </si>
  <si>
    <t>Sede - Circuitos de maratones</t>
  </si>
  <si>
    <t>Runiones realizadas/Reuniones planeadas</t>
  </si>
  <si>
    <t>Reuniones realziadas</t>
  </si>
  <si>
    <t>capacitaciones realizadas/capacitaciones planeadas</t>
  </si>
  <si>
    <t>Socialziaciones realizadas/Sociaizaciones planeadas</t>
  </si>
  <si>
    <t>Fortalecimiento de competencias disciplinares de los profesores de la facultad.</t>
  </si>
  <si>
    <t>Formación latex - profesores de la facultad.</t>
  </si>
  <si>
    <t>Proyecto Articulador</t>
  </si>
  <si>
    <t>Relacionamiento con empresarios</t>
  </si>
  <si>
    <t>Seminario de ingeniería de Sistemas</t>
  </si>
  <si>
    <t>FACULTAD DE PROCESOS INDUSTRIALES</t>
  </si>
  <si>
    <t>Certificación de Lean Managment</t>
  </si>
  <si>
    <t xml:space="preserve">FACULTAD DE PROCESOS INDUSTRIALES </t>
  </si>
  <si>
    <t>Número de profesores capacitados/Número de profesores convocados</t>
  </si>
  <si>
    <t>Capacitación en manejo de software especializado Flexsim (por 5 asistentes)</t>
  </si>
  <si>
    <t>Capacitación realizada</t>
  </si>
  <si>
    <t>Cursos realizados</t>
  </si>
  <si>
    <t>Tiquetes Participación experto internacional en XI Congreso de gestión del Conocimiento en Ingeniería</t>
  </si>
  <si>
    <t xml:space="preserve">Alojamiento experto internacional en XI Congreso Internacional en gestión del conocimiento en Ing. </t>
  </si>
  <si>
    <t>Participación de experto en el congreso</t>
  </si>
  <si>
    <t>Alojamiento de experto</t>
  </si>
  <si>
    <t>Reunión docentes facultad para mejora curricular del programa</t>
  </si>
  <si>
    <t>Aula móvil de informática (23 equipos por aula. Incluir mueble tipo carro) para el Tintal</t>
  </si>
  <si>
    <t>FACULTAD DE MECATRÓNICA</t>
  </si>
  <si>
    <t>Número de bancos instalados/ Número de bancos propuestos</t>
  </si>
  <si>
    <t>Número de personas capacitadas/Número de personas inscritas</t>
  </si>
  <si>
    <t>Formación avanzada en el aplicativo de superficies y simulación de fluídos de SOLIDWORKS, para docentes y estudiantes (10 participantes)</t>
  </si>
  <si>
    <t>Bancos de motores funcionando</t>
  </si>
  <si>
    <t>Certificación de los participantes</t>
  </si>
  <si>
    <t>Actividades de relacionamiento ejecutadas</t>
  </si>
  <si>
    <t xml:space="preserve">ME-38 Elaborar los estudios de prefactibilidad, justificación técnica, el diagnóstico de recursos humanos,  financieros y disponibilidad de infraestructura  y tecnología de la información, vinculadas a las actividades de investigación, desarrollo e innovación del Centro de Pensamiento y Desarrollo Tecnológico </t>
  </si>
  <si>
    <t>Formación de recurso humano</t>
  </si>
  <si>
    <t xml:space="preserve">Informe de ejecución </t>
  </si>
  <si>
    <t xml:space="preserve">N° actividades realizadas </t>
  </si>
  <si>
    <t xml:space="preserve">Renovación y capacitación de la herramienta Turnitin </t>
  </si>
  <si>
    <t>Informe de capacitación</t>
  </si>
  <si>
    <t>Resolución renovación
Informe</t>
  </si>
  <si>
    <t>Informe</t>
  </si>
  <si>
    <t>II Coloquio de Investigación</t>
  </si>
  <si>
    <t>III Encuentro Institucional Docentes investigadores</t>
  </si>
  <si>
    <t>III Jornada actualización y fomento acreditación (equipo VIET)</t>
  </si>
  <si>
    <t xml:space="preserve">Conmemoración dia del investigador </t>
  </si>
  <si>
    <t>Afiliación a Redcolsi</t>
  </si>
  <si>
    <t>X Campamento de Semilleros de Investigación</t>
  </si>
  <si>
    <t xml:space="preserve">Encuentros Investigación Formativa  
a)  Nodo Bogotá RedColsi
b)  Encuentro Nacional Redcolsi
c)  Encuentro Internacional RedColsi
e) III encuentro Interinstitucional  Semilleros 
f) XI Encuentro Institucional de Semilleros 
</t>
  </si>
  <si>
    <t xml:space="preserve">Participantes </t>
  </si>
  <si>
    <t>informe</t>
  </si>
  <si>
    <t>Resolución Membresía</t>
  </si>
  <si>
    <t xml:space="preserve">Informe </t>
  </si>
  <si>
    <t>Implementación de procedimientos y actualización de  reglamentación para transferencia de conocimiento</t>
  </si>
  <si>
    <t xml:space="preserve">Comercialización y mantenimiento de la patente Prensa de Alacrán con Tensor de Trinquete </t>
  </si>
  <si>
    <t>Convocatoria acompañamiento para la identificación de creaciones y obras susceptibles de protección por mecanismos de propiedad intelectual (Convocatoria 02-2022  y 03-2023)</t>
  </si>
  <si>
    <t xml:space="preserve">Estudio visibilidad e impacto publicaciones ETITC (Google Scholar,  Dimensions y  articulación líneas de investigación) </t>
  </si>
  <si>
    <t>Indexación Revista Letras Conciencia Tecnológica</t>
  </si>
  <si>
    <t xml:space="preserve">Implementación de lineamientos y Fomento a Publicaciones No seriadas (guías, textos, notas, boletines, cuadernos) </t>
  </si>
  <si>
    <r>
      <rPr>
        <b/>
        <sz val="12"/>
        <color theme="1"/>
        <rFont val="Calibri Light"/>
        <family val="2"/>
        <scheme val="major"/>
      </rPr>
      <t xml:space="preserve">ME-1- </t>
    </r>
    <r>
      <rPr>
        <sz val="12"/>
        <color theme="1"/>
        <rFont val="Calibri Light"/>
        <family val="2"/>
        <scheme val="major"/>
      </rPr>
      <t>Obtener la Acreditación Institucional de Alta Calidad en el 2024</t>
    </r>
  </si>
  <si>
    <r>
      <rPr>
        <b/>
        <sz val="12"/>
        <rFont val="Calibri Light"/>
        <family val="2"/>
        <scheme val="major"/>
      </rPr>
      <t>ME-2-</t>
    </r>
    <r>
      <rPr>
        <sz val="12"/>
        <rFont val="Calibri Light"/>
        <family val="2"/>
        <scheme val="major"/>
      </rPr>
      <t xml:space="preserve"> Estructurar e implementar el modelo integral de gestión academico-administrativa por Sistema de Créditos Académicos al 2024.</t>
    </r>
  </si>
  <si>
    <r>
      <rPr>
        <b/>
        <sz val="12"/>
        <rFont val="Calibri Light"/>
        <family val="2"/>
        <scheme val="major"/>
      </rPr>
      <t>ME-3-</t>
    </r>
    <r>
      <rPr>
        <sz val="12"/>
        <rFont val="Calibri Light"/>
        <family val="2"/>
        <scheme val="major"/>
      </rPr>
      <t xml:space="preserve"> Desarrollar una política institucional de apropiación de una segunda lengua como parte activa de la gestión curricular, y condición para la titulación en el nivel de ingeniería, a partir del 2023.</t>
    </r>
  </si>
  <si>
    <r>
      <rPr>
        <b/>
        <sz val="12"/>
        <rFont val="Calibri Light"/>
        <family val="2"/>
        <scheme val="major"/>
      </rPr>
      <t xml:space="preserve">ME-4- </t>
    </r>
    <r>
      <rPr>
        <sz val="12"/>
        <rFont val="Calibri Light"/>
        <family val="2"/>
        <scheme val="major"/>
      </rPr>
      <t>Implementar el modelo de evaluación por resultados de aprendizaje y competencias, soportado en los lineamientos del MEN y el  sistema interno de aseguramiento de la calidad académica.</t>
    </r>
  </si>
  <si>
    <r>
      <rPr>
        <b/>
        <sz val="12"/>
        <color theme="1"/>
        <rFont val="Calibri Light"/>
        <family val="2"/>
        <scheme val="major"/>
      </rPr>
      <t xml:space="preserve">ME-5- </t>
    </r>
    <r>
      <rPr>
        <sz val="12"/>
        <color theme="1"/>
        <rFont val="Calibri Light"/>
        <family val="2"/>
        <scheme val="major"/>
      </rPr>
      <t>Alinear el modelo MIPG con el Sistema Integrado de Gestión (SIG) para la acreditación</t>
    </r>
  </si>
  <si>
    <r>
      <rPr>
        <b/>
        <sz val="12"/>
        <color theme="1"/>
        <rFont val="Calibri Light"/>
        <family val="2"/>
        <scheme val="major"/>
      </rPr>
      <t xml:space="preserve">ME-6- </t>
    </r>
    <r>
      <rPr>
        <sz val="12"/>
        <color theme="1"/>
        <rFont val="Calibri Light"/>
        <family val="2"/>
        <scheme val="major"/>
      </rPr>
      <t>Diseñar e implementar el Sistema Unificado de Información y Estadística (SUIE).</t>
    </r>
  </si>
  <si>
    <r>
      <rPr>
        <b/>
        <sz val="12"/>
        <color theme="1"/>
        <rFont val="Calibri Light"/>
        <family val="2"/>
        <scheme val="major"/>
      </rPr>
      <t xml:space="preserve">ME-7- </t>
    </r>
    <r>
      <rPr>
        <sz val="12"/>
        <color theme="1"/>
        <rFont val="Calibri Light"/>
        <family val="2"/>
        <scheme val="major"/>
      </rPr>
      <t>Aumentar la visibilidad institucional de la Escuela mediante estrategias de marketing digital.</t>
    </r>
  </si>
  <si>
    <r>
      <rPr>
        <b/>
        <sz val="12"/>
        <color theme="1"/>
        <rFont val="Calibri Light"/>
        <family val="2"/>
        <scheme val="major"/>
      </rPr>
      <t xml:space="preserve">ME-8- </t>
    </r>
    <r>
      <rPr>
        <sz val="12"/>
        <color theme="1"/>
        <rFont val="Calibri Light"/>
        <family val="2"/>
        <scheme val="major"/>
      </rPr>
      <t>Revisión de la</t>
    </r>
    <r>
      <rPr>
        <b/>
        <sz val="12"/>
        <color theme="1"/>
        <rFont val="Calibri Light"/>
        <family val="2"/>
        <scheme val="major"/>
      </rPr>
      <t xml:space="preserve"> </t>
    </r>
    <r>
      <rPr>
        <sz val="12"/>
        <color theme="1"/>
        <rFont val="Calibri Light"/>
        <family val="2"/>
        <scheme val="major"/>
      </rPr>
      <t xml:space="preserve"> Estructura Organizacional que soporte las nuevas apuestas institucionales  
</t>
    </r>
  </si>
  <si>
    <r>
      <rPr>
        <b/>
        <sz val="12"/>
        <rFont val="Calibri Light"/>
        <family val="2"/>
        <scheme val="major"/>
      </rPr>
      <t>ME-9-</t>
    </r>
    <r>
      <rPr>
        <sz val="12"/>
        <rFont val="Calibri Light"/>
        <family val="2"/>
        <scheme val="major"/>
      </rPr>
      <t xml:space="preserve"> Implementar modelo de Gestión por Proyectos con metodologías aplicables según fuente de recursos.</t>
    </r>
  </si>
  <si>
    <r>
      <rPr>
        <b/>
        <sz val="12"/>
        <rFont val="Calibri Light"/>
        <family val="2"/>
        <scheme val="major"/>
      </rPr>
      <t xml:space="preserve">ME-10- </t>
    </r>
    <r>
      <rPr>
        <sz val="12"/>
        <rFont val="Calibri Light"/>
        <family val="2"/>
        <scheme val="major"/>
      </rPr>
      <t>Fortalecer la cultura organizacional como soporte del Desarrollo y mejoramiento del clima organizacional.</t>
    </r>
  </si>
  <si>
    <r>
      <rPr>
        <b/>
        <sz val="12"/>
        <color theme="1"/>
        <rFont val="Calibri Light"/>
        <family val="2"/>
        <scheme val="major"/>
      </rPr>
      <t xml:space="preserve">ME-13- </t>
    </r>
    <r>
      <rPr>
        <sz val="12"/>
        <color theme="1"/>
        <rFont val="Calibri Light"/>
        <family val="2"/>
        <scheme val="major"/>
      </rPr>
      <t>Presentar ante la instancia competente la solicitud y cumplimiento de requisitos para el desarrollo de los procesos meritocráticos de la planta administrativa.</t>
    </r>
  </si>
  <si>
    <r>
      <rPr>
        <b/>
        <sz val="12"/>
        <rFont val="Calibri Light"/>
        <family val="2"/>
        <scheme val="major"/>
      </rPr>
      <t xml:space="preserve">ME-14- </t>
    </r>
    <r>
      <rPr>
        <sz val="12"/>
        <rFont val="Calibri Light"/>
        <family val="2"/>
        <scheme val="major"/>
      </rPr>
      <t>Adelantar los procesos meritocráticos de la planta docente.</t>
    </r>
  </si>
  <si>
    <r>
      <rPr>
        <b/>
        <sz val="12"/>
        <rFont val="Calibri Light"/>
        <family val="2"/>
        <scheme val="major"/>
      </rPr>
      <t xml:space="preserve">ME-15- </t>
    </r>
    <r>
      <rPr>
        <sz val="12"/>
        <rFont val="Calibri Light"/>
        <family val="2"/>
        <scheme val="major"/>
      </rPr>
      <t>Organizar e implementar el sistema de plan de carrera de los profesores.</t>
    </r>
  </si>
  <si>
    <r>
      <rPr>
        <b/>
        <sz val="12"/>
        <rFont val="Calibri Light"/>
        <family val="2"/>
        <scheme val="major"/>
      </rPr>
      <t>ME-16-</t>
    </r>
    <r>
      <rPr>
        <sz val="12"/>
        <rFont val="Calibri Light"/>
        <family val="2"/>
        <scheme val="major"/>
      </rPr>
      <t xml:space="preserve"> Centro de Atención al Docente del IBTI "La ETITC un lugar para todos."</t>
    </r>
  </si>
  <si>
    <r>
      <rPr>
        <b/>
        <sz val="12"/>
        <color theme="1"/>
        <rFont val="Calibri Light"/>
        <family val="2"/>
        <scheme val="major"/>
      </rPr>
      <t xml:space="preserve">ME-17- </t>
    </r>
    <r>
      <rPr>
        <sz val="12"/>
        <color theme="1"/>
        <rFont val="Calibri Light"/>
        <family val="2"/>
        <scheme val="major"/>
      </rPr>
      <t>Adecuar las capacidades tecnológicas para atender las necesidades de los procesos misionales.</t>
    </r>
  </si>
  <si>
    <r>
      <rPr>
        <b/>
        <sz val="12"/>
        <rFont val="Calibri Light"/>
        <family val="2"/>
        <scheme val="major"/>
      </rPr>
      <t xml:space="preserve">ME-18- </t>
    </r>
    <r>
      <rPr>
        <sz val="12"/>
        <rFont val="Calibri Light"/>
        <family val="2"/>
        <scheme val="major"/>
      </rPr>
      <t>Incorporar elementos de tecnología a los talleres, laboratorios y aulas para enseñanza remota sincrónica en modalidad de alternancia</t>
    </r>
  </si>
  <si>
    <r>
      <rPr>
        <b/>
        <sz val="12"/>
        <color theme="1"/>
        <rFont val="Calibri Light"/>
        <family val="2"/>
        <scheme val="major"/>
      </rPr>
      <t xml:space="preserve">ME-19- </t>
    </r>
    <r>
      <rPr>
        <sz val="12"/>
        <color theme="1"/>
        <rFont val="Calibri Light"/>
        <family val="2"/>
        <scheme val="major"/>
      </rPr>
      <t>Implementar un modelo estratégico para impulsar la evolución digital de la ETITC, plasmado en el PETI.</t>
    </r>
  </si>
  <si>
    <r>
      <rPr>
        <b/>
        <sz val="12"/>
        <color theme="1"/>
        <rFont val="Calibri Light"/>
        <family val="2"/>
        <scheme val="major"/>
      </rPr>
      <t>ME-20</t>
    </r>
    <r>
      <rPr>
        <sz val="12"/>
        <color theme="1"/>
        <rFont val="Calibri Light"/>
        <family val="2"/>
        <scheme val="major"/>
      </rPr>
      <t>- Cumplimiento del 100% la Política de Gobierno Digital para 2021.</t>
    </r>
  </si>
  <si>
    <r>
      <t xml:space="preserve">ME-21- </t>
    </r>
    <r>
      <rPr>
        <sz val="12"/>
        <color theme="1"/>
        <rFont val="Calibri Light"/>
        <family val="2"/>
        <scheme val="major"/>
      </rPr>
      <t>Fortalecer los canales existentes para la comunicación interna - externa.</t>
    </r>
  </si>
  <si>
    <r>
      <rPr>
        <b/>
        <sz val="12"/>
        <color theme="1"/>
        <rFont val="Calibri Light"/>
        <family val="2"/>
        <scheme val="major"/>
      </rPr>
      <t xml:space="preserve">ME-22- </t>
    </r>
    <r>
      <rPr>
        <sz val="12"/>
        <rFont val="Calibri Light"/>
        <family val="2"/>
        <scheme val="major"/>
      </rPr>
      <t>Implementación</t>
    </r>
    <r>
      <rPr>
        <sz val="12"/>
        <color rgb="FFFF0000"/>
        <rFont val="Calibri Light"/>
        <family val="2"/>
        <scheme val="major"/>
      </rPr>
      <t xml:space="preserve"> </t>
    </r>
    <r>
      <rPr>
        <sz val="12"/>
        <color theme="1"/>
        <rFont val="Calibri Light"/>
        <family val="2"/>
        <scheme val="major"/>
      </rPr>
      <t>del PINAR en cumplimiento a los parámetros establecidos por el Archivo General de la Nación.</t>
    </r>
  </si>
  <si>
    <r>
      <t xml:space="preserve">ME-23- </t>
    </r>
    <r>
      <rPr>
        <sz val="12"/>
        <rFont val="Calibri Light"/>
        <family val="2"/>
        <scheme val="major"/>
      </rPr>
      <t>Consolidar la política de internacionalización y cooperación Nacional e Internacional de la ETITC.</t>
    </r>
  </si>
  <si>
    <r>
      <rPr>
        <b/>
        <sz val="12"/>
        <color theme="1"/>
        <rFont val="Calibri Light"/>
        <family val="2"/>
        <scheme val="major"/>
      </rPr>
      <t xml:space="preserve">ME-24- </t>
    </r>
    <r>
      <rPr>
        <sz val="12"/>
        <color theme="1"/>
        <rFont val="Calibri Light"/>
        <family val="2"/>
        <scheme val="major"/>
      </rPr>
      <t>Englobar todos predios que integran la sede central.</t>
    </r>
  </si>
  <si>
    <r>
      <rPr>
        <b/>
        <sz val="12"/>
        <rFont val="Calibri Light"/>
        <family val="2"/>
        <scheme val="major"/>
      </rPr>
      <t xml:space="preserve">ME-25- </t>
    </r>
    <r>
      <rPr>
        <sz val="12"/>
        <rFont val="Calibri Light"/>
        <family val="2"/>
        <scheme val="major"/>
      </rPr>
      <t>Determinar el aprovechamiento del inmueble calle 18 a partir del POT aprobado.</t>
    </r>
  </si>
  <si>
    <r>
      <rPr>
        <b/>
        <sz val="12"/>
        <color theme="1"/>
        <rFont val="Calibri Light"/>
        <family val="2"/>
        <scheme val="major"/>
      </rPr>
      <t xml:space="preserve">ME-26- </t>
    </r>
    <r>
      <rPr>
        <sz val="12"/>
        <color theme="1"/>
        <rFont val="Calibri Light"/>
        <family val="2"/>
        <scheme val="major"/>
      </rPr>
      <t>Formular el</t>
    </r>
    <r>
      <rPr>
        <b/>
        <sz val="12"/>
        <color theme="1"/>
        <rFont val="Calibri Light"/>
        <family val="2"/>
        <scheme val="major"/>
      </rPr>
      <t xml:space="preserve"> </t>
    </r>
    <r>
      <rPr>
        <sz val="12"/>
        <color theme="1"/>
        <rFont val="Calibri Light"/>
        <family val="2"/>
        <scheme val="major"/>
      </rPr>
      <t>Plan de administración e intervención de las instalaciones en comodato (localidad Kennedy).</t>
    </r>
  </si>
  <si>
    <r>
      <rPr>
        <b/>
        <sz val="12"/>
        <color theme="1"/>
        <rFont val="Calibri Light"/>
        <family val="2"/>
        <scheme val="major"/>
      </rPr>
      <t>ME-27-</t>
    </r>
    <r>
      <rPr>
        <sz val="12"/>
        <color theme="1"/>
        <rFont val="Calibri Light"/>
        <family val="2"/>
        <scheme val="major"/>
      </rPr>
      <t xml:space="preserve"> Formular e implementar el modelo operativo de administración de inmuebles.</t>
    </r>
  </si>
  <si>
    <r>
      <rPr>
        <b/>
        <sz val="12"/>
        <rFont val="Calibri Light"/>
        <family val="2"/>
        <scheme val="major"/>
      </rPr>
      <t xml:space="preserve">ME-28 - </t>
    </r>
    <r>
      <rPr>
        <sz val="12"/>
        <rFont val="Calibri Light"/>
        <family val="2"/>
        <scheme val="major"/>
      </rPr>
      <t>Gestionar la consecución de un nuevo Campus para la Escuela.</t>
    </r>
  </si>
  <si>
    <r>
      <rPr>
        <b/>
        <sz val="12"/>
        <color theme="1"/>
        <rFont val="Calibri Light"/>
        <family val="2"/>
        <scheme val="major"/>
      </rPr>
      <t xml:space="preserve">PE-14- </t>
    </r>
    <r>
      <rPr>
        <sz val="12"/>
        <color theme="1"/>
        <rFont val="Calibri Light"/>
        <family val="2"/>
        <scheme val="major"/>
      </rPr>
      <t>Nuevos programas de pregrado y posgrado</t>
    </r>
  </si>
  <si>
    <r>
      <rPr>
        <b/>
        <sz val="12"/>
        <rFont val="Calibri Light"/>
        <family val="2"/>
        <scheme val="major"/>
      </rPr>
      <t>ME-29-</t>
    </r>
    <r>
      <rPr>
        <sz val="12"/>
        <rFont val="Calibri Light"/>
        <family val="2"/>
        <scheme val="major"/>
      </rPr>
      <t xml:space="preserve">  Lograr  al 2023 el Registro Calificado de 1 Especialización Profesional, 1 Especialización Tecnológica, al 2024, 3 carrera profesional por ciclos y 1 Maestría.
</t>
    </r>
  </si>
  <si>
    <r>
      <t>PE-15-</t>
    </r>
    <r>
      <rPr>
        <sz val="12"/>
        <rFont val="Calibri Light"/>
        <family val="2"/>
        <scheme val="major"/>
      </rPr>
      <t xml:space="preserve">El IBTI y su papel significativo en la consolidación de la Escuela </t>
    </r>
  </si>
  <si>
    <r>
      <t xml:space="preserve"> </t>
    </r>
    <r>
      <rPr>
        <b/>
        <sz val="12"/>
        <color theme="1"/>
        <rFont val="Calibri Light"/>
        <family val="2"/>
        <scheme val="major"/>
      </rPr>
      <t xml:space="preserve">ME-31- </t>
    </r>
    <r>
      <rPr>
        <sz val="12"/>
        <color theme="1"/>
        <rFont val="Calibri Light"/>
        <family val="2"/>
        <scheme val="major"/>
      </rPr>
      <t>Fortalecer el proceso de articulación y/o integración entre las IEM (Instituciones de Educación Media) y la ETITC.</t>
    </r>
  </si>
  <si>
    <r>
      <rPr>
        <b/>
        <sz val="12"/>
        <color theme="1"/>
        <rFont val="Calibri Light"/>
        <family val="2"/>
        <scheme val="major"/>
      </rPr>
      <t xml:space="preserve">ME-32 - </t>
    </r>
    <r>
      <rPr>
        <sz val="12"/>
        <color theme="1"/>
        <rFont val="Calibri Light"/>
        <family val="2"/>
        <scheme val="major"/>
      </rPr>
      <t xml:space="preserve">Fortalecer el modelo educativo del bachillerato que permita aumentar cobertura, favorecer la permanencia y continuidad en la institución </t>
    </r>
  </si>
  <si>
    <r>
      <rPr>
        <b/>
        <sz val="12"/>
        <rFont val="Calibri Light"/>
        <family val="2"/>
        <scheme val="major"/>
      </rPr>
      <t xml:space="preserve">ME-33- </t>
    </r>
    <r>
      <rPr>
        <sz val="12"/>
        <rFont val="Calibri Light"/>
        <family val="2"/>
        <scheme val="major"/>
      </rPr>
      <t xml:space="preserve">Promover la estrategia de articulación </t>
    </r>
    <r>
      <rPr>
        <b/>
        <sz val="12"/>
        <rFont val="Calibri Light"/>
        <family val="2"/>
        <scheme val="major"/>
      </rPr>
      <t xml:space="preserve"> </t>
    </r>
    <r>
      <rPr>
        <sz val="12"/>
        <color rgb="FFFF0000"/>
        <rFont val="Calibri Light"/>
        <family val="2"/>
        <scheme val="major"/>
      </rPr>
      <t>"</t>
    </r>
    <r>
      <rPr>
        <sz val="12"/>
        <rFont val="Calibri Light"/>
        <family val="2"/>
        <scheme val="major"/>
      </rPr>
      <t>de tu escuela a mi escuela y a mi universidad</t>
    </r>
    <r>
      <rPr>
        <sz val="12"/>
        <color rgb="FFFF0000"/>
        <rFont val="Calibri Light"/>
        <family val="2"/>
        <scheme val="major"/>
      </rPr>
      <t>"</t>
    </r>
    <r>
      <rPr>
        <sz val="12"/>
        <rFont val="Calibri Light"/>
        <family val="2"/>
        <scheme val="major"/>
      </rPr>
      <t>.</t>
    </r>
  </si>
  <si>
    <r>
      <rPr>
        <b/>
        <sz val="12"/>
        <color theme="1"/>
        <rFont val="Calibri Light"/>
        <family val="2"/>
        <scheme val="major"/>
      </rPr>
      <t xml:space="preserve">PE-16- </t>
    </r>
    <r>
      <rPr>
        <sz val="12"/>
        <color theme="1"/>
        <rFont val="Calibri Light"/>
        <family val="2"/>
        <scheme val="major"/>
      </rPr>
      <t xml:space="preserve"> Desarrollo integral y transformación social de la comunidad: bienestar comprometido con la permanencia</t>
    </r>
  </si>
  <si>
    <r>
      <rPr>
        <b/>
        <sz val="12"/>
        <rFont val="Calibri Light"/>
        <family val="2"/>
        <scheme val="major"/>
      </rPr>
      <t>ME-34-</t>
    </r>
    <r>
      <rPr>
        <sz val="12"/>
        <rFont val="Calibri Light"/>
        <family val="2"/>
        <scheme val="major"/>
      </rPr>
      <t xml:space="preserve"> Fortalecer el Programa de Atencion Básica Ampliada.</t>
    </r>
  </si>
  <si>
    <r>
      <rPr>
        <b/>
        <sz val="12"/>
        <color theme="1"/>
        <rFont val="Calibri Light"/>
        <family val="2"/>
        <scheme val="major"/>
      </rPr>
      <t>ME-35-</t>
    </r>
    <r>
      <rPr>
        <sz val="12"/>
        <color theme="1"/>
        <rFont val="Calibri Light"/>
        <family val="2"/>
        <scheme val="major"/>
      </rPr>
      <t>Formular e implementar el</t>
    </r>
    <r>
      <rPr>
        <b/>
        <sz val="12"/>
        <color theme="1"/>
        <rFont val="Calibri Light"/>
        <family val="2"/>
        <scheme val="major"/>
      </rPr>
      <t xml:space="preserve"> </t>
    </r>
    <r>
      <rPr>
        <sz val="12"/>
        <color theme="1"/>
        <rFont val="Calibri Light"/>
        <family val="2"/>
        <scheme val="major"/>
      </rPr>
      <t>Sistema de Registro Único de Seguimiento de Información y Acompañamiento (RUSIA) de la comunidad educativa de la Institución.</t>
    </r>
  </si>
  <si>
    <r>
      <rPr>
        <b/>
        <sz val="12"/>
        <color theme="1"/>
        <rFont val="Calibri Light"/>
        <family val="2"/>
        <scheme val="major"/>
      </rPr>
      <t>ME-37-</t>
    </r>
    <r>
      <rPr>
        <sz val="12"/>
        <color theme="1"/>
        <rFont val="Calibri Light"/>
        <family val="2"/>
        <scheme val="major"/>
      </rPr>
      <t xml:space="preserve"> Implementar el Centro de Refuerzo Especializado Académico (CREA).</t>
    </r>
  </si>
  <si>
    <r>
      <rPr>
        <b/>
        <sz val="12"/>
        <color theme="1"/>
        <rFont val="Calibri Light"/>
        <family val="2"/>
        <scheme val="major"/>
      </rPr>
      <t xml:space="preserve">PE-17- </t>
    </r>
    <r>
      <rPr>
        <sz val="12"/>
        <color theme="1"/>
        <rFont val="Calibri Light"/>
        <family val="2"/>
        <scheme val="major"/>
      </rPr>
      <t xml:space="preserve"> Centro de Pensamiento y Desarrollo Tecnológico</t>
    </r>
  </si>
  <si>
    <r>
      <rPr>
        <b/>
        <sz val="12"/>
        <color theme="1"/>
        <rFont val="Calibri Light"/>
        <family val="2"/>
        <scheme val="major"/>
      </rPr>
      <t xml:space="preserve">ME-40- </t>
    </r>
    <r>
      <rPr>
        <sz val="12"/>
        <color theme="1"/>
        <rFont val="Calibri Light"/>
        <family val="2"/>
        <scheme val="major"/>
      </rPr>
      <t>Establecer la red institucional y de alianzas estrategicas del centro con los respectivos soportes que la respalden</t>
    </r>
  </si>
  <si>
    <r>
      <t>ME-41- F</t>
    </r>
    <r>
      <rPr>
        <sz val="12"/>
        <color theme="1"/>
        <rFont val="Calibri Light"/>
        <family val="2"/>
        <scheme val="major"/>
      </rPr>
      <t xml:space="preserve">ormular el plan de mejoramiento de acuerdo a los crirterios de MinCiencias con sus respectivos informes y análisis. </t>
    </r>
  </si>
  <si>
    <r>
      <t xml:space="preserve"> </t>
    </r>
    <r>
      <rPr>
        <b/>
        <sz val="12"/>
        <color theme="1"/>
        <rFont val="Calibri Light"/>
        <family val="2"/>
        <scheme val="major"/>
      </rPr>
      <t xml:space="preserve">PE-18- </t>
    </r>
    <r>
      <rPr>
        <sz val="12"/>
        <color theme="1"/>
        <rFont val="Calibri Light"/>
        <family val="2"/>
        <scheme val="major"/>
      </rPr>
      <t xml:space="preserve">Fortalecimiento permanente en Competencias en investigación, ciencia, tecnología e innovación en la ETITC   </t>
    </r>
  </si>
  <si>
    <r>
      <rPr>
        <b/>
        <sz val="12"/>
        <rFont val="Calibri Light"/>
        <family val="2"/>
        <scheme val="major"/>
      </rPr>
      <t xml:space="preserve">ME-43- </t>
    </r>
    <r>
      <rPr>
        <sz val="12"/>
        <rFont val="Calibri Light"/>
        <family val="2"/>
        <scheme val="major"/>
      </rPr>
      <t xml:space="preserve">Diseñar  e implementar  un Programa de capacitación permanente para la Investigación, Ciencia, Tecnología e Innovación y de fortalecimiento de la investigación en la ETITC. </t>
    </r>
  </si>
  <si>
    <r>
      <rPr>
        <b/>
        <sz val="12"/>
        <rFont val="Calibri Light"/>
        <family val="2"/>
        <scheme val="major"/>
      </rPr>
      <t>ME-44-</t>
    </r>
    <r>
      <rPr>
        <sz val="12"/>
        <rFont val="Calibri Light"/>
        <family val="2"/>
        <scheme val="major"/>
      </rPr>
      <t xml:space="preserve"> Diseñar  e implementar  un Programa de fortalecimiento de grupos de investigación y ampliación de las modalidades de investigación.</t>
    </r>
  </si>
  <si>
    <r>
      <rPr>
        <b/>
        <sz val="12"/>
        <color theme="1"/>
        <rFont val="Calibri Light"/>
        <family val="2"/>
        <scheme val="major"/>
      </rPr>
      <t xml:space="preserve"> PE-19</t>
    </r>
    <r>
      <rPr>
        <sz val="12"/>
        <color theme="1"/>
        <rFont val="Calibri Light"/>
        <family val="2"/>
        <scheme val="major"/>
      </rPr>
      <t xml:space="preserve">- Innovación para el </t>
    </r>
    <r>
      <rPr>
        <sz val="12"/>
        <color rgb="FFFF0000"/>
        <rFont val="Calibri Light"/>
        <family val="2"/>
        <scheme val="major"/>
      </rPr>
      <t xml:space="preserve"> </t>
    </r>
    <r>
      <rPr>
        <sz val="12"/>
        <color theme="1"/>
        <rFont val="Calibri Light"/>
        <family val="2"/>
        <scheme val="major"/>
      </rPr>
      <t>Fortalecimiento Institucional y el Desarrollo Social.</t>
    </r>
  </si>
  <si>
    <r>
      <rPr>
        <b/>
        <sz val="12"/>
        <color theme="1"/>
        <rFont val="Calibri Light"/>
        <family val="2"/>
        <scheme val="major"/>
      </rPr>
      <t xml:space="preserve">ME-45 -  </t>
    </r>
    <r>
      <rPr>
        <sz val="12"/>
        <color theme="1"/>
        <rFont val="Calibri Light"/>
        <family val="2"/>
        <scheme val="major"/>
      </rPr>
      <t>Implementar programa de transferencia de conocimiento (Fortalecer la visibilidad e impacto del conocimiento según los resultados de investigación generado por la actividad científica, tecnológica, académica, social e industrial de la ETITC).</t>
    </r>
  </si>
  <si>
    <r>
      <rPr>
        <b/>
        <sz val="12"/>
        <color theme="1"/>
        <rFont val="Calibri Light"/>
        <family val="2"/>
        <scheme val="major"/>
      </rPr>
      <t>ME-46</t>
    </r>
    <r>
      <rPr>
        <sz val="12"/>
        <color theme="1"/>
        <rFont val="Calibri Light"/>
        <family val="2"/>
        <scheme val="major"/>
      </rPr>
      <t xml:space="preserve">- Implementar el programa Incubadora tecnológica: Identificación y proyección de productos de investigación con potencial tecnológico y empresarial (spin-off, star-up, patentes...).  </t>
    </r>
  </si>
  <si>
    <r>
      <rPr>
        <b/>
        <sz val="12"/>
        <rFont val="Calibri Light"/>
        <family val="2"/>
        <scheme val="major"/>
      </rPr>
      <t>ME-47-</t>
    </r>
    <r>
      <rPr>
        <sz val="12"/>
        <rFont val="Calibri Light"/>
        <family val="2"/>
        <scheme val="major"/>
      </rPr>
      <t xml:space="preserve"> Fortalecer las redes de innovación y alianzas estratégicas de cooperación con otros actores del Sistema Nacional de Ciencia Tecnología e Innovación</t>
    </r>
    <r>
      <rPr>
        <sz val="12"/>
        <color theme="1"/>
        <rFont val="Calibri Light"/>
        <family val="2"/>
        <scheme val="major"/>
      </rPr>
      <t xml:space="preserve"> – SNCTI, sector público, privado</t>
    </r>
    <r>
      <rPr>
        <sz val="12"/>
        <rFont val="Calibri Light"/>
        <family val="2"/>
        <scheme val="major"/>
      </rPr>
      <t xml:space="preserve"> y academia para actividades de Investigación, Desarrollo e Innovación - I+D+i.</t>
    </r>
  </si>
  <si>
    <r>
      <rPr>
        <b/>
        <sz val="12"/>
        <color theme="1"/>
        <rFont val="Calibri Light"/>
        <family val="2"/>
        <scheme val="major"/>
      </rPr>
      <t xml:space="preserve">ME-48- </t>
    </r>
    <r>
      <rPr>
        <sz val="12"/>
        <color theme="1"/>
        <rFont val="Calibri Light"/>
        <family val="2"/>
        <scheme val="major"/>
      </rPr>
      <t xml:space="preserve">Diseñar y estructurar el Observatorio Tecnológico y de Innovación de la ETITC. </t>
    </r>
  </si>
  <si>
    <r>
      <rPr>
        <b/>
        <sz val="12"/>
        <rFont val="Calibri Light"/>
        <family val="2"/>
        <scheme val="major"/>
      </rPr>
      <t>ME-49-</t>
    </r>
    <r>
      <rPr>
        <sz val="12"/>
        <rFont val="Calibri Light"/>
        <family val="2"/>
        <scheme val="major"/>
      </rPr>
      <t xml:space="preserve"> Gestionar  y crear el Proyecto Editorial de la Escuela Tecnológica Instituto Técnico Central</t>
    </r>
  </si>
  <si>
    <r>
      <rPr>
        <b/>
        <sz val="12"/>
        <rFont val="Calibri Light"/>
        <family val="2"/>
        <scheme val="major"/>
      </rPr>
      <t xml:space="preserve">PE-20- </t>
    </r>
    <r>
      <rPr>
        <sz val="12"/>
        <rFont val="Calibri Light"/>
        <family val="2"/>
        <scheme val="major"/>
      </rPr>
      <t xml:space="preserve">Centro de Capacitación Industrial </t>
    </r>
    <r>
      <rPr>
        <strike/>
        <sz val="12"/>
        <rFont val="Calibri Light"/>
        <family val="2"/>
        <scheme val="major"/>
      </rPr>
      <t xml:space="preserve"> </t>
    </r>
    <r>
      <rPr>
        <sz val="12"/>
        <rFont val="Calibri Light"/>
        <family val="2"/>
        <scheme val="major"/>
      </rPr>
      <t>como espacio de cualificación  para la empleabilidad a inmediato plazo.</t>
    </r>
  </si>
  <si>
    <r>
      <rPr>
        <b/>
        <sz val="12"/>
        <color theme="1"/>
        <rFont val="Calibri Light"/>
        <family val="2"/>
        <scheme val="major"/>
      </rPr>
      <t xml:space="preserve">ME-50- </t>
    </r>
    <r>
      <rPr>
        <sz val="12"/>
        <color theme="1"/>
        <rFont val="Calibri Light"/>
        <family val="2"/>
        <scheme val="major"/>
      </rPr>
      <t xml:space="preserve">Consolidar y fortalecer el vínculo entre empresa, estado - academia ETITC
</t>
    </r>
  </si>
  <si>
    <r>
      <rPr>
        <b/>
        <sz val="12"/>
        <color theme="1"/>
        <rFont val="Calibri Light"/>
        <family val="2"/>
        <scheme val="major"/>
      </rPr>
      <t xml:space="preserve">ME-51.- </t>
    </r>
    <r>
      <rPr>
        <sz val="12"/>
        <color theme="1"/>
        <rFont val="Calibri Light"/>
        <family val="2"/>
        <scheme val="major"/>
      </rPr>
      <t>Gestionar la oferta de asignaturas para procesos de cualificación como herrramienta al mundo laboral y/o homologación e inserción en la educación Superior</t>
    </r>
  </si>
  <si>
    <r>
      <rPr>
        <b/>
        <sz val="12"/>
        <color theme="1"/>
        <rFont val="Calibri Light"/>
        <family val="2"/>
        <scheme val="major"/>
      </rPr>
      <t xml:space="preserve">ME-52- </t>
    </r>
    <r>
      <rPr>
        <sz val="12"/>
        <color theme="1"/>
        <rFont val="Calibri Light"/>
        <family val="2"/>
        <scheme val="major"/>
      </rPr>
      <t>Diseñar y estructurar oferta de articulación</t>
    </r>
  </si>
  <si>
    <r>
      <rPr>
        <b/>
        <sz val="12"/>
        <rFont val="Calibri Light"/>
        <family val="2"/>
        <scheme val="major"/>
      </rPr>
      <t xml:space="preserve">PE-21- </t>
    </r>
    <r>
      <rPr>
        <sz val="12"/>
        <rFont val="Calibri Light"/>
        <family val="2"/>
        <scheme val="major"/>
      </rPr>
      <t>Proyección Social más allá de las fronteras</t>
    </r>
  </si>
  <si>
    <r>
      <rPr>
        <b/>
        <sz val="12"/>
        <color theme="1"/>
        <rFont val="Calibri Light"/>
        <family val="2"/>
        <scheme val="major"/>
      </rPr>
      <t xml:space="preserve">ME-54- </t>
    </r>
    <r>
      <rPr>
        <sz val="12"/>
        <color theme="1"/>
        <rFont val="Calibri Light"/>
        <family val="2"/>
        <scheme val="major"/>
      </rPr>
      <t>Estructurar programa de oferta de servicios</t>
    </r>
    <r>
      <rPr>
        <sz val="12"/>
        <color rgb="FFFF0000"/>
        <rFont val="Calibri Light"/>
        <family val="2"/>
        <scheme val="major"/>
      </rPr>
      <t xml:space="preserve"> </t>
    </r>
    <r>
      <rPr>
        <sz val="12"/>
        <color theme="1"/>
        <rFont val="Calibri Light"/>
        <family val="2"/>
        <scheme val="major"/>
      </rPr>
      <t>proyección social</t>
    </r>
  </si>
  <si>
    <r>
      <rPr>
        <b/>
        <sz val="12"/>
        <color theme="1"/>
        <rFont val="Calibri Light"/>
        <family val="2"/>
        <scheme val="major"/>
      </rPr>
      <t xml:space="preserve">ME-55- </t>
    </r>
    <r>
      <rPr>
        <sz val="12"/>
        <color theme="1"/>
        <rFont val="Calibri Light"/>
        <family val="2"/>
        <scheme val="major"/>
      </rPr>
      <t>Realizar convenios que permitan la participación en convocatorias que den respuesta a comunidades vulnerables.</t>
    </r>
  </si>
  <si>
    <r>
      <rPr>
        <b/>
        <sz val="12"/>
        <color theme="1"/>
        <rFont val="Calibri Light"/>
        <family val="2"/>
        <scheme val="major"/>
      </rPr>
      <t xml:space="preserve">PE-22 </t>
    </r>
    <r>
      <rPr>
        <sz val="12"/>
        <color theme="1"/>
        <rFont val="Calibri Light"/>
        <family val="2"/>
        <scheme val="major"/>
      </rPr>
      <t xml:space="preserve">Política institucional ambiental en la ETITC alineada al Sistema de Gestión Ambiental </t>
    </r>
  </si>
  <si>
    <r>
      <rPr>
        <b/>
        <sz val="12"/>
        <color theme="1"/>
        <rFont val="Calibri Light"/>
        <family val="2"/>
        <scheme val="major"/>
      </rPr>
      <t xml:space="preserve">ME-56- </t>
    </r>
    <r>
      <rPr>
        <sz val="12"/>
        <color theme="1"/>
        <rFont val="Calibri Light"/>
        <family val="2"/>
        <scheme val="major"/>
      </rPr>
      <t xml:space="preserve">Implementar una </t>
    </r>
    <r>
      <rPr>
        <sz val="12"/>
        <color rgb="FFFF0000"/>
        <rFont val="Calibri Light"/>
        <family val="2"/>
        <scheme val="major"/>
      </rPr>
      <t xml:space="preserve"> </t>
    </r>
    <r>
      <rPr>
        <sz val="12"/>
        <color theme="1"/>
        <rFont val="Calibri Light"/>
        <family val="2"/>
        <scheme val="major"/>
      </rPr>
      <t>política ambiental bajo consideraciones de sostenibilidad.</t>
    </r>
  </si>
  <si>
    <r>
      <rPr>
        <b/>
        <sz val="12"/>
        <color theme="1"/>
        <rFont val="Calibri Light"/>
        <family val="2"/>
        <scheme val="major"/>
      </rPr>
      <t xml:space="preserve">PE-23- </t>
    </r>
    <r>
      <rPr>
        <sz val="12"/>
        <color theme="1"/>
        <rFont val="Calibri Light"/>
        <family val="2"/>
        <scheme val="major"/>
      </rPr>
      <t xml:space="preserve">La catedra institucional de la Escuela </t>
    </r>
  </si>
  <si>
    <r>
      <rPr>
        <b/>
        <sz val="12"/>
        <color theme="1"/>
        <rFont val="Calibri Light"/>
        <family val="2"/>
        <scheme val="major"/>
      </rPr>
      <t xml:space="preserve">ME-57- </t>
    </r>
    <r>
      <rPr>
        <sz val="12"/>
        <color theme="1"/>
        <rFont val="Calibri Light"/>
        <family val="2"/>
        <scheme val="major"/>
      </rPr>
      <t>Diseñar e implementar  la catedra ETITC</t>
    </r>
  </si>
  <si>
    <r>
      <rPr>
        <b/>
        <sz val="12"/>
        <color theme="1"/>
        <rFont val="Calibri Light"/>
        <family val="2"/>
        <scheme val="major"/>
      </rPr>
      <t xml:space="preserve">PE-24- </t>
    </r>
    <r>
      <rPr>
        <sz val="12"/>
        <color theme="1"/>
        <rFont val="Calibri Light"/>
        <family val="2"/>
        <scheme val="major"/>
      </rPr>
      <t xml:space="preserve">Optimización en el consumo de energía eléctrica y uso de energías alternativas. 
</t>
    </r>
  </si>
  <si>
    <r>
      <rPr>
        <b/>
        <sz val="12"/>
        <color theme="1"/>
        <rFont val="Calibri Light"/>
        <family val="2"/>
        <scheme val="major"/>
      </rPr>
      <t>ME-58-</t>
    </r>
    <r>
      <rPr>
        <sz val="12"/>
        <color theme="1"/>
        <rFont val="Calibri Light"/>
        <family val="2"/>
        <scheme val="major"/>
      </rPr>
      <t xml:space="preserve"> Lograr el</t>
    </r>
    <r>
      <rPr>
        <b/>
        <sz val="12"/>
        <color theme="1"/>
        <rFont val="Calibri Light"/>
        <family val="2"/>
        <scheme val="major"/>
      </rPr>
      <t xml:space="preserve"> </t>
    </r>
    <r>
      <rPr>
        <sz val="12"/>
        <color theme="1"/>
        <rFont val="Calibri Light"/>
        <family val="2"/>
        <scheme val="major"/>
      </rPr>
      <t xml:space="preserve">Diez por ciento (10%) de ahorro energético.
</t>
    </r>
  </si>
  <si>
    <r>
      <rPr>
        <b/>
        <sz val="12"/>
        <color theme="1"/>
        <rFont val="Calibri Light"/>
        <family val="2"/>
        <scheme val="major"/>
      </rPr>
      <t xml:space="preserve">ME-59 </t>
    </r>
    <r>
      <rPr>
        <sz val="12"/>
        <color theme="1"/>
        <rFont val="Calibri Light"/>
        <family val="2"/>
        <scheme val="major"/>
      </rPr>
      <t xml:space="preserve">Implementar el programa de racionalización de consumo de papel
</t>
    </r>
  </si>
  <si>
    <r>
      <rPr>
        <b/>
        <sz val="12"/>
        <color theme="1"/>
        <rFont val="Calibri Light"/>
        <family val="2"/>
        <scheme val="major"/>
      </rPr>
      <t>ME-60</t>
    </r>
    <r>
      <rPr>
        <sz val="12"/>
        <color theme="1"/>
        <rFont val="Calibri Light"/>
        <family val="2"/>
        <scheme val="major"/>
      </rPr>
      <t>- Realizar la adecuada disposición de todos los residuos producidos en el área de infraestructura, talleres y laboratorios.</t>
    </r>
  </si>
  <si>
    <r>
      <rPr>
        <b/>
        <sz val="12"/>
        <color theme="1"/>
        <rFont val="Calibri Light"/>
        <family val="2"/>
        <scheme val="major"/>
      </rPr>
      <t>PE-25-</t>
    </r>
    <r>
      <rPr>
        <sz val="12"/>
        <color theme="1"/>
        <rFont val="Calibri Light"/>
        <family val="2"/>
        <scheme val="major"/>
      </rPr>
      <t xml:space="preserve"> Diseño e Implementación de espacios de “Concepto verde” que mejoren la vida académica en las sedes de la ETITC.
</t>
    </r>
  </si>
  <si>
    <r>
      <rPr>
        <b/>
        <sz val="12"/>
        <color theme="1"/>
        <rFont val="Calibri Light"/>
        <family val="2"/>
        <scheme val="major"/>
      </rPr>
      <t>ME-61-</t>
    </r>
    <r>
      <rPr>
        <sz val="12"/>
        <color theme="1"/>
        <rFont val="Calibri Light"/>
        <family val="2"/>
        <scheme val="major"/>
      </rPr>
      <t xml:space="preserve"> Adecuar espaciós verdes verticales y horizontales.</t>
    </r>
  </si>
  <si>
    <r>
      <rPr>
        <b/>
        <sz val="12"/>
        <color theme="1"/>
        <rFont val="Calibri Light"/>
        <family val="2"/>
        <scheme val="major"/>
      </rPr>
      <t xml:space="preserve">PE-26- </t>
    </r>
    <r>
      <rPr>
        <sz val="12"/>
        <color theme="1"/>
        <rFont val="Calibri Light"/>
        <family val="2"/>
        <scheme val="major"/>
      </rPr>
      <t xml:space="preserve">Actualización de la infraestructura física, cumpliendo normativas aplicables y generando espacios adecuados para el desarrollo de actividades académicas y de bienestar en un el marco  de la sostenibilidad
</t>
    </r>
  </si>
  <si>
    <r>
      <rPr>
        <b/>
        <sz val="12"/>
        <color theme="1"/>
        <rFont val="Calibri Light"/>
        <family val="2"/>
        <scheme val="major"/>
      </rPr>
      <t xml:space="preserve">ME-62- </t>
    </r>
    <r>
      <rPr>
        <sz val="12"/>
        <color theme="1"/>
        <rFont val="Calibri Light"/>
        <family val="2"/>
        <scheme val="major"/>
      </rPr>
      <t>Adelantar el 50% del reforzamiento estructural de la sede principal.</t>
    </r>
  </si>
  <si>
    <r>
      <rPr>
        <b/>
        <sz val="12"/>
        <color theme="1"/>
        <rFont val="Calibri Light"/>
        <family val="2"/>
        <scheme val="major"/>
      </rPr>
      <t>ME-63-</t>
    </r>
    <r>
      <rPr>
        <sz val="12"/>
        <color theme="1"/>
        <rFont val="Calibri Light"/>
        <family val="2"/>
        <scheme val="major"/>
      </rPr>
      <t xml:space="preserve"> Construir espacios adecuados para la ubicación del gimnasio y áreas para desarrollo de actividades de bienestar estudiantil. (Administrativos y docentes)</t>
    </r>
  </si>
  <si>
    <r>
      <rPr>
        <b/>
        <sz val="12"/>
        <color theme="1"/>
        <rFont val="Calibri Light"/>
        <family val="2"/>
        <scheme val="major"/>
      </rPr>
      <t>ME-64-</t>
    </r>
    <r>
      <rPr>
        <sz val="12"/>
        <color theme="1"/>
        <rFont val="Calibri Light"/>
        <family val="2"/>
        <scheme val="major"/>
      </rPr>
      <t xml:space="preserve"> Contar con un sistema control de acceso para la sede principal.</t>
    </r>
  </si>
  <si>
    <r>
      <rPr>
        <b/>
        <sz val="12"/>
        <color theme="1"/>
        <rFont val="Calibri Light"/>
        <family val="2"/>
        <scheme val="major"/>
      </rPr>
      <t xml:space="preserve">ME-65- </t>
    </r>
    <r>
      <rPr>
        <sz val="12"/>
        <color theme="1"/>
        <rFont val="Calibri Light"/>
        <family val="2"/>
        <scheme val="major"/>
      </rPr>
      <t>Adecuación completa de la sede de la calle 18.</t>
    </r>
  </si>
  <si>
    <r>
      <rPr>
        <b/>
        <sz val="12"/>
        <color theme="1"/>
        <rFont val="Calibri Light"/>
        <family val="2"/>
        <scheme val="major"/>
      </rPr>
      <t>ME-66-</t>
    </r>
    <r>
      <rPr>
        <sz val="12"/>
        <color theme="1"/>
        <rFont val="Calibri Light"/>
        <family val="2"/>
        <scheme val="major"/>
      </rPr>
      <t xml:space="preserve"> Adaptación progresiva de la planta física para implementar la normativa de movilidad reducida.</t>
    </r>
  </si>
  <si>
    <r>
      <rPr>
        <b/>
        <sz val="12"/>
        <color theme="1"/>
        <rFont val="Calibri Light"/>
        <family val="2"/>
        <scheme val="major"/>
      </rPr>
      <t xml:space="preserve">ME-67- </t>
    </r>
    <r>
      <rPr>
        <sz val="12"/>
        <color theme="1"/>
        <rFont val="Calibri Light"/>
        <family val="2"/>
        <scheme val="major"/>
      </rPr>
      <t>Optimización de la oferta de parqueaderos en la sede central.</t>
    </r>
  </si>
  <si>
    <r>
      <t xml:space="preserve">ME -68 - </t>
    </r>
    <r>
      <rPr>
        <sz val="12"/>
        <color theme="1"/>
        <rFont val="Calibri Light"/>
        <family val="2"/>
        <scheme val="major"/>
      </rPr>
      <t>Gestionar las Dotaciones de las instalaciones y sede principal para  la permanencia y aumento de la oferta.</t>
    </r>
  </si>
  <si>
    <r>
      <rPr>
        <b/>
        <sz val="12"/>
        <rFont val="Calibri Light"/>
        <family val="2"/>
        <scheme val="major"/>
      </rPr>
      <t xml:space="preserve">PE-27-   </t>
    </r>
    <r>
      <rPr>
        <sz val="12"/>
        <rFont val="Calibri Light"/>
        <family val="2"/>
        <scheme val="major"/>
      </rPr>
      <t xml:space="preserve">Diseñar y ofertar nuevos programas de pregrado con alta pertinencia regional rural
</t>
    </r>
  </si>
  <si>
    <r>
      <t>ME-69-</t>
    </r>
    <r>
      <rPr>
        <sz val="12"/>
        <rFont val="Calibri Light"/>
        <family val="2"/>
        <scheme val="major"/>
      </rPr>
      <t xml:space="preserve"> Estructurar y gestionar el registro de Pregrado en Ingeniería Agrícola por ciclos.</t>
    </r>
  </si>
  <si>
    <r>
      <rPr>
        <b/>
        <sz val="12"/>
        <rFont val="Calibri Light"/>
        <family val="2"/>
        <scheme val="major"/>
      </rPr>
      <t xml:space="preserve">ME-70-  </t>
    </r>
    <r>
      <rPr>
        <sz val="12"/>
        <rFont val="Calibri Light"/>
        <family val="2"/>
        <scheme val="major"/>
      </rPr>
      <t xml:space="preserve">Estructurar  y gestionar el registro de  </t>
    </r>
    <r>
      <rPr>
        <b/>
        <sz val="12"/>
        <rFont val="Calibri Light"/>
        <family val="2"/>
        <scheme val="major"/>
      </rPr>
      <t xml:space="preserve"> </t>
    </r>
    <r>
      <rPr>
        <sz val="12"/>
        <rFont val="Calibri Light"/>
        <family val="2"/>
        <scheme val="major"/>
      </rPr>
      <t>Pregrado en Ingeniería Ambiental por ciclos.</t>
    </r>
  </si>
  <si>
    <r>
      <rPr>
        <b/>
        <sz val="12"/>
        <rFont val="Calibri Light"/>
        <family val="2"/>
        <scheme val="major"/>
      </rPr>
      <t xml:space="preserve">ME-71-  </t>
    </r>
    <r>
      <rPr>
        <sz val="12"/>
        <rFont val="Calibri Light"/>
        <family val="2"/>
        <scheme val="major"/>
      </rPr>
      <t xml:space="preserve">Estructurar  y gestionar el registro de  </t>
    </r>
    <r>
      <rPr>
        <b/>
        <sz val="12"/>
        <rFont val="Calibri Light"/>
        <family val="2"/>
        <scheme val="major"/>
      </rPr>
      <t xml:space="preserve"> </t>
    </r>
    <r>
      <rPr>
        <sz val="12"/>
        <rFont val="Calibri Light"/>
        <family val="2"/>
        <scheme val="major"/>
      </rPr>
      <t>Pregrado en Ingeniería de energías por ciclos.</t>
    </r>
  </si>
  <si>
    <t>Taller de Calidad de Energía, Baja tensión: Mantenimiento de equipos: calibracion equipos de medicion, Analizadores de red, Multimetros, Pinzas amperímetricas, Transductores de corriente,  Osciloscopios
-Adquisición de insumos</t>
  </si>
  <si>
    <t>Mantenimiento realizado</t>
  </si>
  <si>
    <t>Mantenimiento realizado y elementos adquiridos</t>
  </si>
  <si>
    <t>Ejecución contractual</t>
  </si>
  <si>
    <t>Mantenimiento realizado
'-Elementos adquiridos  
-Acta de inicio de contrato Prestación de Servicios</t>
  </si>
  <si>
    <t>-Cabinas de soldadura con iluminacion, soporte para equipos y mesa de soldadura, para  ubicar equipos que no se encuentra en uso.</t>
  </si>
  <si>
    <t>-Plegadora de tornillo de bola CNC, para modernizar el proceso de doblado y plegado a su vez que se deja de maquinaria obsoleta de mas de 60 años.</t>
  </si>
  <si>
    <t>-Equipo laser para proceso de soldadura y limpieza de materiales, para la innovacion en nuevas tecnologias en procesos de soldadura e impementacion de equipos de limpieza en materiales corrosivos.</t>
  </si>
  <si>
    <t>-Equipos de simulacion de procesos de soldadura, para minimizar el uso de recursos y el impacto ambiental que generan la practica.
-Sistema de extraccion de humos y gases producidos por las practicas de soldadura, para mejorar el entorno de las practicas academico-tecnicas.</t>
  </si>
  <si>
    <t xml:space="preserve">Elementos adquiridos  </t>
  </si>
  <si>
    <t xml:space="preserve">Taller de electrónica
-Adquisición de insumos de electrónica como base, para la realización de clases teorico-practicas de IBTI y PES del taller de electrónica.
-Prestación de servicios para la calibración  y trazabilidad certificada  por ONAC de los equipos del taller de Electrónica.
-Prestación de servicios para el mantenimiento 
preventivo y correctivo de los equipos del taller de
electrónica.
-Compra-Venta de consolas de alimentación tipo panel para adquisición de datos para proyectos en electrónica.
-Capacitación en manejo de herramientas técnologicas e instrumentación en equipos de electrónica.
-Creación de perfil asistencial (Ingeniero Junior) para el manejo y administración del software de mantenimiento Mantum para el área de talleres y laboratorios.
</t>
  </si>
  <si>
    <t xml:space="preserve">Laboratorio de Física y Química
- Reactivos para análisis de laboratorio, vidrieria , tubos , probetas , vasos erlenmeyers,pipetas, entre otros.
- Mantenimientos, fuentes, multimetos microscopios , balanzas generador bander graff mufla , hornos
-Cabina de extraccion , mufla, horno, espectrofotometro, microscopio digital ,rotavaporador,funtes multimetros, balanzas, cubetas de hondas ,plancha de calantamiento  con agitacion manometros </t>
  </si>
  <si>
    <t>Taller de mecánica industrial
Mantenimiento a las maquinas en CNC
Nuevos computadores de alta capacidad para la sala de CNC
Tornos Pinacho MODELOS ML 325 https://www.pinachocnc.com/product/pinacho-ml-325x2000-3/</t>
  </si>
  <si>
    <t xml:space="preserve">Taller de fundición
-Platilona en barra de 500gr (15)
-Visores para careta de esmerilar (Mantenimiento preventivo y correctivo)
-Guantes de carnaza sencillo por par (50)
-Juego De 61 Puntas Taladro Atornillar Largo 1pg Truper (1)
-Acople Rápido Hembra Para Compresor 1/4 (15)
-Conector Rápido De Latón De 1/4 Npt Para Compresor, Macho (15)
-Acople Rápido Para Manguera De 1/4 (15)
-Acople Union  Manguera  1/4 (30)
-Abrazadera Metálica 3/4 19.05mm X 100 Unds (1)
-Báscula Gramera Digital De 10 Kilos Electronica Portable (5)
-Báscula Plegable 200 Kilos (2)
-Juego De Fresas De Carburo Jestuous 1/4 Pulgada De Diametro (3)
-Grata de copa, alambre grueso, calibre 0.3 mm 1-3/4  (50)
-GRATA DE LIJA G60 ESPIGO DE 1/4 (150)
-Pirometro tipo S (1)
-Termocuplas 12" (100)
-Máquina tirituradora de aluminio y acero (1)
-Chatarra de Aluminio (1)
-Mantenimiento de cuba de aluminio (1)
-Matenimiento cuba de acero (1)
</t>
  </si>
  <si>
    <t xml:space="preserve">Taller de motores
-Insumos y herramientas para el área de refrigeración y máquinas termicas para el correcto desarrollo de practicas en PES (25)
-Mantenimiento correctivo a equipos de refrigeración, para la correcta realización de prácticas en PES (10)
-Mantenimiento correctivo a equipos de refrigeración, para la correcta realización de prácticas en PES (2)
-Mantenimiento correctivo a equipos de máquinas termicas (calderas), para la correcta realización de prácticas en PES (1)
-Personal calificado y competente para el area de motores en el horario de IBTI (1)
-Equipo para transporte de dron, para facil molización del elemento
</t>
  </si>
  <si>
    <t xml:space="preserve">Laboratorio de Industria 4.
ASUS ROG Zephyrus M16 (2)
- Sistema Operativo: Windows 11 Pro
- Memoria RAM: DDR5 32GB
- Alamcenamiento 1TB
- Tarjeta Grafica: NVIDIA GeForce RTX 3060
- Procesador: 12th Gen Intel® Core™ i7-12700H Processor 2.3 GHz
Asus Rog Zephyrus Duo SE 15 (1)
- Sistema Operativo: Windows 11 Pro
- Memoria RAM: DDR4 32GB
- Almacenamiento: 1TB
- Tarjeta Grafica: NVIDIA® GeForce RTX™ 3080 Laptop GPU
- Procesador: AMD Ryzen™ 9 5900HX Mobile 8-core/16-thread
HTC VIVE Pro 2 Kit (2)
- Sensores: SteamVR Tracking 2.0, sensor G, giroscopio, proximidad, sensor IPD
- Controlador: trackpad multifunción, botones de agarre, gatillo de dos etapas, botón de sistema, botón de menú
Oculus Quest 2 256GB (1)
- Resolución 1920 x 1832 por ojo
- Wi-Fi 6
- Bluetooth 5.1
- Almacenamiento 256GB
- Altavoces 3D Integrados
- Panel LCD
Tracker Vive Htc (2)
- Modelo: 99HANL002-00
- Contenido adicional: 1 Base y 1 Cable micro USB
Cable Matters Adaptador Mini (3)
- Adaptador de cable Mini DisplayPort 1.4 a DisplayPort 1.4
- Tipo: Hembra a macho
- Resolucion: 4K a 120 Hz
- Compatible con Thunderbolt y Thunderbolt 2
Adaptador USB C a DisplayPort (3)
Extension Skywin Para Htc Vive Pro (2)
- Tamaño: 20 m
- Compatible con HTC Vive Pro
</t>
  </si>
  <si>
    <t xml:space="preserve">Laboratorio de Sistemas
-Ponchadora RJ45 (1)
-Ponchadora de Impacto
-Conector De Red Rj45 Bolsa 1000 Unidades Cat5
-Cable UTP Cat 5 0.5mm 100Mts Interior
-Kit Herramientas Para Pc Proskit Pk-2088a
-Sopladora - Aspiradora Para Computador </t>
  </si>
  <si>
    <r>
      <rPr>
        <b/>
        <sz val="10"/>
        <rFont val="Calibri"/>
        <family val="2"/>
        <scheme val="minor"/>
      </rPr>
      <t>Taller de electricidad</t>
    </r>
    <r>
      <rPr>
        <sz val="10"/>
        <rFont val="Calibri"/>
        <family val="2"/>
        <scheme val="minor"/>
      </rPr>
      <t xml:space="preserve">
-Adquisición de insumos de electricidad como base, para la realización de clases teorico-practicas de IBTI y PES del taller de electricidad J301 (3)</t>
    </r>
  </si>
  <si>
    <t>-Adquisición de EQUIPOS DIDACTICOS DE LORENZO (5)</t>
  </si>
  <si>
    <t>-Calibración y trazabilidad certificada por ONAC de los equipos de medicion del taller de electricidad J301 (175)</t>
  </si>
  <si>
    <t>Suministro de Insumos</t>
  </si>
  <si>
    <t xml:space="preserve">Taller de Diseño
Ejecutar proovedor para el mantenimiento de las impresoras semestralmente (6)
Compra de Nuevos equipos e Impresoras 3D (1)
Compra de computadores de escritorio que cumpla con las especificaciones para la instalacion de programas de diseño para aplicaciones con las impresoras 3D y de resina (3)
Compra de impresora multifuncional HP 533 (1)
Adquisicion de consumibles y ferreteria para el taller de diseño(1)
</t>
  </si>
  <si>
    <t xml:space="preserve">Taller de Automatización industrial
Repotenciacion de los bancos y transportabilidad entre sedes. Actualmente contamos con 10 bancos, los cuales se encuentran desactualizados tras casi 10 anos de servicio de los mismos. Se requiere una actualizacion de software y de hardware. 
En aras del desarrollo y actualizacion de equipos y extension de la oferta academica. Tambien de la modernizacion del laboratorio de electroneumatica. Se hace necesario la adquision de inicialmente 5 bancos FESTO TP101 Y TP102 para impartir  neumatica y electroneumatica basica. (5)
Se hace necesario la contratacion de personal para el laboratorio de national instrument, lego, neumatica, electroneumatica, automatizacion e hidraulica para el objeto del contrato ya que se han solicitado los espacios por parte de bachillerato. Siendo un incremento a la demanda de los laboratorios y sus mantenimientos respectivos (1)
Actulizacion de equipos de computo para llevar acabo las labores administrativas que conlleva el laboratorio, muebleria  de estante para la organizacion y optmizacion de espacios dentro del laboratorio y almacenes.
</t>
  </si>
  <si>
    <r>
      <rPr>
        <b/>
        <sz val="10"/>
        <rFont val="Calibri"/>
        <family val="2"/>
        <scheme val="minor"/>
      </rPr>
      <t>CDVE-Centro de Vehículos Eléctricos</t>
    </r>
    <r>
      <rPr>
        <sz val="10"/>
        <rFont val="Calibri"/>
        <family val="2"/>
        <scheme val="minor"/>
      </rPr>
      <t xml:space="preserve">
Laboratorio de Movilidad sostenible fase II</t>
    </r>
  </si>
  <si>
    <t>BIBLIOTECA</t>
  </si>
  <si>
    <t xml:space="preserve">RENOVACIÓN TEXTOS DIGITALES Y FISICOS PARA LA PLATAFORMA E-BOOK 7-24  - EDITORIALES  ASOCIADAS A  -DIGITAL CONTENT- </t>
  </si>
  <si>
    <t xml:space="preserve">ADQUISICIÓN NUEVO SISTEMA DE SEGURIDAD RFID </t>
  </si>
  <si>
    <t>Elemento adquirido</t>
  </si>
  <si>
    <t>VISITAS EMPRESARIALES E INSTITUCIONALES</t>
  </si>
  <si>
    <t>INSCRIPCIONES A CAPACITACION Y EVENTOS NACIONALES E INTERNACIONALES</t>
  </si>
  <si>
    <t>Actividades realizadas</t>
  </si>
  <si>
    <t>PRESTACION DE SERVICIOS PROFESIONALES PARA APOYAR LAS ACTIVIDADES DEL CENTRO DE EXTENSIÓN Y PROYECCIÓN SOCIAL COMO INSTRUCTOR DESARROLLANDO LA ASIGNATURA DE ORIENTACIÓN PROFESIONAL (36 HORAS) EN EL CURSO PRE INGENIERO DURANTE EL PRIMER SEMESTRE DE 2023</t>
  </si>
  <si>
    <t>PRESTACION DE SERVICIOS PROFESIONALES PARA APOYAR LAS ACTIVIDADES DEL CENTRO DE EXTENSIÓN Y PROYECCIÓN SOCIAL COMO INSTRUCTOR DESARROLLANDO LA ASIGNATURA DE DIBUJO TECNICO (54 HORAS) EN EL CURSO PRE INGENIERO DURANTE EL PRIMER SEMESTRE DE 2023</t>
  </si>
  <si>
    <t>PRESTACION DE SERVICIOS PROFESIONALES PARA APOYAR LAS ACTIVIDADES DEL CENTRO DE EXTENSIÓN Y PROYECCIÓN SOCIAL COMO INSTRUCTOR DESARROLLANDO LA ASIGNATURA DE COMUNICACIÓN ORAL Y ESCRITA (54 HORAS) EN EL CURSO PRE INGENIERO DURANTE EL PRIMER SEMESTRE DE 2023</t>
  </si>
  <si>
    <t>PRESTACION DE SERVICIOS PROFESIONALES PARA APOYAR LAS ACTIVIDADES DEL CENTRO DE EXTENSIÓN Y PROYECCIÓN SOCIAL COMO INSTRUCTOR DESARROLLANDO LA ASIGNATURA DE MATEMATICAS BASICAS (108 HORAS) EN EL CURSO PRE INGENIERO DURANTE EL PRIMER SEMESTRE DE 2023</t>
  </si>
  <si>
    <t>PRESTACION DE SERVICIOS PROFESIONALES PARA APOYAR LAS ACTIVIDADES DEL CENTRO DE EXTENSIÓN Y PROYECCIÓN SOCIAL COMO INSTRUCTOR DESARROLLANDO LA ASIGNATURA DE PRINCIPIOS DE FISICA (108 HORAS) EN EL CURSO PRE INGENIERO DURANTE EL PRIMER SEMESTRE DE 2023</t>
  </si>
  <si>
    <t>PRESTACION DE SERVICIOS PROFESIONALES PARA APOYAR LAS ACTIVIDADES DEL CENTRO DE EXTENSIÓN Y PROYECCIÓN SOCIAL COMO INSTRUCTOR DESARROLLANDO LA CERTIFICACIÓN AUTOMATIZACION INDUSTRIAL 120 HORAS PRIMER SEMESTRE</t>
  </si>
  <si>
    <t>PRESTACION DE SERVICIOS PROFESIONALES PARA APOYAR LAS ACTIVIDADES DEL CENTRO DE EXTENSIÓN Y PROYECCIÓN SOCIAL COMO INSTRUCTOR DESARROLLANDO LA CERTIFICACIÓN AUTOMATIZACION INDUSTRIAL SEGUNDO SEMESTRE</t>
  </si>
  <si>
    <t>PRESTACION DE SERVICIOS PROFESIONALES PARA APOYAR LAS ACTIVIDADES DEL GITEPS COMO INSTRUCTOR DESARROLLANDO LA CERTIFICACIÓN EN INSTALACIONES ELÉCTRICAS INTERSEMESTRAL</t>
  </si>
  <si>
    <t>PRESTACION DE SERVICIOS PROFESIONALES PARA APOYAR LAS ACTIVIDADES DEL GITEPS COMO INSTRUCTOR DESARROLLANDO LA CERTIFICACIÓN EN INSTALACIONES ELÉCTRICAS SEGUNDO SEMESTRE</t>
  </si>
  <si>
    <t xml:space="preserve">PRESTACION DE SERVICIOS PROFESIONALES PARA APOYAR LAS ACTIVIDADES DEL GITEPS COMO INSTRUCTOR DESARROLLANDO LA CERTIFICACIÓN EN LEAN MANAGEMENT PRIMER SEMESTRE </t>
  </si>
  <si>
    <t xml:space="preserve">PRESTACION DE SERVICIOS PROFESIONALES PARA APOYAR LAS ACTIVIDADES DEL GITEPS COMO INSTRUCTOR DESARROLLANDO LA CERTIFICACIÓN EN LEAN MANAGEMENT SEGUNDO SEMESTRE </t>
  </si>
  <si>
    <t>PRESTACION DE SERVICIOS PROFESIONALES PARA APOYAR LAS ACTIVIDADES DEL GITEPS COMO INSTRUCTOR DESARROLLANDO CURSO A LA MEDIDA DE 60 HORAS</t>
  </si>
  <si>
    <t>EGRESADOS</t>
  </si>
  <si>
    <t xml:space="preserve">ME -11, Implementar el sistema de acompañamiento de desarrollo del egresado - SADE,con responsabilidad social y academica. </t>
  </si>
  <si>
    <t>PRESTACION DE SERVICIOS INSTRUCTORES PARA  ACTUALIZACION DE EGRESADOS 50 HORAS</t>
  </si>
  <si>
    <t xml:space="preserve">ESTIMULOS Y/O RECONOCIMIENTOS PARA DESARROLLAR EL ENCUENTRO DE EGRESADOS (SOUVENIRES, CURSOS POR EXTENSION, IDIOMAS, DESCUENTOS, ETC) </t>
  </si>
  <si>
    <t>prestacion de servicios</t>
  </si>
  <si>
    <t>mantemiento</t>
  </si>
  <si>
    <t>logistica</t>
  </si>
  <si>
    <t xml:space="preserve">PRESTACIÓN DE SERVICIOS PERSONALES  PARA EL APOYO DE LOS CURSOS DE IDIOMAS COMO TECNICO DE APOYO A LA GESTIÓN DEL AREA DEL CENTRO DE LENGUAS DEL GITEPS </t>
  </si>
  <si>
    <t>Prestación de servicios profesionalescomo instructor para curso de inglés nivel A2 de 120 horas para primer semestre.</t>
  </si>
  <si>
    <t>Prestación de servicios profesionalescomo instructor curso de inglés nivel B1a de 100 horas para primer semestre.</t>
  </si>
  <si>
    <t>Prestación de servicios profesionalescomo instructor curso de inglés nivel B1b de 100 horas para primer semestre.</t>
  </si>
  <si>
    <t>Prestación de servicios profesionalescomo instructor curso de inglés nivel B2a de 100 horas para primer semestre.</t>
  </si>
  <si>
    <t>Prestación de servicios profesionalescomo instructor curso de inglés nivel B2b de 100 horas para primer semestre.</t>
  </si>
  <si>
    <t>Prestación de servicios profesionalescomo instructor curso de inglés nivel C1 de 100 horas para primer semestre.</t>
  </si>
  <si>
    <t>Prestación de servicios profesionalescomo instructor para curso de inglés nivel A2 de 120 horas para segundo semestre.</t>
  </si>
  <si>
    <t>Prestación de servicios profesionalescomo instructor curso de inglés nivel B1b de 100 horas para segundo semestre.</t>
  </si>
  <si>
    <t>Prestación de servicios profesionalescomo instructor curso de inglés nivel B2a de 100 horas para segundo semestre.</t>
  </si>
  <si>
    <t>Prestación de servicios profesionalescomo instructor curso de inglés nivel B2b de 100 horas para segundo semestre.</t>
  </si>
  <si>
    <t>Prestación de servicios profesionalescomo instructor curso de inglés nivel C1 de 100 horas para segundo semestre.</t>
  </si>
  <si>
    <t>Prestación de servicios profesionalescomo instructor curso de francés nivel A1 de 80 horas para primer semestre.</t>
  </si>
  <si>
    <t>Prestación de servicios profesionalescomo instructor curso de francés nivel A2 de 80 horas para segundo semestre.</t>
  </si>
  <si>
    <t>software</t>
  </si>
  <si>
    <t>CENTRO DE LENGUAS</t>
  </si>
  <si>
    <t>Contratación del mantenimiento preventivo y correctivo especializado de las plantas eléctricas y sus respectivas transferencias automáticas.</t>
  </si>
  <si>
    <t>Contratación del mantenimiento preventivo y correctivo especializado de los Aires acondicionados</t>
  </si>
  <si>
    <t>Contratación de mantenimiento preventivo y correctivo de sistema de puesta a tierra de la sede Centro (apantallamiento)</t>
  </si>
  <si>
    <t>Contratación del mantenimiento preventivo y correctivo especializado de las UPS y Reguladores</t>
  </si>
  <si>
    <t>Contratación de mantenimiento preventivo, correctivo y certificación de los Sistema Mecanico e Hidraulico de apertura/cierre puertas calle 15, carrera 17 y patio central</t>
  </si>
  <si>
    <t>Contratación de mantenimiento preventivo y correctivo especializado de la plataforma elevadora GENIE</t>
  </si>
  <si>
    <t>Contratación del mantenimiento correctivo y preventivo especializado del CCTV.</t>
  </si>
  <si>
    <t>Actualización, implementación y seguimiento de los instrumentos archivísticos</t>
  </si>
  <si>
    <t>actividades realizadas</t>
  </si>
  <si>
    <t>Fabricación e instalación del sistema rodante de archivo con accionamiento mecánico compuesto por 6 carros mecánicos y 2 carros fijos.</t>
  </si>
  <si>
    <t>Mantenimiento archivo rodante existente en archivo central</t>
  </si>
  <si>
    <t>Digitalización de archivos</t>
  </si>
  <si>
    <t>Adquisición e instalación de deshumidificadores</t>
  </si>
  <si>
    <t xml:space="preserve"> Programa de Bienestar Laboral</t>
  </si>
  <si>
    <t xml:space="preserve">Programa de Bienestar Ejecutado </t>
  </si>
  <si>
    <t>Plan de Capacitacíón ejecutado</t>
  </si>
  <si>
    <t>Revisión del proceso ante CNSC</t>
  </si>
  <si>
    <t>Revisión del proceso</t>
  </si>
  <si>
    <t>Adecuar las capacidades tecnológicas para atender las necesidades de los procesos misionales.</t>
  </si>
  <si>
    <t>INFORMATICA Y COMUNICACIONES</t>
  </si>
  <si>
    <t>Dotación salas de sistemas básicas de la sede Centro (salas 1-6)</t>
  </si>
  <si>
    <r>
      <t xml:space="preserve">Renovación software </t>
    </r>
    <r>
      <rPr>
        <b/>
        <sz val="9"/>
        <rFont val="Calibri"/>
        <family val="2"/>
        <scheme val="minor"/>
      </rPr>
      <t xml:space="preserve">Proteus </t>
    </r>
  </si>
  <si>
    <r>
      <t xml:space="preserve">Renovación software </t>
    </r>
    <r>
      <rPr>
        <b/>
        <sz val="9"/>
        <rFont val="Calibri"/>
        <family val="2"/>
        <scheme val="minor"/>
      </rPr>
      <t>Automation Studio</t>
    </r>
    <r>
      <rPr>
        <sz val="9"/>
        <rFont val="Calibri"/>
        <family val="2"/>
        <scheme val="minor"/>
      </rPr>
      <t xml:space="preserve"> </t>
    </r>
  </si>
  <si>
    <r>
      <t xml:space="preserve">Renovacion software  </t>
    </r>
    <r>
      <rPr>
        <b/>
        <sz val="9"/>
        <rFont val="Calibri"/>
        <family val="2"/>
        <scheme val="minor"/>
      </rPr>
      <t>Enterprise Architect</t>
    </r>
  </si>
  <si>
    <r>
      <t xml:space="preserve">Renovacion software </t>
    </r>
    <r>
      <rPr>
        <b/>
        <sz val="9"/>
        <rFont val="Calibri"/>
        <family val="2"/>
        <scheme val="minor"/>
      </rPr>
      <t>SOLARWINDS SECURITY EVENT MANAGER</t>
    </r>
  </si>
  <si>
    <r>
      <t xml:space="preserve">Renovación software </t>
    </r>
    <r>
      <rPr>
        <b/>
        <sz val="9"/>
        <rFont val="Calibri"/>
        <family val="2"/>
        <scheme val="minor"/>
      </rPr>
      <t>Solidworks</t>
    </r>
  </si>
  <si>
    <r>
      <t xml:space="preserve">Renovación software </t>
    </r>
    <r>
      <rPr>
        <b/>
        <sz val="9"/>
        <rFont val="Calibri"/>
        <family val="2"/>
        <scheme val="minor"/>
      </rPr>
      <t xml:space="preserve">Rextore </t>
    </r>
  </si>
  <si>
    <r>
      <t xml:space="preserve">Renovación de dos licencias de </t>
    </r>
    <r>
      <rPr>
        <b/>
        <sz val="9"/>
        <rFont val="Calibri"/>
        <family val="2"/>
        <scheme val="minor"/>
      </rPr>
      <t>AdobeCcreative</t>
    </r>
    <r>
      <rPr>
        <sz val="9"/>
        <rFont val="Calibri"/>
        <family val="2"/>
        <scheme val="minor"/>
      </rPr>
      <t xml:space="preserve"> + 1 </t>
    </r>
    <r>
      <rPr>
        <b/>
        <sz val="9"/>
        <rFont val="Calibri"/>
        <family val="2"/>
        <scheme val="minor"/>
      </rPr>
      <t>Adobe DC pro</t>
    </r>
  </si>
  <si>
    <r>
      <t xml:space="preserve">Renovación software </t>
    </r>
    <r>
      <rPr>
        <b/>
        <sz val="9"/>
        <rFont val="Calibri"/>
        <family val="2"/>
        <scheme val="minor"/>
      </rPr>
      <t>ISLonline</t>
    </r>
    <r>
      <rPr>
        <sz val="9"/>
        <rFont val="Calibri"/>
        <family val="2"/>
        <scheme val="minor"/>
      </rPr>
      <t xml:space="preserve"> y 400 licencias de </t>
    </r>
    <r>
      <rPr>
        <b/>
        <sz val="9"/>
        <rFont val="Calibri"/>
        <family val="2"/>
        <scheme val="minor"/>
      </rPr>
      <t xml:space="preserve">antivirus Eset </t>
    </r>
  </si>
  <si>
    <r>
      <t xml:space="preserve">Renovación software </t>
    </r>
    <r>
      <rPr>
        <b/>
        <sz val="9"/>
        <rFont val="Calibri"/>
        <family val="2"/>
        <scheme val="minor"/>
      </rPr>
      <t>Safetica DLP</t>
    </r>
    <r>
      <rPr>
        <sz val="9"/>
        <rFont val="Calibri"/>
        <family val="2"/>
        <scheme val="minor"/>
      </rPr>
      <t xml:space="preserve">, </t>
    </r>
    <r>
      <rPr>
        <b/>
        <sz val="9"/>
        <rFont val="Calibri"/>
        <family val="2"/>
        <scheme val="minor"/>
      </rPr>
      <t>ISL</t>
    </r>
    <r>
      <rPr>
        <sz val="9"/>
        <rFont val="Calibri"/>
        <family val="2"/>
        <scheme val="minor"/>
      </rPr>
      <t xml:space="preserve">  y  </t>
    </r>
    <r>
      <rPr>
        <b/>
        <sz val="9"/>
        <rFont val="Calibri"/>
        <family val="2"/>
        <scheme val="minor"/>
      </rPr>
      <t xml:space="preserve">Deslock </t>
    </r>
  </si>
  <si>
    <r>
      <t xml:space="preserve">Renovación software </t>
    </r>
    <r>
      <rPr>
        <b/>
        <sz val="9"/>
        <rFont val="Calibri"/>
        <family val="2"/>
        <scheme val="minor"/>
      </rPr>
      <t>Simapro</t>
    </r>
  </si>
  <si>
    <r>
      <t xml:space="preserve">Renovación soporte plataforma </t>
    </r>
    <r>
      <rPr>
        <b/>
        <sz val="9"/>
        <rFont val="Calibri"/>
        <family val="2"/>
        <scheme val="minor"/>
      </rPr>
      <t>Gnosoft</t>
    </r>
  </si>
  <si>
    <r>
      <t xml:space="preserve">Renovación software </t>
    </r>
    <r>
      <rPr>
        <b/>
        <sz val="9"/>
        <rFont val="Calibri"/>
        <family val="2"/>
        <scheme val="minor"/>
      </rPr>
      <t>Flexsim</t>
    </r>
  </si>
  <si>
    <r>
      <t xml:space="preserve">Renovacion de software </t>
    </r>
    <r>
      <rPr>
        <b/>
        <sz val="9"/>
        <rFont val="Calibri"/>
        <family val="2"/>
        <scheme val="minor"/>
      </rPr>
      <t>PTC Creo</t>
    </r>
  </si>
  <si>
    <t>Renovación Licenciamiento  Open Value Subscription for Education Solutions Campus Agreement)</t>
  </si>
  <si>
    <t>Renovación canal de conectividad dedicado de 5GB sede Centro, 2 Gb tintal y 10Mb calle 18</t>
  </si>
  <si>
    <t>Renovación de suscripción de direccionamiento IPV6</t>
  </si>
  <si>
    <t>Actualización Sistema de información académico</t>
  </si>
  <si>
    <t>Mantenimiento especializado a todo costo de la infraestructura asociada al DATACENTER</t>
  </si>
  <si>
    <t>Adquisición de insumos y repuestos para el mantenimiento de equipos de cómputo de la ETITC</t>
  </si>
  <si>
    <t xml:space="preserve">Contratación de mantenimiento especializado para pantallas interacticas Onescreen </t>
  </si>
  <si>
    <t>Software renovado</t>
  </si>
  <si>
    <t>Soporte renovado</t>
  </si>
  <si>
    <t>Soporte y actualizaciones renovadas</t>
  </si>
  <si>
    <t>Licenciamiento renovado</t>
  </si>
  <si>
    <t>Servicio contratado</t>
  </si>
  <si>
    <t>SUSCRIPCIÓN RENOVADA</t>
  </si>
  <si>
    <t>sistema de información académico actualizado</t>
  </si>
  <si>
    <t>contrato en ejecución</t>
  </si>
  <si>
    <t>Equipos de computo renovados de las salas de sistemas básicas (salas 1 a 6)</t>
  </si>
  <si>
    <t>Obra ejecutada</t>
  </si>
  <si>
    <t>Actividad realizada</t>
  </si>
  <si>
    <t>Ejecuciòn de la Fase 2 del mantenimiento de las baterías de baños para la sede Central de la Escuela Tecnológica Instituto Técnico Central.RAL</t>
  </si>
  <si>
    <t>Mantenimiento ejecutado</t>
  </si>
  <si>
    <t>Seguimiento a los programas incluidos en la política ambiental institucional</t>
  </si>
  <si>
    <t>Actividades del programa de racioalización de consumo de papel</t>
  </si>
  <si>
    <t>RECTORIÍA</t>
  </si>
  <si>
    <t>Dar continuidad al proyecto (TOIOTEN)</t>
  </si>
  <si>
    <t>Adecuación completa de la sede de la calle 18.</t>
  </si>
  <si>
    <t>Proyecto ejecutado</t>
  </si>
  <si>
    <t>Proyecto de adecuación de parqueadero</t>
  </si>
  <si>
    <t>Estructurar e implementar el modelo integral de gestión academico-administrativa por Sistema de Créditos Académicos al 2024.</t>
  </si>
  <si>
    <t xml:space="preserve">Revisión </t>
  </si>
  <si>
    <t xml:space="preserve">Reporte de información realizada </t>
  </si>
  <si>
    <t xml:space="preserve">Ejecución del Plan Estratégico </t>
  </si>
  <si>
    <t xml:space="preserve">Seguimiento a los lineamientos de la política de Gobierno Digital </t>
  </si>
  <si>
    <t>Seguimiento realizado</t>
  </si>
  <si>
    <t>Realizar la gestión necesaria para el englobe de  todos predios que integran la sede central.</t>
  </si>
  <si>
    <t xml:space="preserve">Gestión realziada </t>
  </si>
  <si>
    <t>Realizar la gestión necesaria para determinar el aprovechamiento del inmueble calle 18 a partir del POT aprobado.</t>
  </si>
  <si>
    <t>Realizar la gestión necesaria para ejecución del Plan de administración e intervención de las instalaciones en comodato.</t>
  </si>
  <si>
    <t>Realizar la gestión necesaria para la continuidad de Plan de administración e intervención de las instalaciones en comodato.</t>
  </si>
  <si>
    <t>Formular e implementar el modelo operativo de administración de inmuebles.</t>
  </si>
  <si>
    <t>Gestionar la consecución de un nuevo Campus para la Escuela.</t>
  </si>
  <si>
    <t xml:space="preserve">Porcentaje de asignaturas con componente de apoyo B-LEARNING
</t>
  </si>
  <si>
    <t>Promover la estrategia de articulación  "de tu escuela a mi escuela y a mi universidad".</t>
  </si>
  <si>
    <t>Actividad realziada</t>
  </si>
  <si>
    <t xml:space="preserve">Actividades de actualización y avance del PEI </t>
  </si>
  <si>
    <t>% Avance del PEI</t>
  </si>
  <si>
    <t>Por definir</t>
  </si>
  <si>
    <t>Estructurar programa de oferta de servicios proyección social</t>
  </si>
  <si>
    <t>Suscribir convenios y estructurar actividades</t>
  </si>
  <si>
    <t>Desarrollo del poryecto</t>
  </si>
  <si>
    <t>Talleres focalizados</t>
  </si>
  <si>
    <t>CLASIF. DE CONFIDENCIALIDAD</t>
  </si>
  <si>
    <t>IPB</t>
  </si>
  <si>
    <t>CLASIF. DE INTEGRIDAD</t>
  </si>
  <si>
    <t>A</t>
  </si>
  <si>
    <t>CLASIF. DE DISPONIBILIDAD</t>
  </si>
  <si>
    <t>Adelantar la Fase 1 de creación y formulación del SUIE (Diagnóstico de necesidad de información)</t>
  </si>
  <si>
    <t xml:space="preserve">CAMPETITC:
Torneos SUE
Torneos externos
carreras atleticas
caminatas
inscripciones gimnasio
Rutinas personalizadas
Entrenamientos por disciplina deportiva
</t>
  </si>
  <si>
    <t>LA ETITC VISACAVI:
Pausas activas
Conferencias
Material Deportivo
Mantenimiento Gimnasio</t>
  </si>
  <si>
    <t>1. Disminuir los factores de riesgo en salud de la comunidad educativa mediante programas, campañas y talleres para mejorar su calidad de vida.</t>
  </si>
  <si>
    <t>2. Promover la salud y prevenir la enfermedad a través de estrategias de acompañamiento individual como colectivo</t>
  </si>
  <si>
    <t>Subsidio de alimentación.</t>
  </si>
  <si>
    <t xml:space="preserve">Fiestas Lasallistas </t>
  </si>
  <si>
    <t>Formación Espiritual y personal.
Filantropia</t>
  </si>
  <si>
    <t>Proyecto de Salud Mental, líneas;
1. Docentes, Consecuentemente
2. Estudiantes, Sanamente</t>
  </si>
  <si>
    <t>Proyecto La Cultura Somos Todos</t>
  </si>
  <si>
    <t>Gestión Cultural</t>
  </si>
  <si>
    <t xml:space="preserve">Proyecto Inclusión Educativa, Intercultural y de Género Para la Comunidad de Educación Superior de La ETITC “Inclúyeme" - Componente Diversidad Sexual y de género </t>
  </si>
  <si>
    <t>Proyecto Inclusión Educativa, Intercultural y de Género Para la Comunidad de Educación Superior de La ETITC “Inclúyeme" - Componente Discapacidad y Diversidad Intercultural</t>
  </si>
  <si>
    <t>Programa Apoyo y Promoción Socio económica</t>
  </si>
  <si>
    <t>Proyecto Bienestar con Impacto social</t>
  </si>
  <si>
    <t>Caracterización estudiantil</t>
  </si>
  <si>
    <t xml:space="preserve">Alertas tempranas </t>
  </si>
  <si>
    <t>Registro de apoyos</t>
  </si>
  <si>
    <t>Alertas Académicas</t>
  </si>
  <si>
    <t>Estructuración de las Electivas:
Deportes
Musica
Artes plasticas</t>
  </si>
  <si>
    <t>4. Investigación y proyecto sobre adaptación a la vida universitaria</t>
  </si>
  <si>
    <t>Atención individual</t>
  </si>
  <si>
    <t>Implementar  la catedra ETITC</t>
  </si>
  <si>
    <t>Contratación de conferencistas</t>
  </si>
  <si>
    <t xml:space="preserve">Seguimiento </t>
  </si>
  <si>
    <t xml:space="preserve">Número de actividades realizadas </t>
  </si>
  <si>
    <t xml:space="preserve">N. de talleres realizados </t>
  </si>
  <si>
    <t>Desarrollo del proyecto</t>
  </si>
  <si>
    <t xml:space="preserve">Actividad realizada </t>
  </si>
  <si>
    <t>Contratación de 2 conferenciastas</t>
  </si>
  <si>
    <t>Contratación de 6 conferenciastas</t>
  </si>
  <si>
    <t xml:space="preserve">Visitas a instituciones educativas </t>
  </si>
  <si>
    <t>1° fase del proyecto formulado</t>
  </si>
  <si>
    <t xml:space="preserve">Actvidades realizadas </t>
  </si>
  <si>
    <t>Diseño de plan de movilidad inclusiva de la sede Central de la ETITC.</t>
  </si>
  <si>
    <t>Desarrollo del ejercicio de autoevaluación integrado con condiciones iniciales y autoexamen institucional</t>
  </si>
  <si>
    <t>Fortalecimiento a la cultura de la autoevaluación y la calidad</t>
  </si>
  <si>
    <t xml:space="preserve">Desarrollar la gestión necesaria para alcanzar la acreditación institucional. </t>
  </si>
  <si>
    <t>Reuniones realiadas</t>
  </si>
  <si>
    <t xml:space="preserve"> </t>
  </si>
  <si>
    <t xml:space="preserve">Gestión realizada </t>
  </si>
  <si>
    <t>Realizar la gestión necesaria para realizar el aprovechamiento de espacios del inmueble.</t>
  </si>
  <si>
    <t>Verificar el proceso para el registro calificado de las 3 carrera profesional por ciclos y 1 Maestría.</t>
  </si>
  <si>
    <r>
      <rPr>
        <b/>
        <sz val="12"/>
        <rFont val="Calibri Light"/>
        <family val="2"/>
        <scheme val="major"/>
      </rPr>
      <t>ME-30-</t>
    </r>
    <r>
      <rPr>
        <sz val="12"/>
        <rFont val="Calibri Light"/>
        <family val="2"/>
        <scheme val="major"/>
      </rPr>
      <t xml:space="preserve">  Lograr al 2024, que el 50% de los asignaturas tengan componente B-LEARNING (blended o hibrido).
</t>
    </r>
  </si>
  <si>
    <r>
      <rPr>
        <b/>
        <sz val="12"/>
        <color theme="1"/>
        <rFont val="Calibri Light"/>
        <family val="2"/>
        <scheme val="major"/>
      </rPr>
      <t xml:space="preserve">ME-36- </t>
    </r>
    <r>
      <rPr>
        <sz val="12"/>
        <color theme="1"/>
        <rFont val="Calibri Light"/>
        <family val="2"/>
        <scheme val="major"/>
      </rPr>
      <t>Implementar el</t>
    </r>
    <r>
      <rPr>
        <b/>
        <sz val="12"/>
        <color theme="1"/>
        <rFont val="Calibri Light"/>
        <family val="2"/>
        <scheme val="major"/>
      </rPr>
      <t xml:space="preserve"> </t>
    </r>
    <r>
      <rPr>
        <sz val="12"/>
        <color theme="1"/>
        <rFont val="Calibri Light"/>
        <family val="2"/>
        <scheme val="major"/>
      </rPr>
      <t>Banco de electivas de Bienestar Universitario y la Cátedra ETITC</t>
    </r>
  </si>
  <si>
    <t>Adquisición ISBN</t>
  </si>
  <si>
    <t>Gestionar el registro de Pregrado en Ingeniería Agrícola por ciclos.</t>
  </si>
  <si>
    <t>Adelantar la gestión correspondiente</t>
  </si>
  <si>
    <t xml:space="preserve">Revisión de cumplidos 
y generación de cuentas por pagar y obligaciones 
</t>
  </si>
  <si>
    <t xml:space="preserve">Generación oportuna de registros presupuestales 
</t>
  </si>
  <si>
    <t xml:space="preserve">ÁREA FINANCIERA </t>
  </si>
  <si>
    <t xml:space="preserve">Actividades de Gestión realizadas oportunamente </t>
  </si>
  <si>
    <t>N° de actividades realizadas</t>
  </si>
  <si>
    <t>Eventos Académicos (Congreso)</t>
  </si>
  <si>
    <t>Auditoría complementaria 27001:2013</t>
  </si>
  <si>
    <t xml:space="preserve">Desde aseguramiento de la calidad, durante la 2° semana de enero se realizó el respectivo seguimiento a las acciones establecidas en el plan de mejoramiento; como resultado se obtuvo que las acciones se implementaron a cabalidad según el plan de trabajo.
La Auditoria complementaria para cerrar las 4 no conformidades fue realizada en enero de 2023 por parte de ICONTEC, manifestando que se daba cierre a las situaciones evidenciadas.
Como resultado la institución recibio la certificación en la que se da continuidad a este Sistema 
</t>
  </si>
  <si>
    <t>Esta actividad se realizará durante el 4° trimestre de la vigencia</t>
  </si>
  <si>
    <t>Esta actividad se realizará durante el 2° trimestre de la vigencia</t>
  </si>
  <si>
    <t>% de modelo de autoevaluación institucional  actualizado</t>
  </si>
  <si>
    <t>Actualización de las caracterizaciones de los procesos a partir de la articulación y alineación con MIPG y lineamientos de CNA</t>
  </si>
  <si>
    <t>Con relación al cargue de los planes de mejoramiento (6) se ha realizado en un 70% la parametrización del aplicativo KAWAK.</t>
  </si>
  <si>
    <t xml:space="preserve">Documento actualizado </t>
  </si>
  <si>
    <t xml:space="preserve">Documentos actualizados </t>
  </si>
  <si>
    <t>Seguimientos realizados</t>
  </si>
  <si>
    <t xml:space="preserve">N° de caracterizaciones actualizadas / n° caracterizaciones programadas a actualizar </t>
  </si>
  <si>
    <t xml:space="preserve">La actividad dio comienzo con la actualización del documento (actualizado en un 70%) este será presentado para su aprobación ante el CAA en el mes de abril. </t>
  </si>
  <si>
    <t xml:space="preserve">A partir de el programa de auditorias internas aprobado en CIGD en sesión del 13 de marzo, se realizaran las auditorias a los procesos a Gestión de Seguridad de la información y a Gestión de Informática y Comunicaciones en el mes de junio.  
Los estudios previos se realizaran y radicaran en el mes de abril, para contar con el personal en el mes de junio. </t>
  </si>
  <si>
    <t>Seguimiento 1° trimestre</t>
  </si>
  <si>
    <t xml:space="preserve">Seguimiento 1° trimestre </t>
  </si>
  <si>
    <t xml:space="preserve">Esta actividad se desarrollara durante el 3° trimestre </t>
  </si>
  <si>
    <t xml:space="preserve">Esta actividad se desarrollara durante el 4° trimestre </t>
  </si>
  <si>
    <t xml:space="preserve">Esta actividad se desarrollara durante el 2° y 3° trimestre </t>
  </si>
  <si>
    <t>Atender las invitaciones de capacitación extendidas por las entidades externas</t>
  </si>
  <si>
    <t xml:space="preserve"> Realizar actividades de sensibilización para dar a conocer las directrices de la cadena financiera</t>
  </si>
  <si>
    <t>Nº de capacitaciones atendidas</t>
  </si>
  <si>
    <t>Activiad realizada</t>
  </si>
  <si>
    <t>A la fecha del seguimiento se estructura el respectivo estudio previo, se desarrolla la fase de estudio de mercado (cotizaciones).</t>
  </si>
  <si>
    <t>Adquisición de plataforma Lumu insights</t>
  </si>
  <si>
    <t xml:space="preserve">En reunión con el asesor de la plataforma se declararon las especificaciones del servio a adquirir. Se esta a la espera de la actualización de la cotización. </t>
  </si>
  <si>
    <t>RENOVACION DE UNA LICENCIA CON 50 NODOS HERRAMIENTA SOLARWINDS SECURITY EVENT MANAGER PARA EL CORRELACIONAMIENTO DE EVENTOS DURANTE UN AÑO.</t>
  </si>
  <si>
    <t xml:space="preserve">Desde el 23 de marzo se envio el respectivo estudio previo a la jefe de la OAP, para su revisión y ajuste. 
Las licencias adquiridad en 2022 tienen vigencia hasta el 05 de mayo. </t>
  </si>
  <si>
    <t xml:space="preserve">Actividades relacionadas a matriculas 
</t>
  </si>
  <si>
    <t xml:space="preserve">Acorde al calendario académico (Acuerdo 07 del 08 de noviembre de 2022), desde el área financiera se realiza la gestión necesaria para los pagos a matrículas de los estudiantes obedeciendo a las respectivas novedades:
IBTI (Genosoft): Recibir el pago (diferentes medios)  
PES (Academusoft): Política de gratuidad, Resoluciones de descuento generación E, Jóvenes a la U, Excelencia académica, Semilleros, Monitorias. 
</t>
  </si>
  <si>
    <t>Desde el área financiera se evidencia la generación de 131 CDP para el 1° trimestre de la vigencia, y 349 compromiso.</t>
  </si>
  <si>
    <t>Desde el Ministerio de Hacienda y Crédito público se han realizado las siguientes capacitaciones: Caja menor (30 de marzo), Seminario gestión efectivo del presupuesto público (16 y 17 de febrero), proceso de preparación y trasmisión de información para la generación del documento soporte en adquisición efectiva (8 de marzo).</t>
  </si>
  <si>
    <t>Gestión oportuna en la solicitud de los insumos para generar informes financieros.</t>
  </si>
  <si>
    <t xml:space="preserve">Se evidencia la solicitud de información a las áreas: 
Almacén: Se ha solicitado al área información relacionada con los movimientos y la depreciación identificada (21 de marzo).
Nómina: Se ha solicitado al área información referentes a la depreciación y las provisiones de las prestaciones sociales. 
Esto para la adecuada estructuración del informe financieros.  
</t>
  </si>
  <si>
    <t>* Se dio una variación frente a la política de previsión del daño antijurídico  (28 de febrero).
Se cuenta con la publicación del portal: Soy Transparente - canal antifraude y de denuncia segura. (a la fecha del seguimiento no se cuenta con denuncias instauradas)
https://soytransparente.etitc.edu.co/</t>
  </si>
  <si>
    <t xml:space="preserve">Gestión de movilidad académica entrante y saliente </t>
  </si>
  <si>
    <t>Administración de las relaciones interinstitucionales: Actividades de redes y convenios que apoyan la visibilidad nacional e internacional de la ETITC</t>
  </si>
  <si>
    <t>Gestión de proyectos e iniciativas de cooperación nacional e internaciona (Actividades para la comunidad de apoyo para clases espejo entre otras)</t>
  </si>
  <si>
    <t xml:space="preserve">El programa anual de auditorías se encuentra publicado en la página institucional (aprobado el 15 de febrero en el CICCI)
https://www.etitc.edu.co/archives/paai23.pdf </t>
  </si>
  <si>
    <t xml:space="preserve">Austeridad final2022
https://etitc.edu.co/archives/informeausteridad30.pdf
Pqrsd 2 semestre
https://etitc.edu.co/archives/informepqrs222.pdf
ley de transparencia final2022
https://etitc.edu.co/archives/seguimientotranspa23.pdf
control interno contable
https://etitc.edu.co/archives/infocic22.pdf
seguimiento funciones comité conciliación
https://etitc.edu.co/archives/infoseguimientocc22.pdf
informe derechos de autor vigencia 2022
https://etitc.edu.co/archives/infoderechosautor22.pdf
Certificación Actualización Ekogui Segundo Semestre 2022
https://etitc.edu.co/archives/ekogui222.pdf
Profesional Control Interno
Evaluación del sistema de control interno 
https://etitc.edu.co/archives/evaluacionisci22022.pdf
INFORME DE GESTIÓN AL CONGRESO
https://etitc.edu.co/archives/informecongreso23.pdf
</t>
  </si>
  <si>
    <t xml:space="preserve">Informe anticorrupción  2022
https://etitc.edu.co/archives/seguimientoplanan322.pdf
</t>
  </si>
  <si>
    <t xml:space="preserve">El 6 de marzo se recibio la plantilla para realizar el contenido a socializar.
El jueves 9 de marzo, se entrego a la oficina de comunicaciones el contenido a desarrollar "roles de control interno".
</t>
  </si>
  <si>
    <t>Se realizo un ajuste del PIC con los resultados de aprendizaje y de acuerdo a los PEP (1 al 7 de marzo), esto se se desarrollara para los diferentes niveles de aprendizaje.</t>
  </si>
  <si>
    <t>Reunión docente - Comité -Curricular</t>
  </si>
  <si>
    <t>Esta actividad se desarrollará durante el 2° semestre</t>
  </si>
  <si>
    <t xml:space="preserve">Esta actividad aún no se ha desarrollado </t>
  </si>
  <si>
    <t xml:space="preserve">Esta actividad se desarrollo el 29 de marzo. Se contó con la participación de 5 conferencistas. Se desarrollaron de 4 a 9 pm.   </t>
  </si>
  <si>
    <t>Este proyecto se desarrollará durante el 2° semestre de la vigencia.</t>
  </si>
  <si>
    <t>Actualmente se estructuran los estudios previos, y se han solicitado cotizaciones, sin embargo a la fecha no se han presentado oferetes acorde a las necesidades institucionales.</t>
  </si>
  <si>
    <t>Se enviaron estudios previos (27/03/2023)
CDP: 13323  (91827939)
Actualmente esta en proceso el perfeccionamiento del los estudios previos.</t>
  </si>
  <si>
    <t>Contratación del Diseño e implementación de malla de tierras electricas de la sede Centro. Bajo norma RETIE. AE2808 (proyecto)</t>
  </si>
  <si>
    <t>Contratación del Diseño e implementación de malla de tierras de telecomunicaciones de la sede Centro  (proyecto)</t>
  </si>
  <si>
    <t>Contratación del diseño y cambio de tablero de distribución eléctrica principal con las respectivas protecciones de la ETITC, sede Centro  (proyecto)</t>
  </si>
  <si>
    <t>Este proyecto se desarrollará durante el 2° semestre de la vigencia. (sst)</t>
  </si>
  <si>
    <t>A la fecha del seguimiento se estan adecuando las 29 ups y 3 reguladores , luego del este proceso, se desarrollara este proyecto</t>
  </si>
  <si>
    <t>Ampliación del sistema de CCTV en todas las sedes - (Prioridad Tintal). (Proyecto)</t>
  </si>
  <si>
    <t>Compra de UPS trifásicas para algunos sectores de la sede Centro (3) (Proyecto)</t>
  </si>
  <si>
    <t>Compra de materias para equipos (Proyecto)</t>
  </si>
  <si>
    <t>A la fecha la Meta estrategica sigue en el estado reportado a diciembre de 2023 "Se encuentra en proceso de negociaciones con el MEN para le pago de los impuestos prediales del Inmueble CHIP, AAA0072WRFT."</t>
  </si>
  <si>
    <t>Plan de Institucional de Capacitación</t>
  </si>
  <si>
    <t xml:space="preserve">Reportar del valor de nómina (trimestral)
</t>
  </si>
  <si>
    <t xml:space="preserve">Durante los días 15 y 30 de marzo se realizaron las mesas de trabajo pertinentes con VAF y VA para dar inicio de obra y la realización del plan de contingencia para dar inicio de obra (bloques 1 Y 2).
Se proyecta que la obra de reforzamiento tendrá una duración de 12 meses y será adelantada por la Empresa de mobiliaria de Cundinamarca (Contrato interadministrativo 320 de 2022) </t>
  </si>
  <si>
    <t xml:space="preserve">(P. Uso eficiente del agua)
Esta actividad esta programada para el 2° semestre de la vigencia. </t>
  </si>
  <si>
    <t>Contratación de servicios de asesoria para la implementación de buenas practicas para el manejo de Emisione Atmosféricas de fuentes fijas</t>
  </si>
  <si>
    <t xml:space="preserve">(P de control de emisiones atmosféricas). *Se realizo la actualización se la cotización de los servicios (PSA Consultores sas)
*Se identifico que la V.A desarrolla un plan maestro para el área de talleres y laboratorios. </t>
  </si>
  <si>
    <t>Adelantar tramites ambientales que se identifiquen sean necesarios según lo establecido en la normatividad vigente</t>
  </si>
  <si>
    <t>Contratar servicios para la formulación del Plan de Contingencias para el almacenamiento de hidrocarburos y sustancias peligrosas radicado ante la SDA</t>
  </si>
  <si>
    <t xml:space="preserve">(R-L) Esta actividad no ha tenido avance. </t>
  </si>
  <si>
    <t xml:space="preserve">(P. Uso eficiente de papel)
Durante el 1° trimestre de la vigencia no se evidencia avance en las 3 actividades pactadas en el programa de uso eficiente de papel.  
*Curso "Aula virtual" 16 personas (15 y 21 de marzo de 2023)  
</t>
  </si>
  <si>
    <t xml:space="preserve">Esta actividad no ha tenido avance durante el 1° trimestre de la vigencia </t>
  </si>
  <si>
    <t>Contratación de residuos peligrosos</t>
  </si>
  <si>
    <t>Se encuentra publicado el proceso IP-OO5-2023 " PRESTACIÓN DE SERVICIOS PARA REALIZAR LA RECOLECCIÓN, GESTIÓN Y DISPOSICIÓN FINAL DE RESIDUOS PELIGROSOS GENERADOS EN LA ESCUELA TECNOLÓGICA INSTITUTO TÉCNICO CENTRAL" por un valor de $5’616.241,63</t>
  </si>
  <si>
    <t xml:space="preserve">Durante e l 1° trimestre de la vigencia se desarrolló un proceso de una prorroga: Orden de compra (13 de febrero) y se realizó seguimiento permanente de los equipos a adquirir.  
Por medio ,de la Orden de compra 103-425 de 2022 adquirirá la renovación de los equipos de cómputo de las salas de 1 a la 3 (17/04/2023). 
Referente al proceso a desarrollar para las salas 4 a la 6 se desarrollar las siguientes actividades:
Se realizó por medio de la plataforma CCE el lanzamiento del evento, se dio respuesta de observaciones, justificación de los requerimientos técnicos y adjudicación de la orden de compra. 
Se adjudicó la Orden de compra 107 287, para la renovación de la sala 4 a la 6. Dicha gestión se realiza mediante un acuerdo marco (plataforma Colombia compra eficiente) </t>
  </si>
  <si>
    <t xml:space="preserve">Se realiza un análisis del licenciamiento con el área de talleres y laboratorios </t>
  </si>
  <si>
    <r>
      <t xml:space="preserve">Renovación soporte y actualización </t>
    </r>
    <r>
      <rPr>
        <b/>
        <sz val="9"/>
        <rFont val="Calibri"/>
        <family val="2"/>
        <scheme val="minor"/>
      </rPr>
      <t>SIAC</t>
    </r>
  </si>
  <si>
    <t>El software tiene como fecha de vencimiento el 22 de agosto de 2023.</t>
  </si>
  <si>
    <t>El software tiene como fecha de vencimiento el 11 de mayo de 2023</t>
  </si>
  <si>
    <t>El software tiene como fecha de vencimiento el 31 de agosto de 2023.</t>
  </si>
  <si>
    <t>El software tiene como fecha de vencimiento el 16 de septiembre de 2023.</t>
  </si>
  <si>
    <t>El software tiene como fecha de vencimiento el 19 de septiembre de 2023.</t>
  </si>
  <si>
    <t>El software tiene como fecha de vencimiento el 2 de septiembre de 2023.</t>
  </si>
  <si>
    <t>El software tiene como fecha de vencimiento el 30 de septiembre de 2023.</t>
  </si>
  <si>
    <t>El software tiene como fecha de vencimiento el 27 de octubre de 2023.</t>
  </si>
  <si>
    <t>El software tiene como fecha de vencimiento el 30 de noviembre de 2023.</t>
  </si>
  <si>
    <t>El proceso para la renovación del software v.2023 fue realizado durante el mes de diciembre de 2022; este software tiene como fecha de vencimiento el 21 de enero de 2024.</t>
  </si>
  <si>
    <t>El software tiene como fecha de vencimiento el 16 de diciembre de 2023.</t>
  </si>
  <si>
    <t>El software tiene como fecha de vencimiento el 23 de septiembre de 2023.</t>
  </si>
  <si>
    <t xml:space="preserve">Se cuenta con el estudio de mercado, y se proyecta realizar su análisis </t>
  </si>
  <si>
    <t>Se está en proceso de Levantamiento de requerimiento, (se centralizan las necesidades institucionales).</t>
  </si>
  <si>
    <t>Esta actividad se proyecta realizar durante el 2° semestre de la vigencia</t>
  </si>
  <si>
    <t xml:space="preserve">Se estructura el estudio de mercado. </t>
  </si>
  <si>
    <r>
      <rPr>
        <b/>
        <sz val="12"/>
        <color theme="1"/>
        <rFont val="Calibri Light"/>
        <family val="2"/>
        <scheme val="major"/>
      </rPr>
      <t>Laboratorio de Domótica e inmótica</t>
    </r>
    <r>
      <rPr>
        <sz val="12"/>
        <color theme="1"/>
        <rFont val="Calibri Light"/>
        <family val="2"/>
        <scheme val="major"/>
      </rPr>
      <t>.
-Adquisición de insumos de domótica como base, para la realización de clases teorico-practicas de IBTI y PES, semilleros del laboratorio de domotica e inmotica.
-Compra venta de equipos  como apoyo a las actividades academicas para los estudiantes de IBTI, PES, semilleros cursos de extension y desarrollo de talleres y Laboratorios de domótica e inmotica.
-Tecnologias de domotica, inmotica y knx. Alexa y google home.
-De Internet y telefonia para practicas de IBTI, PES, semilleros y cursos de extensión  y desarrollo
-Prestación de servicios de Ingeniero Mecatrónico con experiencia en domotica, inmotica y KNX para la atencion de la cumunidad estudiantil IBTI, PES, semilleros y Cursos externos de extension y desarrollo y mantenimientos de los respectivos equios del laboratorio.</t>
    </r>
  </si>
  <si>
    <r>
      <rPr>
        <b/>
        <sz val="12"/>
        <color theme="1"/>
        <rFont val="Calibri Light"/>
        <family val="2"/>
        <scheme val="major"/>
      </rPr>
      <t>Taller de Tratamientos térmicos.</t>
    </r>
    <r>
      <rPr>
        <sz val="12"/>
        <color theme="1"/>
        <rFont val="Calibri Light"/>
        <family val="2"/>
        <scheme val="major"/>
      </rPr>
      <t xml:space="preserve"> DUROMETRO, ROCKELL, ULTRASONIDO, EQUIPO, EQUIPO DE SOLDADURA SMAW, TIG Y MIG, ESPECTOMETRO DE MASAS, LIJAS, BENTONITA, DISCO DE CORTE, HERRAMIENTA, MULTIMETROS,</t>
    </r>
  </si>
  <si>
    <r>
      <rPr>
        <b/>
        <sz val="12"/>
        <color theme="1"/>
        <rFont val="Calibri Light"/>
        <family val="2"/>
        <scheme val="major"/>
      </rPr>
      <t>Taller Metalistería y soldadura</t>
    </r>
    <r>
      <rPr>
        <sz val="12"/>
        <color theme="1"/>
        <rFont val="Calibri Light"/>
        <family val="2"/>
        <scheme val="major"/>
      </rPr>
      <t xml:space="preserve">
- Insumos, materiales y herramientas para el normal desarrollo de las practicas del taller de metalisteria.
-Mantenimientos preventivos y correctivos para los equipos y maquinaria del taller de metalisteria para preservar el buen estado de los mismos y garantizar la disponibilidad para su uso.</t>
    </r>
  </si>
  <si>
    <t>Se cuenta con los estudios previos radicados en la Vicerrectoría Académica (27 de marzo de 2023)</t>
  </si>
  <si>
    <t>Esta actividad se desarrollarà durante el 2º semestre</t>
  </si>
  <si>
    <t xml:space="preserve">Se radicaron los E.P desde el 27 de febrero. Se cuenta con el CDP nº 9323 del 6 de marzo de 2023
Se cuenta con la asesoría de un “padrino” desde la oficina de Jurídica Contratación, se está en proceso de perfeccionamiento de los EP.
</t>
  </si>
  <si>
    <t>Se radicaron los E.P desde el 22 de febrero. El 7 de marzo de 2023 se realizo la solicitud del CDP.</t>
  </si>
  <si>
    <t xml:space="preserve">Se radicaron los E.P desde el 28 de febrero. Se cuenta con el CDP nº 9523 del 1 de marzo de 2023
Se cuenta con la asesoría de un “padrino” desde la oficina de Jurídica Contratación, se está en proceso de perfeccionamiento de los EP.
</t>
  </si>
  <si>
    <t>Se radicaron los E.P desde el 24 de febrero. Se cuenta con el CDP nº 9423 del 1 de marzo de 2023
Se cuenta con la asesoría de un “padrino” desde la oficina de Jurídica Contratación, se está en proceso de perfeccionamiento de los EP.
Se encuentra publicado el proceso IP-004.2023, y se ejecuta la etapa de evaluaciòn y adjudicación de contrato.</t>
  </si>
  <si>
    <t xml:space="preserve">Se radicaron los E.P desde el 2 de marzo. Se cuenta con el CDP nº 9923 del 9 de marzo de 2023
Se cuenta con la asesoría de un “padrino” desde la oficina de Jurídica Contratación, se está en proceso de perfeccionamiento de los EP.
</t>
  </si>
  <si>
    <t xml:space="preserve">Se está en proceso de definición de las necesidades institucionales con el área de informática y comunicaciones </t>
  </si>
  <si>
    <t xml:space="preserve">Se radicaron los E.P desde el 28 de febrero. Se cuenta con el CDP nº (por definir)
Se cuenta con la asesoría de un “padrino” desde la oficina de Jurídica Contratación, se está en proceso de perfeccionamiento de los EP.
</t>
  </si>
  <si>
    <t xml:space="preserve">Se radicaron los E.P desde el 1 de marzo. Se cuenta con el CDP nº 9623 del 6 de marzo de 2023
Se cuenta con la asesoría de un “padrino” desde la oficina de Jurídica Contratación, se está en proceso de perfeccionamiento de los EP.
</t>
  </si>
  <si>
    <t>Esta actividad aún no ha tenido avance.</t>
  </si>
  <si>
    <t xml:space="preserve">Se radicaron los E.P desde el 21 de febrero. Se cuenta con el CDP nº 108 2023.
Se cuenta con la asesoría de un “padrino” desde la oficina de Jurídica Contratación, se está en proceso de perfeccionamiento de los EP.
Se encuentra publicado el IP-006.2023}, posteriormente se realizaran la evaluación de ofertas 
</t>
  </si>
  <si>
    <t xml:space="preserve">Se radicaron los E.P desde el 2 de marzo. Se cuenta con el CDP nº 10123.
Se cuenta con la asesoría de un “padrino” desde la oficina de Jurídica Contratación, se está en proceso de perfeccionamiento de los EP.
</t>
  </si>
  <si>
    <t xml:space="preserve">El proyecto se encuentra en la elaboración del borrador de E.P. </t>
  </si>
  <si>
    <t>El proyecto se encuentra en proceso de definición de equipos, Este proyecto se desarrolló mancomunadamente con la F. electromecánica y la V. de Investigación.</t>
  </si>
  <si>
    <t>Desarrollo de la política de comunicacioes institucional: 
Conformación y ejecución de la parrilla de contenidos</t>
  </si>
  <si>
    <t xml:space="preserve">La última prorroga vence durante el la 4° semana de abril. </t>
  </si>
  <si>
    <t>Se encuentra en ejecución el Cto- 117-2023
($16.289.280)</t>
  </si>
  <si>
    <t xml:space="preserve">A1 Niños: Se encuentra en ejecución el Cto- 185-2023 ($5.000.000) 
A1 Adultos: Se enviaron los estudios previos a la Oficina de contratación 
</t>
  </si>
  <si>
    <t xml:space="preserve">Desde la Vicerrectoría Académica se ha participado en los diferentes ejercicios de el área de Autoevaluación: Talleres (impacto, internacionalización y juicios de calidad), actividades de capacitación
Reuniones: 
Viernes 24 de febrero. Políticas
Viernes 3 marzo: Taller de evidencias.
13 de marzo Taller de Syllabus
marzo 23 definición de estrategias de valor agregado.
 </t>
  </si>
  <si>
    <t>La compra de la ETITC a la compañía McGraw Hill fue de 4000 cuatro mil licencias.
En el Segundo Semestre académico del 2022 - 2022-2 según la solicitud de cada maestro acorde a cada listado de los cursos que le fueron asignados fueron: 1450 licencias
En el Primer Semestre académico del 2023 - 2023-1 según la solicitud de cada maestro acorde a cada listado de los cursos que le fueron asignados fueron: 1306 licencias
Es así como a la fecha se han asignado a los estudiantes de la ETITC un total de: 2756 licencias
Por tanto, a la fecha quedan disponibles para el segundo semestre de 2023 la cantidad de: 1244 licencias</t>
  </si>
  <si>
    <t xml:space="preserve">Creación y desarrollo de la Política de institucional de segunda lengua </t>
  </si>
  <si>
    <t xml:space="preserve">Se desarrolla un levantamiento estadístico de pruebas TyT y Saber PRO para medir el valor agregado académico (2ª semana de marzo- 2ª semana de abril). </t>
  </si>
  <si>
    <t xml:space="preserve">Se creo el equipo de trabajo y se realizo una mesa de trabajo para la designación de tareas:
*Diagnóstico general de Talleres y laboratorios: Protocolo para proyectos de creación de Talleres y Laboratorios
</t>
  </si>
  <si>
    <t xml:space="preserve">A través del Cto- 301 de 2022 "PRESTACIÓN DE SERVICIOS PROFESIONALES ESPECIALIZADOS PARA REALIZAR EL DOCUMENTO TÉCNICO DEL PROYECTO DE ESTRUCTURACIÓN E IMPLEMENTACIÓN, BAJO METODOLOGÍA PRÁCTICA APOYADA EN LINEAMIENTOS PMI, DE LA UNIDAD B-LEARNING COMO APOYO A LA MODALIDAD PRESENCIAL ACTUAL Y A LA MODALIDAD A DISTANCIA DE LOS FUTUROS NUEVOS PROGRAMAS DE LA ETITC." se desarrolla las siguientes actividades.
1) 26 de diciembre de 2022. Desarrollo del Marco Conceptual
2) 13 de marzo. Desarrollo la Propuesta del modelo de la Unidad de Apoyo B-Learning
3) 16. de marzo: Desarrollar el Plan de trabajo para la implementación de la Unidad de Apoyo B-Learning
4) 14 de abril. Consolidación, organización y entrega del documento técnico del proyecto de estructuración e implementación.
</t>
  </si>
  <si>
    <t xml:space="preserve">Se esta en proceso de una alianza con Cummits de los andes. 
Se tuvo una primer visita a las instalaciones de la institución (12 de marzo de 2023).
Se esta a la espera de la cotización formal por parte de la Empresa Cummits de los Andes.
 </t>
  </si>
  <si>
    <t>A la fecha se estan solicitando cotizaciones (Estudio de mercado)</t>
  </si>
  <si>
    <t xml:space="preserve">Los estudios previos se encuentran elaborados en su parte técnica por el área de planta física “ELABORACIÓN DE ESTUDIOS Y DISEÑOS TÉCNICOS JUNTO CON LA GESTIÓN Y TRÁMITES PARA OBTENCIÓN DE LICENCIAS DE CONSTRUCCIÓN DE CUALQUIERA DE SUS MODALIDADES, PERMISOS Y APROBACIONES NECESARIOS PARA LA CONSTRUCCIÓN DE DOS SOLUCIONES MODULARES EN LA SEDE CENTRAL DE LA ESCUELA TECNOLÓGICA INSTITUTO TÉCNICO CENTRAL”. la solicitud del CDP de 7 de marzo; paso siguiente se enviaron a la Vicerrectoría Administrativa y financiera para los ajustes necesarios.
Se cuenta con el CDP 8723 de 7 marzo por un valor de $180.050.000. 
</t>
  </si>
  <si>
    <t xml:space="preserve">Se estructuran los estudios previos.
Se solicitó a 2 fabricantes modificaciones a las cotizaciones entregadas para el cumplimiento de las expectativas institucionales
</t>
  </si>
  <si>
    <t xml:space="preserve">Se está a la espera de la notificación del área Gestión IT.  </t>
  </si>
  <si>
    <t>A la fecha se realizaron una serie de campañas en promoción de la salud y prevención de la enfermedad a toda la comunidad educativa:  
1. Feria de servicios de tamizaje pruebas VIH, Sifilis, Hepatitis B  , realizado el 14 de marzo en la sede Tintal jornada mañana con una participaión de 48  y el 17 de marzo con una participación de 28 para un total de 76 participantes. 
2. Campañas de donación de sangre, realizada los días 28 de febrero y 01 de marzo con un total de 63 participantes en la sede central y 13 en la sede Tintal. 
3. Campaña sobre la prevención del riesgo metabolico, realizada duante la semana del 13 al 16 de marzo en la sede centro con una participación de  92 asistentes.
4. Inscripción a exámenes para tamizaje visual sede centro, con un total de inscritos de 152 personas, desde el 22 de febrero al 25 de marzo.
5. Campaña en educación sexual y reproductiva y sobre métodos de planificación familiar, realizada el 29 de marzo con un total de 81 participantes. 
6. Se hizo entrega de 600 refrigerios en la unidad de desarrollo Tintal.
link de evidencias: https://itceduco-my.sharepoint.com/:f:/g/personal/enfermeria_itc_edu_co/ErnPrb4VWO1EqB1jOHdxoWABSLbR9pwKnyxhWdxh5_UZjg?e=A1arM6</t>
  </si>
  <si>
    <t xml:space="preserve">1. Se realizaron 293 valoraciones físicas preactividad deportiva durantes los meses de enero a marzo.
2. Se realizaron 75 atenciones individuales de enfermería en la sede central, 26 atenciones en la jornada mañana sede tintal, 27 en la jornada tarde sede tintal. Por ser información confidencial no se adjunta evidencia, el cargue se realiza en el sistema adviser. </t>
  </si>
  <si>
    <t>Reflexiones semanales y eucaristia</t>
  </si>
  <si>
    <t xml:space="preserve"> OLA 40</t>
  </si>
  <si>
    <t>Se realizan el taller en los salones  de la ETITC, en la cuaresma, se atiende a 120 estudiantes. https://acortar.link/Yt2sEQ</t>
  </si>
  <si>
    <t>Se ha relizado el seguimiento a la matricula de los estudiantes que se encuentra matriculados por los convienios de la Secretaria de Educaciòn y la Agencia atenea  xxx estudiantes matriculados.</t>
  </si>
  <si>
    <t>Se han realizado 10 atenciones en crisis
Se ha realizado  134  acompañamientos desde el àrea de psicologia</t>
  </si>
  <si>
    <t xml:space="preserve">En los meses de enero a marzo se realizaron las siguientes actividades: 
11/01/2023   JORNADA PEDAGÒGICA DOCENTES - PREVENCIÒN VBG - EQUIDAD DE GÈNERO   73 participantes
8/03/2023   CONMEMORACIÓN DIA INTERNACIONAL DE LA MUJER    634 participantes
29/03/2023    CONMEMORACIÓN DÍA DE GÉNERO  28 participantes
Evidencia:
https://itceduco-my.sharepoint.com/:f:/g/personal/bienestaruniversitario_itc_edu_co/EmKEsBdiIWlLsaAF5Vg5FHkBxjMxxBe2AD6P8opxBH1m5g?e=CbTI0G
</t>
  </si>
  <si>
    <t>En los meses de enero a marzo se realizaron las siguientes actividades:
16/01/2023  Renovaciones Beneficio Generación E - Estudiantes antiguos 2023-1  -  326 PARTICIPANTES
1/02/2023  RENOVACIÓN CRÉDITOS FONDO SED - ICETEX 2023-1 – 4 PARTICIPANTES
7/02/2023  GESTIÓN APOYOS ECONÓMICOS INSTITUCIONALES PARA MATRICULA ESTUDIANTES PES   3  PARTICIPANTES
20/02/2023   DIAGNOSTICO DE NECESIDADES PARQUEADERO ESTUDIANTES PES   2  PARTICIPANTES
23/03/2023  TALLER DE PARTICIPANTES JeA 2023-1   107  PARTICIPANTES
29/03/2023  CARGUE INCENTIVO PERMANENCIA Y EXCELENCIA 2022-2    500  PARTICIPANTES
Evidencias.
https://itceduco-my.sharepoint.com/:f:/g/personal/bienestaruniversitario_itc_edu_co/EmzatfXzUbxOrgMqW0ucnrAB38KH_W6K0BK5Pu40uUPc3Q?e=h9hgon</t>
  </si>
  <si>
    <t>Hasta la fecha en el gimnasio se llevan inscritos 330 personas entre estudiantes, docentes y administrativos, se han realisado 86 rutina personalizadas, en los entrenaminetos de por disiplinas 
se han atendido 48 en futsal, 22 en tenis de mesa, 18 en baloncesto y 26 en voleibol, 
estamos participando en el torneo externo copa Bogotà con un total de 54 estudiantes en las modalidades de voleibol, baloncesto, futsal y tenis de mesa.
se dieron inicio a los torneo internos en el mes de febrero con la modalidad de futsal con la participacion  de 110 estudiantes y en voleibol  con la participacion de 40 estudiantes. 
se han realizado 2 caminatas una el 26 de febrero al canal de albina con la participacion de 29 personas entre docentes administrativos y estudiantes,
el 26 de marzo se realizo la camina al humedal el buro con la participacion de 40 personas.   link de evidencias: 
https://itceduco-my.sharepoint.com/personal/gym_itc_edu_co/_layouts/15/onedrive.aspx?e=5%3Ac2f20a06dd964dd8aac30df3d83b1037&amp;at=9&amp;CT=1681929673550&amp;OR=OWA%2DNT&amp;CID=c14d7b7c%2D5ab6%2D6e29%2D294a%2D61794386ca86&amp;FolderCTID=0x0120002B966D15A9CB694886CCA7F1CFBD5172&amp;id=%2Fpersonal%2Fgym%5Fitc%5Fedu%5Fco%2FDocuments%2FSNEIDER%2FSNEIDER%2F2023%2Fseguimiento%20plan%20de%20accion%2Fseguimineto%201&amp;view=0</t>
  </si>
  <si>
    <t xml:space="preserve">se habililito el espacio del gimnasio en la jornda de la mañana los dias lunes miercoles y viernes en el horario de 10am a 1pm,
 se realizo la progamacion de las pausas activas para los meses de junio y julio, y la programacion de dos charlas de tips de nutricion la primera para el 12 de abril y la segunda en junio, se realizo solicitud de apoyo a el area de mantenimineto para el arreglo de la puerta principal del gimnasio y la bodega, el cambo de bombillas de iluminacion y cambio de un vidrio en la oficina, se realizo estudio previo para el mantenimiento correctivo de la maquinas del gimnasio y se envio a la coordinacion de bienestar para su aprovacion </t>
  </si>
  <si>
    <t>Esta actividad esta programada para el mes de mayo</t>
  </si>
  <si>
    <t>El 16 de marzo se realizó la jornada de fortalecimiento de la RED CUIDADANA a través de la entrega de dispositivos de apoyo para la seguridad del entorno por parte de la Secretaría de Seguridad y Convivencia Ciudadana
Evidencia:
https://itceduco-my.sharepoint.com/:f:/g/personal/bienestaruniversitario_itc_edu_co/Ehjq9HXaYEpLgrmRzTTDyz4BevJaXpa0vipkhnFrq7BA-A?e=20LNnk</t>
  </si>
  <si>
    <t>A la fecha se han realizado 1667 caracterizaciones a estudiantes PES:
Evidencia:
https://itceduco-my.sharepoint.com/:f:/g/personal/bienestaruniversitario_itc_edu_co/EoAjLQ8OZVRDolLsH1CrUF0Bsfna0oBaZi_JphMsAO0wiQ?e=pV0EcV</t>
  </si>
  <si>
    <t>A la fecha de los 1667 estudiantes caracterizados se tiene el reporte de 252 alertas tempranas identificadas.
Evidencias:
https://itceduco-my.sharepoint.com/:f:/g/personal/bienestaruniversitario_itc_edu_co/Ejh8WPg--pZNvPwnacuWX4cBHQ17lrbvdVCTqakgEYaM-A?e=lGWDW9</t>
  </si>
  <si>
    <t xml:space="preserve">En los meses de enero a marzo se han registrado los siguientes apoyos:
No ACTIVIDADES GRUPALES
283
No PARTICIPANTES
2127
No APOYOS INDIVIDUALES
426
No. ESTUDIANTES APOYADOS INDIVIDUALES
311
No. ESTUDIANTES APOYADOS UNICOS TOTAL
2266
Evidencias:
https://itceduco-my.sharepoint.com/:b:/g/personal/bienestaruniversitario_itc_edu_co/Ed9m3rHz_iVJp9Bk-9O4sn0BYk3GBwhYglc1btWH0dKUfw?e=aiaNNm
</t>
  </si>
  <si>
    <t>Alertas académicas generadas en el primer corte:
Evidencia:
https://itceduco-my.sharepoint.com/:b:/g/personal/bienestaruniversitario_itc_edu_co/EQ1XdGpO3LhCgtj142hOn8kBc7WRi71foBdr3nwlFfDHgA?e=nfz5mm</t>
  </si>
  <si>
    <t>Se han realizado 134 acompañamientos con docentes, administrativos y estudiantes.</t>
  </si>
  <si>
    <t>La Catedra ETITC se ha desarrollado de la siguiente manera: 
1° conferencia 7 marzo. El evento contó con la participación el Hno. Ariosto Ardila Silva como conferencista. Tema central: Conformación del proyecto y Tramite de la homologación de la Catedra ETITC con la Asignatura humanidades (participación de 260 estudiantes de las sedes Tintal y Centro)
2° Conferencia 17 de abril: conferencista Guillermo Rudas. Tema: cambio climático y conservación de la biodiversidad: retos para Colombia desde una perspectiva económica. (participación de 530 estudiantes de las sedes Tintal y Centro)</t>
  </si>
  <si>
    <t xml:space="preserve">El seguimiento y evaluaciones es desarrollado por la profesora Jaqueline prieto y Rafael Cepeas.
Los profesionales entregan talleres y actividades para dar continuidad de al proceso de Homologación de la asignatura Humanidades 1 y 2  
</t>
  </si>
  <si>
    <t>En los meses de enero a marzo se realizaron las siguientes actividades:
11 AL 15 de enero apoyo en movilidad Docente - Jornada pedagògica docente (5 apoyos)
Estudios Previos y proceso de contratación profesional de apoyo Programa de Inclusiòn - En proceso.
Elaboración Borrador Política de Inclusión - En revisión y aprobación consejo académico y directivo.
Evidencias:
https://itceduco-my.sharepoint.com/:f:/g/personal/bienestaruniversitario_itc_edu_co/EmKEsBdiIWlLsaAF5Vg5FHkBxjMxxBe2AD6P8opxBH1m5g?e=VktW12</t>
  </si>
  <si>
    <t xml:space="preserve">*Convocatoria proyectos de desarrollo tecnológico  e innovación
* salidas Centro de Pensamiento 
</t>
  </si>
  <si>
    <t xml:space="preserve">*Formación en Actividades Ciencia, Tecnología e Innovación
*Propiedad industrial </t>
  </si>
  <si>
    <t>II Encuentro Red de Investigación Estudiantil de la ETITC</t>
  </si>
  <si>
    <t>Se elaboraron los documentos de la convocatoria y piezas gráficas para difusión de las convocatorias 13.
Se proyecta su lanzamiento para el 17 de abril de 2023 respectivamente.
Objetivo: Consolidar los grupos de investigación de la ETITC, articulados con las líneas de investigación institucionales, https://etitc.edu.co/archives/acuerdo0092022.pdf en el marco del Sistema Nacional de Ciencia Tecnología e Innovación y el Plan de Desarrollo Institucional 2021 – 2024 a través de la vinculación de los productos derivados de los proyectos desarrollados en el marco de la presente convocatoria y generar innovación y desarrollo de impacto social, económico y ambiental.</t>
  </si>
  <si>
    <t>Se realizará en Agosto de 2023</t>
  </si>
  <si>
    <t xml:space="preserve">Se descargo la data de Altmetrics entre 1990-2022 de las publicaciones de la ETITC.
Se recibió el consolidado de productos registrados en Minciencias de los grupos de investigación.
Se solicitó a comunicaciones un plan de divulgación de las nuevas líneas de investigación. </t>
  </si>
  <si>
    <t>Boletin Numero 8. 
.1.EL PAPEL DE LA INVESTIGACIÓN EN MI FORMACIÓN ACADÉMICA
2.La responsabilidad bioética en la ETITC
3.El papel de la mujer en la seguridad informática                                                                                                                                                                                                                                                                                                                                                                                                                                                         Convocatoria Cuadernos ETITC</t>
  </si>
  <si>
    <t xml:space="preserve">Se esta trabajando en el documento de autoevaluación del CPDT. 
A partir del mes de junio se estructurará el plan de mejoramiento. 
</t>
  </si>
  <si>
    <t>Convocatorias  Financiación  proyectos de investigación N°10-2022, 12-2022 y proyectos disciplinares</t>
  </si>
  <si>
    <t xml:space="preserve">Convocatoria 10-2020
Estudios Previos Radicados por  $31.519.461
Jornada Tierra y Hacking Day : $ 1.821.000
Equipos Techne $ 6.852.190
Tarjetas e insumos Techne $ 22.000.000
Insumos extrusora GEA: $ 846.271
Convocatoria 12-2023 
Acta inicio proyecto de investigación grupo GIPEC Revisión dos propuestas grupos KDEMY y PRODIGIO </t>
  </si>
  <si>
    <t>Se realizará el junio 22 
Se envió formulario de Preinscripción y se registró
Cotización para los estudios previos- (COMPENSAR: 2,420,151)</t>
  </si>
  <si>
    <t>Estudios previos  firmados y CDP Expedido 11023 de 2023 
Se realizará el 26 de Octubre (7447100) "PRESTAR SERVICIOS LOGISTICOS COMO APOYO A LA GESTIÓN DE LA VICERRECTORÍA DE IVESTIGACIÓN, EXTENSIÓN Y TRANSFERENCIA PARA APOYAR EL
DESARROLLO DE LA ACTIVIDAD DEL DIA DEL INVESTIGADOR"</t>
  </si>
  <si>
    <t>Evento para Finales de Abril  (26)  , no se requiere dinero</t>
  </si>
  <si>
    <t>Se hizo la gestión de pago del mantenimiento de la patente. Solicitud de CDP (20 de febrero) y proceso de pago ante la Superintendencia de Industria y Comercio (Resolución 095 de 2023) $500.500</t>
  </si>
  <si>
    <t>El documento está en proceso de elaboración (se encuentra el borrador.)</t>
  </si>
  <si>
    <t xml:space="preserve">Se envió correo electrónico de inicio de año para hacer la actualización de los logos y dar la bienvenida a las instituciones .
</t>
  </si>
  <si>
    <t>Porcentaje de elaboración del programa de mantenimiento e intervención de los espacios verdes verticales y horizontales</t>
  </si>
  <si>
    <t>La certificación está vigente por medio del Cto 219-2022, este está vigente hasta el 30 de diciembre de 2023</t>
  </si>
  <si>
    <t xml:space="preserve">Se han desarrollado 7 reuniones en las cuales se habla acerca de los recursos para el desarrollo de los Proyectos integradores, articulados al PEP y el PEI </t>
  </si>
  <si>
    <t xml:space="preserve">Esta actividad tendrá lugar durante el 4ª trimestre de la vigencia </t>
  </si>
  <si>
    <t xml:space="preserve">Se encuentra vigente el Cto - 225 de 2022, mediante el cual se adquirieron 50 licencias vigentes hasta el 31 de agosto de 2023. </t>
  </si>
  <si>
    <t>Esta actividad queda pendiente para la 2ª trimestre. (3 al 5 de mayo)</t>
  </si>
  <si>
    <t>A partir de los archivos actualizados se realizo un diagnóstico de documentos a priorizar para su digitalización.</t>
  </si>
  <si>
    <t xml:space="preserve">La política institucional "Enseñanza de una segunda lengua" fue elaborada por la Vicerrectoría Académica. Fue presentada ante el Consejo Académico el martes 11 de abril, como resultado fue necesario realizar ajustes. Se proyecta ser presentada ante el Consejo Académico el miércoles 19 de abril.   
De los 15 programas de pregrado, 12 tienen 7 niveles de inglés como asignaturas obligatorias y 3 lo tienen como eléctivas obligatorias (Mecatronica en sus diferentes nivemes de formación). </t>
  </si>
  <si>
    <t xml:space="preserve">Se encuentra pendiente la contratación del profesional (Cto-198 de 2023), que dará apoyo y soporte a la implementación del PETI en el marco de la política Gobierno Digital.  </t>
  </si>
  <si>
    <t>Se encuentra pendiente la contratación del profesional (Cto-198 de 2023), que dará apoyo y soporte a la implementación del PETI en el marco de la política Gobierno Digital.  
Por otra parte, la medición IDI, se desarrollara durante el 2° trimestre de la vigencia.</t>
  </si>
  <si>
    <t>Se han realizado las siguientes actividades: 
Actualización y elaboración de estudios técnicos arquitectónicos, estructurales, hidrosanitarios, eléctricos, voz y datos, CCTV, presupuesto, programación de obra entre otros necesarios para la obtención de la licencia de construcción en modalidad de reforzamiento estructural y la ejecución de la obra de reforzamiento estructural de los bloques estructurales 1, 2, 3 y 6 de la instalación Central de la ETITC. 
Obtención de la licencia de construcción en modalidad de reforzamiento estructural con el acto administrativo No. 11001-1-22-2614 con fecha de expedición 4 de agosto de 2022 y fecha de ejecutoría 22 de agosto de 2022.</t>
  </si>
  <si>
    <t xml:space="preserve">A través del Otrosí modificativo número 01, el 13 de febrero de 2023, la alcaldía local de Kennedy, hizo entrega de dotaciones a la Sede Tintal (equipos, mobiliario) por un valor de $4.432.902.558. Se encuentra adecuados y en funcionamiento 9 laboratorios, 7 aulas de clase (para un total de 24 aulas adecuadas), una biblioteca y un auditorio.  
</t>
  </si>
  <si>
    <t xml:space="preserve">Desde la Vicerrectoría Administrativo y Financiero se afirma que, las condiciones institucionales han cambiado, toda vez que la política de gratuidad cobija a más de 95% de los estudiantes, por ende, no se justifica desarrollar un sistema completo para impactar menos del 5% de los estudiantes.
Teniendo en cuenta diagnósticos realizados se determinó que el sistema académico-administrativo por sistema de créditos académicos se ejecuta conforme a las necesidades institucionales; por lo tanto, no ha sido necesario ser modificado. 
</t>
  </si>
  <si>
    <t>La medición del Índice de Desempeño Institucional vigencia 2022, se realizará durante el 2° trimestre de la vigencia 2023.</t>
  </si>
  <si>
    <t xml:space="preserve">El pasado 7 de enero desde la Rectoría se solicito  a un externo calificado una propuesta para la "Prestación de servicios en el acompañamiento en la estructuración organizacional, de las plantas Docente Bachillerato, Docentes de Educación Superior y la actualización del estudio técnico de cargas laborales para determinar los requerimientos reales de la planta administrativa con miras de una modificación de la planta  de personal Administrativa y/o creación de la Planta temporal.  
(9.02.2023) 1° Propuesta técnica y financiera Universidad Nacional. Dicha propuesta asciende a $619.051.263.
</t>
  </si>
  <si>
    <r>
      <t xml:space="preserve">La medición del índice de Clima Laboral es realizado cada 2 años. Para la vigencia 2021 dicho ejercicio dio como resultado un 8.3/10, sobrepasando en un 0.8 puntos porcentuales la meta para la vigencia (7.5).
La lectura vigencia 2023 se proyecta para el mes de septiembre.   
Según el  Programa de Bienestar Laboral, se han desarrollado las siguientes actividades:
</t>
    </r>
    <r>
      <rPr>
        <b/>
        <sz val="12"/>
        <color theme="1"/>
        <rFont val="Calibri Light"/>
        <family val="2"/>
        <scheme val="major"/>
      </rPr>
      <t xml:space="preserve">1. Caminatas: </t>
    </r>
    <r>
      <rPr>
        <sz val="12"/>
        <color theme="1"/>
        <rFont val="Calibri Light"/>
        <family val="2"/>
        <scheme val="major"/>
      </rPr>
      <t xml:space="preserve">Se han realizado 2, con la participación de 36 personas entre administrativos, estudiantes, PES y IBITI.
</t>
    </r>
    <r>
      <rPr>
        <b/>
        <sz val="12"/>
        <color theme="1"/>
        <rFont val="Calibri Light"/>
        <family val="2"/>
        <scheme val="major"/>
      </rPr>
      <t xml:space="preserve">2. Baby shower: </t>
    </r>
    <r>
      <rPr>
        <sz val="12"/>
        <color theme="1"/>
        <rFont val="Calibri Light"/>
        <family val="2"/>
        <scheme val="major"/>
      </rPr>
      <t xml:space="preserve">Se han realizado 2, con la participación de 70 personas aproximadamente.
</t>
    </r>
    <r>
      <rPr>
        <b/>
        <sz val="12"/>
        <color theme="1"/>
        <rFont val="Calibri Light"/>
        <family val="2"/>
        <scheme val="major"/>
      </rPr>
      <t xml:space="preserve">3. Conmemoración día Internacional de la Mujer: </t>
    </r>
    <r>
      <rPr>
        <sz val="12"/>
        <color theme="1"/>
        <rFont val="Calibri Light"/>
        <family val="2"/>
        <scheme val="major"/>
      </rPr>
      <t xml:space="preserve">Se contó la participación de aproximadamente 450 personas.
</t>
    </r>
    <r>
      <rPr>
        <b/>
        <sz val="12"/>
        <color theme="1"/>
        <rFont val="Calibri Light"/>
        <family val="2"/>
        <scheme val="major"/>
      </rPr>
      <t xml:space="preserve">4. Día de San José: </t>
    </r>
    <r>
      <rPr>
        <sz val="12"/>
        <color theme="1"/>
        <rFont val="Calibri Light"/>
        <family val="2"/>
        <scheme val="major"/>
      </rPr>
      <t xml:space="preserve">Se envío correo electrónico a todo el personal de la ETITC.
</t>
    </r>
    <r>
      <rPr>
        <b/>
        <sz val="12"/>
        <color theme="1"/>
        <rFont val="Calibri Light"/>
        <family val="2"/>
        <scheme val="major"/>
      </rPr>
      <t xml:space="preserve">5. Eucaristías: </t>
    </r>
    <r>
      <rPr>
        <sz val="12"/>
        <color theme="1"/>
        <rFont val="Calibri Light"/>
        <family val="2"/>
        <scheme val="major"/>
      </rPr>
      <t xml:space="preserve">Se realizó 1 en el marco del inicio de cuaresma.
</t>
    </r>
    <r>
      <rPr>
        <b/>
        <sz val="12"/>
        <color theme="1"/>
        <rFont val="Calibri Light"/>
        <family val="2"/>
        <scheme val="major"/>
      </rPr>
      <t>6. Manifestaciones de solidaridad y condolencia:</t>
    </r>
    <r>
      <rPr>
        <sz val="12"/>
        <color theme="1"/>
        <rFont val="Calibri Light"/>
        <family val="2"/>
        <scheme val="major"/>
      </rPr>
      <t xml:space="preserve">
En la actual vigencia se ha acompañado a 5 funcionarios quienes han perdido familiares en primer grado de consanguinidad.
</t>
    </r>
    <r>
      <rPr>
        <b/>
        <sz val="12"/>
        <color theme="1"/>
        <rFont val="Calibri Light"/>
        <family val="2"/>
        <scheme val="major"/>
      </rPr>
      <t xml:space="preserve">7. Cumpleaños: </t>
    </r>
    <r>
      <rPr>
        <sz val="12"/>
        <color theme="1"/>
        <rFont val="Calibri Light"/>
        <family val="2"/>
        <scheme val="major"/>
      </rPr>
      <t xml:space="preserve">A través de un mensaje enviado por correo electrónico se ha saludado al personal de la ETITC que ha cumplido años.
En los habladores ubicados en Sala de profesores IBTI, PES, Oficina de Talento Humano se publica el listado mensual de cumpleaños.
</t>
    </r>
    <r>
      <rPr>
        <b/>
        <sz val="12"/>
        <color theme="1"/>
        <rFont val="Calibri Light"/>
        <family val="2"/>
        <scheme val="major"/>
      </rPr>
      <t xml:space="preserve">8. Plan de Bienestar Laboral e Incentivos: </t>
    </r>
    <r>
      <rPr>
        <sz val="12"/>
        <color theme="1"/>
        <rFont val="Calibri Light"/>
        <family val="2"/>
        <scheme val="major"/>
      </rPr>
      <t xml:space="preserve">Se estructuró el plan de bienestar laboral para el presente año, de acuerdo con los lineamientos establecidos desde la Función Pública, se encuentra publicada en la página institucional.
</t>
    </r>
    <r>
      <rPr>
        <b/>
        <sz val="12"/>
        <color theme="1"/>
        <rFont val="Calibri Light"/>
        <family val="2"/>
        <scheme val="major"/>
      </rPr>
      <t xml:space="preserve">9. Código de Integridad: </t>
    </r>
    <r>
      <rPr>
        <sz val="12"/>
        <color theme="1"/>
        <rFont val="Calibri Light"/>
        <family val="2"/>
        <scheme val="major"/>
      </rPr>
      <t xml:space="preserve">Se diseñó una metodología de concurso con el fin de fortalecer la apropiación de los valores. En el mes de abril se llevará a cabo la socialización y se dará inicio en mayo. 
</t>
    </r>
    <r>
      <rPr>
        <b/>
        <sz val="12"/>
        <color theme="1"/>
        <rFont val="Calibri Light"/>
        <family val="2"/>
        <scheme val="major"/>
      </rPr>
      <t xml:space="preserve">10. Convenios: </t>
    </r>
    <r>
      <rPr>
        <sz val="12"/>
        <color theme="1"/>
        <rFont val="Calibri Light"/>
        <family val="2"/>
        <scheme val="major"/>
      </rPr>
      <t xml:space="preserve">Se renovó el convenio con el colegio Menorah, con el objetivo de contar con apoyo de estudiantes de grado once practicantes de auxiliar administrativo.  Contamos con 11.
Selección y Vinculación
Seguimiento al plan de acción
 I trimestre 2023
1. Procesos
A la fecha se han suplido 9 vacantes de la planta de personal.
Publicaciones vacantes portal web institucional.
</t>
    </r>
  </si>
  <si>
    <t>El 3 de marzo de 2023 la CNSC reitero la información reportada al 15 de diciembre de 2022: 
se le informa a la ESCUELA TECNOLOGICA INSTITUTO TECNICO CENTRAL que está presupuestado culminar la etapa de planeación del próximo proceso de Selección de orden nacional, en el segundo semestre del presente año (2023), teniendo en cuenta que como se le menciono en el oficio con radicado de salida 2022RS120298, que en este momento nos encontramos en contacto con otros entes del nivel Nacional, con el fin adicionar la cantidad de vacantes necesarias para darle viabilidad al Proceso de Selección.</t>
  </si>
  <si>
    <t>Desde la Vicerrectoría Académica se solicitó a un tercero acreditado la propuesta para realizar el respectivo concurso, con el objetivo "Prestar los servicios de acompañamiento para la implementación y desarrollo del "Concurso Profesonal 2023 para proveer ocho (8) cargos docentes en dedicación de tiempo completo y veintiuno (21) cargos docentes en dedicación de medio tiempo en los Programas de Educación Superior de la Escuela Tecnológica Instituto Técnico Central."
Se recibieron 2 propuestas 
28/03/2023 Universidad de Pamplona (descartada, por no cumplir con las necesidades de la ETITC)  
17/04/2023 UNA por un valor por 282.500.00. Se revisa su viabilidad.</t>
  </si>
  <si>
    <t>El documento "Plan de Desarrollo Profesoral 2023 - 2026" se encuentra elaborado en un 50% ; este integra la siguiente estructura:
*Política de desarrollo docente
*componente conceptuales del plan de formación 
*Diagnóstico institucional 
*Metodologia de implementación del PDP.
La finalización de elaboración se proyecta durante el 3° trimestre de la vigencia.</t>
  </si>
  <si>
    <t xml:space="preserve">Durante el 1° trimestre de la vigencia 2023 se realizo una encuesta para determinar las necesidades y expectativas de los docentes en los diferentes ámbitos laborales (Dimensiones estructuradas por el área Bienestar laboral: Bienestar psicosocial, efectos colaterales). Se proyecta llevar la encuesta al Comité de coordinación del IBTI para su ajuste, posterior estructuración de las actividades a desarrollar para la vigencia 2023 .
Se realizó una charla de neuroeducación, realizada por el área de bienestar Universitario.  
</t>
  </si>
  <si>
    <t xml:space="preserve">Se cuenta con el documento “Manual para la implementación de la política de comunicaciones”, mediante el cual se busca definir las directrices para la materialización de la política de comunicaciones institucional, el documento integra 3 ejes: 1.Lo interno. 2. Lo externo, 3. Institucional. El documento será expuesto el el CIGD para su aprobación.
PARRILA COTENIDO: 
La estrategia para la elaboración de la parrilla de contenido: Creación de la matriz “Parrilla de contenido”; se realiza a partir del diligenciamiento del DIE- PC- 06, luego se incluyen las diferentes actividades acordes al cronograma a desarrollar por el área. 
</t>
  </si>
  <si>
    <t xml:space="preserve">Duranrte el 1º trimestre de la vigencia para la implementación del PINAR se han adelantado las siguientes acciones:
El Programa de Gestión Documental (transferencias y actualización de inventarios), se actualizó el inventario institucional que reposa en el archivo central a partir de las transferencias realizadas por las áreas en la vigencia.
(Contratación, Secretaría General, Control Interno, Calidad, Contabilidad y Presupuesto). (100 % de avance).
*Teniendo cuenta la corrección de AGN se ajustaron los requerimientos solicitados a dos series documentales (93% de avance). Se validará su actualización final durante el mes de julio
Elaborar e Implementar el Instructivo de Disposición de Documentos: El instructivo se encuentra elaborado en un 80%
Se proyecta realizar la actualización de formatos de acuerdo al formato emitido por la Of. Calidad (70%)
En términos generales se evidencia un avance de 73%.
</t>
  </si>
  <si>
    <t xml:space="preserve">Se han realizado actividades de mantenimiento bajo ordenes de trabajo: 
*Reparación de la puerta principal
*Reunión para la Hermetización (Gestión documental)
*Organización del mobiliario existente.
*Retiro de movilirio nuevo (40 pupites, 3 sillas).
</t>
  </si>
  <si>
    <t>A la fecha se ejecuta el Cto 302 de 2022, "REALIZAR LOS ESTUDIOS TÉCNICOS ESTRUCTURALES, ARQUITECTÓNICOS, DE REDES, DE USO Y DE CONTEXTO (ECONÓMICO, SOCIAL, AMBIENTAL, LEGAL, HISTÓRICO) PARA DEFINIR LA VIABILIDAD DE USO DE LOS BIENES INMUEBLES (CASA Y EDIFICIO) DE LA ESCUELA TECNOLÓGICA INSTITUTO TÉCNICO CENTRAL UBICADOS EN LA CALLE 18 NO. 13 - 01 DE LA CIUDAD DE BOGOTÁ."
Producto.
*Levantamiento topografico, arquitectonico, de suelos, de redes y estuctural y doc. tècnico de soporte.
Dicho estudio expresa una posible demolición del eficifio de la estructura.</t>
  </si>
  <si>
    <t xml:space="preserve">Desde el mes de noviembre se presentó para su actualización tanto el Modelo de Gestión de Inmuebles y el Plan de Mantenimiento de la Planta Física 
ante la Vicerrectoría Administrativa y Financiera. 
Teniendo en cuenta que hasta el mes de marzo se consolido el grupo de trabajo que está a cargo de las actividades en el Comodato de Kennedy, se realizan las correcciones y recomendaciones a los documentos mencionados (división del documento, dar claridad de los bienes inmuebles en comodato y actividad a realizar en los mismo).
Se proyecta elaborar sus versiones finales durante la 3° y 4° semana de abril, para posterior presentación ante los espacios de decisión correpondientes </t>
  </si>
  <si>
    <t xml:space="preserve">Se han desarrollado las siguientes actividades en el Comodato de Kennedy -Tintal (febrero y marzo consolidación de equipo) 
*Poda de las zonas verdes 
*Fumigación 
*Mantenimiento de cubiertas
*Instalación de biciparqueaderos.
</t>
  </si>
  <si>
    <t>Desde la vigencia 2021 se cuenta con las especializaciones: Diseño y Gestión de Sistemas y Dispositivos para Internet de las Cosas, Seguridad y Salud en el Trabajo. por ende, el indicador estratégico fue cumplido.</t>
  </si>
  <si>
    <t>Esta Actividad no ha tenido avance durante el 1º trimestre.</t>
  </si>
  <si>
    <t>IBTI
GITEPS</t>
  </si>
  <si>
    <t xml:space="preserve">Durante el 1° trimestre de la vigencia se ha estructurado el proyecto de tu Escuela a mi Escuela: 
Proyecta pre ITC, preparación a estudiantes de 5° de otras instituciones para el ingreso a la ETITC (dicha participación es gratuita).
*Apoya con grupos juveniles que prestan servicio social (grados 9°, 10° y 11°). Se envía la invitación a aspirantes.
Se proyecta desarrollar desde el 22 al de abril al 23 de septiembre de 2023. 
*Revisar la estrategia de mi escuela a mi universidad.
</t>
  </si>
  <si>
    <t>Según los datos registrados en el aplicativo ADVISER, se ha apoyado durante el 1° trimestre de la vigencia, a 2.023 estudiante, equivalentes al 58.62% de total de 3.473 estudiantes matriculados.
Se llevo acabo el proceso de inducción para los estudiantes nuevos que ingresan a primer semestre, de la siguiene forma:
Miercoles 25 de enero 463 estudiantes
Jueves 26 de enero 484 estudiantes
viernes 27 de enero 445 estudiantes 
Lunes 30 de enero  454 estudiantes
Martes 31 de enero 399 estudiantes
Miercoles 1 de febrero inducción especifica jovenes a la u de las cuatro convocatorias
https://itceduco-my.sharepoint.com/personal/psicologia1_itc_edu_co/_layouts/15/onedrive.aspx?id=%2Fpersonal%2Fpsicologia1%5Fitc%5Fedu%5Fco%2FDocuments%2F2023%20BIENESTAR%20febrero%2028%2FINDUCCI%C3%92N%2FINFORME%20DE%20INDUCCI%C3%93N%2FINFORME%20INDUCCI%C3%92N%202023%2D1%20v2%2Edoc%2Epdf&amp;parent=%2Fpersonal%2Fpsicologia1%5Fitc%5Fedu%5Fco%2FDocuments%2F2023%20BIENESTAR%20febrero%2028%2FINDUCCI%C3%92N%2FINFORME%20DE%20INDUCCI%C3%93N&amp;ga=1</t>
  </si>
  <si>
    <t xml:space="preserve">Se proyecta durante el próximo Consejo Académico presentar las electivas Deportes y Artes por el decano de la facultad de sistemas. 
La Catedra ETITC se ha desarrollado de la siguiente manera: 
1° conferencia 7 marzo. El evento contó con la participación el Hno. Ariosto Ardila Silva como conferencista. Tema central: Conformación del proyecto y Tramite de la homologación de la Catedra ETITC con la Asignatura humanidades (participación de 260 estudiantes de las sedes Tintal y Centro)
2° Conferencia 17 de abril: conferencista Guillermo Rudas. Tema: cambio climático y conservación de la biodiversidad: retos para Colombia desde una perspectiva económica. (participación de 530 estudiantes de las sedes Tintal y Centro)
</t>
  </si>
  <si>
    <t>Con relación a Eventos Académicos (Congreso): 
Se realizaron los estudios previos del evento con el objeto contractual "PRESTACIÓN DE SERVICIOS, LOGÍSTICA E INSTALACIONES PARA LA REALIZACIÓN DEL SEGUNDO CONGRESO DE INGENIERÍA, DESARROLLO HUMANO Y SOSTENIBILIDAD GLOBAL" ($68.903.451), el contrato está en proceso de elaboración por parte de la Secretaría General.
Se proyecta la realización del Congreso durante la 1° semana de octubre
Solicitud de CDP del 10 de marzo de 2023</t>
  </si>
  <si>
    <t xml:space="preserve">*Frente a la Renovación  y capacitación en  base de datos  Web Of Science: 
Estudios previos radicados para renovación de membresía
13/03/2023 24 docentes Capacitados
25/02/2023  30 estudiantes
04/03/2023  33  estudiantes
</t>
  </si>
  <si>
    <t>*Renovación y capacitación de la herramienta Turnitin:  Estudios previos radicados para renovación de membresía (CDP 16022 por $29.000.000)
Capacitación para administrador de la herramienta ( 8 Febrero)
Capacitación programada para el 4 de mayo (virtual)</t>
  </si>
  <si>
    <t>*Con relación a la Formación en Actividades Ciencia, Tecnología e Innovación *Propiedad industrial: 
Se adelantó encuesta a los profesores para indagar sobre temas de capacitación (9 tematicas)  y se definió cronograma (marzo 13 a junio 1).</t>
  </si>
  <si>
    <t>Resolución 577 de 2022 "Por la cual se crea la Red lnstitucional del Centro de Pensamiento y
Desarrollo Tecnológico".
Red del Centro de Pensamiento
Relación integrantes Red del Centro de Pensamiento
Correo enviado a  los integrantes de la Red del Centro de Pensamiento para reunión 19 de abril 
https://www.etitc.edu.co/es/page/investigacion&amp;centropensamiento</t>
  </si>
  <si>
    <t xml:space="preserve">*La III Jornada actualización y fomento acreditación (equipo VIET) fue Realizada  16 y 17 de febrero en LagoMar Girardot. 17 participantes.
"Objetivo General: Proyectar en el presente año la Acreditación de Alta Calidad como un proceso académico esencial en relación con la Investigación, la Extensión y los Egresados, de conformidad con la normatividad vigente."
Taller No. 1 Equipo factor 6, 7 y 12
Taller No. 2 Equipo factor 6, 7 y 12
Taller No. 3 En marcha. </t>
  </si>
  <si>
    <t>La Vicerrectoría de Investigación, se estructuran los documentos para la implementación de procedimientos y actualización de  reglamentación para transferencia de conocimiento</t>
  </si>
  <si>
    <t xml:space="preserve">Con el fin de consolidar posibles convenios con colegios se realizo una Visita de exploracion al Colegio Atanasio Girardot IE 08 de Febrero 2023  /  
se realizó con el fin de mostrar la oferta institucional (preingeniero)
</t>
  </si>
  <si>
    <t xml:space="preserve">Durante la vigencia 2023 no se han estructurado proyectos. </t>
  </si>
  <si>
    <t xml:space="preserve">Según lo reportado en la bitácora del proceso Gestión ambiental se reporta: 
1. Reciclaje, bajas de elementos (8.909,4 kg)
2. Eficiencia de puntos ecológicas y separación en la fuente (349.71 kg de residuos) 
3. Residuos peligrosos. Corresponde a la entrega de bajas (93.7 kg de residuos aparatos eléctricos y electrónico) 
4. Entrega de escombros (4 metros cubico) y desechos (8 metros cúbicos de escombro), productos de mantenimiento.
</t>
  </si>
  <si>
    <t xml:space="preserve">La ejecución de esta meta esta sujeta al desarrollo y cumplimiento de la ME 25. 
A la fecha del seguimiento se ha adelantado las siguientes actividades:
El Cto 302 de 2022, "REALIZAR LOS ESTUDIOS TÉCNICOS ESTRUCTURALES, ARQUITECTÓNICOS, DE REDES, DE USO Y DE CONTEXTO (ECONÓMICO, SOCIAL, AMBIENTAL, LEGAL, HISTÓRICO) PARA DEFINIR LA VIABILIDAD DE USO DE LOS BIENES INMUEBLES (CASA Y EDIFICIO) DE LA ESCUELA TECNOLÓGICA INSTITUTO TÉCNICO CENTRAL UBICADOS EN LA CALLE 18 NO. 13 - 01 DE LA CIUDAD DE BOGOTÁ."
Producto.
Levantamiento topografico, arquitectonico, de suelos, de redes y estuctural y doc. tècnico de soporte.
(Demolición).
Se han realizado actividades de mantenimiento bajo ordenes de trabajo : 
*Reparación de la puerta principal
*Reunión para la Hermetización (Gestión documental)
*Organización del mobiliario existente.
*Retiro de movilirio nuevo (40 pupites, 3 sillas)
</t>
  </si>
  <si>
    <t>Esta actividad se ejecutará una vez se reciban los productos de la actividad anterior.</t>
  </si>
  <si>
    <t xml:space="preserve">El CONTRATO 313-2022 se encuentra en ejecución (inicio 29.12.22 finaliza 29.05.2023) “ESTUDIO TÉCNICO DE SEGURIDAD HUMANA Y ACCESIBILIDAD UNIVERSAL EN EL CUMPLIMIENTO DE LA NORMATIVA VIGENTE. INCLUYE DISEÑO ARQUITECTÓNICO, ESTRUCTURAL, REDES Y TRÁMITES ANTE ENTIDADES COMPETENTES.” Por un valor $50.000.000
Se entregaron 32 puntos de conflicto en los cuales no se cuenta con adecuaciones de accesibilidad reducida completa. Se proyecta intervenir 10 puntos de conflicto para la vigencia 2023. 
</t>
  </si>
  <si>
    <r>
      <rPr>
        <b/>
        <sz val="12"/>
        <color theme="1"/>
        <rFont val="Calibri Light"/>
        <family val="2"/>
        <scheme val="major"/>
      </rPr>
      <t xml:space="preserve">Ejecución de la Fase 2 del mantenimiento de las baterías de baños:
</t>
    </r>
    <r>
      <rPr>
        <sz val="12"/>
        <color theme="1"/>
        <rFont val="Calibri Light"/>
        <family val="2"/>
        <scheme val="major"/>
      </rPr>
      <t xml:space="preserve">Se ejecuta el 317 de 2022 "EJECUCIÓN DEL MANTENIMIENTO DE LAS BATERÍAS DE BAÑOS PARA LA SEDE CENTRAL DE LA ESCUELA TECNOLÓGICA INSTITUTO TÉCNICO CENTRA". Inicio: 10 enero de 2023 y Finaliza: el 28 de abril 2023. $208.222.508
Se cuentan los los siguientes productos:
Mantenimiento del baño bloque F, J C, 
Adecuación del baño A-B (Adecuación)
Adecuación del baño del 4° piso bloque C
Se ejecuta el 325-2022 "“INTERVENTORÍA TÉCNICA, ADMINISTRATIVA Y FINANCIERA PARA EL MANTENIMIENTO DE LAS BATERÍAS DE BAÑOS PARA LA SEDE CENTRAL DE LA ESCUELA TECNOLÓGICA INSTITUTO TÉCNICO CENTRAL", por un valor de $17.994.942.
Se cuenta con los siguientes productos
Informes de seguimiento
Comités de obra señales 
</t>
    </r>
  </si>
  <si>
    <t xml:space="preserve">Esta actividad no ha tenido avance </t>
  </si>
  <si>
    <t>La estrategias se desarrollan de conformidad con la parrilla de contenido del la Oficina de Comunicaciones, es así que se muestra un avance del 15%</t>
  </si>
  <si>
    <t>Ejecutar los compromisos de la política de internacionalización y cooperación Nacional e Internacional de la ETITC.</t>
  </si>
  <si>
    <t>Se realizaron dos intervenciones culturales con agrupaciones externas artísticas para la conmemoración del día de la mujer con un grupo andino latinoamericano y una tuna que realizaron 
el inicio de su acompañamiento por los pasillos y balcones de la institución hacia el teatro.</t>
  </si>
  <si>
    <t>*Feria Universitaria 2023 Localidad Kennedy 31 de Marzo 2023  
*FERIA UNIVERSITARIA LHEMI LA
SALLE 2023 14 de Abril 2023</t>
  </si>
  <si>
    <t>Se encuentra en ejecución el Cto 166-2023 1.620.000</t>
  </si>
  <si>
    <t>Se encuentra en ejecución  Cto 164-2023 2.430.000</t>
  </si>
  <si>
    <t>Se encuentra en ejecución  Cto 163-2023 2.430.000</t>
  </si>
  <si>
    <t>Se encuentra en ejecución  Cto 165-2023 4.860.000</t>
  </si>
  <si>
    <t>Se encuentra en ejecución  Cto 167-2023 4.860.000</t>
  </si>
  <si>
    <t xml:space="preserve">Actividad definida para el 2° semestre </t>
  </si>
  <si>
    <t>Se esta ejecutando la etapa de contratación del profesional</t>
  </si>
  <si>
    <t>Ejecutar actividades entorno a la consolidación de la Red Institucional</t>
  </si>
  <si>
    <t xml:space="preserve">Formular el plan de mejoramiento de acuerdo a los crirterios de MinCiencias </t>
  </si>
  <si>
    <t>Actualmente estamos en convocatoria</t>
  </si>
  <si>
    <t>La actividad no ha tenido avance</t>
  </si>
  <si>
    <t>Se encuentra en ejecución  Cto 141-2023 CURSO DE ELECTRICIDAD INDUSTRIAL (60 HORAS)</t>
  </si>
  <si>
    <t>La fundación PAPORTI (fundación sin ánimo de lucro con el objetivo de generar cambios significativos en la vida de los niños, niñas y jóvenes menos favorecidos y en más alto grado de vulnerabilidad), desea suscribir un convenio con la ETITC para realizar trabajar por los jóvenes de la localidad de los mártires en conjunto con trabajo Social, especificamente en cuanto a intercambio de actividades que apoyan a la misión de la fundación y que también y otras que aportan a la visibilidad de la ETITC. El respectivo convenio se encuentra en revisión por las respectivas partes interesadas.</t>
  </si>
  <si>
    <t>Realizar la gestión necesaria para la correcta aplicación del MIPG
*Realizar el reporte FURAG ante el DAFP</t>
  </si>
  <si>
    <t>Programas ejecutados</t>
  </si>
  <si>
    <t xml:space="preserve">Fase del boque con reforzamiento </t>
  </si>
  <si>
    <t xml:space="preserve">26 METAS </t>
  </si>
  <si>
    <t xml:space="preserve">8 PROYECTOS </t>
  </si>
  <si>
    <t>13 PROYECTOS</t>
  </si>
  <si>
    <t>28 METAS</t>
  </si>
  <si>
    <t xml:space="preserve">Total de avance 1° trimestre </t>
  </si>
  <si>
    <t>6 PROYECTOS</t>
  </si>
  <si>
    <t>15 METAS</t>
  </si>
  <si>
    <t xml:space="preserve">En ejecución </t>
  </si>
  <si>
    <t xml:space="preserve">Para la estrategia de lo Social, se reporta en el 1° trimestre un total de 109 actividades, de este total el 16.5% corresponden a actividades que dependen de la apertura de cursos desde el Centro de Extensión y el 12.8% corresponde a actividades a desarrollar durante el 2° semestre.  En este sentido, para el desarrollo esta estrategia converge diferentes áreas de la Vicerrectoría Académica y de la Vicerrectoría de Investigación Extensión y Transferencia; alcanzando un avance del 26,8%.  </t>
  </si>
  <si>
    <t xml:space="preserve">Para el 1º trimestre de la vigencia, en la estrategia de lo institucional, se reportan 229 actividades a desarrollar durante la vigencia 2023, de las cuales 64 correspondiente al 28%, se proyectan a realizar durante el 2 semestre de la vigencia. 
Por otra, parte se evidencia un cumplimiento de 19,6%, evidenciando para el primer trimestre de la vigencia:
*Las diferentes áreas se encuentran ejecutando etapas precontractuales que se consolidaran durante el 2°, 3° y 4° trimestre de la vigencia.
*Teniendo en cuenta ejercicios de priorización existen actividades que, aunque son de relevancia para la institución, durante el 1° trimestre se les dio viabilidad a aquellas que atendían directamente la misionalidad de la ETITC.
</t>
  </si>
  <si>
    <t xml:space="preserve">Para la vigencia 2023, la estrategia de lo Ambiental evidencia 37 actividades a desarrollar, mismas que para el 1° trimestre de la vigencia muestra un avance del 18,3%; este atraso de 6.6% puntos porcentuales se debe a que:
*Algunos procesos a desarrollar desde Gestión de Recursos Físicos requieren recursos financieros, que la institución gestiona su adquisición por diferentes instancias.
*El 24% de las actividades del Proceso Gestión ambiental están programados para el 2% trimestre de la vigencia.
</t>
  </si>
  <si>
    <t xml:space="preserve">A corde al programa de mantenimiento de espacios verdes de la ETITC se realiza una vez al mes el mantenimiento de las zonas verdes y jardines de la sede Central. </t>
  </si>
  <si>
    <t>(40 metros cuadrados) metros cuadrados de Jardines verticales instalados según lo autorizado por Planta Física</t>
  </si>
  <si>
    <t xml:space="preserve">Programa en ejecución </t>
  </si>
  <si>
    <t xml:space="preserve">En diciembre de 2022 se da inicio al contrato 304-2022, mediante el cual se ejecutan los tratamientos autorizados para cada uno de los 28 arboles de la institución.
Se talaron 14 arboles que por su estado físico y sanitario no podían ser recuperados y se sempbraron 10 en compensación.
A través del contrato 291-2022 cuyo objeto es: ADECAUCIÓN DEL PARQUEADERO Y FABRICACIÓN E INSTALACIÓN DEL PROTOTIPO DE BIOCONSTRUCCIÓN PARA EL MANEJO Y ALMACENAMIENTO DE RESIDUOS DE LA ESCUELA TECNOLÓGICA INSTITUTO TÉCNICO CENTRAL. Se instalarán 24 jardineras junto con su vegetación. Dentro de las cuales se sembrarán especies enredaderas para que en un futuro se tengan aproximadamente 40m2 de jardín vertical.
</t>
  </si>
  <si>
    <t xml:space="preserve">El Cto Cto 284 se ejecuta a la fecha del seguimiento, teniendo como plazo de ejecución: 5.12.2022. -  6.08.2023.
Se han optenido como productos: </t>
  </si>
  <si>
    <t xml:space="preserve">Lo Social </t>
  </si>
  <si>
    <t>Lo Insitucional</t>
  </si>
  <si>
    <t xml:space="preserve">Lo Ambiental </t>
  </si>
  <si>
    <t>PRESENTACIÓN CIGD</t>
  </si>
  <si>
    <t xml:space="preserve">porcentaje de avance </t>
  </si>
  <si>
    <t>vacio</t>
  </si>
  <si>
    <t>Linea</t>
  </si>
  <si>
    <t xml:space="preserve">Referente al proyecto Sistema de Control de Accesibilidad (CTO 217-2020).
Se entregaron 30 dispositivos TOIOTEM, de los cuales 6 se instalaron en la portería calle 13, dos están instalados fijos en la porteria de la calle 15 y 2 en la carrera 17. espera que la Escuela termine situaciones de adecuación de redes de datos para poder instalar los 19 en los laboratorios correspondientes.
estos dispositivos permiten el control de ingreso y retiro de las instalaciones de la Sede Centro de la ETITC. </t>
  </si>
  <si>
    <t xml:space="preserve">BALANCE GENERAL 2021 - 2023 </t>
  </si>
  <si>
    <t xml:space="preserve">Se envio una convocación de gooble Escola (enero- febrero).
Socilaización bloock chaine (jueves 30 de marzo).
Socialización a participar Diplomado de B-Learning (febrero- mayo). Se encuentra pendiente revisar la participación de los docentes de la facultad.
</t>
  </si>
  <si>
    <t xml:space="preserve">El CPDT de la V. Investigación y la facultad realizaron diálogos para desarrollar el Formación latex  (última semana de febrero) </t>
  </si>
  <si>
    <t xml:space="preserve">Se recibieron solicitudes de 2 empresarios (Kennertech y CY2), en este sentido los docentes.
Por otra parte, se han desarrollado comunicaciones con empresarios, durante el mes de abril se desarrollara una Reunión para determinar la articulación con estos. </t>
  </si>
  <si>
    <t xml:space="preserve">Esta actividad se realizara duntante el 2° trimestre </t>
  </si>
  <si>
    <t>RENOVACIÓN SUSCRIPCIÓN PLATAFORMA  METABIBLIOTECA . Metabiblioteca</t>
  </si>
  <si>
    <t>Elementos de Proteccion Personal</t>
  </si>
  <si>
    <t>Plan Emergencias</t>
  </si>
  <si>
    <t>Bateria Riesgo Psicosocial</t>
  </si>
  <si>
    <t>Examenes Medicos</t>
  </si>
  <si>
    <t>Planos de Emergencias</t>
  </si>
  <si>
    <t>SST</t>
  </si>
  <si>
    <t>Se realizaron estudios previos enviados a la Vicerrectoría Administrativa (28-02-2023).
Desde la Oficina de Contratación Se encuentra prestando la asesoría respectiva para finalizar estructuración y posterior publicación
El proceso cuenta con el CDP N. 9223 ($105.855.602)</t>
  </si>
  <si>
    <t>La actividad se desarrolla a través de 4 procesos: Ordenes de compra:
105283 (compra de botiquines), 105258 (compra de camillas), 105249 (mantenimiento y recarga de extintores), 105281 (compra de elementos de bioseguridad). Estos fueron desarrollados a través de la Tienda Virtual del estado Colombiano, por un valor total de $48.208.091</t>
  </si>
  <si>
    <t>Esta en proceso de estructuración de los estudios (estudios de mercado)</t>
  </si>
  <si>
    <t>Esta actividad se realizara durante el 2 trimestre de la vigencia (vigencia hasta el 30 de abril de 2023)</t>
  </si>
  <si>
    <t xml:space="preserve">Atender las solicitudes de actualización documental </t>
  </si>
  <si>
    <t xml:space="preserve">Mesas de trabajo con los procesos para matriz de riesgos </t>
  </si>
  <si>
    <t>Actualizar los riesgos de los procesos de la ETITC</t>
  </si>
  <si>
    <t>Realizar el informe periodico de PQRSD</t>
  </si>
  <si>
    <t xml:space="preserve">Revisión por la Dirección </t>
  </si>
  <si>
    <t xml:space="preserve">Programa de auditorias 2023 </t>
  </si>
  <si>
    <t xml:space="preserve">OFICINA DE CALIDAD </t>
  </si>
  <si>
    <t>Durante el 1 trimestre de la vigencia se han atendido 32 solicitudes de actualización de documentos.</t>
  </si>
  <si>
    <t>Durante el 1 trimestre de la vigencia se muestra el cronograma socializado y ejecutado con 18 de los 20 proceso institucionales. Se hace la observación que se encuentra agendada las reuniones con los procesos Docencia PES y Gestión de Adquisiciones, de esta manera cumplir con el ejercicio en su totalidad.</t>
  </si>
  <si>
    <t>Esta actividad aún no se ha realizado por fechas de ejecución</t>
  </si>
  <si>
    <t>Desde el área de Calidad se envia de manera semanal el consolidado del resultado de evaluación del servicio al área de Atención a ciudadano.
Actualmente de consolida el informe de resultado de evaluación del servicio prestado para el 1 trimestre, para su posterior publicación
Se consolido el informe del 4 trimestre v. 2022</t>
  </si>
  <si>
    <t xml:space="preserve">Se desarrolla con la oficina de comunicaciones una estrategia de publicidad de la siguiente manera:
28 de febrero. Derechos de los servidores públicos. 
30 de marzo deberes de los servidores públicos.
Se proyecta realizar una de manera mensual.
Se han desarrollado ejercicios de sensibilización con las áreas: D. IBTI, Las 6 decanaturas.
</t>
  </si>
  <si>
    <t xml:space="preserve">164  resoluciones a la fecha: Acreditación 
079 Aclara y modifica la resolución 571 de 2022. Mediante la cual se adopta en plan de incentivos de investigación.
Resolución 024 de 2023
Resolución 103 mediante la cual se adopta la prueba piloto de teletrabajo
Bienestar universitario: Protocolo de atención a violencas basadas en genero.  
4 Acuerdos del consejo Directivo (aCUERDO 16, MEDIANTE el cual s política de protecciones salvaguarda del patrimonio cultural, artistico, maerial e inmaterial de la ETITC) y uno del Cosejo Académico (01 del 7 de marzo del 2023"procedimiento para la solicitud del año sabatico para docent de los PES")
Acuerdo 03 DEL 16 DE MARZO DE 2023 se actualiza y aprueba la política de transparencia acceso a lainformación publica y lucha contra la corrupción de la ETITC.
SECRETARIA GENERAL.Comunicación 01 sobre comisiones al interio y al exterior. (Viernes 29 de marzo de 2023) </t>
  </si>
  <si>
    <t>Esta actividad se desarrollará a partir del mes de mayo y se gestionará de manera cuatrimestral.</t>
  </si>
  <si>
    <t>La 1° reunión fue realizada en el mes de febrero PEP</t>
  </si>
  <si>
    <t>Esta actividad se realizara durante el 2 trimestre 
Se solicitaron el estudio de mercado.</t>
  </si>
  <si>
    <t xml:space="preserve">Se realizo una visita en ingeniero de infraestructura
Se realizo una visita a las instalaciones Kennedy el 31 de marzo, para reconocimiento de espacios, donde se van a desarrollar el laboratorio. Quedo pendiente la entrega de los diseños eléctricos para los laboratorios de mantenimiento y de redes y telemática. </t>
  </si>
  <si>
    <t xml:space="preserve">Se realizo una visita en ingeniero de infraestructura
Se realizo una visita a las instalaciones Kennedy el 31 de marzo, para reconocimiento de espacios, donde se van a desarrollar el laboratorio. Quedo pendiente la entrega de los diseños eléctricos para los laboratorios de mantenimiento y de redes y telemática. 
</t>
  </si>
  <si>
    <t>Desde la Oficina de Comunicación se ha desarrollado la estrategia de comunicación para la socialización de la convocatoria.
Su realización se proyecta para el 4,5 y 6 de mayo en las instalaciones de la ETITC</t>
  </si>
  <si>
    <t>Se Realizo la respectiva socialización con egresados para su aprticipación en el Ethical Halkin Day. Se contó con la participación de un egresado como animador del evento 
F. P. Industriales: Desde la Facultad se ha invitado a la comunidad de egresados a actividades institucionales.</t>
  </si>
  <si>
    <t xml:space="preserve">Se envían a los correos de comunicaciones 10 reflexión, una  semanal   </t>
  </si>
  <si>
    <t>Se realizan 120 acompañamientos  durante los meses de febrero y marzo con funcionarios y estudiantes y se esta en formación del grupo de pastoral 8 integrantes https://acortar.link/88plik</t>
  </si>
  <si>
    <t xml:space="preserve">Isncritos en el programa  198 y se entregan 4563 servicios a los estudiantes entre enero a  marzo https://acortar.link/yxvu7x </t>
  </si>
  <si>
    <t xml:space="preserve">Se actualizo el proyecto consecuentemente y se tiene el blog para que los profesores lo visiten  https://www.etitc.edu.co/es/page/consecuentemente.
Se han realizado 12 atenciones a docentes
Resolucin de conflictos entre docente y grupo
Se esta desarrollando una investigación frente  a las estrategias para desarrollo de relaciones interpersonales con los docente-estudiantes.
En Sanamente se ha desarrollado actividades como: Franja de  salud mental con una participación de 60 estudiantes, tiempo de parciales con 50 estudiantes,  Rally tu salud mental con la participación de 55 estudiantes, Infografías sobre hábitos de estudio, salud mental, habilidades para la vida, estas  estrategias se envía por el correo  Institucional de los estudiantes. </t>
  </si>
  <si>
    <t>Gestión contacto con grupos para la conmemoración del día de la mujer</t>
  </si>
  <si>
    <t xml:space="preserve">Nos encontramos en proceso de contratación de los profesionales
Sin embargo, Se esta desarrollando una investigación frente  a las estrategias para desarrollo de relaciones interpersonales con los docente-estudiantes.
</t>
  </si>
  <si>
    <t xml:space="preserve">Se han desarrollado 21 talleres, en hábitos de estudio, ante el consumo de alcohol que sucede en nuestro cerebro, procrastinación, manejo del tiempo. Con la participación de 400 estudiantes.
</t>
  </si>
  <si>
    <t xml:space="preserve">El 12 de abril, en Comité de Contratación se aprobó el proceso.  IP -002 -2023 Mínima cuantía, por un valor (25.080.697)
PRESTACION DE SERVICIOS PARA MANTENIMIENTO PREVENTIVO Y CORRECTIVO DE LA PLATAFORMA ELEVADORA GENIE Z45/25 JDC (ELÉCTRICO) DE LA ESCUELA TECNOLÓGICA INSTITUTO TÉCNICO CENTRAL
</t>
  </si>
  <si>
    <t xml:space="preserve">2 capacitaciones sobre la evaluación de desempeño laboral para los servidores públicos (16 de enero y 16 de febrero).
*Un webinaer sobre el fortalecimiento del empleo publico DAFP 3 de febrero.
Compensar: Cruzando abismos 21 de febrero.
Capacitación de estudios previos (V. Académica. Investigación, Restaría, B. Universitario)
Supervisores de contratos (8 de febrero al 27 de febrero).
ESAP. Enviado 5.
Ética de lo publico 
Gestión integral de s. Ciudadano 
Integridad transparencia y lucha contra la corrupción 
Control Interno 
organización documental
*Recorrido por los sistemas de gestión de la ETITC (13 de marzo al 21 de marzo)
SENA: Informática OFFICE Y Aplicación de OFICCE en el entorno laboral (7 y 8 de marzo de 2023)
DAFP. SIGEP 2, actualización de hojas de vida. 
 SECOP II. Secretaría de Medellín 17 de marzo. </t>
  </si>
  <si>
    <t xml:space="preserve">El valor de la nómina de las 4 plantas administrativos, Doc. PES, Doc. Bachillerato y hora Catedra para el 1° trimestre de la vigencia asciende a $4.601.113.119. </t>
  </si>
  <si>
    <t xml:space="preserve">Formulación del programa de mantenimiento </t>
  </si>
  <si>
    <t>Elaboración de los documentos técnicos (documentos planimetría)</t>
  </si>
  <si>
    <t>INSTALACIONES KENNEDY</t>
  </si>
  <si>
    <t>-Mantenimiento preventivo y correctivo de los equipos del taller de
electricidad  J 301 (23)</t>
  </si>
  <si>
    <t xml:space="preserve">Conformación y ejecución de la parrilla de contenidos </t>
  </si>
  <si>
    <t>Desde el área de Comunicaciones se estructura la parrilla de contenido v. 2023 articulada a las 7 estrategias identificadas y desarrolladas durante la v. 2022; en este sentido se alinean las estrategias con las necesidades institucionales.
ESTRATEGIAS: 
1. Creación de plan de marketing digital que desglose parrilla de contenidos, objetivos, buyer persona, estrategias y buenas prácticas digitales.
2. Aumentar la creación de videos y piezas audiovisuales en relación con las piezas gráficas. Implementación de nueva plataforma: Tiktok.
3. Posicionar a la ETITC como institución de Educación Superior Pública en Bogotá. (Mejor opción, mejor formación)
4. Generar buenos hábitos y amor por el medio ambiente y la sostenibilidad. (ETITC Ambiental).
5. Incentivar la comunicación interna y externa de la comunidad educativa, administrativos y docentes, reforzando su rol por medio de la participación.
6. Educar a la comunidad educativa desde la prevención.
7. Generar sentido de pertenencia dentro de la comunidad educativa mientras se divulgan las actividades de cada área. (La ETITC soy yo).
Para la vigencia 2023 se ha identificado una nueva estrategia la cual se denomina:
8. Free Press (medios ganado). Esta estrategia busca impactar la comunidad institucional, haciendo uso de esta herramienta como  herramientas potente y eficaz, para difusión de información clave en torno a la ETITC, de manera que los grupos de valor y público en general esté al tanto de las novedades y noticias de la institución.</t>
  </si>
  <si>
    <t>Esta actividad no ha tenido avance</t>
  </si>
  <si>
    <t>Desarrollo del proyecto: Centro de Atención al Docente del IBTI "La ETITC un lugar para todos."</t>
  </si>
  <si>
    <t>Durante el 1° trimestre de la vigencia se ha realizado la actualización de los Syllabus con componente de Competencias y resultados de aprendizaje de programa en un 80%, esta actividad se realiza con docentes y coordinadores de área.  
La actualización de los Syllabus corresponde especificamente en adición de los campos: Competencias de programa a las que se tributa (CP), Resultados de aprendizaje del programa a los que se tributa (RAP), Resutados de aprendizaje de la asignatura (RAC), Criterios, estrategias instrumentos para  evaluar los resultados de aprendizaje.
421 Syllabus.   
Se han cambiado las versiones del formato de Syllabus de la siguiente manera: 
Versión 3: noviembre 18 de 2019. 
Versión 4: julio de 2022</t>
  </si>
  <si>
    <t>Se realizo una capacitación interna en las jornadas pedagógicas 2023 - 1 (martes 10 al viernes 13 de enero)</t>
  </si>
  <si>
    <t xml:space="preserve">Durante el 1° trimestre de la vigencia se ha realizado la actualización de los Syllabus (80%) con componente de Competencias y resultados de aprendizaje de programa, esta actividad se realiza con docentes y coordinadores de área.  </t>
  </si>
  <si>
    <t>Se expidió Resolución 571 de 2022</t>
  </si>
  <si>
    <t>*Respecto de la Creación Laboratorio Inteligente en Ciencia, Tecnología, Innovación y Emprendimiento  I Fase: 
Se radicaron estudios previos para la compra de nueve computadores (CDP 10723) y ocho mesas (CDP 10623). Esta pendiente iniciar el contrato de compra e instalación.
orden de compra.
Objeto contractual: PRESTACIÓN DE SERVICIOS PROFESIONALES PARA APOYAR LA GESTIÓN DE LA VICERRECTORÍA DE INVESTIGACIÓN, EXTENSIÓN Y TRANSFERENCIA Y EL CENTRO DE PENSAMEINTO Y DESARROLLO TECNOLÓGICO, EN DISEÑAR, ELABORAR, y REALIZAR UN CURSO SOBRE MOVILIDAD ELÉCTRICA, ENERGIA SOSTENIBLE Y CONVERSIÓN DE VEHÍCULOS DE COMBUSTIÓN A VEHÍCULOS ELÉCTRICOS PARA LOS ESTUDIANTES DEL SEMILLERO DE INVESTIGACIÓN EN VEHÍCULOS ELÉCTRICOS INSCRITOS A ESTE PARA LA VIGENCIA 2023-1</t>
  </si>
  <si>
    <t xml:space="preserve">Se ha adelantado los estudios previos relacionados con el contrato  200-2023 el cual ofrecerá el segundo curso de vehículos eléctricos y sostenibilidad global con la empresa C&amp;C Technik, en este momento la empresa está subiendo la documentación al Secop II-.
</t>
  </si>
  <si>
    <t>Renovación y capacitación en  base de datos  Web Of Science</t>
  </si>
  <si>
    <t>Membresía de Redcsolsi 2023.CDP Solicitado del 03-03-2023</t>
  </si>
  <si>
    <t>*Para la realización de X Campamento de Semilleros de Investigación se desarrollo el Contrato 191-2023, Informe del IX Campamento de Semilleros (24, 25 y 26 de marzo de 2023 en el Convento del Santo Eccehomo de Villa de Leyva - Boyacá). Se contó con la asistencia de 48 estudiantes pertenecientes a los diferentes semilleros. 5 Facultades. Presento una encuesta de evaluación del evento. Ejecutado $18300000</t>
  </si>
  <si>
    <t xml:space="preserve">Con relación a Indexación Revista Letras Conciencia Tecnológica se han desarrollado los siguientes avances:
Estudios previos radicados para renovación de DOI ($4.165.000).                                                                                                                                                                                                                                                                                                                                                                                                            Estudios previos radicados para Corrección Estilo   (S.CDP- 4.620.000)                                                                                                                                                                                                                                                                                                                                                                                                                   Estudios previos radicados para Pares Evaluadores (S-CDP-16 de marzo $9,146,311)
Capacitación                                                                                                                                                                                                                                                                                                                                                                                                                                                                                         Marzo 23 Tips para redacción para Letras ConCiencia TecnoLógica                                                                                                                                                                                                                                                                                                                                                                                         Abril 20 Consulta bases de datos de artículos científicos de acceso abierto                                                                                                                                                                                                                                                                                                                                                                     Convocatoria Letras ConCiencia TecnoLógica    
</t>
  </si>
  <si>
    <t xml:space="preserve">Se llevo a cabo el 1° seguimiento al PAAC. Publicado en la página institucional
Se realizo el cronograma para desarrollar el 1° seguimiento al PAI
Se llevo a cabo el 1° seguimiento al PPC 2023. </t>
  </si>
  <si>
    <t xml:space="preserve">Desde la Oficina Asesora de Planeación se han desarrollado las siguientes actividades:
Creación teórica de los 11 módulos con sus respectivos contenidos: Estudiantes, egresados, docentes, Administrativos, Movilidad e internacionalización, Investigación, Extensión, IBTI, Talleres y laboratorios, Recursos Físicos y Recursos Tecnológicos. 
12. 03. 2023. Solicitud de aportes, revisión y ajustes por parte de líderes de áreas y procesos.  
</t>
  </si>
  <si>
    <t>El proceso fue adelantado Cto 175 de 2023 (contratación directa), Su ejecución se proyecta a partir del 22 de abril.</t>
  </si>
  <si>
    <t>El proceso fue adelantado Cto 173 de 2023 (contratación directa), Su ejecución se proyecta a partir del 29 de abril.</t>
  </si>
  <si>
    <t>Para la vigencia 2023 se desarrollan los siguientes proyectos TICS:
*Plan de licenciamiento: Renovación software
*Plan de actualización de infraestructura tecnológica: Dotación de las salas de sistemas, renovación de los equipos de cómputo, implementación del ipv 6
*Plan de soporte y mantenimiento: Adecuación y soporte de la información. Tecnológica (prestaciones de servicio, soporte de mesa de ayuda, mantenimiento de impresoras, portal web, data center, screem)</t>
  </si>
  <si>
    <t>mantenimiento preventivo y correctivo a todo costo de los equipos de audio, video y proyección del teatro,capilla y auditorio de la ETITC</t>
  </si>
  <si>
    <t xml:space="preserve">Socialización e implementación del PETI </t>
  </si>
  <si>
    <t>Para la realización del mantenimiento preventivo y correctivo de plantas eléctricas, aires acondicionados y UPS, se busca desarrollar a través de la SAM 002-2023: Equipos de misión critica (subasta inversa).
Se estima su valor $226.539.110 (actividad misional)</t>
  </si>
  <si>
    <t xml:space="preserve">% de cumplimiento de la actividad </t>
  </si>
  <si>
    <t>% de realización de la actividad</t>
  </si>
  <si>
    <t>Se han realizado reportes ante
Se realizo el seguimiento de los 3 proyectos institucionales de manera parcial, toda vez que se realiza una migración del aplicativo SUIFP a la PIIP. 
1° Seguimiento al pas PAS: Reportado ante el MEN
Meta de racionalización: Reporte cargado en la plataforma SUIT del DAFP 
Datos de operación: Se enviaron datos concerniente a servicios publicos y adquisiciones al DANE.</t>
  </si>
  <si>
    <t xml:space="preserve">(R.L) A la fecha del seguimiento no se han identificado nuevos trámites ambientales pendientes.
Está pendiente realizar el pago de la tala de árboles (C-T. Intervención arbolado autorizado por la SDA mediante CONCEPTO TECNICO N° SSFFS-07242): Solicitar el pago y realizar el respectivo pago ($7,121,395)  
</t>
  </si>
  <si>
    <t xml:space="preserve">Desde el proceso gestión ambiental se identifica un claro aumento de consumo energético.
No se identifica un avance en el proyecto.
Se meniciona la necesidad de implementar proyectos como -Sistema Automatización del bloque c (sin vialidad). 
Así mimos Se ha evidenciado la renuencia a la participar de las capacitaciones para la implementación de buenas prácticas energéticas.
Se proyecta realizar una reunión con las áreas (informática y comunicaciones, talleres y laboratorios), para determinar la efectividad de los Planes de mantenimiento físico de los equipos de energía. Para desarrollar planes efectivos de intervención.  
</t>
  </si>
  <si>
    <t xml:space="preserve">Auditoría de otorgamiento y renovación </t>
  </si>
  <si>
    <t xml:space="preserve">Sin avance a la fecha del seguimiento </t>
  </si>
  <si>
    <t xml:space="preserve">CRONOGRAMA DE ACREDITACIÓN INSTITUCIONAL 
FASE 2. 1 *Se han realizado 4 talleres con los líderes de factor, durante el mes de marzo (taller de evidencias y taller de juicios). Estos ejercicios de realizan con el objetivo de apropiar, diseñar e implementar el modelo de autoevaluación institucional.
FASE 1.1*Se han realizado ejercicios de análisis con las áreas de egresados y Docencia PES con el objetivo de desarrollar instrumentos que permitan ver y medir el impacto de la ETITC en los procesos de formación académica de los estudiantes y egresados.
FASE 3, 4 Y 5 *Se estructuro el cronograma para el desarrollo de la técnica evidencias de gestión, se designaron responsables.  
</t>
  </si>
  <si>
    <t xml:space="preserve">CRONOGRAMA DE ACREDITACIÓN INSTITUCIONAL 
FASE 1. 1 *Valor agregado: Con miras a consolidar el documento condiciones institucionales, se estructuro la estrategia para determinar el valor agregado institucional, misma que se encuentra en proceso de desarrollo (80%).  
* El 22 de febrero se solicitó iniciar un diagnóstico de resultados de aprendizaje; este ejercicio fue desarrollado el 27 de marzo con la Vicerrectoría Académica y Rectoría.
FASE 1.1 *Responsabilidad social:  Con miras a consolidar el documento condiciones institucionales, se estructuran entrevistas y solicitudes de información (80%).
</t>
  </si>
  <si>
    <t xml:space="preserve">Durante el 1 trimestre de la vigencia socialización de resultados con docentes y administrativos:
1. Socialización de la renovación de la Acreditación de programas: Presentación de resultados: Presentación global de los resultados del proceso de autoevaluación 2022.
Desde el proceso de Autoevaluación se propende por la comunicación permanente con los diferentes estamentos institucionales, con miras de dar a conocer la ejecución de los procesos de autoevaluación institucional, en este sentido se han desarrollado diferentes espacios para el reconocimiento de la gestión realzada y los retos a cumplir. 
Por lo anterior se desarrollaron las siguientes actividades: 
Facultad de Procesos Industriales Febrero 14 de 2023 5 :30 PMa 6: 00 PM. Presento: Maritza Zabala. Modalidad virtual
Facultad de Sistemas Marzo 19 de 2023 7:00 PM a 8:00 PM Presento: Jaime Benavides Modalidad Virtual
Facultad de Mecatrónica Febrero 15 de 2023 7:00 PM a 8:00 PM Presenta: Yeison Rozo Modalidad virtual.
Facultad de Electromecánica Febrero 22 de 2023 7:00 a 8:00 PM, Presenta: Michael Ramírez Modalidad virtual
METODOLOGÍA: 
Tiempo estimado: 30min. 
Presentación de los resultados de proceso de autoevaluación por parte de uno de los miembros de la oficina de autoevaluación y acreditación
Interacción
 PROGRAMACIÓN:
1.Presentación   mediante   diapositivas   de   los   resultados   del   proceso   de autoevaluación.
2.Espacio para interactuar con el cuerpo docente.
3.Fin de la actividad
2.Sensibilización del proceso de autoevaluación institucional: el Equipo Técnico se encarga de difundir las capacitaciones a los Administrativos y Directivos, específicamente interpretación y aplicabilidad de la norma, desarrollo de ejercicios de transferencia de conocimiento a partir de las capacitaciones impartidas por la Dra. Claudia Aponte. 
Los talleres permiten, además, definir los mecanismos, técnicas e instrumentos que integrarán el modelo de autoevaluación institucional.
</t>
  </si>
  <si>
    <t>El proceso de reacreditación de programas se encuentra enmarcado en el cronograma, mismo que se evidencia con un 66% de avance según actividades estratégicas incluidas.</t>
  </si>
  <si>
    <t>Prestación de servicios para el Análisis de Vulnerabilidades y Ethical Hacking a nuestros sistemas de información con persona natural o jurídica</t>
  </si>
  <si>
    <t>Seguimiento 2° trimestre</t>
  </si>
  <si>
    <t xml:space="preserve">Surtir el proceso de re acreditación de programas </t>
  </si>
  <si>
    <t>Una vez radicado el informe de Condiciones iniciales se integro con el proceso de la acreditación  del técnico porfesional en computación. Se muestra como evidencia el informe de autoevaluación de programa.</t>
  </si>
  <si>
    <t xml:space="preserve">El pasado 15 de junio se presento al equipo de embajadores con los directivos institucionales, en el que participan 8 estudiantes y egresados y 4 directivos.
Se desarrollo un ejercicio se sencibilización de acreditación institucional.
Se cuenta con 6 videos realizados por los embajadores, Comunicaciones y Autoevaluación. Dichos videos muestran el proposito de los factores con realación a la acreditación institucional.  </t>
  </si>
  <si>
    <t xml:space="preserve">Se cuenta con 12 programas radicados. 
8 programas pasaron por su segunda fase de completitud y se encuentra en fase de selección de pares por parte del CNA.
3 Programas que entra en proceso de completitud.
1 programa entra en proceso de revisión. Queda  </t>
  </si>
  <si>
    <t>Se enviaron estudios previos, sin embargo, se reenviaran de nuevo por observaciones realizadas desde el área de Contratación.</t>
  </si>
  <si>
    <t>Se solicitaron cotixaciones y se actualiazo el estudio de mercado</t>
  </si>
  <si>
    <t xml:space="preserve">Se hace el envió del comunicado (oficio) a través de correo electrónico de manera masiva al personal administrativo, desde el área se realiza la respectiva revisión y corrección para su respectivo cargue a SECOP. Se evidencia la revisión del 1ª trimestre de la siguiente manera: 
Enero: 155 obligaciones
Febrero: 274 obligaciones
Marzo: 261 obligaciones
</t>
  </si>
  <si>
    <t xml:space="preserve">Se hace el envió del comunicado (oficio) a través de correo electrónico de manera masiva al personal administrativo, desde el área se realiza la respectiva revisión y corrección para su respectivo cargue a SECOP. Se evidencia la revisión del 2ª trimestre de la siguiente manera: 
Abril: 282 obligaciones (incluidas las anuladas y sin pagar a la fecha del seguimiento)
Mayo: 331 obligaciones (incluidas las anuladas y sin pagar a la fecha del seguimiento)
Junio: 413 obligaciones (incluidas las anuladas y sin pagar a la fecha del seguimiento)
</t>
  </si>
  <si>
    <t>Desde el área financiera se evidencia la generación de 16 CDP para el mes de abril, 35 CDP para el mes de mayo y  37 CDP para el mes de abril.
Compromisos de abril (102) , mayo (120) junio (175).</t>
  </si>
  <si>
    <t xml:space="preserve">Se han participado en las siguientes capacitaciones. 
8 de mayo. Gestión y devolución de ingresos. Participaron 2 funcionarias del área
5 de mayo, ciclo contable, tablas contables y sus efectos.  Participaron 2 funcionarias del área
</t>
  </si>
  <si>
    <t xml:space="preserve">Se realiza la comunicación afectiva del memorando para el pago de proveedores y contratistas.
Se proyecta el acompañamiento con cada uno de los supervisores.  
</t>
  </si>
  <si>
    <t xml:space="preserve">Esta actividad esta proyectada para el 3° trimestre de la vigencia </t>
  </si>
  <si>
    <t xml:space="preserve">Actualización permanente del sistema jurídico EKOGUI. 
Procesos judiciales: 25 procesos.
Solicitudes de conciliación:  1 solicitud extrajudicial.
Correo electrónico: 1 denuncia. 
Canal de denuncia segura: Re direccionadas ante las áreas competente, para el trimestre se han registrado 2 solicitudes. 
</t>
  </si>
  <si>
    <t>Se ha archivado
2020-002
2019-001
2020-001
2019-003
Decisiones inhibitorios 
2023-001
2023-002
2023-003
Autos de pruebas y de impulso judicial
2022-001 a 2022-006
Se profirió la resolución 020 de 2023 en la que se hizo adecuación del tramite de instrucción por cambio normativo (ley 1952 del 2019)
Se suspendieron las actuaciones 151 de 28 de marzo de 2023 se suspendieron por 3 días  las actuaciones disciplinarias por por semana santa, con reanudación automática desde el 10/04/2023.
Se realiza de manera permanente a los procesos y se entrega un informe de los procesos priorizados (a la fecha se cuenta con 15 procesos). 
A la fecha se han proferido 32 autos dentro de los procesos disciplinarios</t>
  </si>
  <si>
    <t xml:space="preserve">Las campañas se retomaron una vez se vinculó la profesional de asuntos disciplinares (28 de junio)  
Se envió la información a la Oficina de Comunicaciones para su posterior publicación:
*Mayo: prohibición de los servidores públicos.
*Junio: Capsula, modificación en la ley disciplinaria.
</t>
  </si>
  <si>
    <t xml:space="preserve">Durante el 2° trimestre, se ha realizado el acompañamiento a las 142 Resoluciones. 
Consejo Directivo: (5 políticas y 2 Acuerdos) 
Acuerdo 05 – 2023 06 se aprobó la Política de modalidad a distancia de los PES 
Acuerdo 06 se aprobó la política de aprendizaje y enseñanza de segunda lengua 
Acuerdo 07 se aprobó la política de dobles titulaciones de la ETITC
Acuerdo 08 se aprobó la política de Extensión y Proyección Social
Acuerdo 09 política de inclusión educación intercultural y de genero. 
Acuerdo 012 se reglamentó el concurso merito 2023 para proveer 29 cargos de planta para los docentes PES.
Acuerdo 013 se aprobó la realización de la convocatoria pública en proceso electo de designación del rector (a) en todos sus aspectos de la ETITC PARA LA VIGENCIA 2024 – 2027.
</t>
  </si>
  <si>
    <t xml:space="preserve">Austeridad en el Gasto Primer Trimestre 2023. https://www.etitc.edu.co/archives/informeausteridad31.pdf
Ley de Transparencia y Acceso a la Información. https://www.etitc.edu.co/archives/informeausteridad31.pdf
Seguimiento al sistema de Información y Gestión del Empleo Público – SIGEP.
https://www.etitc.edu.co/archives/informesigepmay23.pdf
Informe de seguimiento a la Implementación de la Planta temporal.
https://www.etitc.edu.co/archives/informeplantatemporal123.pdf
SUIT - racionalización de tramites 1er trimestre 2023.  En plataforma SUIT </t>
  </si>
  <si>
    <t>Avance Estrategia Anticorrupción Primer Cuatrimestre 2023. https://www.etitc.edu.co/archives/seguimientoplanan123.pdf</t>
  </si>
  <si>
    <t>La actividad se desarrolla en dos cortes, el 1° informe será entregado al CICCI durante el mes de julio y el consolidado al finalizar la vigencia.</t>
  </si>
  <si>
    <t xml:space="preserve">La presentación de los planes de mejoramiento tanto abiertos como cerrados desde la vigencia 2018 hasta el 2022; fue realizada el 7 de junio ante el CICCI. 
Procesos que no han presentado planes de mejoramiento a junio de la vigencia 2023. 
</t>
  </si>
  <si>
    <t xml:space="preserve">*Roles de control interno; Publicada en la intranet institucional. 
Charla en la jornada de reinducción realizada el 19 de mayo en el Teatro institucional. </t>
  </si>
  <si>
    <t>Avance Estrategia Anticorrupción Primer Cuatrimestre 2023. https://www.etitc.edu.co/archives/seguimientoplanan123.pdf
https://www.etitc.edu.co/archives/informeausteridad31.pdf en el componente 1, se realizó seguimiento a los riesgos asociados a corrupción de los procesos, Direccionamiento Institucional, Gestión Documental, Investigación, Extensión y Proyección Social, Gestión de Talento Humano, Gestión de Adquisiciones y Gestión Jurídica.
Debido a situaciones externas al proceso de Control Interno, no se logro realizar seguimiento a los procesos: Control interno de disciplinarios, Docencia PES y docencia IBTI.</t>
  </si>
  <si>
    <t>El Cto 224 de 2023 se encuentra en ejecución desde el 29.06.2023 y se encuentra en vigencia hasta el 28 de febrero de 2024 con la empresa Ingeniera de plantas y bombas SAS. Plantas eléctricas, aires acondicionados, ups y Reguladores. Por un valor de 205.537.157. (CDP. 9023. Por un valor 226.529.110)</t>
  </si>
  <si>
    <t>Se esta desarrollando el proceso de estudio de mercado.</t>
  </si>
  <si>
    <t>SAM 004-2023 se declaró desierta, por inconsistencias en el cargue de documento por parte de los 3 proponentes. Se cuenta con el CDP 13323 por un valor de 91.827.934. Durante el mes de julio se publicará de nuevo el proceso en SECOP.</t>
  </si>
  <si>
    <t>Se encuentra publicada la SAM 007-2023 y cuenta se evidencia el CDP 16423 por un   $159.592.526. Se evidencia la presencia de 20 oferentes. Durante el mes de julio se mostrará la oferta institucional.</t>
  </si>
  <si>
    <t>Se cuenta con los estudios previos y se desarrolla el proceso de estudio de mercado.</t>
  </si>
  <si>
    <t xml:space="preserve">Se dio la Finalización del Cto- 302- 2022, finalizado el 10 de mayo, se ha ejecutado un valor por $131.813.172. 
Se cuentan como productos: Estudios técnicos e Informe final del contrato. Estos fueron presentados el 20 de mayo ante el V. Académico y equipo de la Vicerrectoría Administrativa: Levantamiento de Topográfico, estudio de suelos, arquitectónico, estructural, hidrosanitario y gas, redes eléctricas, de redes eléctricas, normativo. 
Una de las conclusiones que emite el contratista es que las condiciones de infraestructura de la Sede cale 18 no cumple con la NSR10, por ende, recomiendan la demolición de esta.  
Desde el área de planta física se darán las respectivas recomendaciones y líneas posibles a seguir. </t>
  </si>
  <si>
    <t xml:space="preserve">Desde el mes de noviembre se presentó para su actualización tanto el Modelo de Gestión de Inmuebles y el Plan de Mantenimiento de la Planta Física ante la Vicerrectoría Administrativa y Financiera. 
Teniendo en cuenta que hasta el mes de marzo se consolido el grupo de trabajo que está a cargo de las actividades en el Comodato de Kennedy, se realizan las correcciones y recomendaciones a los documentos mencionados (división del documento, dar claridad de los bienes inmuebles en comodato y actividad a realizar en los mismo).
Se proyecta elaborar sus versiones finales durante la 3° y 4° semana de abril, para posterior presentación ante los espacios de decisión correspondientes. </t>
  </si>
  <si>
    <t>Se han realizado procesos de bajas, se presentan 3 informes de: 4 y 24 de abril, 16 y 18 de mayo (revisar cantidades).  
Se llevo a cabo la Hermetización de la sede. 3.08.2023.</t>
  </si>
  <si>
    <t xml:space="preserve">Intervenciones físicas a: 
-Mantenimiento general de Baños: Cto 317 Finalizo el 28 de abril. Se ha ejecutado un valor por 191.831.707
-Zonas verdes, se realiza de manera mensual con una persona especializada 
</t>
  </si>
  <si>
    <t xml:space="preserve">Se realizaron las correcciones necesarias al Modelo operativo y de gestión de inmuebles, se proyecta su presentación y aprobación.
Ctos: 
Sistema de transporte vertical Cto 236 de 2023.
</t>
  </si>
  <si>
    <t xml:space="preserve">Con relación al Cto 291 de 2023, se realizó la adecuación de espacios verdes en el área de deposición de residuos (finalizado el 28.04.2023). 
84 m2 intervenidos, 60 plantas adecuadas y se instalo una capacidad de 500 litros de agua lluvia.
</t>
  </si>
  <si>
    <t>No se cuenta con el recurso para el desarrollo del proyecto en le Bloque E (3)</t>
  </si>
  <si>
    <t>Reforzamiento Estructural bloque 1 y 2 (bloque f g Y h)</t>
  </si>
  <si>
    <t xml:space="preserve">Teniendo en cuenta el concepto técnico de la Secretaria de salud, desde el área de planta física 
Se desarrollaron las siguientes actividades:
Resane y pintura del banco de alimentos, mantenimiento al sistema Hidráulico, se asignó un espacio para el almacenamiento de insumos, instalaciones de equipos adquiridos por el Banco de alimentos.
</t>
  </si>
  <si>
    <t xml:space="preserve">El Cto 300 de 2022 dio Inicio 22 de diciembre de 2022 – Finaliza 21 de julio de 2023 ($20.000.000)
Se surtió la 1º fase del proceso contractual,
 como resultado los siguientes productos: 
-Entregable de revisión ajuste completitud de los 3 estudios de prefactibilidad del programa. 
-3 perfiles de formación 
-Planes de estudio. 
Avance del 20%
</t>
  </si>
  <si>
    <t xml:space="preserve">Teniendo en cuenta que la materialización de la Política ambiental institucional se refiere directamente con la ejecución de los 6 programas ambientales, se evidencian los siguientes análisis y avances:
1. Uso eficiente de Agua. Seguimiento al consumo de agua potable: Se hace seguimiento al consumo de agua, reportado en las facturas de las Cuentas Contrato activas para la sede Central. Es importante resaltar que actualmente se tienen 6 cuentas contrato Activas, de las cuales 5 se están facturando de forma mensual y una bimensual, esto hace un poco complejo e inexacto el cálculo del consumo mes a mes. Solo se cuenta con el consumo de los meses de enero y febrero.
Haciendo seguimiento al número de personas (unidad de producción) que usan las instalaciones, se observa un incremento del 4%. Por su parte el consumo de agua en el bimestre de 454 m3 en 2022 a consumir 1101m3 en 2023, lo cual representa un incremento del 143%, si se hace un análisis comparando el incremento de población atendida vs incremento del consumo de agua se evidencia que no son directamente proporcionales y que se debe indagar las causas asociadas.
2. Uso eficiente de energía. Se hace seguimiento al consumo de energía identificando que, en el primer trimestre de 2022, la institución consumió un total de 111720kwh y para el mismo periodo de 2023, se ha consumido un total de 142500kwh, representando un incremento del 22%. Así mismo se identifica un incremento en el valor del kwh de un 4% en el trimestre, pasando de $596/kwh a $621/kwh.
Se ha evidenciado que equipos de cómputo en salas de sistemas de estudiante y Patillas Inteligentes en los salones siguen quedando encendidos luego de la jornada laboral y académica, generando un consumo innecesario.
3. Gestión integral de residuos: información reportada ME:60.
4. Control de emisiones atmosféricas y control de publicidad exterior:  Emisiones: No se han dado avances significativos en la ejecución de este programa. En el mes de febrero se reportó la necesidad ante el equipo de Mantenimiento de realizar un ajuste en los ductos de ventilación de las cortadoras laser del Taller de Mecánica, ya que las emisiones llegan directo al Taller de metalistería y a una zona común, donde departen los estudiantes, sin embargo, no se han adelantado las actividades requeridas debido a que se necesita realizar estudios específicos para este fin.
</t>
  </si>
  <si>
    <t xml:space="preserve">Se desarrollaron los estudios previos y se radicaron ante la V. Administrativa y Financiera. 
</t>
  </si>
  <si>
    <t xml:space="preserve">Esta actividad no ha tenido avance durante el 2° trimestre </t>
  </si>
  <si>
    <t>Se cuenta con los estudios previos y se estructuran los requisitos técnicos para dar continuidad y desarrollar un proceso global que comprende: Control de vectores, lado de tanques, desinfección y fumigación, mismo que se desarrollara para las sedes: Calle 18, Central e instalaciones y Kennedy.
Se cuenta con los estudios previos para “PRESTACIÓN DE SERVICIOS ESPECIALIZADOS PARA EL CONTROL DE INFESTACIÓN POR ROEDORES EN EL CIELORRASO DE LA MANSARDA (CUARTO PISO, BLOQUE C) DE LA SEDE CENTRAL DE LA ESCUELA TECNOLÓGICA INSTITUTO TÉCNICO CENTRAL.”, el cual tendrá un costo de $ 100.764.886,25</t>
  </si>
  <si>
    <t xml:space="preserve">Se han realizado los siguientes reportes ante la ventanilla virtual de la SDA:
Reporte de llantas usadas (6 reportes, correspondiente al 1° semestre)
Reporte de gestión de residuos de remodelación de la obra de 2017.
2 reportes de Aceite vegetal usado
Se hizo el pago por la compensación de la tala de los arboles: $ 7.121.395 (05.05.2023)
</t>
  </si>
  <si>
    <t>Se realizó la respectiva solicitud a entidades del sector, sin embargo, no se han recibido cotizaciones al respecto.</t>
  </si>
  <si>
    <t>Teniendo en cuenta el análisis realizado a partir del seguimiento a los programas ambientales, se evidencia un aumento de 13% de consumo kilovatio hora.
Con relación a la Contratacion para la implemntacion y adecuacion del sistema de control de iluminacion del bloque C, se encuentra publicada la SAM 007-2023 y cuenta se evidencia el CDP 16423 por un   $159.592.526. Se evidencia la presencia de 20 oferentes. Durante el mes de julio se mostrará la oferta institucional.
Se solicitó el inventario de los instrumentos eléctricos instalados en los talleres y laboratorios, sin embargo, dicho inventario, no se ha reportado ante el proceso de gestión ambiental.</t>
  </si>
  <si>
    <t xml:space="preserve">Según lo reportado en la bitácora del proceso Gestión ambiental se reporta: 
1.Reciclaje de gran tamaño 13.057 kg
2.Eficiencia de puntos ecológicas y separación en la fuente (465.9 kg de residuos) 
4. Entrega de escombros 10 metro cúbicos
</t>
  </si>
  <si>
    <t xml:space="preserve">Se cuenta con el Cto 213-2023, con recolector de residuos peligrosos “ECOCAPITAL”. Este dio inicio el 31.05.2023 y tendrá vigencia por 8 meses.  </t>
  </si>
  <si>
    <t>Se adecuaron 18 puntos ecológicos, redistribuidos en la sede central. Con esto la actividad finaliza.</t>
  </si>
  <si>
    <t>Se han imprimido señalizaciones para los puntos ecologicos y se adecual con papel contac.</t>
  </si>
  <si>
    <t>La actividad no ha tenido avance durante el 2° trimestre.</t>
  </si>
  <si>
    <t xml:space="preserve">Se cuenta con 3 cotizaciones formales. Sin embargo, por trámites administrativos, se está a la espera de una reunión con FESTO para la adquisición de otros servicios con esta entidad. </t>
  </si>
  <si>
    <t xml:space="preserve">Se está a la espera de los recursos vía nación para determinar la viabilidad del proyecto </t>
  </si>
  <si>
    <t xml:space="preserve">En las instalaciones Tintal se cuenta con 437 estudiantes activos en los programas de formación. </t>
  </si>
  <si>
    <t>El software se adquirido mediante el Cto 228 de 2023-. Fecha de adquisición 13.07.2023 hasta el 15.07.2024.</t>
  </si>
  <si>
    <t>El software se adquirido mediante el Cto 175 de 2023. Fecha de adquisición 22.04.2023 hasta el 21.04.2024.</t>
  </si>
  <si>
    <t>El software se adquirido mediante el Cto 173 de 2023. Fecha de adquisición 29.04.2023 hasta el 28.04.2024.</t>
  </si>
  <si>
    <t>Se cuenta con el estudio previo, y el CDP 19123. Se está a la espera de que el proveedor envié documentos requeridos para continuar en proceso contractual.</t>
  </si>
  <si>
    <t xml:space="preserve">Se cuenta con el estudio previo, y el CDP 20523. </t>
  </si>
  <si>
    <t xml:space="preserve">Se cuenta con el estudio previo, y el CDP 20223. </t>
  </si>
  <si>
    <t>Se adelanta el proceso de estudio de mercado</t>
  </si>
  <si>
    <t>Se cuenta con el estudio de mercado y se esta estructurando el estudio previo, para solicitud del CDP</t>
  </si>
  <si>
    <t xml:space="preserve">Se cuenta con el estudio previo, y el CDP 20023. </t>
  </si>
  <si>
    <t xml:space="preserve">Se adelantan los requerimientos técnicos de las necesidades institucionales.  </t>
  </si>
  <si>
    <t>Se cuenta con la simulación y se adelanta el estudio previo del proceso.</t>
  </si>
  <si>
    <t>Se cuenta con la factura de LACNIC, necesario para estructurar el estudio previo.</t>
  </si>
  <si>
    <t>Esta actividad no ha tenido avance durante el 2° trimestre, se esta a la espera de la decisión de las directivas de la institución</t>
  </si>
  <si>
    <t xml:space="preserve">Mantenimiento interno: Estudio de mercado de los elementos a adquirir, se proyecta la realización de los estudios previos.
Mantenimiento externo: Se desarrollará con el área de Planta Física, se cuenta con los planos. 
</t>
  </si>
  <si>
    <t>Se cuenta con el estudio de mercado, y se estructura el estudio previo.</t>
  </si>
  <si>
    <t xml:space="preserve">A través del Cto 025 de 2023 se busca garantizar la disponibilidad del servicio en los talleres adecuados con conexión remota durante las vigencias anteriores, para ello se realizan actividades de Seguimiento y monitoreo permanente. </t>
  </si>
  <si>
    <t>Se ejecuta con normalidad el cto 025 de 2023.</t>
  </si>
  <si>
    <t>REALIZAR EL MANTENIMIENTO CORRECTIVO Y PREVENTIVO DE DOS SISTEMAS DE DETECCIÓN Y EXTINCIÓN DE INCENDIOS UBICADOS EN EL DATACENTER Y EL AULA DE SEGURIDAD INFORMÁTICA DE LA ETITC</t>
  </si>
  <si>
    <t xml:space="preserve">Se cuenta con el estudio previo, y el CDP 18923. </t>
  </si>
  <si>
    <t xml:space="preserve"> El Cto 198 de 2023 se encuentra en ejecución (04.05.2023 hasta el 30.11.2023).
Consolidado del seguimiento del 1° trimestre del PETI. Se cuenta con el instrumento de seguimiento a los compromisos adquiridos en el PETI 2023- 2026:
Actualización PETIC: 100%
Revisión de los criterios de actualización de datos activos:20%
Actualización de la plataforma Digital: 10%
Actualización de la infraestructura tecnológica salas de computo: 100%
Puesta en marcha del proceso de implementación de IPV6: 75%
Actualización de la infraestructura tecnológica Asociadas a Data center: 0%
Optimización y automatización de procesos internos: 15%
Gestión de Datos: 15%
Mejorar y actualizar el portal de la ETITC: 0%
</t>
  </si>
  <si>
    <t xml:space="preserve">Se cuenta con los estudios previos </t>
  </si>
  <si>
    <t>Se cuenta con los estudios previos y se encuentran en proceso de radicación ante la V. Académica</t>
  </si>
  <si>
    <t xml:space="preserve">Se cuenta con los estudios previos ajustados </t>
  </si>
  <si>
    <t xml:space="preserve">Se encuentra en proceso de ajuste con las áreas de SST y Gestión ambiental </t>
  </si>
  <si>
    <t>El proyecto se encuentra ejecutado en un 98% mediante el Cto 227 de 2023.
El primer valor a cancelar será $51.770.772</t>
  </si>
  <si>
    <t>Se encuentra en procesos de publicación en SECOP. CDP 18423</t>
  </si>
  <si>
    <t xml:space="preserve">Se desarrolla el 238 de 2023. </t>
  </si>
  <si>
    <t xml:space="preserve">Insumos: Cto 230 de 2023 ($5.914.500)
Mantenimiento: Se realiza ajustes a los estudios previos
</t>
  </si>
  <si>
    <t>Se realiza el estudio de mercado y verificación con el proceso Gestión de informática y Comunicaciones</t>
  </si>
  <si>
    <t xml:space="preserve">Se realizó estudios previos ajustados correctamente, y se encuentra en proceso de firmas en el parea de Jurídica contratación  </t>
  </si>
  <si>
    <t>Se desarrolla el cto 223 de 2023 (255.985.000). Ejecución del 95%</t>
  </si>
  <si>
    <t>Se estructuran el estudio previo</t>
  </si>
  <si>
    <t>Se ejecutó el cto 212 de 2023 ($9.352.686).</t>
  </si>
  <si>
    <t xml:space="preserve">El proyecto se desarrolla con docenes de mecatrónica y director de Extensión y proyección social </t>
  </si>
  <si>
    <t xml:space="preserve">Se cuenta con el estudio de mercado y estudios previos estructurados </t>
  </si>
  <si>
    <t xml:space="preserve">El proyecto se desarrolla con gestión ambiental. 
2 órdenes de compra: 
1). 113215 ($4.256.660).
2) 113214($4.536.010)
</t>
  </si>
  <si>
    <t xml:space="preserve">Los estudios previos se encuentran elaborados en su parte técnica por el área de planta física “ELABORACIÓN DE ESTUDIOS Y DISEÑOS TÉCNICOS JUNTO CON LA GESTIÓN Y TRÁMITES PARA OBTENCIÓN DE LICENCIAS DE CONSTRUCCIÓN DE CUALQUIERA DE SUS MODALIDADES, PERMISOS Y APROBACIONES NECESARIOS PARA LA CONSTRUCCIÓN DE DOS SOLUCIONES MODULARES EN LA SEDE CENTRAL DE LA ESCUELA TECNOLÓGICA INSTITUTO TÉCNICO CENTRAL”. la solicitud del CDP de 7 de marzo; paso siguiente se enviaron a la Vicerrectoría Administrativa y Financiera para los ajustes n,ecesarios.
Se cuenta con el CDP 8723 de 7 marzo por un valor de $180.050.000. 
Por otra parte en función de las adecuaciones para el desarrollo de actividades de B.U., se apoyó en el desarrollo del proyecto “Familia lactante”, aprobado por la Vicerrectoría Administrativa y Financiera. Se adecuo el espacio ubicado en el bloque A-B, instalando 2 poltronas para madres en estado lactante, un mesón y una nevera (20 de febrero de 2023).
Se atienden las recomendaciones resultantes de la visita de la Secretaria de Salud Distrital (15 de abril de 2023)   </t>
  </si>
  <si>
    <t xml:space="preserve">Desde Planta física se informa que se está a la espera de designación de recursos para dar continuidad al proyecto. </t>
  </si>
  <si>
    <t>Se realizó la finalización del Cto 313 de 2023. Se recibieron los informes y se llevó a cabo la respectiva presentación con el Hno. rector y el Vicerrector Administrativo y financiero (15 de Junio). Como resultados se tienen como resultados: Planos y diseños de las 10 propuestas para las intervenciones de movilidad inclusiva. 
Teniendo en cuenta lo anterior, se solicitaron 3 cotizaciones a diferentes entidades, con el fin determinar los costos y oportunidad de realizar las 10 intervenciones. 
https://itceduco-my.sharepoint.com/:x:/r/personal/arquitectura_itc_edu_co/_layouts/15/Doc.aspx?sourcedoc=%7B8BF5E90D-3118-41B6-B41D-BD809A2B6E3B%7D&amp;file=3.%20Plan%20de%20acci%C3%B3n%202023_Planta%20F%C3%ADsica%20-%20Copy.xlsx&amp;action=default&amp;mobileredirect=true</t>
  </si>
  <si>
    <t xml:space="preserve">Se ejecuta el CONTRATO 291-2022 “ADECUACIÓN DEL PARQUEADERO Y FABRICACIÓN E INSTALACIÓN DEL PROTOTIPO DE BIOCONSTRUCCIÓN PARA EL MANEJO Y ALMACENAMIENTO DE RESIDUOS DE LA ESCUELA TECNOLÓGICA INSTITUTO TÉCNICO CENTRAL”. Por un valor inicial de $ 174.246.676,00 y un valor final de 261.369.740,00. Fechas de inicio 1ro de diciembre de 2022  fecha de finalización 28 de abril de 2023.
Producto a entregar:
*Mantenimiento del parqueadero de la calle 15.
*Remoción de tierras. 
*Reorganización de los parqueaderos vehiculares. 
Ejecución en un 100%
Para la adecuación de los bici parqueaderos se ejecuta el CONTRATO 316-2022 “FABRICACIÓN E INSTALACIÓN MÓDULOS PARA BICI-PARQUEADEROS PARA LA ESCUELA TECNOLÓGICA INSTITUTO TÉCNICO CENTRAL”, por un valor de $ 153,099,844.27 (10.01.2023 finalizo con prorroga hastas el 15.05.2023) 
Productos: Adecuación de los cimientos para la instalación de 16 bici parqueaderos para la sede Tintal y la sede centro.
Ejecución 70% 
</t>
  </si>
  <si>
    <t>Actividades de mantenimiento preventivos acorde al plan de mantenimiento general a la infraestructura física</t>
  </si>
  <si>
    <t xml:space="preserve">A corde al programa de mantenimiento de espacios verdes de la ETITC se realiza una vez al mes el mantenimiento de las zonas verdes y jardines de la sede Central. 
Intervenciones físicas a: 
-Mantenimiento general de Baños: Cto 317 Finalizo el 28 de abril. Se ha ejecutado un valor por 191.831.707
</t>
  </si>
  <si>
    <t>Los documentos técnicos se encuentran finalizados. Durante el mes de julio se realizará la radicación de solicitud para intervención ante MinCultura.</t>
  </si>
  <si>
    <t>Se desarrollan las actividades del contrato con normalidad</t>
  </si>
  <si>
    <t>Prestación de servicios profesionales como instructor curso de inglés nivel A1 de 100 horas para primer semestre.</t>
  </si>
  <si>
    <t>El Cto finalizo el 8 de julio de 2023</t>
  </si>
  <si>
    <t>El cto 187 – 2023 (inicio 14 abril al 8 de julio de 2023)</t>
  </si>
  <si>
    <t>El cto 193 – 2023 (inicio 14 abril al 8 de julio de 2023)</t>
  </si>
  <si>
    <t>El cto 189 – 2023 (inicio 17 abril al 8 de julio de 2023)</t>
  </si>
  <si>
    <t>El cto 195 – 2023 (inicio 14 abril al 8 de julio de 2023)</t>
  </si>
  <si>
    <t xml:space="preserve">
El cto 194 – 2023 (inicio 14 abril al 8 de julio de 2023)
</t>
  </si>
  <si>
    <t>Se está a la espera del cierre del proceso de inscripción. Inicio de clases 5 de agosto.</t>
  </si>
  <si>
    <t>El cto 183 – 2023 (inicio 14 abril al 8 de julio de 2023)</t>
  </si>
  <si>
    <t>Se realiza la gestión necesaria para generar un convenio con british council. Se actualiza la cotización 2022</t>
  </si>
  <si>
    <t>La actividad se desarrollará durante el 3° trimestre de la vigencia</t>
  </si>
  <si>
    <t>La ETITC cuenta con 441 empresas vinculadas en la bolsa de empleos intitucional, medio por el cual se crea la relación estudiante - empresa para realizar practicas estudiantiles y aplicar a ofertas laborales., 
Así mismo, se desarrollan procesos de gestión para consolidar convenios con las empresas:  LENOR SA, FESTO, INTECPLAST, HOME SERVICE S.A.S, KONNECTA, COPNIA y la FUNDACIÓN NEME.</t>
  </si>
  <si>
    <t xml:space="preserve">Se han desarrollado las siguientes actividades 
Servimos (9 de mayo)
colegio mayor de Cundinamarca, (24 de mayo), 
Dirección de enfoque diferencia de la Secretaria de la Mujer 24 de junio
Visita al parque Cantarrana 24 de abril
Feria de Innovafarma 28 de junio.
Feria laboral 11 de mayo
Semanas de las lenguas 18 al 22 de abril
Día del agua 22 de abril. 
Reuniones con la empresa FESTO, para la realización de procesos de mantenimiento </t>
  </si>
  <si>
    <t>Invitación a la Feria de Innovafarma, desarrollado el 28 de junio.
Se desarrolla un diplomado “Extracurricularmente el Curso Formulación y financiación para comunidad de egresados” Con la universidad de los Andes desde el 1 29 de marzo de 2023.</t>
  </si>
  <si>
    <t>El Cto 166 se desarrolló y ejecuto con normalidad desde el 10 de abril al 2 de junio</t>
  </si>
  <si>
    <t>El Cto 164 se desarrolló y ejecuto con normalidad desde el 8 de marzo al 2 de junio</t>
  </si>
  <si>
    <t>El Cto 167 se desarrolló y ejecuto con normalidad desde el 8 de marzo al 2 de junio</t>
  </si>
  <si>
    <t>El Cto 208 se desarrolló y ejecuto con normalidad desde el 28 de abril al 30 de junio. Se encuentra en trámite de pagos de última cuota.</t>
  </si>
  <si>
    <t xml:space="preserve">Esta actividad se desarrollará durante el 2° semestre </t>
  </si>
  <si>
    <t>PRESTACION DE SERVICIOS PROFESIONALES PARA APOYAR LAS ACTIVIDADES DEL GITEPS COMO INSTRUCTOR DESARROLLANDO LA CERTIFICACIÓN EN INSTALACIONES ELÉCTRICAS INTERSEMESTRAL (INTERSEMESTRAL 2)</t>
  </si>
  <si>
    <t xml:space="preserve">
Se desarrollan durante el periodo 13 de junio al 27 de julio. (Estimulo al docente)
</t>
  </si>
  <si>
    <t>La certificación se desarrolló 16 de febrero al 9 de junio.</t>
  </si>
  <si>
    <t>INTERSEMESTRAL DE LEAN MANAGEMENT</t>
  </si>
  <si>
    <t xml:space="preserve">Se desarrolló y ejecuto con normalidad desde el 13 de junio al 27 de junio. </t>
  </si>
  <si>
    <t xml:space="preserve">Esta actividad aún no se ha ejecutado </t>
  </si>
  <si>
    <t>Se cuentan con 2 grupos. 1 Curso de electricidad industrial con el Cto 141 de 2022. Desarrollado del 7 de febrero al 18 de marzo</t>
  </si>
  <si>
    <t xml:space="preserve">Curso de electricidad industrial con el Cto 234 de 2022 del 17 de junio al 12 de agosto </t>
  </si>
  <si>
    <t>PRESTACION DE SERVICIOS PROFESIONALES PARA APOYAR LAS ACTIVIDADES DEL GITEPS COMO INSTRUCTOR DESARROLLANDO CURSO LIBRE DE 60 HORAS (1 semestre)</t>
  </si>
  <si>
    <t>PRESTACION DE SERVICIOS PROFESIONALES PARA APOYAR LAS ACTIVIDADES DEL GITEPS COMO INSTRUCTOR DESARROLLANDO CURSO LIBRE DE 60 HORAS (2 semestre)</t>
  </si>
  <si>
    <t xml:space="preserve">Con la Feria de oferta de servicios realizada ante el Colegio panamericano de la Localidad de los Mártires se dio la oportunidad de realizar. 
Se desarrolla la propuesta ante la Secretaria Distrital de la Mujer, para realizar los cursos: 
Presupuestos participativos 
Word básicos
Primeros auxilios psicológicos
Empleabilidad y emprendimiento
Innovación social y desarrollo sostenible 
Habilidades blandas
</t>
  </si>
  <si>
    <t xml:space="preserve">La formación en el nivel intermedio se tiene proyectada para el 3° trimestre de la vigencia </t>
  </si>
  <si>
    <t xml:space="preserve">Esta actividad no ha tenido avance. Debido a otras prioridades institucionales </t>
  </si>
  <si>
    <t xml:space="preserve">Se está pendiente a la programación designada para el 2° semestre, dependiendo de los espacios que se otorguen para la actividad </t>
  </si>
  <si>
    <t>Esta actividad finalizo con lo reportado al 30 de marzo</t>
  </si>
  <si>
    <t>Certificación Lean Management como opción de grado</t>
  </si>
  <si>
    <t xml:space="preserve">Se realizó una reunión general con los docentes de la facultad. 23 de mayo.
Reunión General docentes Facultad de Procesos  
Mayo 23 de 2023 
Resultados Auditoría control interno 
Proyectos integradores 
qEstado General Syllabus nuevo formato 
Reunión proyectos integradores 2023-1 (Reunión General) 
Jue 15/06/2023. 
1- Parámetros sustentación 
2- Enlace (Formulario) evaluación 
3- Grupos 
4- Jurados (Internos y externos) 
5- Certificados </t>
  </si>
  <si>
    <t>El Cto 225 de 2023 se encuentra en ejecución; se encuentra vigente hasta el 31 de agosto de 2023. Se continuaran haciendo uso de las licencias hasta finalizar la vigencia.</t>
  </si>
  <si>
    <t>Congreso internacional de nuevas tendencias de gestión del conocimiento en ingeniería. Se contó con la participación de 1 docente de la ETITC, 1 invitado de la ETITC y representante de la Empresa ARON, y un docente representante de la universidad de Seoul: 
CARLOS JAVIER GARCÍA CASTELLANOS 
Escuela Tecnológica Instituto Técnico Central
DIEGO ARMANDO SUÁREZ PICO 
ARON SAS
YIMMY ALEXANDER HORTUA HERNÁNDEZ 
Seoul National University</t>
  </si>
  <si>
    <t>Por razones de actividades académicas de docentes, queda pendiente realizar el último modelo del Cto 295 de 2022.</t>
  </si>
  <si>
    <t>Los estudios previos fueron estructurados y enviados a la Oficina de Contratación (28. 06. 2023). Se cuenta con el CDP N° 20823. Se está a la espera del acompañamiento del área en mención para dar continuidad al proceso contractual.</t>
  </si>
  <si>
    <t xml:space="preserve">El proceso no ha tenido avance por falta de recursos financieros </t>
  </si>
  <si>
    <t>La renovación de la licencia se realiza mediante el Cto 217 de 2023.  Actualización de la herramienta, se realizan las ordenes de trabajo, seguimiento de funcionamiento y puesta en marcha y se encuentra en vigencia hasta el 24 de junio de 2024. Por un valor de 33.667.777</t>
  </si>
  <si>
    <t xml:space="preserve">La actividad no cuenta con presupuesto para el desarrollo de esta actividad. </t>
  </si>
  <si>
    <t xml:space="preserve">En el marco del borrador de la política "Internacionalización y cooperación Nacional e Internacional de la ETITC"; se han desarrollado las actividades concernientes a los ejes estratégicos: 
*Gestión de movilidad académica entrante y saliente. Avance del 23%.
*Gestión de proyectos e iniciativas de cooperación nacional e internacional (Actividades para la comunidad de apoyo para clases espejo entre otras). Avance del 23%.
*Administración de las relaciones interinstitucionales: Actividades de redes y convenios que apoyan la visibilidad nacional e internacional de la ETITC. Avance del 24%.
</t>
  </si>
  <si>
    <t xml:space="preserve">Se han desarrollado actividades de movilidad docente, estudiantes y administrativos, de la siguiente manera:
Participación en el dialogo social. 
Taller político de ampliación de cobertura en las IES públicas-RED TTU (7/03/2023)
Asamblea ACOFI General ordinaria XLIII (24/03/2023). Yopal Casanare
Participación en semilleros de investigación (25/03/2023) Villa de Leyva.
Campamento para de liderazgo para la educación internacional (13/03/2023 - 17/03/2023). Ecuador.
</t>
  </si>
  <si>
    <t xml:space="preserve">Reunión Explore Canadá - Colombia, Establecimiento de alianzas  (10/02/2023).
Reunión SPRACH INSTITUT (24/02/2023) Becas con Alemania.
</t>
  </si>
  <si>
    <t xml:space="preserve">Reunión RED SUE (17, 29 de marzo)
Reunión RED TTU  (02/2023)
Reunión Universidad Santander México ESDEN España 
Convenio "el Alma no tiene Color" Belky Arizala (08/03/2023).
Manitola institute of Trades and Technology (10/03/2023) Establecimiento de alianzas.
Reunión RED RCI (08/03/2023)
Universidad Pontificia Veracruzana (31/03/2023). Alianzas y contratos con instituciones colombianas.
Se ha desarrollado las actividades necesarias para desarrollar los convenios: 
IMOCOM, 3D SOLUTIONS, Convenio marco Universidad de Manizales, C&amp;C TECHNIK, PAPORTI, ICFES, LOS 3 EDITORES.
</t>
  </si>
  <si>
    <t>SPRACH INSTITUT : Se proyecta realizar charlas sobre cultura y cómo es posible acceder a becas y acceder a vivienda en Canadá.
Se realizó un acercamiento con la Embajada de Australia, para realizar alianzas con esta</t>
  </si>
  <si>
    <t xml:space="preserve">Abril: Se ejecutó el campamento de liderazgo para la educación internacional en costa Rica. Del 17 al 21 de abril. Jorge Albeiro Betancourt, Luisa Marina Gómez y Doris Dukova (Proyecto subvención con el ICETEX) .
El decano mecatrónica, Henry Jinete participo en el encuentro RIMA, desarrollado en Cali del 11 al 12 de mayo.
El docente Ignacio Poveda, fue ponente en la conferencia “El 9° Simposio Internacional de Investigación sobre Aprendizaje Basado en Problemas (IRSPBL23): Transformando la Educación en Ingeniería”, desarrollada en Boston. EE UU del 20 al 24 de junio. 
El Docente Leonard Castellanos, y la estudiante Mariana Álvarez del grado 11-04 participaron en el evento Informatrix en Guadalajara México. 
Se adelanta la gestión para la movilidad hacia la ciudad de México del decano Henry Jinete y Hno. Armando Solano, quienes harán una misión académica de la universidad de la Salle a la Universidad de Puebla en México. </t>
  </si>
  <si>
    <t xml:space="preserve">Red SUE: 
Se firmó el Convenio “Especifico para la constitución para la red ORII distrito capital de las instituciones que componen el sistema universitario estatal SUE – Distrito cápita, y su aliado estratégico, ETITC”, en el que participan 4 universidades públicas (7/07/2023). Se consolido un Excel para ofertar los programas de las universidades. Se cuenta con 2 estudiantes haciendo intercambio estudiantil.
Red RCI: Se pagó la membresía por un año (1.808.000)
Convenio ESDEN: tramite jurídicos por las partes.
Se han firmado los siguientes convenios
Universidad Nacional de Manizales (13/06/2023)
SOLACID (06/05/2023)
</t>
  </si>
  <si>
    <t xml:space="preserve">Acompañamiento grupal </t>
  </si>
  <si>
    <t xml:space="preserve">Ejecutar actividades de promoción a las actividades de Bienestar Universitario </t>
  </si>
  <si>
    <t>Abril se atienden 258 cenas y 210 refrigerios para los estudiantes del tintal y bachillerato semanal, en el mes de mayo se entregan 278 cenas y 235 refrigerios semanales y en el mes de junio se entregan 208 cenas semanales y 138 refrigerios, en junio se entregan 212 almuerzo a todo la comunidad educativa de la  ETITC.</t>
  </si>
  <si>
    <t xml:space="preserve">Acompañamiento academicos para estudiates con bajo rendimiento academico. </t>
  </si>
  <si>
    <t>A la fecha se aplicó el instrumento de caracterización estudiantil a 3005 estudiantes PES, correspondiente al 85% de  los estudiantes activos matriculados.la caracterización estudiantil está compesta por  cuatro dimensiones las cuales son académico,familiar, individual y socioeconómica.Esto permite identificar las caracteisticas de la población estudiantil.
https://itceduco-my.sharepoint.com/personal/bienestaruniversitario_itc_edu_co/_layouts/15/onedrive.aspx?id=%2Fpersonal%2Fbienestaruniversitario%5Fitc%5Fedu%5Fco%2FDocuments%2FT%2ES%2E%202020%20EN%20ADELANTE%2FPLAN%20DE%20ACCION%2FSEGUIMIENTO%20PLAN%20DE%20ACCI%C3%93N%202023%2FME%2D35%2D%20RUSIA%2FCARACTERIZACI%C3%93N%20ESTUDIANTIL%2FSEGUNDO%20TRIMESTRE%2FREPORTE%20CARACTERIZACIONES%202023%2D1%20SEGUNDO%20TRIMESTRE%2Epdf&amp;parent=%2Fpersonal%2Fbienestaruniversitario%5Fitc%5Fedu%5Fco%2FDocuments%2FT%2ES%2E%202020%20EN%20ADELANTE%2FPLAN%20DE%20ACCION%2FSEGUIMIENTO%20PLAN%20DE%20ACCI%C3%93N%202023%2FME%2D35%2D%20RUSIA%2FCARACTERIZACI%C3%93N%20ESTUDIANTIL%2FSEGUNDO%20TRIMESTRE&amp;ga=1</t>
  </si>
  <si>
    <t>A la fecha de los 3005 estudiantes caracterizados, se tiene el reporte de 1670 alertas con probabilidad de deserción identificadas según la parametrización del sistema para la permanencia Adviser.
https://itceduco-my.sharepoint.com/personal/bienestaruniversitario_itc_edu_co/_layouts/15/onedrive.aspx?id=%2Fpersonal%2Fbienestaruniversitario%5Fitc%5Fedu%5Fco%2FDocuments%2FT%2ES%2E%202020%20EN%20ADELANTE%2FPLAN%20DE%20ACCION%2FSEGUIMIENTO%20PLAN%20DE%20ACCI%C3%93N%202023%2FME%2D35%2D%20RUSIA%2FALERTAS%20TEMPRANAS%2FSEGUNDO%20TRIMESTRE%2FALERTAS%20TEMPRANAS%20%2D%20MAYOR%20RIESGO%20DE%20DESERCI%C3%93N%20X%20COMPONENTE%2Epdf&amp;parent=%2Fpersonal%2Fbienestaruniversitario%5Fitc%5Fedu%5Fco%2FDocuments%2FT%2ES%2E%202020%20EN%20ADELANTE%2FPLAN%20DE%20ACCION%2FSEGUIMIENTO%20PLAN%20DE%20ACCI%C3%93N%202023%2FME%2D35%2D%20RUSIA%2FALERTAS%20TEMPRANAS%2FSEGUNDO%20TRIMESTRE&amp;ga=1</t>
  </si>
  <si>
    <t>Alertas académicas generadas en el segundo corte:
»Porcentaje de materias perdidas corte 1 » 75 - 100 % CRITICO 14 ( 0.41 % )
»Porcentaje de materias perdidas corte 1 » 50 - 74.99 % ALTO 25 ( 0.74 % )
»Porcentaje de materias perdidas corte 1 » 30 - 49.99 % MEDIO 54 ( 1.59 % )
»Porcentaje de materias perdidas corte 1 » 0 - 29.99 % BAJO 3295 ( 97.26 % )
https://itceduco-my.sharepoint.com/:f:/g/personal/bienestaruniversitario_itc_edu_co/Etb3fZlhna5LoRrL44SicbIBnIH6FTx8Zpey4MeclzalGg?e=7TA5Vj</t>
  </si>
  <si>
    <t>Las remisiones realizadas luego del ingreso de los profesionales corresponden a 12 estudiantes.</t>
  </si>
  <si>
    <t>Se ha desarrollado una conferencia "Construir la reconciliación desde la verdad del hermano herido" catedra ETITC, con la participación del Padre Francisco de Roux y con una participación de 352 estudiantes. (2° Conferencia)</t>
  </si>
  <si>
    <t>*Se realizó los torneos internos de las disciplinas deportivas futsal voleibol baloncesto y tenis de mesa, con una participación de estudiantes en futsal de 120, voleibol 30 y baloncesto 20 en los torneos realizados al interior del gimnasio hubo una participación de 50 personas en los torneos de potencia de pecho pulso y levantamiento de peso muerto, se realizó la gestión para la participación en la media maratón de Bogotá donde se realizó la inscripción de 40 estudiantes, se realizaron 51 rutinas personalizadas con sus acompañamientos, se realizaron los entrenamientos deportivos con la participación de estudiantes en cada selección de la siguiente manera futsal 25 modalidad femenina y futsal masculino 58 en la disciplina de voleibol la participación de 30 masculino y 4 femenino y en baloncesto la participación de 18 estudiantes se realizó la caminata el río fucha el 30 de abril con la participación de 19 personas, se realizó la participación con el equipo de futsal masculino y femenino en el torneo externo copa Bogotá donde ambos equipos quedaron campeones ocupando el primer puesto, también se realizó la participación con el equipo de voleibol y baloncesto en el torneo copa Bogotá y con 10 estudiantes de la disciplina de tenis de mesa ocupando el primer puesto en la modalidad masculina y tercer puesto en la modalidad femenina, se realizó una actividad en conjunto con trabajo social para la fundación pa por ti para 30 niños de esta fundación con actividades lúdico recreativas durante el mes de junio, se realizaron pausas activas durante las dos semanas del mes de junio con la participación de 45 administrativos, se realizó una actividad llamada la semana kids con la participación de los hijos de los administrativos durante el mes de junio. 
https://itceduco-my.sharepoint.com/:x:/g/personal/auxbienestar_itc_edu_co/EQSQrjeqyotLjX_4Y4Ph49IBJ2hWVKKEllPBfiZxfhmpdw?e=4%3aVPuQLx&amp;at=9</t>
  </si>
  <si>
    <t>Se realizó durante la segunda y tercera semana de junio pausas activas con los administrativos haciendo el acompañamiento en la oficina de ellos con la participación de 45 administrativos, también se apoyó en el día del servidor público para la actividad del alimentación, de manera interna se realizó mantenimiento preventivo a varias máquinas que presentaron fallas durante el primer semestre y se fueron arreglando de manera paulatina con apoyo del personal de mantenimiento de la escuela, ya se encuentra en proceso de adjudicación el proceso IP 014 para el mantenimiento correctivo de los elementos del gimnasio, se realizó el préstamo de material deportivo a 230 estudiantes en abril, 280 en mayo y 150 en junio en la jornada de la tarde, en la jornada mañana en abril 15 estudiantes del IBTI, 25 en estudiantes del IBTI en el mes de mayo y 10 estudiantes del IBTI.
https://itceduco-my.sharepoint.com/:x:/g/personal/auxbienestar_itc_edu_co/EQSQrjeqyotLjX_4Y4Ph49IBJ2hWVKKEllPBfiZxfhmpdw?e=4%3aVPuQLx&amp;at=9</t>
  </si>
  <si>
    <t>A la fecha se realizaron una serie de campañas en promoción de la salud y prevención de la enfermedad a toda la comunidad educativa: 
1. Semana de la salud, realizada del 10 al 14 de abril con una participación de 230 asistentes. 
2. Campaña Psicoactívate, realizada el día 14 de abril con un total de 52 participantes en la sede central.
3. Toma de tensión arterial realizada el 20 de abril en la sede Tintal con una participación de 93 asistentes. 
4. Campaña cuidado del riesgo cardiovascular realizada el 10 de mayo en la sede centro con una participación de 15 asistentes.
5. Campaña sexo con sentido, hablando sobre los métodos de planificación familiar realizada el día 26 de mayo en la sede Tintal con una participación de 62 asistentes.
6. Facebook live hablando sobre hábitos de vida saludable, realizado el 17 de mayo con un total de 551 reproducciones. 
7. Campaña Bienestar y Salud realizada el 25 de mayo y 03 de junio 2023 en la sede Tintal con un total de 93 asistentes.
8. Taller ponle color a tu salud realizada el 02 de junio en la sede centro con una participación de 65 asistentes. 
9. Campaña calcula tu índice de masa corporal realizada el 8 de junio con un total de 48 asistentes. 
10. Se hizo entrega de 600 refrigerios en la unidad de desarrollo Tintal durante los meses de abril a junio.
https://itceduco-my.sharepoint.com/:f:/g/personal/enfermeria_itc_edu_co/ElAyNO546I1DmuLoQ9CML18BiGPHlRtrQN-uUM1Ze_2zkA?e=sxYtpb
https://itceduco-my.sharepoint.com/:x:/g/personal/auxbienestar_itc_edu_co/EQSQrjeqyotLjX_4Y4Ph49IBJ2hWVKKEllPBfiZxfhmpdw?e=4%3aVPuQLx&amp;at=9</t>
  </si>
  <si>
    <t>1. Se realizaron 57 valoraciones físicas preactividad deportiva durante los meses de abril a junio.
2. Se realizaron 45 atenciones individuales de enfermería en la sede central, 36 atenciones en la jornada mañana sede Tintal, 34 en la jornada tarde sede Tintal. Por ser información confidencial no se adjunta evidencia, el cargue se realiza en el sistema adviser. 
https://itceduco-my.sharepoint.com/:x:/g/personal/auxbienestar_itc_edu_co/EQSQrjeqyotLjX_4Y4Ph49IBJ2hWVKKEllPBfiZxfhmpdw?e=4%3aVPuQLx&amp;at=9</t>
  </si>
  <si>
    <t>En abril se realizan 15 talleres de formación espiritual con 35 asistencias, mayo 21 talleres y con 45 asistencias y en junio 10 talleres con un total de 22 asistencias y se entregan 25 mercados a distintas personas de la comunidad educativa.
https://itceduco-my.sharepoint.com/:x:/g/personal/auxbienestar_itc_edu_co/EQSQrjeqyotLjX_4Y4Ph49IBJ2hWVKKEllPBfiZxfhmpdw?e=4%3aVPuQLx&amp;at=9</t>
  </si>
  <si>
    <t>En el mes de abril se realiza la eucaristía con 24 asistencias, mayo la celebración cuenta con 58 personas y en junio se cuenta con 102 asistencias
https://itceduco-my.sharepoint.com/:f:/g/personal/pastoralpes_itc_edu_co/EnBYsS8DoYVDu4ybxaleE10BMCly4A0_CYO6ibOI3mexVA?e=BKvzKj 
https://itceduco-my.sharepoint.com/:x:/g/personal/auxbienestar_itc_edu_co/EQSQrjeqyotLjX_4Y4Ph49IBJ2hWVKKEllPBfiZxfhmpdw?e=4%3aVPuQLx&amp;at=9</t>
  </si>
  <si>
    <t>En el mes de abril se realizan 86 talleres con los estudiantes de PES y 35 con docentes y administrativos 
https://acortar.link/KhTv46
https://itceduco-my.sharepoint.com/:x:/g/personal/auxbienestar_itc_edu_co/EQSQrjeqyotLjX_4Y4Ph49IBJ2hWVKKEllPBfiZxfhmpdw?e=4%3aVPuQLx&amp;at=9</t>
  </si>
  <si>
    <t>en el mes de Mayo: Se realiza los talleres de Lasallista en los salones y se realiza la celebración eucarística en conmemoración al día del educador, 35 estudiantes y 86 administrativos.
https://acortar.link/3yRfuX
https://itceduco-my.sharepoint.com/:x:/g/personal/auxbienestar_itc_edu_co/EQSQrjeqyotLjX_4Y4Ph49IBJ2hWVKKEllPBfiZxfhmpdw?e=4%3aVPuQLx&amp;at=9</t>
  </si>
  <si>
    <t>Se realizó la revisión del Proyecto, se esta realizando la actualizacion del mismo, con el fin de facilitar y fortalecer una cultura de la salud mental en la comunidad de la ETITC.
https://itceduco-my.sharepoint.com/:x:/g/personal/auxbienestar_itc_edu_co/EQSQrjeqyotLjX_4Y4Ph49IBJ2hWVKKEllPBfiZxfhmpdw?e=4%3aVPuQLx&amp;at=9</t>
  </si>
  <si>
    <t>Se realiza la contratación de los profesionales de CREA.
Contratos 211- 215- 216 de 2023.Hernando Rebolledo (lenguaje) Marisol Sepulveda (psicopedagía) Cristian Soto (matemáticas) entrega de proyecto para elaboración de sillabus para electiva, lectura crítica, escritura académica y seminario taller. 
https://itceduco-my.sharepoint.com/:x:/g/personal/auxbienestar_itc_edu_co/EQSQrjeqyotLjX_4Y4Ph49IBJ2hWVKKEllPBfiZxfhmpdw?e=4%3aVPuQLx&amp;at=9</t>
  </si>
  <si>
    <t>Se realizó el acompañamiento individual a162 estudiantes, 3 docentes, 3 administrativos, 1 egresado y 7 familiares de administrativos, docentes y estudiantes
https://itceduco-my.sharepoint.com/personal/psicologia_itc_edu_co/_layouts/15/onedrive.aspx?id=%2Fpersonal%2Fpsicologia%5Fitc%5Fedu%5Fco%2FDocuments%2F2022%2F%C3%80REA%2FARCHIVOS%20%C3%80REA%2F2023%2F2023%2D1%2FPLAN%20DE%20ACCI%C3%93N%2FREGISTRO%20DE%20ATENCI%C3%93N%20EN%20PSICOLOG%C3%8DA%2D%20SALUD%20MENTAL%20Bienestar%20Universitario%202023%20%2D%20I%2Epdf&amp;parent=%2Fpersonal%2Fpsicologia%5Fitc%5Fedu%5Fco%2FDocuments%2F2022%2F%C3%80REA%2FARCHIVOS%20%C3%80REA%2F2023%2F2023%2D1%2FPLAN%20DE%20ACCI%C3%93N&amp;ga=1
https://itceduco-my.sharepoint.com/:x:/g/personal/auxbienestar_itc_edu_co/EQSQrjeqyotLjX_4Y4Ph49IBJ2hWVKKEllPBfiZxfhmpdw?e=4%3aVPuQLx&amp;at=9</t>
  </si>
  <si>
    <t>Se realizaron 27 talleres con diferentes tematicas asociadas a salud mental, 12 tomas de espacio asociadas a salud mental, 4 programas Metelemente, 14 Piezas publicitaria y dos videos de TikTok. CON 3685 participaciones.  Se realizo acompañamiento a los estudientes de Jovenes a la U. 
https://itceduco-my.sharepoint.com/:w:/r/personal/psicologia_itc_edu_co/_layouts/15/Doc.aspx?sourcedoc=%7BD3CF1261-EF4C-468A-A470-2DA23A872789%7D&amp;file=FICHA%20T%C3%89CNICA%20DE%20TALLER-%20SALUD%20MENTAL%20INDUCCI%C3%92N.docx&amp;action=default&amp;mobileredirect=true
https://itceduco-my.sharepoint.com/:x:/g/personal/auxbienestar_itc_edu_co/EQSQrjeqyotLjX_4Y4Ph49IBJ2hWVKKEllPBfiZxfhmpdw?e=4%3aVPuQLx&amp;at=9</t>
  </si>
  <si>
    <t>Mes de Mayo:
- Clases Instrumentales a estudiantes registrados 14
- Ensayos del grupo SONETITC registrados 6
-Participaciòn en las reunios de Bienestar, acompañamiento musical al lanzamiento de la semana de la ecologia / elaboraciòn del poema en el concurso de valores/ Acompañamiento de la ucaristia en la celebraciòn del dìa del maestro / desarrollo del concierto del dìa del maestro con la agrupaciòn invitada / Invitaciòn y cotizaciòn del sonido en Yamaha musical / acompañamiento a bienestar laboral en reunion de bienestar Sereneta / sonido para el ara de deportes / grabaciòn TIKTOK valor del respeto
Compañamiento musical al àrea de salud en Pon coolor a tu salud
Mes de Junio:
- Desarrolo de las clases de musica individuales  14 estudiantes
- Ensayo SONETITC 6 integrantes
- Asisitr a las reunones de bienestar Universitario / grabaciòn TIKTOK valor del respeto / Karaoke restaurante para los estudiantes
Compañamiento musical al àrea de salud en Pon coolor a tu salud
Apoyo logistico cierre de semestre (Lechona) / apoyo de sonido a cena admin parqueaderos / Participacion reunion de auditoria por pares / trabajo diseño de actividades 
https://itceduco-my.sharepoint.com/:x:/g/personal/auxbienestar_itc_edu_co/EQSQrjeqyotLjX_4Y4Ph49IBJ2hWVKKEllPBfiZxfhmpdw?e=4%3aVPuQLx&amp;at=9segunso semestre -  formualrios - encuestas
Mes de Julio:
Acompañamiento eucaristia cierre de semestre adm y docentes/ Karaoke docentes y acoimpañamiento musical/ reuniones Bienestar Universitario/ ayuda elboraciòn Inducciòn
Capcitaciòn a contratistas de Bienestar universitario en manejo de la voz
- Gestion sociocultural IDIPRON intercanbio de grupos artisitcos y participaciòn social
- Reunion Bienestar Laboral Para acompañamiento rinicio de semestre 
Acompañamiento semana de inducciòn</t>
  </si>
  <si>
    <t>Mayo: ampalme con la agrupacion SONETIC, empalme grupo de estudiantes en clases indoviduales, cotizacion Sonido, correcuon de promgrama musica. enoalme administrativo 
Junio: Apoyo musical en las diferentes áreas,  salud concierto, pastoral eucaristias, apoyo ligidtico, celebracion dia del maestro, eucaristia y concierto Universidad Distrital Facultad de Artes Asab, Acercamiento con director del concervatorio de musica IDIPRON, presentacion grupo SONETIC, clases individuales PROGRAMA EFA Escuela de Formación Artistica, actividades culturales, KARAOKE con pastoral, diseño pedagogico para el segundo semestre. 
Julio: capacitaciones equipo de trabajo Bienestar, acompañamiento con Bienestar Laboral, serenata y karaoke con administrativos.
https://itceduco-my.sharepoint.com/:x:/g/personal/auxbienestar_itc_edu_co/EQSQrjeqyotLjX_4Y4Ph49IBJ2hWVKKEllPBfiZxfhmpdw?e=4%3aVPuQLx&amp;at=9</t>
  </si>
  <si>
    <t>En los meses de abril a junio se realizaron las siguientes actividades:
/05/2023 Taller prevención Violencias Basadas en Género -Lenguaje No sexista:  14 PARTICIPANTES
12/05/2023 A TODOS NOS PASAJORNADA DE IDENTIFICACIÓN. TIPOS DE VIOLENCIA PRESENTES EN LA ETITC DEL 10 AL 12 DE MAYO : 44 PARTICIPANTES
12/05/2023 Mi Casa Común - Identificando Violencias: 57 PARTICIPANTES
18/05/2023 Taller  Violencias basadas en Género: 29 PARTICIPANTES
24/05/2023 TALLER DE PREVENCIÓN EN VIOLENCIAS BASADAS EN GÉNERO- 35 PARTICIPANTES
24/05/2023 TALLER PREVENCIÓN - COMO IDENTIFICAR SITUACIONES DE ACOSO-VIOLENCIA-DISCRIMINACIÓN EN EL AULA GÉNERO: PARTICIPANTES
25/05/2023 Toma de Espacio - cartaton- lienzo y hombres al cuidado: 41 PARTICIPANTES
REALIZACIÓN CAMPAÑA VIOLETA: 6 publicaciones
4 abril: https://fb.watch/lNwzS5qkRi/?mibextid=jf9HGS
13 junio: https://m.facebook.com/photo.php?fbid=659905226175475&amp;id=100064680101793&amp;set=a.642809741218357&amp;sfnsn=scwspmo&amp;mibextid=jf9HGS
16 junio: 
https://m.facebook.com/photo.php?fbid=661948012637863&amp;id=100064680101793&amp;set=a.642809741218357&amp;sfnsn=scwspmo&amp;mibextid=jf9HGS
16 junio: 
https://m.facebook.com/photo.php?fbid=661948009304530&amp;id=100064680101793&amp;set=a.642809741218357&amp;sfnsn=scwspmo&amp;mibextid=jf9HGS
16 de junio: https://m.facebook.com/photo.php?fbid=661948005971197&amp;id=100064680101793&amp;set=a.642809741218357&amp;sfnsn=scwspmo&amp;mibextid=jf9HGS
20 junio: https://fb.watch/lNwJvmg2SW/?mibextid=jf9HGS
https://itceduco-my.sharepoint.com/:x:/g/personal/auxbienestar_itc_edu_co/EQSQrjeqyotLjX_4Y4Ph49IBJ2hWVKKEllPBfiZxfhmpdw?e=4%3aVPuQLx&amp;at=9</t>
  </si>
  <si>
    <t>En los meses de abril a junio se realizaron las siguientes apoyos:
Campaña en Modo IN: 26 de junio:
 Evidencia: https://m.facebook.com/story.php?story_fbid=pfbid0a8jjQHQfQVe3Yeu68pyVKNo47myw5xaDTUateyE3ZnoPDaPhuujJ4jSgiAAiCsXBl&amp;id=100064680101793&amp;sfnsn=scwspmo&amp;mibextid=jf9HGS
Campaña en Modo IN: 27 de junio Sordoceguera:
Evidencia: https://m.facebook.com/photo.php?fbid=668139968685334&amp;id=100064680101793&amp;set=a.642809741218357&amp;sfnsn=scwspmo&amp;mibextid=jf9HGS
Apoyos individuales en Inclusión: 20 apoyos realizados
5-may: Proceso de inclusión por género- Remisión del caso a la Unidad Contra la Discriminación
8-may: PROCESO DE INCLUSIÓN
15-may: Acciones afirmativas- verificación de Cambio de nombre  en Registro y Control- actualización nombre en Biblioteca y carnetización.
17-may: ACTIVACIÓN RUTA VCF
17-may: Proceso de Inclusión- acciones afirmativas
19-may: Procesos inclusión
19-may: Seguimiento Activación Ruta VCF
24-may: Apoyos-Inclusión
30-may: Proceso inclusión
16-jun: Seguimiento -Remisión Unidad contra la Discriminación
16-jun: Seguimiento-Remisión Unidad contra la Discriminación y cambio correo
21-jun: Seguimiento Inclusión
22-jun: ASESORÍA CERTIFICADO DE DISCAPACIDAD
22-jun: PROCESO DE INCLUSION
23-jun: ASESORÍA CERTIFICADO DE DISCAPACIDAD
23-jun: PROCESO DE INCLUSIÓN
28-jun: ASESORÍA CERTIFICADO DE DISCAPACIDAD
30-jun: Apoyo en proceso de inclusión
11-jul: Mesa de ayuda cambio correo institucional
https://itceduco-my.sharepoint.com/:x:/g/personal/auxbienestar_itc_edu_co/EQSQrjeqyotLjX_4Y4Ph49IBJ2hWVKKEllPBfiZxfhmpdw?e=4%3aVPuQLx&amp;at=9</t>
  </si>
  <si>
    <t>En los meses de abril a junio se realizaron las siguientes actividades:
5/04/2023 CARGUE INCENTIVO PERMANENCIA Y EXCELENCIA 2022-2 : 500 PARTICIPANTES
24/04/2023 Notificación Entrega Incentivos Permanencia y Excelencia JeA: 358 PARTICIPANTES
16/05/2023 Notificación Entrega de Incentivos Permanencia y Excelencia Jóvenes en Acción 2022-2:  359  PARTICIPANTES
19/05/2023 Cargue Incentivo Matrícula 2023-1 - Programa Jóvenes en Acción: 436 PARTICIPANTES
29/06/2023 Notificación Entrega de matricula Jóvenes en Acción 2023-1: 364 PARTICIPANTES.
https://itceduco-my.sharepoint.com/:x:/g/personal/auxbienestar_itc_edu_co/EQSQrjeqyotLjX_4Y4Ph49IBJ2hWVKKEllPBfiZxfhmpdw?e=4%3aVPuQLx&amp;at=9</t>
  </si>
  <si>
    <t>Realización actividad Fundación Pá Por tí - 28 de junio
Total beneficiados: 34 niños y niñas de 5 a 10 años. asisten a la ETITC y se les brinda un espacio recreodeportivo, desarrollo de hábilidades sociales, motricidad fina, grusa y se les entrega refrigerio y obsequio a todos los niños.
https://itceduco-my.sharepoint.com/:b:/g/personal/bienestaruniversitario_itc_edu_co/EVc94t3IudVLiKJjRzF3v7ABNIZ2vIgjuIf3mqQbMRTn2g?e=EOG9pD
https://itceduco-my.sharepoint.com/:x:/g/personal/auxbienestar_itc_edu_co/EQSQrjeqyotLjX_4Y4Ph49IBJ2hWVKKEllPBfiZxfhmpdw?e=4%3aVPuQLx&amp;at=9</t>
  </si>
  <si>
    <t>Se cuenta con un total de 1.516 estudiantes participantes en los servicios de bienestar (en las 6 áreas). Correspondiente al 44,1% de los estudiantes con matricula activa. Esto como resultado de la implementación de proyectos tales como: CAMPETITC, LA ETITC VISACAVI, Proyectos de salud mental y acompañamiento físico de manera grupal e individual, Formación Espiritual y personal, proyecto de inclusión educativa, Proyecto Bienestar con Impacto social, entre varias otras iniciativas. 
Toma de espacios de apropiación del valor del respeto con la comunidad educativa, se trabaja con todas las áreas de Bienestar universitario, incluyendo la Unidad de Desarrollo Académico sede Tintal semana de 5 al 9 de junio.
Celebración el servidor público con asistencia de 210 funcionarios el 30 de junio.
https://itceduco-my.sharepoint.com/:x:/g/personal/auxbienestar_itc_edu_co/EQSQrjeqyotLjX_4Y4Ph49IBJ2hWVKKEllPBfiZxfhmpdw?e=4%3aVPuQLx&amp;at=9</t>
  </si>
  <si>
    <t>En los meses de abril a junio se han registrado los siguientes apoyos:
No ACTIVIDADES GRUPALES: 182
No PARTICIPANTES : 3598
No APOYOS INDIVIDUALES: 548
No. ESTUDIANTES APOYADOS INDIVIDUALES: 463
No. ESTUDIANTES APOYADOS UNICOS TOTAL: 3760
https://itceduco-my.sharepoint.com/:b:/g/personal/bienestaruniversitario_itc_edu_co/ERI1XszY5RxDidh9_NJxlf8Bx9_dU6lXeKWn7wCGRsqYeQ?e=1Bgl6q</t>
  </si>
  <si>
    <t xml:space="preserve">Se ha desarrollado una conferencia "Construir la reconciliación desde la verdad del hermano herido"  de la catedra ETITC. Se contó con la participación del Padre Francisco de Roux y con una la asisitencia de 352 estudiantes. (2° Conferencia). 
Se estructura las electivas de lectura critica y escritura, y matematicas, estas están a cargo de </t>
  </si>
  <si>
    <t>FACULTAD DE MECÁNICA</t>
  </si>
  <si>
    <t xml:space="preserve">El Cto 275 de 2022 se encuentra en vigencia desde el 2 de noviembre de 2022 hasta el 3 de mayo de 2023, y se presentó la necesidad de una prorroga hasta el 30 de junio.
30 de junio de 2023 
Durante el 1º trimestre de la vigencia 2023 se entregaron los siguientes productos:
*Estudio de pertinencia  
*Perfiles técnico tecnólogo y profesional 
*Plan de estudio ó maya curricular.
Una vez se tenga el documento maestro se puede /surtir el proceso de registro. Se realiza la presentación ante instancias decisorias Consejo Académico y consejo directivo. 
El cargue del documento lo realiza el área de autoevaluación. 
Posteriormente se requiere una visita de pares evaluadores desde el MEN
</t>
  </si>
  <si>
    <t xml:space="preserve">Actividad finalizada durante el 1° trimestre </t>
  </si>
  <si>
    <t>Programado a realizar el 31 de agosto, Propuesta de tema y participantes aprobada  (Ver propuesta)</t>
  </si>
  <si>
    <t>Proyectado a realizar en Octubre 26.  Contrato  218-2023 $7.447.100</t>
  </si>
  <si>
    <t>Organización de estudios previos con Olarte Moure
Perfeccionamiento del contrato en donde está contemplada la elaboración de los términos de referencia de la convocatoria</t>
  </si>
  <si>
    <t>*14 cartas de invitación a IES: A las diferentes entidades.
* 7 conferencistas confirmados para el Segundo Congreso
* 4 expositores confirmados y envío de cartas de invitación a 10 empresas pertenecientes a la Red de Investigación e innovación en Ciencia y Tecnología para el Desarrollo
* 9 Moderadores confirmados en los espacios de Mesas temáticas, coordinación de paneles y rueda temática
* 7 ponentes de mesa confirmados a la fecha
* 30 inscritos a la fecha a través del formato diseñado para el evento
* 12 invitaciones a personas de la ETITC a nivel de profesores, líderes de grupos de investigación, Oficina de Extensión.
*Documentos para elaboración de guiones para elaboración de videos promocionales evento. Estrategia a realizar con el área de comunicaciones.  
*Elaboración de las guías para los coordinadores de cuatro (4) mesas temáticas para dar inicio a su organización
*Plantilla de presentación de ponencias (documento ubicado en la página web)
*Formato de evaluación de ponencias (enviado por correo electrónico a los cuatro (4) coordinadores de mesas)
*Presentación Final socialización Congreso.
*Se solicitó la elaboración de las piezas de difusión del Congreso a la oficina de comunicaciones de la ETITC y la U de La Salle. Se cuenta con tres (3) piezas ubicadas en la página web/Investigación/Congreso
Se actualizó la información de la página web con el proceso de inscripción y modalidades de participación</t>
  </si>
  <si>
    <t>Documento con los términos de referencia de la convocatoria No. 13.
Pieza de divulgación de la convocatoria dirigida a todos los profesores de planta de la ETITC
Elaboración de ficha de criterios iniciales aplicada a tres (3) proyectos de innovación recibidos en la convocatoria 
Elaboración de formato de evaluación de dos (2) proyectos que pasaron a proceso de evaluación.
Invitación a cuatro (4) pares evaluadores externos para hacer la revisión de los dos (2) proyectos. TA.</t>
  </si>
  <si>
    <t xml:space="preserve">Se recibió el curso de inducción a las tecnologías 4.0 con los kits de de Fischer technik: Clases de energía solar, Class set electrical control, Hidraulic, Renovable energies and Robotics, Se certificaron un total de 16 personas entre estudiantes y administrativos, Se inagura y socializó el Ecosistema De Innovación Creatividad y emprendimiento de la ETITC con los decanos de las diferentes carreras, Se socializó el Ecosistema De Innovación Creatividad y emprendimiento de la ETITC con el Instituto Tolimense de Educación Técnica Profesional de Espinal (2/06/2023), con la participación 28 personas. 
95 docentes.   
Socialización con decanos y los Vicerrectores de la entidad 1.06.2023. 
Se fortalece convenio del Ecosistema De Innovación Creatividad y emprendimiento con la universidad nacional de Manizales. Compartiendo experiencias de manejo en cocreación y emprendimiento en realidad virtual. 
</t>
  </si>
  <si>
    <t>Mediante el Cto 200.  PRESTACIÓN DE SERVICIOS PARA APOYAR LA GESTIÓN DE LA VICERRECTORÍA DE INVESTIGACIÓN, EXTENSIÓN Y TRANSFERENCIA Y EL CENTRO DE PENSAMEINTO Y DESARROLLO TECNOLÓGICO, EN DISEÑAR, ELABORAR, y REALIZAR UN CURSO SOBRE MOVILIDAD ELÉCTRICA, ENERGIA SOSTENIBLE Y CONVERSIÓN DE VEHÍCULOS DE COMBUSTIÓN A VEHÍCULOS ELÉCTRICOS PARA LOS ESTUDIANTES DEL SEMILLERO DE INVESTIGACIÓN EN VEHÍCULOS ELÉCTRICOS INSCRITOS A ESTE PARA LA VIGENCIA 2023-1. F.I. 05-05-2023 A 24-06-2023. Se conto con la participación de 15 personas. Por un valor de $ 15.000.000</t>
  </si>
  <si>
    <t>*Pieza de divulgación de la capacitación sobre Generalidades sobre Propiedad Intelectual. 
*Informe capacitación en Propiedad Intelectual realizada el 2 de mayo dirigida a 17 profesores. 
*Informe sobre capacitación en Generalidades sobre Propiedad Intelectual y Formulación y registro de Patentes, realizada el día 8 de Junio dirigida a 28 profesores, realizada el 8 de junio a través de la plataforma Teams orientada por Adrián Santamaría, Gerente de proyectos de patentes y Mónica Guevara, Directora de Patentes de Olarte Moure.</t>
  </si>
  <si>
    <t xml:space="preserve">Renovación se hizo en I Trimestre (15 DE MAYO DE 2023)
Próxima capacitacion Agosto 16 </t>
  </si>
  <si>
    <t>Se realizó la capacitación el día 4 de mayo de 4 a 6 p.m. a través de la plataforma Teams por Tanit Arzate (Turnitin), dirigida a 17 profesores
El proceso de renovación sera realizado durante el mes de septiembre.</t>
  </si>
  <si>
    <t>Estudios Previos Convocatoria 10-2020 
a- JornadaTierra y Hacking Day : $ 1.821.000  Entregados los materiales 
b- Equipos Techne $ 6.852.190  Radicados  a contratación en febrero  pendiente respuesta Contratación
c- Tarjetas Techne $ 22.000.000  En proceso de importación. Se tiene la guia FEDEX para  legalizat importación en DIAN 
d- Insumos extrusora GEA: $ 846.271 Radicado en contratación pendiente respuesta (marzo) 
e- Tarjeta electornicas K-DEMY  $2.848.860  Entrega 50% pendiente  solicitud prórroga Contrato 225-2023  
f- Materiales GISIE: CDP  18723  Pendiente respuesta contratación (junio)</t>
  </si>
  <si>
    <t>Esta actividad esta proyectada para el 3° trimestre de la vigencia</t>
  </si>
  <si>
    <t xml:space="preserve">Acuerdo 08 de 2013. Reglamento de Propiedad intelectual, revisado para iniciar proceso de actualización. 
Documento de sesión de derechos actualizado. </t>
  </si>
  <si>
    <t>Organización de estudios previos con Olarte Moure ($ 10.500.000)
Perfeccionamiento del contrato en donde está contemplada una (1) capacitación sobre proceso de valoración de derechos de Propiedad Intelectual con una duración de cuatro (4) horas para 25 participantes
Se hizo el pago de la anualidad de la patente</t>
  </si>
  <si>
    <t xml:space="preserve">El documento se encuentra cargado, Este documento presenta el estado de visibilidad e impacto desde la cienciometría de las publicaciones indexadas de la Escuela Tecnológica Instituto Técnico Central, los docentes investigadores como insumo para la toma de decisiones.
 </t>
  </si>
  <si>
    <t xml:space="preserve">Se cuenta con la diagramación del número 20, de la revista letras Conciencia. Se cuenta con 4 articulos. </t>
  </si>
  <si>
    <t xml:space="preserve">Una vez conformado el equipo líder para la vigencia 2023, se socializaron en el Consejo académico las actividades y responsabilidades a desarrollar durante el 2023: 
*Cronograma de actualización (enero 2023- 14 marzo 2024) Su ejecución se proyecta hasta el 2024.
1. ELABORACIÓN DEL REPORTE INSTITUCIONAL. 
1.1. Elaborar fichas de validación: entrevista a funcionarios, encuesta a estudiantes, encuesta a egresados y encuestas a familias. Se desarrolló la 
Rejilla para la evaluación: Personas externo cualificado para dicha actividad.
 1.2: Validación de instrumentos: Equipo líder (del lunes 6 al 17 de marzo)
1.3: Ajuste de instrumentos: Equipo líder (del lunes 20 al 24 de marzo)
1.4 aplicación de instrumentos. En proceso.
</t>
  </si>
  <si>
    <t xml:space="preserve">Se aplicaron los instrumentos de evaluación:  
• Encuesta a estudiantes (422 estudiantes), encuesta de caracterización de talento humano, comité de coordinación (11 respuestas) y docentes (96 respuestas), se desarrolló con el fin de determinar la experiencia de los docentes frente a la institución. Encuesta socioeconómica y cultural a las familias, conto con 393 respuestas
• Encuesta a egresados (155 respuestas).
• Las encuestas se desarrollaron del 27 de marzo al 25 de mayo de 2023
• Entrevistas por grupos focales a docentes
Se desarrolló la respectiva lectura de contexto institucional
Se realizó una jornada de trabajo, durante la semanada de desarrollo institucional (20, 21 y 22 de junio), se contó la participación de 34 docentes en promedio.  
Capacitación en enfoques pedagógicos. Partición de 34 personas.
Teniendo en cuenta que se han desarrollado 34 de las 110 actividades a desarrollar para la actualización del PEN. Se evidencia un avance del 34%
https://www.etitc.edu.co/archives/ganttpeiibti23.pdf
</t>
  </si>
  <si>
    <t>1er. Encuentro de Jefes de Talento Humano 27/04/2023. Participaron 3 personas.
Conferencia Responsabilidades Contractuales. Participaron 2 personas.
4/5/2023. Decreto 1860, conceptos Básicos de contratación Pública. Participaron 2 personas.
4/5/2023 Capacitación diligenciamiento Declaración de Bienes y Rentas. Participaron 10 personas.
5/5/2023 Curso ESAP : Prevención de las Violencias de Género. Participaron 5 persona
5/5/2023 Curso: Redaccion de Documentos. Participaron 38 persona 
5/5/2023 Curso: Liderazgo Transformacional. Participaron 49 persona
5/5/2023 Curso: Lenguaje Claro. Participaron 48 persona 
5/5/2023 Curso: Gestion del Cambio. Participaron 40 persona 
5/5/2023 Curso: Innovacion Y Experimentacion en el Sector Publico. Participaron 16 persona 
16/05/2023 Curso ESAP : ORGANIZACION DOCUMENTAL. Participaron 5 persona
16/05/2024 Curso ESAP : SISTEMA DE CLASIFICACION DOCUMENTAL. Participaron 3 persona
11/5/2023 GETH: Programa Bilingüismo / Entorno Laboral Saludable. Participaron 18 persona.
12/5/2023 Capacitación Office 365. Participaron 24 persona 
12/5/2023 Capacitación Política Mejora Normativa en el marco de MIPG. Participaron 6 persona
15/05/2023 Curso Medios y comunicación; un Desafío para el Mundo.  Actual (Reposición de tiempo). Participaron 4 persona
18/05/2023 Capacitación Programas de inclusión de Género. Participaron 18 persona 
19/05/2023 Sensibilización Gestión Ambiental. Participaron 8 persona
25/05/2023 Conferencia "El Gen Dominante". Participaron 1 persona
29/05/2023 Charla seguridad de la informacion en Teletrabajo. Participaron 10 personas.
Inicia el 21/06/2023 Curso: Evaluación del Desempeño Laboral EDL en Periodo de Prueba. Participaron 1 persona
Inicia el 21/06/2023 Curso: Evaluación del Desempeño Laboral. Participaron 1 persona.
6/6/2023 Capacitación política de Compras y Contratación Publica de MIPG. Participaron 1 persona
Inicia el 13/06/2023 curso INTRODUCTORIO DE LENGUAJE INCLUYENTE Y ACCESIBLE. Participaron 3 personas
Inicia el 13/06/2023 Curso Organización Documental. Participaron 2 personas 
7/6/2023 Capacitación Apropiación de los valores del Código de Integridad. Participaron 10 personas 
13/06/2023 GETH: Programa de Bienestar e Incentivos. Participaron 5 personas
14/06/2023 Cultura empresarial sólida y vanguardista. Participo  persona
14/06/2023 Capacitación a las entidades - Uso de aplicativo SIMO 4.0 - Módulo Ciudadano. Participaron 16 personas
14/06/2023 SIGEP II - Ingreso/Actualización de la información HV y B y Rentas. Participaron 11 personas
15/06/2023 Capacitación Política Gobierno Digital en el marco de MIPG. Participaron 3 personas
16/06/2023 Curso de formacion de atencion con enfoque Psicosocial. Participaron 5 personas  
15/06/2023 Hablemos de primeros auxilios psicológicos. Participaron 5 personas
23/06/2023 Capacitación de la apertura del sistema FURAG. Participaron 5 personas
27/06/2023 Conmemoración Día Nacional del Servidor Público. Participaron 19 personas
28/06/2023 Alianza Sodexo en Programa Servimos. Participaron 5 personas
29/06/2023 GETH: Trabajo Virtual. Participaron 15 personas</t>
  </si>
  <si>
    <t xml:space="preserve">La lectura del clima organizacional v. 2023, se realizará durante el 3 trimestre de la vigencia. 
Celebraciones:
15 de mayo. Día del maestro. 160 participantes. 
12 de mayo. Día de la madre. serenata. 45 personas en promedio
30 de junio. Día del servidor público. 130 personas
20 de junio. Día del trabajo. 146 participantes. 
Mayo y junio. Concurso del código de integridad, participación de 11 áreas.
Creación del reel Día del padre, madre y del niño, (26 de abril).
Se acompañaron a 4 familias de funcionarios por manifestación de condolencias y solidaridad.
Caminada ecológica, 12 de abril. Con la participación de 12 personas 
2° jornada de re inducción con 116 participantes.
Taller de salud mental a docentes. Participación de 57 docentes 
26, 27 y 28 de junio. Jornada emocionarte. 13 participantes.
Marzo a – junio) Apoyo a torneo de tenis de mesa de docentes del bachillerado, 35 docentes.
Inducción: curso virtual, 9 provisionales, 17 contratistas y una persona de libre N y R. 
</t>
  </si>
  <si>
    <t>Desde la V. Académica se desarrollan los términos de referencia, para ser enviados a la V. Administrativa y Financiera. Por otra parte, se expidió el Acuerdo número 012 de 21 de junio de 2023 “Por el cual se Reglamenta el Concurso Público de Méritos 2023 para proveer 29 Cargos Docentes de Planta de los Programas de Educación Superior de la ETITC”.</t>
  </si>
  <si>
    <t>La actividad cerro con lo reportado al 30 de marzo de 2023</t>
  </si>
  <si>
    <t>La auditoria "renovación anticipara para 9001:2015 y 27001:2013 y otorgamiento de la 14001:2015" esta programada para del 2 al 6 de octubre.</t>
  </si>
  <si>
    <t xml:space="preserve">Se desarrolló un avance en la caracterización del proceso de direccionamiento institucional, se proyecta realizar la revisión 
La actualización de la caracterización del proceso de Direccionamiento Institucional fue realizada durante el mes de junio.
Queda pendiente la validación respectiva.
</t>
  </si>
  <si>
    <t xml:space="preserve">Como insumo para la actualización de las caracterizaciones se realizaron las matrices de evidencias documentales para MIPG.
La actualización de la catracterización del proceso Gestión de Talento humano fue realizada el 10 de marzo.
Queda pendiente la validación del líder del proceso para su posterior publicación. 
</t>
  </si>
  <si>
    <t xml:space="preserve">Se realizó el 100% de la parametrización del aplicativo en su módulo, Mejoramiento continuo.
Se proyecta realizar el cargue en la plataforma de los planes de mejoramiento de Autoevaluación institucional en el 3° trimestre. </t>
  </si>
  <si>
    <t>Actualizar el modelo de autoevaluación institucional y de programas de acuerdo a los aspector por evaluar del CNA octubre 2022.</t>
  </si>
  <si>
    <t xml:space="preserve">Se contrató el experto técnico (Cto 231 de 2023) y se realizaron de manera conjunta con los auditores internos, las auditorías a los procesos a Gestión de Seguridad de la información (27 y 28 de junio) y a Gestión de Informática y Comunicaciones (21 y 29 de junio). Se encuentra pendiente la elaboración de los informes y socialización de los mismos a los líderes de proceso.
</t>
  </si>
  <si>
    <t>Con cortea abril se reporta un total de 35 solicitudes de actualización de documentos.</t>
  </si>
  <si>
    <t xml:space="preserve">Con corte a 30 abril se realizaron las mesas de trabajo con los 20 procesos. </t>
  </si>
  <si>
    <t xml:space="preserve">Con corte a 30 abril se cuenta con la actualización de la matriz de riesgos de los 20 procesos. </t>
  </si>
  <si>
    <t xml:space="preserve">El informe de evaluación del servicio prestado para el 1° trimestre, se encuentra publicado en el informe de PQRSD.
Se envió reporte periodico al área de atención al ciudadano de la prestación del servicio hasta el 22 de mayo.
</t>
  </si>
  <si>
    <t>El informe de revisión por la Dirección se realizará en el mes de septiembre por autorización del CIGD para contar con la información de las auditorias internas como insumo para elaborar el documento.</t>
  </si>
  <si>
    <t>La socialización del informe fue realizada por la profesional Karen Holguín, quien teniendo en cuenta la relevancia de la implementación del plan anual de auditorías para con la auditoria externa con ICONTEC, proyectada para el segundo semestre de la vigencia 2023; expuso el plan de la siguiente manera para cada mes de la vigencia- y donde se relacionan cada una de los procesos:
Abril: Docencia PES, Bienestar Universitario, Gestión documental, Talento Humano.
Mayo: Docencia IBTI, Gestión Jurídica, Gestión de Adquisidores, Gestión de Recursos Físicos
Junio: Gestión Financiera, Gestión de Informática y comunicaciones, Gestión de Control Disciplinario, Gestión de Seguridad de la Información.
Julio: Gestión de Autoevaluación, Gestión Ambiental, Gestión de Seguridad y Salud en el Trabajo, Direccionamiento Institucional.
Agosto: Gestión de Calidad, Gestión de Control Interno, Extensión y Proyección Social.
Septiembre: Investigación.</t>
  </si>
  <si>
    <t xml:space="preserve">Durante los meses de abril y mayo se adelantaron auditorías a los procesos de: Docencia Bachillerato, Docencia PES, Gestión Jurídica, Gestión Documental, Adquisiciones y Talento Humano. Durante este período quedaron aplazadas las auditorías de Bienestar Universitario y Gestión de Recursos Físicos.
Durante el mes de junio se adelantaron las auditorias a los procesos de Gestión de Seguridad de la Información y Gestión de Informática y Comunicaciones.
Las auditorias de Gestión Financiera y Gestión de Control Disciplinario no se ejecutaron durante el mes de junio. </t>
  </si>
  <si>
    <t xml:space="preserve">Ejecución de auditorias Internas 2023 </t>
  </si>
  <si>
    <t>El programa fue aprobado el 13 de marzo de 2023 en sesión del CIGD</t>
  </si>
  <si>
    <t xml:space="preserve">Se han realizado visitas a los colegios 
colegio Atanasio Girardot
INEM Francisco de Paula Santander. 
liceo hermano miguel la salle
Colegio panamericano de la localidad de los martires.
</t>
  </si>
  <si>
    <t xml:space="preserve">Se realizaron actividades de feria de oferta de servicios en los colegios: 
Colegio Atanasio Girardot
INEM Francisco de Paula Santander. 
Liceo hermano Miguel la Salle
Colegio panamericano de la localidad de los mártires.
Colegio mayor de Cundinamarca, (24 de mayo)
Adicionalmente: Feria de Innovafarma 28 de junio.
</t>
  </si>
  <si>
    <r>
      <t xml:space="preserve">El proyecto se divide en 2 partes:
</t>
    </r>
    <r>
      <rPr>
        <b/>
        <sz val="11"/>
        <color theme="1"/>
        <rFont val="Calibri"/>
        <family val="2"/>
        <scheme val="minor"/>
      </rPr>
      <t xml:space="preserve">1. De tu escuela a mi escuela:
</t>
    </r>
    <r>
      <rPr>
        <sz val="11"/>
        <color theme="1"/>
        <rFont val="Calibri"/>
        <family val="2"/>
        <scheme val="minor"/>
      </rPr>
      <t xml:space="preserve">Durante el 2° trimestre se realizaron 18 reuniones de refuerzo, iniciando el sábado 18 de marzo
en horario de 8:00 a 12: 00 pm 
Se muestra como evidencia el instrumento preparador, como apoyo para el desarrollo de las las respectivas sesiones. Estos instrumentos son verificados por el profesional de Pastoral del IBTI. A la fecha se reportan 64 niños participantes de la iniciativa. 
</t>
    </r>
    <r>
      <rPr>
        <b/>
        <sz val="11"/>
        <color theme="1"/>
        <rFont val="Calibri"/>
        <family val="2"/>
        <scheme val="minor"/>
      </rPr>
      <t xml:space="preserve">2. De tu escuela a mi universidad: 
Esta actividad se proyecta a realziar durante el 3° trimestre de la vigneica con la feria de servicios programada para el 26 de julio de 2023, este será liderado por el área de Bienestar universitario.
</t>
    </r>
  </si>
  <si>
    <t xml:space="preserve">Hasta la fecha se han creado los siguientes talleres: ¿Tenemos que cursar matemáticas? y habitos de estudio ETITC, además se ha esta terminando de construir un modulo de CREA-LENGUAJE para funcionarios. </t>
  </si>
  <si>
    <t xml:space="preserve">Evento realizado en Cajicá, se contó con la participación de 11 profesores  y 6 funcionarios VIE. 22 de junio. </t>
  </si>
  <si>
    <t xml:space="preserve">Nodo Bogotá RedColsi: Realizado en el mes de mayo 
Encuentro Nacional Redcolsi: proyectado para el 4° trimestre
Encuentro internacional Redcolsi: proyectado para el 4° trimestre
Infomatrix México: En el evento se cuenta con la participación de 2 estudiantes y 2 docentes. </t>
  </si>
  <si>
    <t xml:space="preserve">Correo de invitación Segundo Congreso de Ingeniería, Desarrollo Humano y Sostenibilidad Global para integrantes de la Red de Investigación e Innovación en Ciencia y Tecnología para el Desarrollo Sostenible
Correo de seguimiento actividades Congreso.
Reuniones con empresas, instituciones de educación superior (14 IES) </t>
  </si>
  <si>
    <t>Se cuenta con el boletín n° 8 mayo 2023.
Se cuenta con la convocatoria n° 1 (abierta desde el 3 de julio hasta el 4 de septiembre del 2023).</t>
  </si>
  <si>
    <t>se desarrollan procesos de gestión para consolidar convenios con las empresas:  LENOR SA, FESTO, INTECPLAST, HOME SERVICE S.A.S, KONNECTA, COPNIA y la FUNDACIÓN NEME.</t>
  </si>
  <si>
    <t>PARTICIPACIÓN EN FERIAS INSTITUCIONALES Y EVENTOS ACADEMICOS</t>
  </si>
  <si>
    <t>n/a</t>
  </si>
  <si>
    <t xml:space="preserve">Con la Feria de oferta de servicios realizada ante el Colegio panamericano de la Localidad de los Mártires, se dio la oportunidad de realizar una propuesta ante la Secretaria Distrital de la Mujer, para realizar los cursos: Presupuestos participativos, Word básicos, Primeros auxilios psicológicos, Empleabilidad y emprendimiento, Innovación social y desarrollo sostenible.
Habilidades blandas
</t>
  </si>
  <si>
    <t>Teniendo en cuenta que por semestre se desarrollar 2 conferencias, a la fecha del seguimiento se cuenta con una implementación de 33%.
La Catedra ETITC se ha desarrollado de la siguiente manera: 
1° conferencia 7 marzo. El evento contó con la participación el Hno. Ariosto Ardila Silva como conferencista. Tema central: Conformación del proyecto y Tramite de la homologación de la Catedra ETITC con la Asignatura humanidades (participación de 260 estudiantes de las sedes Tintal y Centro)
2° Conferencia 17 de abril: conferencista Guillermo Rudas. Tema: cambio climático y conservación de la biodiversidad: retos para Colombia desde una perspectiva económica. (participación de 530 estudiantes de las sedes Tintal y Centro).</t>
  </si>
  <si>
    <t xml:space="preserve">Se ha disminuido en un 43% el consumo de papel a nivel institucional comparativamente v. 2023 respecto de la vigencia 2022. 
*Seguimiento de consumo de papel: Se desarrolla un análisis para determinar el nivel de reducción de consumo de algunos elementos de papel (casos) 
*La divulgación del diagnóstico y las sesiones de capacitación: Se han desarrollado actividades de capacitación y sensibilización con las áreas, Talento humano, planeación, servicios generales, reinducción de 1° semestre (institución en general), mantenimiento, talleres y laboratorios.   
</t>
  </si>
  <si>
    <t>Teniendo en cuenta los resultados del Cto 302 de 2022, desde el área de planta física se realizará un informe final en el cual se darán lineamientos y recomendaciones frente a la la Sede calle 18.</t>
  </si>
  <si>
    <t xml:space="preserve">El Cto 291 se finalizó a cabalidad:
Actividades ejecutadas 1. Excavación y nivelación del terreno 2. Relleno y compactación del nuevo material 3. Instalación de sistema de drenaje y redes hidráulicas 4. Fundición de rampas de acceso 5. Fundición de vigas e instalación de tope llantas 6. Instalación de gravilla lavada. Retiro de estructura existente 7. Fabricación e instalación de estructura en madera 8. Instalación de cubierta reciclada 9. Instalación de sistema de recolección de agua lluvia 10. Instalación de redes eléctricas e hidráulicas 11. Instalación de adoquín ecológico 12. Instalación de mobiliario en concreto 13. Instalación de materas y vegetación. Retiro de estructura existente 14. Fabricación e instalación de estructura en madera 15. Instalación de cubierta reciclada 16. Instalación de sistema de recolección de agua lluvia 17. Instalación de redes eléctricas e hidráulicas 18. Instalación de adoquín ecológico 19. Instalación de mobiliario en concreto 20. Instalación de materas y vegetación
..
Actividades adicionales al contrato Intervención espacio acuaponía 1. Descapote y limpieza del terreno 2. Fundición de placa en concreto 3. Suministro estructura metálica para sostener los tanques 4. Instalación muro en drywall 5. Instalación de sumidero de recolección de agua lluvia 6. Instalaciones hidráulicas.
</t>
  </si>
  <si>
    <t xml:space="preserve">Se dio una Prorroga al Cto 300 de 2022. Este da inicio desde el 21 de julio de 2023, hasta el 25 de agosto. (35 días).
La instalación de los sitios donde se desarrollarán las prácticas que haya lugar según el plan de estudios de pregrado, particularmente aquellas que deberán estar relacionadas con el sector agrícola. </t>
  </si>
  <si>
    <t>La meta esta sujeta a los resultados IDI, mismos que entregará el DAFP durante el 3° trimestre de la vigencia</t>
  </si>
  <si>
    <t>CRONOGRAMA DE ACREDITACIÓN INSTITUCIONAL 
ETAPA 1. Fase 2
Se radicó ante la oficina de Atención al Ciudadano del MEN el documento de Condiciones iniciales (26.05.2023)
FASE 3. Se radicó un RQRSD solicitando información sobre la radicación efectiva del documento Condiciones Iniales. Se obtuvo respuesta positiva el 13.06.2023, donde se mencionaba que el documento se encuetra en fase de completitud. 
ETAPA 2. FASE 4.  
1. Preparación de plantillas y guías para la recolección de información 100%
Indicadores documentales 100% 
https://itceduco-my.sharepoint.com/:w:/r/personal/autoevaluacion_itc_edu_co/Documents/ACREDITACI%C3%93N%20INSTITUCIONAL/2.%20EVIDENCIAS%20(Nuevos%20lineamientos)/Informe%20de%20Evidencias%20de%20Gesti%C3%B3n.docx?d=w8f43ab92b7c44712bd3aadd16be0f7f4&amp;csf=1&amp;web=1&amp;e=GoXIdQ
ETAPA 2. Fase 6. Informe de percepción.
se desarrollo un cruce de información entre la gestión realizada entre la vigencia 2022. Se presenta Informe de cruce de percepción. 
https://itceduco-my.sharepoint.com/:w:/g/personal/autoevaluacion_itc_edu_co/EYbqE8QxpGtCsQ6mzTBPXMEBeszCe2Lwpk-gBJ5lTkegew.</t>
  </si>
  <si>
    <t xml:space="preserve">Participación de la VAC en los momentos del proceso estructurado para la solicitud de la acreditación institucional, con la directriz del área de autoevaluación.
Desde la Vicerrectoría Académica se ha participado en los diferentes ejercicios del área de Autoevaluación: Talleres (impacto, internacionalización y juicios de calidad), actividades de capacitación., Visita de Simulacro de condiciones iniciales
Reuniones:
Julio 18. Taller de evidencias
</t>
  </si>
  <si>
    <t xml:space="preserve">El 2 de junio fue desarrollado el proceso de socialización con resultados de aprendizaje. Se contó con la participación en promedio de 250 estudiantes </t>
  </si>
  <si>
    <t xml:space="preserve">Se han realizado acercamiento con las siguientes entidades: CEED, Kennertech SAS, Alcaldía Barrios Unidos. </t>
  </si>
  <si>
    <t xml:space="preserve">Esta actividad se realizará duntante el 2° trimestre </t>
  </si>
  <si>
    <t>La certificación está vigente por medio del Cto 219-2022 hasta el 30 de diciembre de 2023</t>
  </si>
  <si>
    <t xml:space="preserve">Se publicó el Acuerdo 06 del 19/04/2023 “Por cual se define la Política en Enseñanza y Aprendizaje de Segundas Lenguas de la Escuela Tecnológica Instituto Técnico Central”. Elaborada por la VAC. 
De los 15 programas de pregrado, 12 tienen 7 niveles de inglés como asignaturas obligatorias y 3 lo tienen como eléctivas obligatorias (Mecatrónica en sus diferentes niveles de formación). 
El 17 de julio de 2023, fue solializada la política con el grupo de docentes de planta (95 docentes).
</t>
  </si>
  <si>
    <t xml:space="preserve">Se solicitó prórroga del contrato 223-2022 (inicio sep- hasta 31 de dic. de 2023)- Mc. Graw  Hill, hasta el 31/dic.
Con corte al Primer Semestre académico del 2023 - Periodo 2023-1, están en uso 2.756 licencias. Quedan disponibles para el segundo semestre de 2023 la cantidad de: 1.244 licencias.
</t>
  </si>
  <si>
    <t>. Los elementos se adquirieron a cabalidad y se encuentran instalados.
A continuación se presentan las fechas de terminación de los contratos por tipo de orden de compra.
Compra de botiquines. 23 de marzo
Camillar 15 de abril
Extintores 15 de abril
Guantes, 15 de abril.</t>
  </si>
  <si>
    <t xml:space="preserve">La actividad se desarrolla mendiante el 235 de 2023, el cual dio inicio el 11 de julio y finaliza el 11 de noviembre. Por un valor de $15.305.780 </t>
  </si>
  <si>
    <t>Se han adelantado el 25% de los diseños con los que debe contar la ETITC,  según Resolución 0312 de 2019. Se proyecta durante el mes de agosto recibir el 100% de los diseños y realizar los ajustes respectivos.</t>
  </si>
  <si>
    <t xml:space="preserve">La estudios previos fueron enviado a la Oficina de Contratación el 5 de mayo de 2023 y el 11 de julio de 2023. Sin embargo, se manifiesta que no se cuentan con los recursos para adelatar el proceso.
Resolución 2346 de 2007. $34.000.000.
Solicitar. </t>
  </si>
  <si>
    <t>Durante el 2er. trimestre de la vigencia se ha realizado la actualziación de los Syllabus con componente de Competencias y resultados de aprendizaje de programa en un 100%, esta actividad se realiza con docentes y coordinadores de área.  
La actualización de los Syllabus corresponde especificamente en adición de los campos: Competencias de programa a las que se tributa (CP), Resultados de aprendizaje del programa a los que se tributa (RAP), Resutados de aprendizaje de la asignatura (RAC), Criterios, estrategias instrumentos para  evaluar los resultados de aprendizaje.
421 Syllabus.   
Se han cambiado las versiones del formato de Syllabus de la siguiente manera: 
Versión 3: noviembre 18 de 2019. 
Versión 4: julio de 2022</t>
  </si>
  <si>
    <t>Se desarrolla un levantamiento estadístico de pruebas TyT y Saber PRO para medir el valor agregado académico.
El 12/julio se realizó una reunión de socialización de análisis con los decanos y Vicerrector, donde se indicó que se requieren más datos del saber 11 y se logró enfocar el valor agregado para la Escuela hacia la evolución del estudiante.
Se socializó en las jornadas pedagógicas 2023-2, el Modelo ETITC de mecanismo de valoración de la eficacia del proceso formativo-valor académico agregado.</t>
  </si>
  <si>
    <t>Se realizó capacitación en las jornadas pedagògicas 2023 - 1. Del 10 al 13 de enero.
Y para el periodo 2023-2: Se tiene programada la siguiente agenda:
19/julio. Articulación Resultados de Aprendizaje, Enseñanza y Evaluación.
24/julio. Trabajo por Área Académica: Alineamiento Resultados de Aprendizaje, Enseñanza y Evaluación en Syllabus o Microcurrículos. Coordinador de Área.
31/julio. Trabajo por Área Académica: Alineamiento Resultados de Aprendizaje, Enseñanza y Evaluación en Syllabus o Microcurrículos.</t>
  </si>
  <si>
    <t xml:space="preserve">Se desarrolló una reunión en el 1° trimestre. Sin embargo, se aprobó en el Consejo Académico (12 de julio), la realización de reuniones según necesidades académicas.  </t>
  </si>
  <si>
    <t xml:space="preserve">La medición del Índice de Desempeño Institucional vigencia 2022, se realizará durante el 2° trimestre de la vigencia 2023.
Se realizo el respectivo reporte entre el 25 de junio y linalizará el 25 de julio de 2023 </t>
  </si>
  <si>
    <t xml:space="preserve">Se llevo a cabo el 2° seguimiento al PAAC. Publicado en la página institucional
Se realizo el cronograma para desarrollar el 2° seguimiento al PAI
Se llevo a cabo el 2° seguimiento al PPC 2023. </t>
  </si>
  <si>
    <t>Desde la Oficina Asesora de Planeación se han desarrollado las siguientes actividades:
Creación teórica de los 11 modulos con sus respectivos contenidos: Estudiantes, egresados, docentes, Administrativos, Movilidad e internacionalización, Investigación, Extensión, IBTI, Talleres y laboratorios, Recursos Físicos y Recursos Tecnologicos. 
12. 03. 2023. Solicitud de aportes, revisión y ajustes por parte de líderes de áreas y procesos.  
Estos modulos, fueron presentados ante el CIGD del 16 de junio de 2023</t>
  </si>
  <si>
    <t xml:space="preserve">1. Creación de plan de marketing digital que desglose parrilla de contenidos, objetivos, buyer persona, estrategias y buenas prácticas digitales (Desarrollo de parrilla de contenido).
2. Aumentar la creación de videos y piezas audiovisuales en relación con las piezas gráficas. Implementación de nueva plataforma: Tiktok (inf. especifica de la Parrilla de contenido):
*Día de reciclaje, día del arbol,  
3. Posicionar a la ETITC como institución de Educación Superior Pública en Bogotá. (Mejor opción, mejor formación):
*Divulgación de la oferta institucional y posicionamiento de la marca de manera interna y externa(Cto 296 de 2022. por un valor  $51.591.740), actividades desarrolladas en el día del trabajo. 
Edutecnia 
4. Generar buenos hábitos y amor por el medio ambiente y la sostenibilidad. (ETITC Ambiental).
*Campañas de divulgación de actividades estrategicas de gestión ambiental: Día de reciclaje, día del arbol, jornada de la tierra, señalizacion, manejo de residuos.  
5. Incentivar la comunicación interna y externa de la comunidad educativa, administrativos y docentes, reforzando su rol por medio de la participación.
*Elección de representante de estudiantes y docentes ante el Consejo Directivos. 
*Actividades de Bienestar Laboral: Día del servidor pblico, día de trabajo, fería laboral, día del maestro, día de la secretaria, jornadas de integración con docentes y administrativos, dia del padre y de la madre.
* Actividades de pantalla.
6. Contribuir al proceso de acreditación institucional: 
*Con el área de Autoevaluación se  desarrollo de estrategia de comunicación (Rils, cambio de lema, cambio de imagen institucional).
*Contenidos de valor y valor agregado, con cada una de las Facultades.
 *Solicitud de videos de cada uno de los programas.
7. Generar sentido de pertenencia dentro de la comunidad educativa mientras se divulgan las actividades de cada área. (La ETITC soy yo).
Para la vigencia 2023 se ha identificado una nueva estrategia la cual se denomina.
*Cambio de los membretes y plantillas institucionales.
*Manual de Comunicación (en proceso de aprobación por el área de Calidad). 
8 Estrategia FREE PESS
Se ha generado los contenidos: 
Noticias: 1. Mecatrónica. Inteligencia artifical 
2. Internet de las cosas para adultos mayores. 
Se han compartido por (nombres y fechas).
Plan de Desarrollo y Acreditación </t>
  </si>
  <si>
    <t xml:space="preserve">La estrategias se desarrollan de conformidad con la parrilla de contenido del la Oficina de Comunicaciones, es así que se muestra un avance del 45%
Se realiza la gestión necesaria para la integración de un profesional de apoyo, para reforzar los procesos de animación y diseño gráfico (CDP 20723 POR UN VALOR DE $15.650.000). </t>
  </si>
  <si>
    <t>La meta se cumple con los proyectos definidos, estructurados, ejecutados y finalizados mediante la iniciativa Plan de Fomento a la Calidad del MEN</t>
  </si>
  <si>
    <r>
      <t xml:space="preserve">El documento "Plan de Desarrollo Profesoral 2023 - 2026" se encuentra elaborado en un </t>
    </r>
    <r>
      <rPr>
        <b/>
        <sz val="10"/>
        <rFont val="Calibri"/>
        <family val="2"/>
        <scheme val="minor"/>
      </rPr>
      <t>60%</t>
    </r>
    <r>
      <rPr>
        <sz val="10"/>
        <rFont val="Calibri"/>
        <family val="2"/>
        <scheme val="minor"/>
      </rPr>
      <t>.</t>
    </r>
    <r>
      <rPr>
        <b/>
        <sz val="10"/>
        <color theme="4" tint="-0.249977111117893"/>
        <rFont val="Calibri"/>
        <family val="2"/>
        <scheme val="minor"/>
      </rPr>
      <t xml:space="preserve"> </t>
    </r>
    <r>
      <rPr>
        <sz val="10"/>
        <rFont val="Calibri"/>
        <family val="2"/>
        <scheme val="minor"/>
      </rPr>
      <t>Comprende la siguiente estructura: 
*Plan de desarrollo de Carrera Docente; 
* Resultados del Plan anterior; 
*Política de desarrollo docente;
*</t>
    </r>
    <r>
      <rPr>
        <b/>
        <sz val="10"/>
        <rFont val="Calibri"/>
        <family val="2"/>
        <scheme val="minor"/>
      </rPr>
      <t>Componentes conceptuales del plan de formación; *Inventario de necesidades</t>
    </r>
    <r>
      <rPr>
        <sz val="10"/>
        <rFont val="Calibri"/>
        <family val="2"/>
        <scheme val="minor"/>
      </rPr>
      <t>; 
La finalización del documento se proyecta para el 3er. trimestre de la vigencia.</t>
    </r>
  </si>
  <si>
    <t xml:space="preserve">Se vinculó la actividad al Plan de Mejoramiento propuesto para subsanar hallazgo de auditoría. Se realizó mesa de trabajo el 13/07/2023, con la participación de la VAD, la VAC y el área de Tallerres y Laboratorios, donde se generaron varios compromisos que quedaron registrados en el acta.
En las Jornadas Pedagógicas se tiene la siguiente programación:
Julio 24 y Julio 31. Talleres y Laboratorios ETITC para la enseñanza de las asignaturas que conforman el área académica, que se dictará a las diferentes áreas de la Escuela.
 </t>
  </si>
  <si>
    <t xml:space="preserve">Durante el 2° trimestre de la vigencia 2023 se realizo una encuesta para determinar las necesidades y expectativas de los docentes en los diferentes ámbitos laborales (Dimensiones estructuradas por el área Bienestar laboral: Bienestar psicosocial, efectos colaterales). Se proyecta llevar la encuesta al Comité de coordinación del IBTI para su ajuste, posterior estructuración de las actividades a desarrollar para la vigencia 2023 .
Se realizó una charla de neuroeducación, realizada por el área de bienestar Universitario.  
</t>
  </si>
  <si>
    <t>Se expidió Resolución 571 de 24 Oct /2022
"Por la cual se crea el Plan de Estímulos para investigac¡ón, lnnovac¡ón, Desarrollo Tecnológ¡co en la Escuela Tecnológica lnst¡tuto Técn¡co Central, y se exp¡de su reglamentac¡ón".
Se asignaron 95,5 horas lectivas, 216,5 horas complementarias, para un total de 312 horas en el 1° semestre 2023, con horas para hacer investigación.</t>
  </si>
  <si>
    <t>Durante el mes de mayo, se solicitó y recibió la cotización formal, se está pendiente en envió de los estudios previos.</t>
  </si>
  <si>
    <t>Se desarrolla el estudio de mercado</t>
  </si>
  <si>
    <t xml:space="preserve">Se realizaron visitas por la empresa Cummins de los Andes (10 y 29 de mayo)
Se realizó una reunión para determinar la propuesta comercia (17 de mayo)
Se está a la espera de la cotización formal para anexarla al estudio previo 
</t>
  </si>
  <si>
    <t>Se envio el Manual de Comunicaciones para su aprobación en el CIGD (05.05.2023). 
Se esta a la espera de su aprobación del Manual de Comunicaciones por el área de Calidad.</t>
  </si>
  <si>
    <t>Se desarrolla una mesa de trabajo , para determinar las necesidades intirucionales.</t>
  </si>
  <si>
    <t xml:space="preserve">Se desarrollaron los estudios previos con la Facultad de Mecatrónica.
</t>
  </si>
  <si>
    <t>Cto 296 de 2022 (inicio 16.dic.2022 a 26 de abril de 2023).</t>
  </si>
  <si>
    <t xml:space="preserve">Duranrte el 2º trimestre de la vigencia para la implementación del PINAR se han adelantado las siguientes acciones:
Elaborar un Inventario Gestión Documental de archivos actualizado: 100%
Actualizar conforme los  lineamientos del Sistema de Gestión de Calidad, las tablas de retención documental: 95% 
</t>
  </si>
  <si>
    <t xml:space="preserve">El borrador de la política “Internacionalización y cooperación Nacional e Internacional de la ETITC” fue enviado el 26 de junio a la VAC; misma que será presentada para aprobación del Consejo directivo durante el mes de julio. </t>
  </si>
  <si>
    <t>Encuetro Nacional REDIS - Red de decanos y directores de Ingeniería de Sistemas</t>
  </si>
  <si>
    <t>La actividad fue desarrollad el 4, 5 y 6 de mayo. Se contó con la participación de 4 países, estudiantes, docentes. Fueron presentados 43 proyectos.</t>
  </si>
  <si>
    <t xml:space="preserve">Se realizaron las correcciones necesarias al Modelo operativo y de gestión de inmuebles, se proyecta su presentación y aprobación.
Con relación al MOAI 2023 se han desarrado las siguientes actividades
*Sistema de extracción: Elaboración de estudios previos, cotización de las especificaciones del sistema de extracción (referente: Cto 283 de 2022).
*Ferretería: Elaboración de estudio previo. Se desarrolló el proceso respectivo para realizar su cargue en SECOP (CDP 17123)
*Mantenimiento del sistema de bombeo: Elaboración de Estudio previo y se desarrolla el proceso para su publicación (CDP 13823).
*Mantenimiento de cubiertas y fachada de la sede central: Se desarrolla el documento para el desarrollo de la 3° fase. Se desarrolla el proceso de radicación ante MinCultura. 
</t>
  </si>
  <si>
    <t xml:space="preserve">Revisión del proyecto para ajustar de acuerdo al análisis de la poblacion estudiantil 2023-1, con el fin de diseñar instrumentos coherentes con la realidad de la población de la ETITC.
Se contrató un profesional, sociólogo, mediante el Cto 222 de 2023, por un valor de $ 20.700.000
Este tiene como objetivo el desarrollo y continuación del proyecto observatorio de la vida universitaria. 
</t>
  </si>
  <si>
    <t xml:space="preserve">Teniendo en cuenta que la materialización de la Política ambiental institucional se refiere directamente con la ejecución de los 6 programas ambientales, se evidencian los siguientes análisis y avances:
1. Uso eficiente de Agua. Durante el segundo trimestre se cuenta únicamente con facturas para seguimiento de los meses de abril y mayo, ya que la factura que reporta el consumo del mes de junio se espera hasta agosto de 2023.
Realizando el seguimiento para la sede central, se evidencia que la tendencia de consumo de agua potable sigue al alza, pasando de consumir 1101 m3 en el primer trimestre a consumir 1823 metros3 de agua en el segundo trimestre, esto sin contar el dato para el mes de mayo. Según lo anterior, NO se está cumpliendo con la meta establecida para la vigencia 2023.
Es importante recalcar que las posibilidades del incremento del consumo de agua tengan que ver con el incremento de actividades de limpieza con uso de sistemas como hidrolavadoras, esto con el cambio de empresa prestadora de Servicios Generales que se efectuó en mayo de 2023.
Por otra parte, aunque no se conoce su impacto en el consumo, debido a que la actividad inicio después de la fecha de la última facturación, es importante resaltar que desde el 29 de mayo de 2023 se dio inicio a la obra de reforzamiento estructural, a partir del 16 de junio de 2023, se está realizando lavado con hidrolavadora de las tejas de barro que se están retirando de la cubierta que está siendo intervenida.
El día 23 de junio se presentó un incidente debido a una ruptura de un tubo de agua potable en el marco de la ejecución de la obra de reforzamiento estructural. Dicho escape pudo ser controlado aproximadamente 1 hora después de que se presentara el incidente.
El personal de Servicios Generales de la empresa Serviaseo recibió capacitación sobre uso racional del agua y manejo de residuos ordinarios y peligrosos el día 28 de junio de 2023.
En las diversas jornadas de sensibilización se han entregado las recomendaciones sobre el uso racional del agua en la institución. Se participó en la reinducción general el día 19 de mayo, Así mimo se adelantaron jornadas de sensibilización con el equipo de Mantenimiento el día 17 de mayo de 2023.
2. Uso eficiente de energía. Consumo de energía: Haciendo seguimiento al consumo de energía eléctrica se evidencia que, para la sede Central, se evidencia una tendencia al alza en el consumo respecto el año 2023. Se evidencia un incremento del 13 % en el consumo de energía eléctrica, teniendo para el primer semestre un consumo de 277.020 kwh y para el primer semestre de 2023 un total de 312.360 kwh. Se ha indagado con el equipo de Infraestructura Eléctrica  las posibles causas de este incremento, y se plantea que sea por el incremento de carga instalada, es decir, se han hecho compra de más equipos y maquinas que funcionan con energía eléctrica. Se solicitó por correo electrónico a Talleres y Laboratorio, Gestión IT un inventario de los equipos que se han comprado y están en funcionamiento dese 2020, para poder hacer un análisis más objetivo, sin embargo no se ha remitido la información. Se espera poder actualizar el inventario de consumo de energía eléctrica, para sí mismo orientar las acciones para lograr una disminución en el consumo, si este fuese el caso.
Según el inventario de consumo energético año base es 2019, se pudo establecer que la iluminación corresponde al 57% del consumo de energía eléctrica, por ello, con el apoyo de Inf, Eléctrica se formuló el proyecto para continuar con la Automatización de la iluminación. Este proyecto está en proceso de contratación publicado en SECOP II bajo el código SAMC-007-2023.
En lo relacionado a capacitación, se realizó capacitación al equipo de Gestión IT sobre Eficiencia Energética y Manejo de residuos el día 18/05/2023. Así mismo, se realizó dicha capacitación con el equipo de mantenimiento 17/05/2023. También se socializaron estrategias para el ahorro de energía eléctrica en la jornada de reinducción general en el mes de mayo. Por otra parte, de creo el curso virtual de Inducción para personal nuevo, donde se explica que es el Sistema de Gestión Ambiental y cuáles son las practicas sostenibles que se pueden implementar en la ETITC.
3. Gestión integral de residuos: 
Generación de Residuos Aprovechables: durante el segundo trimestre de 2023, se continuo con la labor de entregar de forma diferenciada los residuos, para este año, se cuantifico por separado los residuos que se recuperan de los puntos ecológicos, labor que es apoyada por una persona enviada por la asociación de recicladores de oficio Puerta de oro y el material que resulta de otras actividades y procesos en la ETITC. Para el segundo trimestre se cuantifico un total de 465,9 Kg de material aprovechable. Por su parte, se ha continuado con la baja de elementos y activos deteriorados o en desuso, que se entregan en conjunto con materiales reciclables recuperados de los empaques de productos o insumos, así como de reparaciones locativas, estos se cuantifican en un total de 5543 kg originados en la Sede Central, por su parte en la Calle 18, también se ha dado continuidad al proceso de baja de activos fijos, de donde se recuperó y entrego a la Asociación pedro León Trabuchi un total de 9413 Kg entre chatarra y madera, componentes de los pupitres deteriorados dados de baja.
Generación de RESPEL: Durante el tercer trimestre se celebró el contrato 213-2023 con la empresa ECOCAPITAL SAS ESP. quienes serán los encargados de recolectar, gestionar y disponer de forma segura los diferentes residuos peligrosos que se han generado en la ETITC durante el primer semestre. 
Residuos de manejo especial: Durante el segundo semestre se entregó para manejo especial y diferenciado 2 kg de aceite vegetal usado proveniente de las cocinas de cafetería y subsidio de alimentación. Así mismo se entregaron a LIME 10 metros cúbicos de desechos provenientes de mantenimientos y reparaciones locativas.
</t>
  </si>
  <si>
    <t xml:space="preserve"> Se cuenta con el cto 043 de 2023. Persona especializada para el mantenimiento de espacios verdes.
</t>
  </si>
  <si>
    <t>Los documentos maestros fueron enviados a la oficina de Autoevaluación para su respectiva observación y solicitud de ajustes pertinentes.  
Se evidencia la finalización del contrasto 275 y se muestran como evidencias los estudios correspondientes. 
https://itceduco-my.sharepoint.com/:f:/g/personal/procesos_itc_edu_co/ErcKkN_6ETRPop8Zmsiqf-MBeK5rRH3JophH7Ysar5NuSQ?e=tXX2pE</t>
  </si>
  <si>
    <t>Avance PDI 2° TRIMESTRE 2023</t>
  </si>
  <si>
    <t>Cumplimiento 1° T</t>
  </si>
  <si>
    <t>Cumplimiento 2° T</t>
  </si>
  <si>
    <t>% Cumplimiento 2° T</t>
  </si>
  <si>
    <t>Durante el 2° trimestre se desarrollaron las auditorias:
Docencia PES: https://www.etitc.edu.co/archives/informeauditoriades23.pdf
Docencia IBTI: https://www.etitc.edu.co/archives/informeauditoriadib23.pdf
Gestión Financiera: El informe se encuetra en revisión por el proceso auditado</t>
  </si>
  <si>
    <t xml:space="preserve">Los documentos maestros fueron enviados a la oficina de Autoevaluación para su respectiva observación y solicitud de austes pertinentes. 
Se evidencia la finalización del contrasto 284 y se muestran como evidencias los estudios correspondientes. 
</t>
  </si>
  <si>
    <t xml:space="preserve">Para el 2° trimestre de la vigencia se evidencia un avance en la estrategia ambiental del 45%, mostrandose un rezago de 5% frente a la meta (50%), esto se debe a diferentes factores: 
Se cuenta con actividades estrategica con avances por debajo de la meta.
 </t>
  </si>
  <si>
    <t xml:space="preserve">Para el 2° trimestre de la vigencia se evidencia un avance en la estrategia social del 56,1%, mostrandose un avance por encima de la meta (50%), del 6,1, esto se debe a diferentes factores: 
*Desde Extensión y proyectción social, se han desarrollado adecuadamente los procesos educativos que se tenían proyectado para este periodo. Sin embargo,  el proyecto "Diseñar y estructurar oferta de articulación"(ME 52) no muestra avance.  
*Desde la V. Investigación se adelantan los proyectos según cronograma definido durante el 1° trimestre. 
*El área de bienestar universitario ejecuta las actividades que se plantearon para inpactar de manera positoca la comunidad ETITC, sin embargo existe un retraso en la ejecución del proyecto CREA (ME 38), debido a la contratación tardia de los profesionales requeridos.
 </t>
  </si>
  <si>
    <t>Para el 2° trimestre de la vigencia se evidencia un avance en la estrategia social del 54,1%, mostrandose un avance por encima de la meta (50%), del 4,1, esto se debe a diferentes factores: 
*Desde el centro de Lenguas, se han desarrollado adecuadamente los procesos educativos que se tenían proyectado para este periodo. 
Sin embargo, desde GITEPS se menciana que el proyecto "SADE" (ME 11) no muestra avance.
*La Oficina de Comunicaciones avanza en la ejecución de sus metas estrategicas (7 y 21).
* La Oficina de Autoevaluación avanza en los procesos de acreditación institucional, sin embargo se evidencia un rezago aún del 50%.
*Los procesos de capacitación y actividades de bienestar laboran se ejecutan correspondiente al PETH V 2023.</t>
  </si>
  <si>
    <t>Gestionar el registro del Pregrado en ingeniería ambiental por ciclos.</t>
  </si>
  <si>
    <t>Seguimiento 3° trimestre</t>
  </si>
  <si>
    <t>Cumplimiento 3° T</t>
  </si>
  <si>
    <t>% Cumplimiento 3° T</t>
  </si>
  <si>
    <t>Actividades de mantenimiento correctivos acorde al plan de mantenimiento general a la infraestructura física</t>
  </si>
  <si>
    <t>ELABORACIÓN DE ESTUDIOS Y DISEÑOS TÉCNICOS JUNTO CON LA GESTIÓN Y TRÁMITES PARA LA OBTENCIÓN DE LICENCIAS, PERMISOS Y APROBACIONES NECESARIAS, Y LA ADQUISICIÓN, INSTALACIÓN Y PUESTA EN FUNCIONAMIENTO DE UN SISTEMA MODULAR A TODO COSTO EN LA SEDE CENTRAL DE LA ESCUELA TECNOLÓGICA INSTITUTO TÉCNICO CENTRAL.</t>
  </si>
  <si>
    <t>Se adelantaron las especificaciones técnicas, se radico la solicitud del proyecto el 23 de septiembre (radicado: PROY-20230923110925), sin embargo, no se ejecutará esta actividad durante la vigencia 2023, debido a que no se cuenta con recursos para ello.</t>
  </si>
  <si>
    <t>Realizar actividades de apoyo, para la adecuación de espacios dirigidos a la Bienestar Universitario</t>
  </si>
  <si>
    <t>Con relación al proyecto de Modulares, se cuenta con los diseños arquitectónicos, se proyecta realizar la contratación de estudios específicos (estructurales, hidráulicos, eléctricos). Se cuenta con el CDP 22123, por un valor de $1.935.679.351,89. Se radicaron los estudios previos ante la oficina de contratación (3.08.2023)</t>
  </si>
  <si>
    <t xml:space="preserve">Se radico el proyecto ante el SIPA (27 de julio de 2023), con el radicado PROY-20230727030040 
Se cuenta con estudios previos y CDP 26023, por un valor de $898.750.000,00 (8 de septiembre), se está a la espera el apoyo de la oficina de contratación.    
</t>
  </si>
  <si>
    <t>El proyecto de reforzamiento estructural se divide en 2 fases: 1. el diseño y la adquisición de permisos para realizar la obra, y 2. La ejecución de la obra. En este sentido la fase 1, fue ejecutada en su totalidad con la realización de los diseños y permisos para la intervención en los bloques F, G H, E y D. Por otra parte, la ejecución de la obra cuenta con un avance en la obra, semana 18, del 30, 58%, y se muestran a continuación las actividades ejecutadas durante el 3° trimestre de la vigencia: 
1. Excavación de la cimentación 2. Función de la cimentación, 3. Armado del acero de las pantallas estructurales. 4. Fundición del concreto de las pantallas. 5. Instalación de un sobre cubierta. 6. Análisis fitosanitario de la estructura en madera. y 7. Armado del acero entre piso. 
Estos avances son presentados ante: 
1. Comité técnico. Se realiza de manera semanal para dar observaciones y correcciones a la ejecución de la obra. Se cuenta con 18 informes semanales. 
2.  Comité gerencial. Se realiza una vez al mes, se revisan temas financieros contractuales y de obra.  Se cuenta con 3 informes mensuales. 
Cabe aclarar que la ejecución contractual no ha tenido avances debedo a los tiempos de desembolso de recursos.
https://itceduco-my.sharepoint.com/:f:/g/personal/arquitectura_itc_edu_co/EmOXe3ev6OdJjUWYsyElWrgBf774bdf5iLoMfHg9cdww8w?e=xkbSZh</t>
  </si>
  <si>
    <t xml:space="preserve">Se han realizado las siguientes actividades para el 3° trimestre:  
19/julio. Articulación Resultados de Aprendizaje, Enseñanza y Evaluación.
24/julio. Trabajo por Área Académica: Alineamiento Resultados de Aprendizaje, Enseñanza y Evaluación en Syllabus o Microcurrículos. Coordinador de Área.
31/julio. Trabajo por Área Académica: Alineamiento Resultados de Aprendizaje, Enseñanza y Evaluación en Syllabus o Microcurrículos.
Con estas capacitaciones se cumplió la totalidad de actividades programadadas.  </t>
  </si>
  <si>
    <t>Durante el 2er. trimestre de la vigencia se ha realizado la actualización de los Syllabus con componente de Competencias y resultados de aprendizaje de programa en un 100%, esta actividad se realiza con docentes y coordinadores de área.  
La actualización de los Syllabus corresponde especificamente en adición de los campos: Competencias de programa a las que se tributa (CP), Resultados de aprendizaje del programa a los que se tributa (RAP), Resutados de aprendizaje de la asignatura (RAC), Criterios, estrategias instrumentos para  evaluar los resultados de aprendizaje.
421 Syllabus.   
Se han cambiado las versiones del formato de Syllabus de la siguiente manera: 
Versión 3: noviembre 18 de 2019. 
Versión 4: julio de 2022</t>
  </si>
  <si>
    <t>En cumplimiento de la Resolución 571 de 24 Oct /2022, a solicitud de la Vicerrectoría de invstigación, la Vicerrectoría Académica asignó las horas correspondientes tanto lectivas (117) como complementarias (210,5), para un total de 327,5 horas,  a los profesores que hacen investigación, lo cual queda consignado en el DES-FO-01 - Plan de trabajo de cada profesor.</t>
  </si>
  <si>
    <t xml:space="preserve">CONTROL INTERNO </t>
  </si>
  <si>
    <t>Reporte de presentación MECI – FURAG
https://www.etitc.edu.co/archives/infoeav22.pdf
Evaluación Independiente del Sistema de Control Interno
https://www.etitc.edu.co/archives/evaluacionisci12023.pdf
Austeridad del Gasto II TRIMESTRE
https://www.etitc.edu.co/archives/informeausteridad32.pdf
Informe de seguimiento a peticiones, quejas, reclamos, sugerencias y denuncias – pqrsd
https://www.etitc.edu.co/archives/informepqrs123.pdf
Certificación cumplimiento de las obligaciones sistema – EKOGUI I semestre
https://www.etitc.edu.co/archives/ekogui123.pdf
Informe de seguimiento a los convenios de cooperación, redes y asociaciones suscritos por la etitc
https://www.etitc.edu.co/archives/infseguiconvenios23.pdf
Ley de Transparencia y Acceso a la Información 2 cuatrimestre
https://www.etitc.edu.co/archives/seguimientotranspa25.pdf
tiene menú contextual
Redactar</t>
  </si>
  <si>
    <t xml:space="preserve">Se cuenta con la matriz de seguimiento al PAAC, en sus 5 componentes y uno adicional. Se encuentra en elaboración el informe ejecutivo. </t>
  </si>
  <si>
    <t>La efectividad de los planes de mejoramiento anteriores se realizará durante el mes de octubre y noviembre. Se realizará el respectivo informe durante el 4° trimestre.</t>
  </si>
  <si>
    <t xml:space="preserve">Se realizó la campaña de autocontrol “Edición 3, los cuatro acuerdos de la sabiduría Tolteca”. y se remitió por medio del correo electrónico de manera masiva el 19 de septiembre de 2023 </t>
  </si>
  <si>
    <t>Lo relacionado al seguimiento a riesgos de corrupción se consigna en el informe de seguimiento al PAAC 2 cuatrimestre.</t>
  </si>
  <si>
    <t xml:space="preserve">Auditoria a caja menor (17 agosto)
 https://etitc.edu.co/archives/informeauditoriacm23.pdf
Direccionamiento institucional (19 y 20 de septiembre) Elaborado el documento informe final 
Extensión y Proyección Social (1° de agosto) https://etitc.edu.co/archives/informeauditoriaex23.pdf
Investigación (21 de septiembre) En elaboración de informe final 
</t>
  </si>
  <si>
    <t>-Se ha participado en los 4 talleres con la Dra. Claudia Aponte: 1. Taller de impacto, 2. Taller de internacionalización, 3. Taller de Syllabus,  4. Taller de Juicios de calidad
-Se subsanaron los faltantes de documentación, tales como: Plan de implementación 2020-2030 en Resultados de Aprendizaje  y Perfiles de Egreso 
Plan de acción de profesores con proyección a 7 años
- Acuerdo No. 05 de 2023, “Por cual se define la Política de Modalidad “a Distancia” de la Escuela Tecnológica Instituto Técnico Central”.
- Acuerdo No. 06 de 2023, “Por cual se define la Política en Enseñanza y Aprendizaje de Segundas Lenguas de
la Escuela Tecnológica Instituto Técnico Central”.
- Acuerdo No. 07 de 2023, “Por cual se aprueba la Política de Dobles Titulaciones de la Escuela Tecnológica
Instituto Técnico Central”.
- Acuerdo No. 09 de 2023, “Por cual se aprueba la Política de Inclusión Educativa, Intercultural y de Género de la Escuela Tecnológica Instituto Técnico Central”.
- Entrega del Juicio de Calidad Factor 5 al área de autoevaluación  con respuesta de aprobación. 13/09/2023
- Entrega del documento de Calidad Factor 5 al área de autoevaluación. Primera versión  30/09/2023</t>
  </si>
  <si>
    <t xml:space="preserve">Se publicó el Acuerdo 06 del 19/04/2023 “Por cual se define la Política en Enseñanza y Aprendizaje de Segundas Lenguas de la Escuela Tecnológica Instituto Técnico Central”. Elaborada por la VAC. 
De los 15 programas de pregrado, 12 tienen 7 niveles de inglés como asignaturas obligatorias y 3 lo tienen como eléctivas obligatorias (Mecatrónica en sus diferentes niveles de formación). 
</t>
  </si>
  <si>
    <t>- Se consolidaron los resultados de las Pruebas Saber TyT y Saber 11, para el 2016 y 2020, 
El área de Bienestar universitario realizo un análisis general de las pruebas y se esta por encima de la media nacional, además realizo un comparativo para la competencia de segunda lengua (inglés) entre los programas de la ETITC.
- Frente a la medición del valor académico agregado en los programas académicos, no se ha implementado aún, debido a que se requiere más información de las Pruebas de Estado.
- Se tiene la primera versión de los procedimientos de: - EVALUACIÓN DE APRENDIZAJES DE CURSO
y - VALORACIÓN DE LA EFICACIA DEL PROCESO FORMATIVO</t>
  </si>
  <si>
    <t xml:space="preserve">Durante el 1er. trimestre de la vigencia se ha realizado la actualziación de los Syllabus (406) con componente de Competencias y resultados de aprendizaje de programa en un 100%, esta actividad se realiza con decanos y el apoyo curricular de la VAC.  
- Actualización de los Syllabus (406) en lo correspondiente a Competencias de programa a las que se tributa (CP), Resultados de aprendizaje del programa a los que se tributa (RAP), Resutados de aprendizaje de la asignatura (RAC) con un avance del 100%. 
- Alineamiento en los syllabus (406) entre didácticas, estrategias, instrumentos y criterios de evaluación, con un avance del 30%.
</t>
  </si>
  <si>
    <t>Revisar y optimizar los espacios físicos, especialmente de talleres y laboratorios de la ETITC, generando un Plan de diagnóstico y mejoramiento de talleres y laboratorio</t>
  </si>
  <si>
    <t xml:space="preserve">- Los Vicerrectores Académico y Administrativo y Financiero, adelantaron una reunión, para establecer las directrices sobre la depuración y actualizaciónde inventarios de todos los equipos de talleres y laboratorios, donde se lleva un 100% de inventarios realizados. 
Mesa de trabajo realizada el 13/07/2023. Correo de Gestión de Activos informando el inventario al 100% 
-Por disponibilidad financiera, el Plan de diagnóstico y mejoramiento de Talleres y Laboratorios se formulará en la vigencia 2024. </t>
  </si>
  <si>
    <t>Oferta de cursos, propuestos por la facultad a la Oficina de extensión. e-learning FlexSim</t>
  </si>
  <si>
    <t>Activida finalizada</t>
  </si>
  <si>
    <t xml:space="preserve">Con relación al desarrollo del PINAR, se han adelantado las siguientes actividades: 
Ejecución del PGD: Se ha apoyado el proceso de organización de los documentos de las historias laborales para digitalización, asuntos disciplinarios, coordinaciones del IBTI y se verifico la transferencia de registro y control del IBTI. 
Implementar actividades en el Programa de Cero Papel: Una de las estrategias que se están implementando desde la ventanilla de atención es que las planillas se imprimen por doble cara para disminuir la cantidad de recurso a utilizar.
</t>
  </si>
  <si>
    <t xml:space="preserve">Las actividades no se realizaran durante el 2023, debido a que no se cuenta con los recursos para su desarrollo. </t>
  </si>
  <si>
    <t xml:space="preserve">Los EP fueron aprobados por la Vicerrectoría Administrativa  </t>
  </si>
  <si>
    <t xml:space="preserve">El proceso se realiza mediante el cto. 269 De 2023, por un valor $16.732.710. 
Este dio comienzo desde el 26 de septiembre de 2023 y 26 de septiembre de 2024
</t>
  </si>
  <si>
    <t xml:space="preserve">Se desarrolla el proceso para la adquisición de cotizaciones y estudio de mercado.
Se tiene como fecha limite de vigencia el 8 de febrero de 2024. A la fecha se realiza un análisis para revisar la viabilidad de esta adquisición </t>
  </si>
  <si>
    <t xml:space="preserve">Para la adquisición del sistema se ha mencionado desde la Vicerrectoría Administrativa y Financiera, que no se cuenta con los recursos financieros necesarios </t>
  </si>
  <si>
    <t>DIGITALIZACIÓN TESIS  AÑOS 2000-2019</t>
  </si>
  <si>
    <t xml:space="preserve">Se cuenta con los estudios técnico y se cuenta con los estudios previos aprobados por la oficina de Contratación, se está a la espera del cargue del proceso en el aplicativo SECOP </t>
  </si>
  <si>
    <t>Esta actividad no puede dar continuidad debido a que la ETITC no cuenta con las condiciones de infraestructura necesarios para la instalación de los deshumidificadores.</t>
  </si>
  <si>
    <t xml:space="preserve">Se hace el envió del comunicado (oficio) a través de correo electrónico de manera masiva al personal administrativo, desde el área se realiza la respectiva revisión y corrección para su respectivo cargue a SECOP. Se evidencia la revisión del 3ª trimestre de la siguiente manera: 
Julio: 382 obligaciones (incluidas las anuladas y sin pagar a la fecha del seguimiento), por un de 3.898.963,865 65
Agosto: 370 obligaciones (incluidas las anuladas y sin pagar a la fecha del seguimiento), por un valor de 3.779.790.123,05
Septiembre: 429 obligaciones (incluidas las anuladas y sin pagar a la fecha del seguimiento) por un valor de 4.121.241.620,33
</t>
  </si>
  <si>
    <t xml:space="preserve">Esta actividad tendrá lugar a partir del 21 de julio de la presente vigencia. </t>
  </si>
  <si>
    <t xml:space="preserve">para el 3° trimestre de la vigencia se han desarrollado actividades relacionadas con los PES, especificamnete: 
Incluir los descuentos relacionados a monitorias $ 
Políticas de gratuidad $
generación E $ 
Semilleros de investigación $ 
Posterior a esto finalizar sus procesos con el área de registro y control 
</t>
  </si>
  <si>
    <t xml:space="preserve">Desde el área financiera se evidencia la generación de 14 CDP para el mes de julio, 44 CDP para el mes de agosto y  26 CDP para el mes de septiembre.
Compromisos de julio (175) , agosto (209) septiembre (149).
</t>
  </si>
  <si>
    <t xml:space="preserve">Las diferentes áreas de la institución se dirigen a los responsables de la cadena financiera para obtener información acerca de diferentes temáticas como: OLIMPIA, SECOP, retenciones certificados de retenciones, ingresos de almacén, actas de liquidación. 
</t>
  </si>
  <si>
    <t xml:space="preserve">Se evidencia la solicitud de información a las áreas: 
Almacén: Se ha solicitado al área información relacionada con los movimientos y la depreciación identificada (23 de mayo).
Nómina: Se ha solicitado al área información referentes a la depreciación y las provisiones de las prestaciones sociales. (23 de abril, 24 de mayo, 23 de junio).
</t>
  </si>
  <si>
    <t xml:space="preserve">Durante el 3° trimestre se han presentado 
Inspección y vigilancia entregado al MEN el 14 de septiembre 
Almacén: Se ha solicitado al área información relacionada con los movimientos y la depreciación identificada (6 de julio, 14 de septiembre).
Nómina: Se ha solicitado al área información referentes a la depreciación y las provisiones de las prestaciones sociales. (15 de agosto, 14 de septiembre).
</t>
  </si>
  <si>
    <t xml:space="preserve">Durante el 3° trimestre no se han realizado actividades de capacitación </t>
  </si>
  <si>
    <r>
      <rPr>
        <sz val="11"/>
        <color theme="1"/>
        <rFont val="Calibri"/>
        <family val="2"/>
        <scheme val="minor"/>
      </rPr>
      <t xml:space="preserve">Con corte al 30 de septiembre del 2023 - Periodo 2023-1, están en uso 3.000 licencias de la plataforma de Mc.Graw Hill. Quedan disponibles para el segundo semestre de 2023 la cantidad de: 1.000 licencias.
No se requiere la adquisición de nuevas licencias para el año 2023, luego los recursos previstos se reasignarán por el área de planeación, lo cual fue informado en la reunión de seguimiento de proyectos de inversión realizada el 15/sep.
</t>
    </r>
    <r>
      <rPr>
        <b/>
        <sz val="11"/>
        <color theme="1"/>
        <rFont val="Calibri"/>
        <family val="2"/>
        <scheme val="minor"/>
      </rPr>
      <t xml:space="preserve">
</t>
    </r>
  </si>
  <si>
    <t>La institución recibio visita de concejeros de apreciación el 19 de septiembre. 
De esta manera finalizo lo propuesto para esta actividad.</t>
  </si>
  <si>
    <t xml:space="preserve">Desde enero hasta la 2° semana de julio se  desarrollo el diplomado en B Learning. 17 docentes
El Cursos Google del 1° semestre, contó con la participación de 7 docentes 
El curso de Cripto activos 1° semestre, contó con la participación de 6 docentes (finalizo el 31 de agosto)
</t>
  </si>
  <si>
    <t xml:space="preserve">El diplomado en B Learning fue aprobado por 110 docentes.
El curso de Cripto activos 1° semestre, contó con la participación de 6 docentes (finalizo el 31 de agosto)
El 20 de septiembre dio comienzo el curso de Fundamentos de LATEX. Este finaliza el 29 de noviembre </t>
  </si>
  <si>
    <t xml:space="preserve">La ejecución de este curso se proyecta para el 4° trimestre de la vigencia </t>
  </si>
  <si>
    <t>EL PICS dio comienzo el 1° de agosto de 2023</t>
  </si>
  <si>
    <t>Se realizó un relacionamiento, por motivo de la renovación de la acreditación de la tecnología e ingeniería (31 de agosto).</t>
  </si>
  <si>
    <t xml:space="preserve">(24/08/2023) Se realizó en conjunto con el Centro de pensamiento. La temática fue con blockchain en el escenario colombiano, se contó con la participación del ponente Pedro Gutiérrez. </t>
  </si>
  <si>
    <t>Durante el 3° trimestre no se ha realizado reuniones al respecto</t>
  </si>
  <si>
    <t xml:space="preserve">Se realiza ajuste de los estudios previos, Se está a la espera de los recursos para la adquisición de este equipo. </t>
  </si>
  <si>
    <t>Este proyecto no continuara, debido a que no se cuenta con los recursos financieros para su desarrollo.</t>
  </si>
  <si>
    <t xml:space="preserve">El encuentro se tiene proyectado para el 1° al 4 de noviembre </t>
  </si>
  <si>
    <t xml:space="preserve">Esta actividad finalizo con lo reportado en el anterior trimestre </t>
  </si>
  <si>
    <t xml:space="preserve">Se está a la espera de la programación de espacios para la actividad </t>
  </si>
  <si>
    <t xml:space="preserve">Se cuenta con una propuesta de la empresa Cummins de los Andes y LPKF. </t>
  </si>
  <si>
    <t>Se cuenta con el CDP 241, estudios previos ajustados y aprobados. 
Se recibió a cabalidad el último modelo pendiente del Cto 295 de 2022</t>
  </si>
  <si>
    <t>El Contrato se encuentra en un avance del 40%, las actividades se han desarrollado con normalidad, a la fecha se encuentra pendiente un mantenimiento correctivo a un censor de nivel. 
El pago a la empresa, se realizará a partir del mes de octubre</t>
  </si>
  <si>
    <t>Se cuentan con los estudios previos, en donde se consigna el objeto contractual "MANTENIMIENTO PREVENTIVO (INCLUIDA MANO DE OBRA Y REPUESTOS) DEL SISTEMA DE PROTECCIÓN CONTRA DESCARGAS ELÉCTRICAS ATMOSFERICAS DE LA ESCUELA TECNOLÓGICA INSTITUTO TÉCNICO CENTRAL".</t>
  </si>
  <si>
    <t>Se esta desarrollando el proceso de estudio de mercado.
Se haya la observación por parte del líder del área; se difuculta obtener cotizaciones, toda vez que las empresas cobrar la realización de las mismas. 
Se cuenta parcialmente con los EP.</t>
  </si>
  <si>
    <t>el cto 204 de 2023 se desarrolla con normalidad (mantenimiento de la baliza).
Se tiene pendiente una reunión para la emplementación de una carpa que proteja el manlif</t>
  </si>
  <si>
    <t xml:space="preserve">El proceso se adjudicó y ejecuto Cto 204- 2023. 28.04.2023 hasta 28.08.2023, por un valor de $25.080.697, el proceso fue desarrollado con la empresa Ingeniera Digital SERVICES SAS.
Se realizó una prórroga durante la 2° semana de julio,especificamnete por condiciones técnicas requeridas para el proceso hasta el mes de agosto (45 días) por un valor de $8.605.247.
</t>
  </si>
  <si>
    <t>El 15 de junio de la presente vigencia se solicitaron 2 cotizaciones, sin embargo a la fecha del seguimiento 9.10.2023, no se han obtenido.
Esta primera etapa se busca adquir el diseño.</t>
  </si>
  <si>
    <t xml:space="preserve">Se realizo una reunión en donde se discutio las actividades y modificaciones </t>
  </si>
  <si>
    <t>Contratación para la implementación y adecuacion del sistema de control de iluminacion del bloque C de la ETITC (Biblioteca, Artes, aulas virtuales y salas de profesores). (proyecto)</t>
  </si>
  <si>
    <t>En proceso quedo decierto por tercera vez el 3 de octubre. Se realiza a las fecha del seguimiento el proceso una vez más, este se amplia la experiencia para estimular el que se presnten más oferentes.</t>
  </si>
  <si>
    <t>Contratación para la implementacion y adecuacion del sistema de iluminacion de emergencia en zonas comunes de la ETITC. (Proyecto)</t>
  </si>
  <si>
    <t>La propuesta se tiene planteado para el mes de octubre (pendiente Comité)</t>
  </si>
  <si>
    <t>Proyectos ejecutados / Proyectos programados para la academia</t>
  </si>
  <si>
    <t>MANTENIMIENTO PREVENTIVO Y/O CORRECTIVO DE LOS SISTEMAS DE ALERTA SÍSMICA, SISTEMA DE AUDIO EVACUACIÓN - PERIFONEO Y CONTROL DE AUDIO-VIDEO E ILUMINACIÓN DEL AUDITORIO DE LA SEDE CENTRO DE LA ESCUELA TECNOLÓGICA INSTITUTO TÉCNICO CENTRAL</t>
  </si>
  <si>
    <t>Se cuenta con el CDP 26923 por un valor de $8.579.947 del 29 de septiembre</t>
  </si>
  <si>
    <t>La compra de las llumunarias de unificó cn el proceso de adquisición del proceso SIE 008 2023, el cual fue publicado el 2.10.2023
Se cuenta con el CDP 25023 por  197.707.529 del 25.08.2023</t>
  </si>
  <si>
    <t>En el proceso de acreditación de programas se evidencia un avance del 73%, especificamente por le avance en las siguientes etapas y fases:
*ETAPA 1: AUTOEVALUACIÓN CON FINES DE RENOVACIÓN DE ACREDITACIÓN DE PROGRAMAS, 100%.
*ETAPA 2: REVISIÓN CONSEJO NACIONAL DE ACREDITACIÓN. 25%
https://itceduco-my.sharepoint.com/:f:/g/personal/plandeaccion_itc_edu_co/EohQsA6HC8BAgiQyjknxIHMBY4eOIpSaUhXeDdOFB--hYA?e=YJYIUd</t>
  </si>
  <si>
    <t>Se cuenta con avance del 46,9% en el cronograma dispuesto para la acreditación.
Se evidencia avance en: 
*ETAPA 1: DE CONDICIONES INICIALES: Verificación de la debida forma de la radicación 100%, Verificación de las condiciones iniciales para poder solicitar acreditación 100% (Se recibio la visita el 18 de septiembre). 
*ETAPA 2: AUTOEVALUACIÓN CON FINES DE ACREDITACIÓN INSTITUCIONAL: 4. Talleres con grupos focales, talleres, entrevistas 100% ( Factores: 5 (V. Académica), 2 (Of de planeación y S. General) y 6 (B.U).).
https://itceduco-my.sharepoint.com/:f:/g/personal/plandeaccion_itc_edu_co/EohQsA6HC8BAgiQyjknxIHMBY4eOIpSaUhXeDdOFB--hYA?e=YJYIUd</t>
  </si>
  <si>
    <t xml:space="preserve">Actualización permanente del sistema jurídico EKOGUI. 
Procesos judiciales: 12 procesos.
*Solicitudes de conciliación:  4 solicitud extrajudicial: 
1. de la solicitud de conciliación extrajudicial dentro del medio de control de nulidad y restablecimiento del derecho caso de la docente MARISOL MORALES OSPINA. (Audiencia 4 de agosto de 2023)
2.Estudio de la solicitud de conciliación extrajudicial dentro del medio de control de nulidad y restablecimiento del derecho caso de la docente MYRIAM ROCIÓ ACOSTA RINCÓN. (Audiencia 14 de agosto de 2023)
3.Estudio de la solicitud de conciliación extrajudicial dentro del medio de control de nulidad y restablecimiento del derecho caso de la docente PEDRO BERNARDO RINCÓN. (Audiencia 14 de agosto de 2023)
4.Estudio de la solicitud de conciliación extrajudicial dentro del medio de control de nulidad y restablecimiento del derecho caso de la docente SANDRA HARLAIDY CABALLERO RODRÍGUEZ
tiene menú contextual
Redactar
*Canal de denuncia segura: Re direccionadas ante las áreas competente, para el trimestre se han registrado 2 solicitudes. 
</t>
  </si>
  <si>
    <t>Debido a renuncia de la profesional de asuntos disciplinarios (8 de mayo) se dio una suspensión de actuaciones disciplinantes de la institución. 
Se incorporó al equipo de trabajo un profesional el 28 de junio. 
Adicionalmente a las actuaciones disciplinares archivadas en el 2° trimestre se han archivado: 2021014, 2022006 autos de archivo</t>
  </si>
  <si>
    <t>Adicionalmente a las actuaciones disciplinares archivadas en el 3° trimestre se han archivado: 2021001, 2021007, 2018004 (autos de archivo) 
Actuaciones con los fallos absolutorios 2: 2018001, 2018002</t>
  </si>
  <si>
    <t>Implementación de un plan de prevención en la comisión de conductas disciplinables</t>
  </si>
  <si>
    <t xml:space="preserve">Durante el mes de Julio se realizó acompañamiento a181 actos administrativos (resoluciones). Hacen parte de la mejora normativa las Resoluciones 330, 461 y 430.
Se realizó acompañamiento a 7 Acuerdos del Consejo Directivo. Hacen parte de la mejora normativa los Acuerdos 014, 015, 016, 017
</t>
  </si>
  <si>
    <t xml:space="preserve">La actividades y campañas realizadas durante el 3° trimestre son:
Julio: Función preventiva, orden interno. 25 de agosto de 2023.
Agosto: Elecciones regionales 2023. 9 de agosto 2023 
</t>
  </si>
  <si>
    <t xml:space="preserve">El valor de la nómina de las 4 plantas administrativos, Doc. PES, Doc. Bachillerato y hora Catedra para el 2° trimestre de la vigenicia asciende a $5.952.425.060 </t>
  </si>
  <si>
    <t xml:space="preserve">La ETITC cumplió requisitos legales para desarrollar el proceso meritocrático de planta administrativa, esto se evidencia en la existencia de las vacantes, el cargue de las mismas en el aplicativo SIMO (actualizadas en el 2021) y el pago de estas.
La CNSC remitió a la ETITC el cronograma para el proceso de selección, mismo que se desarrollará desde el 8 de septiembre al 17 de noviembre.  
es importante recordar que el proceso de selección se encuentra enmarcado dentro del modelo de agrupación de entidades, por lo tanto, la presentación en Sala Plena de Comisionados del Proceso de Selección y las etapas siguientes, se ven afectados por el cumplimiento de cada entidad con la que se adelanta el proceso de planeación precitado, en la remisión de los insumos requeridos para tal fin. 
</t>
  </si>
  <si>
    <t>La Auditoría de otorgamiento para 14001:2015 y renovación anticipada para 9001:2015  y 2701:2013 se llevo a cabo por ICONTEC entre el 2 y 6 de octubre de 2023, se encuentra pendiente establecer el plan de mejoramiento para las no conformidades identificadas una vez ICONTEC envie el informe preliminar, para esta actividad se cuenta con 15 días posteriormente ICONTEC evalua el plan de mejoramiento presentado por la entidad para cada sistema y aprobado por el auditor líder; para oficio de las respectivas certificaciones.</t>
  </si>
  <si>
    <t>Capacitación para fortalecer competencias de auditores en redacción de hallazgos, en verificación de controles en 27001:2013 y en análisis de causas en los planes de mejoramiento</t>
  </si>
  <si>
    <t>La capacitación para fortalecer la redacción de hallazgos y análisis de causas se tiene proyectada a realizar durante la 1° semana de noviembre, se cuenta con la presentación.</t>
  </si>
  <si>
    <t xml:space="preserve">La capacitación para fortalecer las competencias de auditores en verificación de controles en 27001:2013, fue realizada por la profesional de Seguridad de la información el 31 de mayo de 2023, esta fue dirigida a los 3 auditores internos que desarrollarian las auditorias a los procesos de Informática y Comunicaciones y Seguridad de la información. </t>
  </si>
  <si>
    <t xml:space="preserve">Se ha realizado actualización de las caracterizaciones: Gestión ambiental, SST, Seguridad de la Información. Extensión y Proyeccción Social, Investigación, Talento Humano, Bienestar universitario, Docencia PES. Se encuentra pendiente  las reuniones para la aprobación por parte de los líderes de proceso.
Se encuentran aprobadas y publicadas las caracterizaciones de Gestión de calidad y Direccionamiento institucional. </t>
  </si>
  <si>
    <t xml:space="preserve">Cargue de Planes de mejoramiento como resultado del proceso de autoevaluación. </t>
  </si>
  <si>
    <t xml:space="preserve">% planes cargados </t>
  </si>
  <si>
    <t xml:space="preserve">El modelo de autoevaluación de programas. se encuentra actualizado, aprobado, y publicado. https://www.etitc.edu.co/archives/modelautoevaluacionprogramas.pdf. 
 El modelo se encuentra soportado en el documento técnico de la ponderación del modelo de autoevaluación de programas. 
</t>
  </si>
  <si>
    <t xml:space="preserve">El Modelo de autoevaluación institucional ya se encuentra actualizado, aprobado, y publicado. 
https://www.etitc.edu.co/archives/modelautoevaluacion.pdf
El modelo se encuentra soportado en el documento técnico de la ponderación del modelo de autoevaluación  institucional. </t>
  </si>
  <si>
    <t xml:space="preserve">Actividad es del PIC realizadas en julio: 
desde el 13/07/2023 al 30/07/2023 Todos  CURSO SOBRE PAZ TOTAL ofertada por el DAFP 
10/7/2023 - Todos - Becas maestría 50%, ofertada por el DAFP 
19/07/2023 Todos Diplomado Servidor 4.0 ESAP  
19/07/2023 Todos Diplomado empleo publico ofertada por la ESAP  
14/07/2023 Todos  Conferencia virtual sobre INCLUSIÓN LABORAL DE PERSONAS DE LOS SECTORES SOCIALES LGBTIQ+ ofertada por el Ministerio del trabajo  
25/07/2023 Comisión de Personal  Curso: Comisiones de Personal CNSC  
27/07/2023 Directivos CONFERENCIA  RESPONSABILIDAD DISCIPLINARIA ESAP  
19/07/2023 Todos  Conferencia virtual sobre ERGONOMÍA Y PREVENCIÓN DEL RIESGO OSTEOMUSCULAR Ministerio del trabajo  
27/07/2023 Todos  Capacitación Área Protegida  Emermedica  9
17/7/2023 Talleres Lab y Viceacademica Capacitación para el manejo de Activos Fijos
Actividades del pic realizadas en agosto 
1/8/2023  Capacitacion Trabajo en equipo   10 participantes
4/8/2023  Sensibilización bateria de riesgo psicosocial   6 participantes
3/8/2023 Inicia  Curso Servidor Publico 4.0  0 participantes
3/8/2023 Inicia  Curso Empleo Publico  0 participantes
3/8/2023 Inicia  curso INTRODUCTORIO DE LENGUAJE INCLUYENTE Y ACCESIBLE  0 participantes
24 de agosto 2023  CAPACITACION NUEVO MODELO GERENCIA PÚBLICA DAFP  4 participantes
28/08/2023  Charla Colpensiones - Traslados y sistema pensional  38 participantes
30/08/2023  Charla informativa: Becas para maestrías oficiales en colaboración con el programa SERVIMOS y Universidad Europea  2 participantes
30/08/2023  Capacitación Virtual del Sistema tipo EDL   4 participantes
Actividades del pic realizadas en septiembre
1/9/2023 Todos  Finanzas para no financieros AMANDA MESA 38 participantes 
19/09/2023 Funcionarios de Carrera  "Estrategia de fortalecimiento de capacidades de los sectores de la rama ejecutiva del orden nacional que permita identificar situaciones frecuentes de conflicto de intereses en el servicio público". Departamento administrativo de la función pública 9 participantes
</t>
  </si>
  <si>
    <t>A la fecha la Meta estrategica sigue en el estado reportado a diciembre de 2023 "Se encuentra en proceso de negociaciones con el MEN para le pago de los impuestos prediales del Inmueble CHIP, AAA0072WRFT."
Esta pendiente el pago del impuesto que hace falta pasar a nombre de la Escuela “AAA0072WRFT”</t>
  </si>
  <si>
    <t>Desde el área de planta física se estructura el documento para dar recomendaciones relacionadas al uso y aprovechamiento de la Sede calle 18</t>
  </si>
  <si>
    <t xml:space="preserve">Se realizó un proceso de traslado de 40 bienes muebles (26.07.2023 y  24.08. 2023).
Con el gestor de activos se realizó un proceso de retiro de activos dados de baja
</t>
  </si>
  <si>
    <t xml:space="preserve">El Modelo operativo y de gestión de inmuebles, fue presentado al Vicerrector Administrativo y financiero el 1° de septiembre de 2023.  </t>
  </si>
  <si>
    <t xml:space="preserve">En la sede Tintal se han desarrollado las siguientes actividades: 
28.09. 2023 Actividad de instalación de extracción dentro el laboratorio de química
15.09.2023. Mantenimiento preventivo de sistema de bombeo.
</t>
  </si>
  <si>
    <t xml:space="preserve">El Modelo operativo y de gestión de inmuebles, fue presentado al Vicerrector Administrativo y financiero el 1° de septiembre de 2023.  
Agosto.
Mantenimiento y pintura del bloque c
Mantenimiento de cubiertas de canales del bloque E
Mantenimiento de baños del bloque c
Adecuación de espacios del boque I
Septiembre: 
Inicio de obra de pintura en el bloque c
Cambio de espacios de trabajo del bloque F por reforzamiento 
Mantenimiento de sifones de la sede central 
Pintura y resane del cerramiento de la calle 15
Organización por obra de reforzamiento, sótano de biblioteca
Octubre:
2 al 6 de octubre se realizaron las siguientes actividades:  
Resane y pintura de los sótanos del Bloque C, 
Cambio de vidrios 
Ajuste de cielo raso de los bloques C, D E y H
Mantenimiento de pintura del bloque c
Mantenimiento de jardines del ingreso de la calle 13 y calle 15.
Mantenimiento de los monumentos de las ETITC
Mantenimiento de bombeo
</t>
  </si>
  <si>
    <t>Se realizó actividad de asesoría al proceso Gestión ambiental para la instalación de jardines verticales: Ubicación.</t>
  </si>
  <si>
    <t>Se dio continuidad del cto 043 de 2023 
De manera semanal se realiza mantenimiento a las zonas verdes, mantenimiento jardines calle 13, y 15, Jardin San Jose, Patio central</t>
  </si>
  <si>
    <t xml:space="preserve">Para el 3° trimestre de la vigencia se ha apoyado en las siguientes actividades:
28 de septiembre. Mantenimiento a la red hidráulica del banco de alimentos y el Mantenimiento a la red de gas 
</t>
  </si>
  <si>
    <t>Esta actividad finalizo con lo reportado al 30 de junio de 2023</t>
  </si>
  <si>
    <t>Esta actividad finalizo con lo reportado al 30 de junio de 2023.
El Cto 291 se encuentra en proceso de liquidación</t>
  </si>
  <si>
    <t xml:space="preserve">Esta actividad finalizo con lo reportado al 30 de junio de 2023.
</t>
  </si>
  <si>
    <t xml:space="preserve">Ejecución de la Fase 2 del mantenimiento de las baterías de baños:
Se ejecuta el 317 de 2022 "EJECUCIÓN DEL MANTENIMIENTO DE LAS BATERÍAS DE BAÑOS PARA LA SEDE CENTRAL DE LA ESCUELA TECNOLÓGICA INSTITUTO TÉCNICO CENTRA". Inicio: 10 enero de 2023 y Finaliza: el 28 de abril 2023.  Por un valor de $239.455.884,00 
Se cuentan los siguientes productos:
Mantenimiento del baño bloque F, J C, 
Adecuación del baño A-B (Adecuación)
Adecuación del baño del 4° piso bloque C
Se ejecuta el 325-2022 "“INTERVENTORÍA TÉCNICA, ADMINISTRATIVA Y FINANCIERA PARA EL MANTENIMIENTO DE LAS BATERÍAS DE BAÑOS PARA LA SEDE CENTRAL DE LA ESCUELA TECNOLÓGICA INSTITUTO TÉCNICO CENTRAL", por un valor de $25.992.694.
Se cuenta con los siguientes productos
Informes de seguimiento
Comités de obra señales 
</t>
  </si>
  <si>
    <t>A través de la Orden de compra 107287, se tienen proyectado intervenir 3 áreas en la sede de Tintal a más tardar el 14 de noviembre.</t>
  </si>
  <si>
    <t xml:space="preserve">Número de aulas internevidas/ Número de aulas programadas </t>
  </si>
  <si>
    <t>Los equipos adquiridos por la orden de compra 103-425 de 2022, fueron adquiridos e instalados correctamente (60 equipos, 3 salas de computo).
Se adelantó la orden de compra 107287 (fecha de vencimiento: 12.10.2023)</t>
  </si>
  <si>
    <t>A través de la Orden de compra 107287, se tienen proyectado intervenir 3 áreas en la sede de Centro a más tardar el 14 de noviembre. Salas de la 4 a la 6.</t>
  </si>
  <si>
    <t>La actividad se ejecuta mediante el Cto 217 de 2023</t>
  </si>
  <si>
    <t>El licenciamiento se encuentra en ejecución. Fecha de vigencia hasta el 24 de junio de 2024</t>
  </si>
  <si>
    <t>La renovación se realiza mediante el Cto 267 de 2023 desde el 25 de septiembre hasta el 24 de septiembre de 2024</t>
  </si>
  <si>
    <t xml:space="preserve">% de Renovación realizado </t>
  </si>
  <si>
    <t>La renovación se realiza mediante el Cto 261 de 2023 desde el 15 de septiembre hasta el 14 de septiembre de 2024</t>
  </si>
  <si>
    <t>La renovación se realiza mediante el Cto 242 de 2023, desde el 8 de agosto hasta el 7 de septiembre de 2024</t>
  </si>
  <si>
    <t>La renovación se realiza mediante el Cto 275 de 2023, desde el 10 de octubre de 2023 hasta 9 de octubre de 2024</t>
  </si>
  <si>
    <t>Se encuentra en proceso de adjudicación por medio de la IPC 036. fecha proyectada para la adjudicación 12 de octubre de 2023</t>
  </si>
  <si>
    <t>La renovación se realiza mediante el Cto 279 de 2023, Se encuentra en proceso de aprobación de polizas para comenzar su ejecución.</t>
  </si>
  <si>
    <t>Se desarrollo el proceso de estructuración de estudios previos.</t>
  </si>
  <si>
    <t>El software tiene como fecha de vencimiento el 30 de noviembre de 2023.
Se desarrollo el proceso de estructuración de estudios previos.</t>
  </si>
  <si>
    <t>El software tiene como fecha de vencimiento el 16 de diciembre de 2023.
Se desarrollo el proceso de estructuración de estudios previos.</t>
  </si>
  <si>
    <t>Se realizo una adición y prorroga 101 días, hasta el 31 de diciembre de 2023</t>
  </si>
  <si>
    <t>Esta actividad no se realizará teniendo en cuenta lo expresado por LACNIC, en la que meciona que la ETITC cuenta aun con 1.250 dolares a favor, debido al proceso de la implementación del IPV6</t>
  </si>
  <si>
    <t xml:space="preserve">Se definió en el comité de infraestructura tecnológica (31 de julio de 2023) la actualización de sistema, se cuenta con las especificaciones técnica. Se esta a la espera de los recursos de PFC para desarrollar el proceso. </t>
  </si>
  <si>
    <t>Se cuenta con los estudios previos y se proyecta su cargue en plataforma durante el mes de octubre.</t>
  </si>
  <si>
    <t xml:space="preserve">El proceso se encuentra el la oficina de contratación, se cuenta con el CDP 21423 del 27 de julio de 2023 </t>
  </si>
  <si>
    <t xml:space="preserve">% de mantenimiento realizado </t>
  </si>
  <si>
    <t xml:space="preserve">El proceso se desarrolla mediante la IP 038, se encuentra en proceso de contratación </t>
  </si>
  <si>
    <t>Con la 3° fase de adquisición de pantallas, en la cual estará incluido el mantenimiento a la totalidad de pantallas instaladas.</t>
  </si>
  <si>
    <t>El mantenimeinto se realiza mediante el Cto 254 de 2023, por un valor de $8.925.000 desde el 26 de septiembre, hasta el 6 de noviembre de 2023</t>
  </si>
  <si>
    <t xml:space="preserve">Teniendo en cuenta que la profesional del área ingreso el 18 de agosto, se reporta un total de 15 solicitudes de actualización, estas se encuentra publicadas en la página institucional (caracterizaciones, normogramas, formatos y normogramas).   </t>
  </si>
  <si>
    <t>Esta actividad se ecuentra finalizada con lo reportado al 30 de junio de 2023</t>
  </si>
  <si>
    <t>En el marco del reporte de la calidad al servivio prestado se realiza seguimiento a la encuesta dispuesto para ello de manera semanal. Se proyecta enviar el informe consolidado del 3° trimestre durante la 2° semana de octubre</t>
  </si>
  <si>
    <t>n° de reportes ejecutados / n° programados</t>
  </si>
  <si>
    <t>Se realizo el informe de Revisión por la Dirección, este fue aprobado por el CIGD de manera asincrónico el 29 de septiembre de 2023</t>
  </si>
  <si>
    <t>Esta actividad finalizo con lo reportado con en el 2° trimestre de 2023</t>
  </si>
  <si>
    <t>La actividad se realiza mediante el cto 247 de 2023. Inició el 15.08.2023 y finaliza el 15.10.2023</t>
  </si>
  <si>
    <t>Esta actividad finalizo con lo reportado al 30 de junio</t>
  </si>
  <si>
    <t>Esta actividad pasará a ser prioridad dentro del Plan de Adquisiciones v. 2024, toda vez que no se cuenta con el recurso financiero para su ejecución la v. 2023</t>
  </si>
  <si>
    <t>Actividad finalizada</t>
  </si>
  <si>
    <t>El proyecto se encuentra ejecutado en un 100% mediante el Cto 259 de 2023. Por un valor de $ 15.003.074
Incio el 18 de sep. Y finaliza el 18 de dic, de 2023</t>
  </si>
  <si>
    <t>El proyecto se encuentra ejecutado en un 100% mediante el Cto 238 de 2023. Por un valor de $ 158.500.264
Incio el 13 de jul. Y finaliza el 11 de oct, de 2023</t>
  </si>
  <si>
    <t>Mantenimiento al taller de Modeleria y FAB LAB</t>
  </si>
  <si>
    <t>El proyecto se encuentra ejecutado en un 100% mediante el Cto 244 de 2023. Por un valor de $ 81.730.980
Incio el 8 de Ago. Y finaliza el 8 de oct. de 2023</t>
  </si>
  <si>
    <t>El proyecto se encuentra ejecutado en un 100% mediante el Cto 239 de 2023. Por un valor de $ 5.914.500
Incio el 28 de jun. Y finaliza el 28 de agosto, de 2023</t>
  </si>
  <si>
    <t>El proyecto se encuentra ejecutado en un 100% mediante el Cto 246 de 2023. Por un valor de $ 115.468.507
Incio el 23 de ago. Y finaliza el 23 de dic, de 2023</t>
  </si>
  <si>
    <t xml:space="preserve">$ 115.468.507
</t>
  </si>
  <si>
    <t>El proyecto se encuentra ejecutado en un 100% mediante el Cto 223 de 2023. Por un valor de $ 257.289.999
Incio el 7 de jun. Y finaliza el 7 de nov, de 2023</t>
  </si>
  <si>
    <t xml:space="preserve">$ 257.289.999
</t>
  </si>
  <si>
    <t xml:space="preserve">$ 49.614.892
</t>
  </si>
  <si>
    <t>El proyecto se encuentra ejecutado en un 70% mediante el Cto 290 de 2023. Por un valor de $ 49.614.892
Incio el 10 de oct. Y finaliza el 10 de dic, de 2023</t>
  </si>
  <si>
    <t xml:space="preserve">Se esta a la espera de los recursos de PFC. </t>
  </si>
  <si>
    <t xml:space="preserve">Sistema de Gestión Ambiental </t>
  </si>
  <si>
    <t>El proyecto se encuentra ejecutado en un 70% mediante el Cto 289 de 2023. Por un valor de $ 19.904.856
Incio el 10 de oct. Y finaliza el 10 de dic, de 2023</t>
  </si>
  <si>
    <t xml:space="preserve">El curso de habilidades blandas se tiene proyectado a realizar durante el 4° trimestre de la vigencia. </t>
  </si>
  <si>
    <t xml:space="preserve">Se estructuran los estudios previos para realizar el proceso a través del cual se realizará el mantenimiento a la bolsa de empleo </t>
  </si>
  <si>
    <t>Se estructuran los estudios previos para realizar la actividad. 
Se han desarrollado reuniones con los Decanos de las diferentes facultadas para concertar actividades a realizar. La actividad se proyecta realizar el 24 de noviembre.</t>
  </si>
  <si>
    <t xml:space="preserve">La actividad fue realizada en el Palacio de los deportes el 12 y 13 de septiembre. Se conto con la participación de 80 personas. </t>
  </si>
  <si>
    <t>Inducción estudiantes nuevos primer semestre 2023-2 del 24 al 31 de de julio de 2023. se contó con la participación de 327 estudiantes. 
Se cuenta con un total de 2.163
 estudiantes participantes en los servicios de bienestar (en las 6 áreas) de los 3.434 estudiantes activos, correspondiente al 63,15% de los estudiantes con matricula activa. Esto como resultado de la implementación de proyectos tales como: CAMPETITC, LA ETITC VISACAVI, Proyectos de salud mental y acompañamiento físico de manera grupal e individual, Formación Espiritual y personal, proyecto de inclusión educativa, Proyecto Bienestar con Impacto social, entre varias otras iniciativas.</t>
  </si>
  <si>
    <t>Se realizó la convocatoria a  torneos internos 2023-2 de las disciplinas deportivas futsal voleibol baloncesto y tenis de mesa, con una participación de estudiantes en futsal de 110, voleibol 36 y baloncesto 24 estos torneos se estaran realizando durante el 2° semestre y se tiene proyectado su finalizacion en el mes de noviembre, participamos en los torneo esternos del SUE, en ajedrez con la participacion de 6 estudiantes de PES, 4 docentes y  1 administrativos realizados el dia 9 de septimbre en la universidad distrital, donde obtuvimos el 1° puesto en administrativos, el 16 de septiembre participamos en el torneo de tenis de mesa SUE admnistativos y estudiantes con una total de 36 participantes realizado en la universidad nacional, se realizaron 82 rutinas personalizadas enviadas por correo  con sus acompañamientos, se realizaron los entrenamientos deportivos con la participación de estudiantes en cada selección de la siguiente manera futsal 25 modalidad femenina y futsal masculino 58 en la disciplina de voleibol la participación de 30 masculino y 8 femenino y en baloncesto la participación de 18 estudiantes, se realizó la caminata el 12 de julio a monserrate con la participación de 12 personas, se inicio la participación con el equipo de futsal masculino y femenino, la selecion de voleibol masculino y femenino en el torneo externo copa Bogotá universitaria 2023-2 , se realizo apoyo para la induccion de los estudiantes nuevos de 2023-2 en la semana de induccion, durante el mes de agosto se desarrollaron actividades recreativas en la sede tintal torneo de futbol tenis y torneo relampago de futsal realizados el 16 de agosto, tambien se realizo torneo de canastas, lanzamineto de dardos el mismo dia. hasta la fecha del 29 de septiembre se llevan atendios 603  personas en el gimnasio. tambien participaron 40 estudiantes en la media mararon de bogota realizada el 31 de julio.
https://itceduco-my.sharepoint.com/:x:/r/personal/auxbienestar_itc_edu_co/_layouts/15/Doc.aspx?sourcedoc=%7BB6E898F2-D3C7-45BF-B2E5-E29E2CF6288E%7D&amp;file=plan%20de%20acci%C3%B3n%202023%20.%203%C2%BA%20seguimiento.xlsx&amp;action=default&amp;mobileredirect=true&amp;DefaultItemOpen=1&amp;CID=a0114b98-21a5-ade5-45ec-884a8ab509b9</t>
  </si>
  <si>
    <t>Se realizó durante la segunda semana de julio pausas activas con los administrativos haciendo el acompañamiento en la oficina de ellos con la participación de 45 administrativos, se realizo mantenimiento preventivo a varias máquinas que presentaron fallas polea alta se le cambio la guaya, se le reporto a el area demantenimiento de la escuela, los daños que se presentaron a nivel locativo y eléctrico en la plataforma mantum ya se encuentra en proceso de adjudicación el proceso IP 030 para el mantenimiento correctivo de los elementos del gimnasio, se realizo el prestamo de material deportivo a 436 estudiantes en julio 15, 221 en agosto y 200 en septiembre en la jornada de la tarde, en la jornada mañana en julio 15 estudiantes del ibti, 25 en estudiantes del ibti en el mes de agosto y 28 estudiantes del ibti en el mes de septiembre. como actividad recreativa se proyecto el partivo de colombia v.s. venezuela en la plazoleta de bienestar con una participacion de 69 estudiantes. 
https://itceduco-my.sharepoint.com/:x:/r/personal/auxbienestar_itc_edu_co/_layouts/15/Doc.aspx?sourcedoc=%7BB6E898F2-D3C7-45BF-B2E5-E29E2CF6288E%7D&amp;file=plan%20de%20acci%C3%B3n%202023%20.%203%C2%BA%20seguimiento.xlsx&amp;action=default&amp;mobileredirect=true&amp;DefaultItemOpen=1&amp;CID=a0114b98-21a5-ade5-45ec-884a8ab509b9</t>
  </si>
  <si>
    <t>A la fecha se realizaron una serie de campañas en promoción de la salud y prevención de la enfermedad a toda la comunidad educativa: 
1. Campaña de donación de sangre, realizada el día 15 de agosto con una participáción de 56 participantes en la sede centro y 38 en la sede Tintal. 
2. Taller sobre cáncer de cuello uterino, realizado el 29 de agosto, con una participación de 28 asistentes.
3. Campaña cuidado de riesgo cardiovascular, realizada el 04 de septiembre, con una participación de 32 asistentes.
4. Campaña sexo con sentido, realizada el 13 de septiembre, con una participación de 14 asistentes. 
5. Jornada de vacunación, realizada el 20 der septiembre con una participación de 83 asistentes de toda la Comunidad Educativa. 
6. Taller sobre cáncer de testículo, realizado el 22 de septiembre, con una participación 38 asistentes. 
https://itceduco-my.sharepoint.com/:x:/r/personal/auxbienestar_itc_edu_co/_layouts/15/Doc.aspx?sourcedoc=%7BB6E898F2-D3C7-45BF-B2E5-E29E2CF6288E%7D&amp;file=plan%20de%20acci%C3%B3n%202023%20.%203%C2%BA%20seguimiento.xlsx&amp;action=default&amp;mobileredirect=true&amp;DefaultItemOpen=1&amp;CID=a0114b98-21a5-ade5-45ec-884a8ab509b9</t>
  </si>
  <si>
    <t>1. Se realizaron 101 valoraciones físicas preactividad deportiva durante los meses de julio a septiembre.
2. Se realizaron 32 atenciones individuales de enfermería en la sede central, 66 atenciones en la jornada mañana sede Tintal, 34 en la jornada tarde sede Tintal. Por ser información confidencial no se adjunta evidencia, el cargue se realiza en el sistema adviser. 
https://itceduco-my.sharepoint.com/:x:/r/personal/auxbienestar_itc_edu_co/_layouts/15/Doc.aspx?sourcedoc=%7BB6E898F2-D3C7-45BF-B2E5-E29E2CF6288E%7D&amp;file=plan%20de%20acci%C3%B3n%202023%20.%203%C2%BA%20seguimiento.xlsx&amp;action=default&amp;mobileredirect=true&amp;DefaultItemOpen=1&amp;CID=a0114b98-21a5-ade5-45ec-884a8ab509b9</t>
  </si>
  <si>
    <t>En julio se realizan 12 talleres de formación espiritual con 32 asistencias, en el mes de agosto 10 talleres y con 35 asistencias y en septiembre 18 talleres con un total de 86 asistencias y se entregan 12 mercados a distintas personas de la comunidad educativa por alta necesidad.</t>
  </si>
  <si>
    <t>En el mes de julio se realizo la eucaristía con 19 asistencias, agosto la celebración cuenta con 48 personas y en septiembre se cuenta con la presencia de 34 personas de la ETITC.</t>
  </si>
  <si>
    <t xml:space="preserve">En el mes de agosto se entregan 3360 servicios a los estudiantes de las carreras técnicas con las cenas y los días viernes la entrega de refrigerios Centro y Tintal, para los estudiantes del bachillerato se entregan 1958 refrigerios, en el mes de septiembre se entregan 4332 servicios entre cenas y refrigerios, para los estudiantes del bachillerato se entregan 1734. </t>
  </si>
  <si>
    <t>Esta actividad finalizo con lo reportado en el mes de mayo</t>
  </si>
  <si>
    <t>Se esta realizando la revision del proyecto de salud mental desde el àrea de Bienestar laboral, con el fin de actualizar la normativa pertienete para incluir la linea de administrativos -ACTIVAMENTE. se realizo el protocolo de atenciòn de habilidades para la vida, prevenciòn del suicidio.</t>
  </si>
  <si>
    <t>Se realizó el acompañamiento individual a 162 estudiantes, 3 docentes, 3 administrativos, 1 egresado y 7 familiares de administrativos, docentes y estudiantes
https://itceduco-my.sharepoint.com/personal/psicologia_itc_edu_co/_layouts/15/onedrive.aspx?id=%2Fpersonal%2Fpsicologia%5Fitc%5Fedu%5Fco%2FDocuments%2F2022%2F%C3%80REA%2FARCHIVOS%20%C3%80REA%2F2023%2F2023%2D1%2FPSICOLOGIA%2FTALLERES%2FTALLERES%20PES%2FPLAN%20DE%20ACCI%C3%92N%20JULIO%2C%20AGOSTO%20Y%20SEPTIEMBRE%2FACOMPA%C3%91AMIENTOS%20INDIVIDUALES%20AREA%20DE%20PSICOLOGIA&amp;ga=1</t>
  </si>
  <si>
    <t xml:space="preserve">1. Acompañamiento individual;  atención en crisis, proceso de segumiento </t>
  </si>
  <si>
    <t>Se realizaron 5 Talleres masivos, 5 tics para grupo de teams masivo, tres tomas de espacio</t>
  </si>
  <si>
    <t>Arte y Cultura
Julio: 
Taller:  Manejo de la voz Bienestar Equipo de Bienestar
Ensayo Sonetitc: ensayos montaje con 6 estudiantes
Agosto:  
Clases EFA (EScuela de Formación Artítica) Asisten 28 estudiantes inscritos a las sesiones programadas 
Taller/Seminario: Lectura de partituras 7 Participantes / Taller de herramientas digitales 5 personas
Septiembre: Clases EFA (EScuela de Formación Artítica) Asisten 30 estudiantes inscritos a las   sesiones programadas 
Ensayo Sonetitc: ensayos montaje con 10 estudiantes
Taller/Seminario: Taller técnica vocal con 30 estudiantes / Taller Lectura Musical 10 estudiantes
https://itceduco-my.sharepoint.com/personal/auxbienestar_itc_edu_co/_layouts/15/onedrive.aspx?id=%2Fpersonal%2Fauxbienestar%5Fitc%5Fedu%5Fco%2FDocuments%2FBIENESTAR%202023%2FCARPETA%20DE%20EVIDENCIAS%20CONTRATISTAS%202023%2FSEBASTIAN%20RODRIGUEZ&amp;ga=1</t>
  </si>
  <si>
    <t>Arte y Cultura
Julio: 
Taller:  Manejo de la voz Bienestar Equipo de Bienestar
Ensayo Sonetitc: ensayos montaje con 6 estudiantes
Agosto:  
Clases EFA (EScuela de Formación Artítica) Asisten 28 estudiantes inscritos a las sesiones programadas 
Taller/Seminario: Lectura de partituras 7 Participantes / Taller de herramientas digitales 5 personas
Septiembre: Clases EFA (EScuela de Formación Artítica) Asisten 30 estudiantes inscritos a las   sesiones programadas 
Ensayo Sonetitc: ensayos montaje con 10 estudiantes
Taller/Seminario: Taller técnica vocal con 30 estudiantes / Taller Lectura Musical 10 estudiantes
https://itceduco-my.sharepoint.com/:f:/g/personal/auxbienestar_itc_edu_co/Et2ctkwh6u5ArXmWiYqj-xABYydsVB05_nEL2RKdtWbL0Q?e=9OXtnO</t>
  </si>
  <si>
    <t>En los meses de julio a septiembre se realizaron las siguientes actividades:
15/08/2023 Sensibilización Ruta Violencia Basada en Género-Toma de espacio. Participantes: 42 ESTUDIANTES
16/08/2023 Escuela Móvil de Hombres al Cuidado. Participantes: 1 ESTUDIANTE 22 ESTUDIANTES PEDAGÓGICA   
16/08/2023 Violencia Basada en Género, Ruta y Líneas de Atención - Toma de Espacio. Participantes: 17 ESTUDIANTES 2 ADMINISTRATIVOS 22 ETUDIANTES PEDAGÓGICA 19 ESTUDIANTES UNICOL 5 OTROS
17/08/2023 INSTALACIÓN ESPACIOS SEGUROS-TOMA DE ESPACIO. Participantes: 6 ESTUDIANTES
14/09/2023 Patriarcado y Colas de Caballo - MASCULINIDADES ETITC. Participantes: 23 ESTUDIANTES.
Además, se llevaron a cabo 3 atenciones individuales como parte de los acompañamientos para promover la inclusión y la equidad de género.
Se realizaron las siguientes publicaciones:
CAMPAÑA VIOLETA
14 SEPTIEMBRE 
https://www.facebook.com/plugins/post.php?href=https%3A%2F%2Fwww.facebook.com%2Fetitc%2Fposts%2F715493783949952&amp;show_text=true&amp;width=500
25 SEPTIEMBRE https://www.facebook.com/plugins/post.php?href=https%3A%2F%2Fwww.facebook.com%2Fphoto.php%3Ffbid%3D722072479958749%26set%3Da.642809741218357%26type%3D3&amp;show_text=true&amp;width=500
28 SEPTIEMBRE
PREVENCIÓN DE VIOLENCIAS  https://fb.watch/nBu57ZOC6p/
SOCIALIZACIÓN POLITICA DE INCLUSIÓN
10 JULIO
https://www.facebook.com/plugins/post.php?href=https%3A%2F%2Fwww.facebook.com%2Fetitc%2Fposts%2F676868124479185&amp;show_text=true&amp;width=500
19 JULIO
https://www.facebook.com/plugins/post.php?href=https%3A%2F%2Fwww.facebook.com%2Fetitc%2Fposts%2F682180980614566&amp;show_text=true&amp;width=500
https://itceduco-my.sharepoint.com/personal/estadisticabienestar_itc_edu_co/_layouts/15/onedrive.aspx?id=%2Fpersonal%2Festadisticabienestar%5Fitc%5Fedu%5Fco%2FDocuments%2FDocuments%2FGESTI%C3%93N%2FGESTION%20X%20MES%202023%2FOCTUBRE%2FApoyos%20grupales%20Trabajo%20social%202023%2D2%2Epdf&amp;parent=%2Fpersonal%2Festadisticabienestar%5Fitc%5Fedu%5Fco%2FDocuments%2FDocuments%2FGESTI%C3%93N%2FGESTION%20X%20MES%202023%2FOCTUBRE&amp;ga=1</t>
  </si>
  <si>
    <t xml:space="preserve">
Actividades realizadas entre julio y septiembre.
24/08/2023 SENSIBILIZACIÓN ¿Y TU ESTAS EN MODO IN?  Participantes: 11 ESTUDIANTES
14/09/2023 ENCUENTRO EN MODO IN. Participantes: 6 ESTUDIANTES 1 ESTUDIANTE DE LA PEDAGÓGICA.
Apoyos individuales entre julio y septiembre.
42 apoyos individuales para 26 estudiantes.
Se realizaron las siguientes publicaciones:
CAMPAÑA MODO IN:
14 AGOSTO
https://www.facebook.com/plugins/post.php?href=https%3A%2F%2Fwww.facebook.com%2Fetitc%2Fposts%2F697184185780912&amp;show_text=true&amp;width=500
20 AGOSTO https://www.facebook.com/plugins/post.php?href=https%3A%2F%2Fwww.facebook.com%2Fetitc%2Fposts%2F700630995436231&amp;show_text=true&amp;width=500
27 AGOSTO
https://www.facebook.com/plugins/post.php?href=https%3A%2F%2Fwww.facebook.com%2Fetitc%2Fposts%2F704815968351067&amp;show_text=true&amp;width=500
30 AGOSTO
https://www.facebook.com/plugins/post.php?href=https%3A%2F%2Fwww.facebook.com%2Fetitc%2Fposts%2F706481904851140&amp;show_text=true&amp;width=500
7 SEPTIEMBRE
https://www.facebook.com/plugins/post.php?href=https%3A%2F%2Fwww.facebook.com%2Fetitc%2Fposts%2F711072014392129&amp;show_text=true&amp;width=500
13 SEPTIEMBRE
https://www.facebook.com/plugins/post.php?href=https%3A%2F%2Fwww.facebook.com%2Fetitc%2Fposts%2F714726787359985&amp;show_text=true&amp;width=500
30 SEPTIEMBRE https://www.facebook.com/photo/?fbid=725460589619938&amp;set=a.642809741218357
SOCIALIZACIÓN POLITICA DE INCLUSIÓN
10 JULIO
https://www.facebook.com/plugins/post.php?href=https%3A%2F%2Fwww.facebook.com%2Fetitc%2Fposts%2F676868124479185&amp;show_text=true&amp;width=500
19 JULIO
https://www.facebook.com/plugins/post.php?href=https%3A%2F%2Fwww.facebook.com%2Fetitc%2Fposts%2F682180980614566&amp;show_text=true&amp;width=500
https://itceduco-my.sharepoint.com/personal/estadisticabienestar_itc_edu_co/_layouts/15/onedrive.aspx?id=%2Fpersonal%2Festadisticabienestar%5Fitc%5Fedu%5Fco%2FDocuments%2FDocuments%2FGESTI%C3%93N%2FGESTION%20X%20MES%202023%2FOCTUBRE%2FApoyos%20grupales%20Trabajo%20social%202023%2D2%2Epdf&amp;parent=%2Fpersonal%2Festadisticabienestar%5Fitc%5Fedu%5Fco%2FDocuments%2FDocuments%2FGESTI%C3%93N%2FGESTION%20X%20MES%202023%2FOCTUBRE&amp;ga=1</t>
  </si>
  <si>
    <t>En los meses de julio a septiembre se realizaron las siguientes actividades:
28/07/2023  RENOVACIONES BENEFICIARIOS GENERACIÓN E. 371 ESTUDIANTES
19/09/2023 CARGUE INCENTIVO PERMANENCIA Y EXCELENCIA 2023-2 : 371 ESTUDIANTES
APOYOS ECONÓMICOS PARA LA MATRICULA 2023-2
4/08/2023 Resolución 365/2023 estímulo matrícula
4/08/2023 Resolución 366/2023 Estímulo matrícula 
4/08/2023 Resolución 364 de 2023 - Estímulo para matrícula académica.
4/08/2023 Resolución 367/2023 Estímulo matrícula académica
11/09/2023 Resolución 442 de 2023 - Estímulo para matrícula 2023-2
https://itceduco-my.sharepoint.com/personal/bienestaruniversitario_itc_edu_co/_layouts/15/onedrive.aspx?id=%2Fpersonal%2Fbienestaruniversitario%5Fitc%5Fedu%5Fco%2FDocuments%2FT%2ES%2E%202020%20EN%20ADELANTE%2FPLAN%20DE%20ACCION%2FSEGUIMIENTO%20PLAN%20DE%20ACCI%C3%93N%202023%2FME%2D34%2D%20Fortalecer%20el%20Programa%20de%20Atencion%20B%C3%A1sica%20Ampliada%2FAPOYOS%20GRUPALES%20TRABAJO%20SOCIAL%20%2D%202023%2D1%2Epdf&amp;parent=%2Fpersonal%2Fbienestaruniversitario%5Fitc%5Fedu%5Fco%2FDocuments%2FT%2ES%2E%202020%20EN%20ADELANTE%2FPLAN%20DE%20ACCION%2FSEGUIMIENTO%20PLAN%20DE%20ACCI%C3%93N%202023%2FME%2D34%2D%20Fortalecer%20el%20Programa%20de%20Atencion%20B%C3%A1sica%20Ampliada&amp;ga=1</t>
  </si>
  <si>
    <t xml:space="preserve">Participación activa en las reuniones de la red cuidadana del sector de Los Martires.
30/08/2023  - Seguridad y espacio publico en el entorno.
https://itceduco-my.sharepoint.com/personal/bienestaruniversitario_itc_edu_co/_layouts/15/onedrive.aspx?id=%2Fpersonal%2Fbienestaruniversitario%5Fitc%5Fedu%5Fco%2FDocuments%2FT%2ES%2E%202020%20EN%20ADELANTE%2FRESP%20SOCIAL%2F2023%2FRED%20CUIDADANA%2FACTAS%2FReuni%C3%B3n%20interinstitucional%20%2D%20Fortalecimiento%20RC%20SCJ14%201730%20Ettic%20%281%29%2Epdf&amp;parent=%2Fpersonal%2Fbienestaruniversitario%5Fitc%5Fedu%5Fco%2FDocuments%2FT%2ES%2E%202020%20EN%20ADELANTE%2FRESP%20SOCIAL%2F2023%2FRED%20CUIDADANA%2FACTAS&amp;ct=1697064355012&amp;or=Teams%2DHL&amp;ga=1 
</t>
  </si>
  <si>
    <t>El proceso de socialización de la caracterización estudiantil se llevó a cabo desde principios de agosto hasta el 30 de septiembre. Se ha completado la caracterización de 3,016 estudiantes de un total de 3,434 matriculados. Esto representa un 87.8% de los estudiantes matriculados en el periodo 2023-2.
https://itceduco-my.sharepoint.com/personal/estadisticabienestar_itc_edu_co/_layouts/15/onedrive.aspx?id=%2Fpersonal%2Festadisticabienestar%5Fitc%5Fedu%5Fco%2FDocuments%2FDocuments%2FGESTI%C3%93N%2FGESTION%20X%20MES%202023%2FOCTUBRE%2FReporte%20caracterizaciones%202023%2D2%2Epdf&amp;parent=%2Fpersonal%2Festadisticabienestar%5Fitc%5Fedu%5Fco%2FDocuments%2FDocuments%2FGESTI%C3%93N%2FGESTION%20X%20MES%202023%2FOCTUBRE&amp;ga=1</t>
  </si>
  <si>
    <t>Se ha completado la caracterización de 3,016 estudiantes, y de estos, se dispone de información sobre 1,296 estudiantes que han sido categorizados en uno de los cuatro niveles de riesgo de deserción de acuerdo con la parametrización del sistema
https://itceduco-my.sharepoint.com/personal/estadisticabienestar_itc_edu_co/_layouts/15/onedrive.aspx?id=%2Fpersonal%2Festadisticabienestar%5Fitc%5Fedu%5Fco%2FDocuments%2FDocuments%2FGESTI%C3%93N%2FGESTION%20X%20MES%202023%2FOCTUBRE%2FAlestas%20tempranas%202023%2D2%2Epdf&amp;parent=%2Fpersonal%2Festadisticabienestar%5Fitc%5Fedu%5Fco%2FDocuments%2FDocuments%2FGESTI%C3%93N%2FGESTION%20X%20MES%202023%2FOCTUBRE&amp;ga=1</t>
  </si>
  <si>
    <t>En los meses de julio a septiembre se han registrado los siguientes apoyos:
No ACTIVIDADES GRUPALES: 160
No PARTICIPANTES : 2642
No APOYOS INDIVIDUALES: 969
No. ESTUDIANTES APOYADOS INDIVIDUALES: 752
No. ESTUDIANTES APOYADOS UNICOS TOTAL: 2322
https://itceduco-my.sharepoint.com/personal/estadisticabienestar_itc_edu_co/_layouts/15/onedrive.aspx?id=%2Fpersonal%2Festadisticabienestar%5Fitc%5Fedu%5Fco%2FDocuments%2FDocuments%2FGESTI%C3%93N%2FGESTION%20X%20MES%202023%2FOCTUBRE%2FINDICADORES%20MENSUALES%2Epdf&amp;parent=%2Fpersonal%2Festadisticabienestar%5Fitc%5Fedu%5Fco%2FDocuments%2FDocuments%2FGESTI%C3%93N%2FGESTION%20X%20MES%202023%2FOCTUBRE&amp;ga=1</t>
  </si>
  <si>
    <t>Alertas académicas primer corte 2023-1. 20 de septiembre 2023
Se adjunta la distribución de los estudiantes por nivel de riesgo según el
Porcentaje de materias perdidas para el  corte 1 del periodo 2023-2.
75 - 100 %  CRITICO  314 Estudiantes ( 9.23 % )
50 - 74.99 % ALTO   332 Estudiantes ( 9.76 % )
30 - 49.99 %  MEDIO  365 Estudiantes ( 10.73 % )
0 - 29.99 % BAJO 2391 Estudiantes ( 70.28 % )
https://itceduco-my.sharepoint.com/personal/estadisticabienestar_itc_edu_co/_layouts/15/onedrive.aspx?id=%2Fpersonal%2Festadisticabienestar%5Fitc%5Fedu%5Fco%2FDocuments%2FDocuments%2FGESTI%C3%93N%2FGESTION%20X%20MES%202023%2FOCTUBRE%2FAlertas%20acad%C3%A9micas%202023%2D2%20primer%20corte%2Epdf&amp;parent=%2Fpersonal%2Festadisticabienestar%5Fitc%5Fedu%5Fco%2FDocuments%2FDocuments%2FGESTI%C3%93N%2FGESTION%20X%20MES%202023%2FOCTUBRE&amp;ga=1</t>
  </si>
  <si>
    <t>31/08/2023 Catedra ETITC   La Memoria en la Construcción de la Paz' 🏳 Gracias Hno. Alberto Prada San Miguel.
387 Asistentes.
https://itceduco-my.sharepoint.com/:x:/g/personal/estadisticabienestar_itc_edu_co/EaCqlUx5Q2tChSHssc3tc9MB-uBeYsz5Ho3cy2oquRAK2Q?e=oZEN0W</t>
  </si>
  <si>
    <t xml:space="preserve">El seguimiento y evaluaciones es desarrollado por la profesora Jaqueline prieto y Rafael Cepeas.
Los profesionales entregan talleres y actividades para dar continuida al proceso de Homologación de la asignatura Humanidades 1 y 2  
</t>
  </si>
  <si>
    <t>En los meses de julio a septiembre el CREA realizo los siguientes apoyos individuales:
126 atenciones individuales a 46 estudiantes.
https://itceduco-my.sharepoint.com/:x:/g/personal/estadisticabienestar_itc_edu_co/EZhlaNeaC-ZPmzXkt4PP5KsBvqhoWX0B5Xx0XZ1AuhlKzw?e=7tE4Me</t>
  </si>
  <si>
    <t>3/08/2023 ¿TENÉMOS QUE CURSAR MATEMÁTICAS? Participantes:  34 estudiantes
9/08/2023 ¿TENÉMOS QUE CURSAR MATEMÁTICAS? Participantes:   20 estudiantes
14/08/2023 ¿TENÉMOS QUE CURSAR MATEMÁTICAS? Participantes:   22 estudiantes
30/08/2023 ¿CUALES SON TUS HÁBITOS DE EXITO? Participantes:   20 estudiantes
7/09/2023 PSICOTIPS DE ÉXITO 32 estudiantes
12/09/2023 TALLER EL FOCO DE TU ATENCIÓN  Participantes:  15 estudiantes
https://itceduco-my.sharepoint.com/personal/estadisticabienestar_itc_edu_co/_layouts/15/onedrive.aspx?id=%2Fpersonal%2Festadisticabienestar%5Fitc%5Fedu%5Fco%2FDocuments%2FDocuments%2FGESTI%C3%93N%2FGESTION%20X%20MES%202023%2FOCTUBRE%2FActividades%20grupales%20CREA%20jul%2Dsep%2Epdf&amp;parent=%2Fpersonal%2Festadisticabienestar%5Fitc%5Fedu%5Fco%2FDocuments%2FDocuments%2FGESTI%C3%93N%2FGESTION%20X%20MES%202023%2FOCTUBRE&amp;ga=1</t>
  </si>
  <si>
    <t xml:space="preserve">Teniendo en cuenta las actividades estratégicas planteadas en el plan de implementación de PETI para la vigencia 2023, se evidencia avance en temáticas de la siguiente manera: 
Estrategia TI (100%)
Dominio de sistema de información: Revisión de los criterios de actualización de datos activos (100%), Actualización de la plataforma Digital (41%), Optimización y automatización de procesos internos (45%), Gestión de Datos (30%), Mejorar y actualizar el portal de la ETITC (30%), Mejorar y actualizar el sistema de información de administración y manejo de activos de la entidad (0%). 
Dominio de Infraestructura Tecnológica: Actualización de la infraestructura tecnológica salas de computo (100%), Puesta en marcha del proceso de implementación de IPV6 (75%), Actualización de la infraestructura tecnológica Asociadas a Data center (0%). 
Se evidencia un avance del 52% de los compromisos integrados en el PETI para la vigencia 2023.
</t>
  </si>
  <si>
    <t xml:space="preserve">De manera permanente se actualiza la parrilla de contenido, teniendo en cuenta las necesidades de las áreas y dependencias. Desde las difenretes áreas envian el formato con la información necesaria para desarrollar la respectiva actividad. </t>
  </si>
  <si>
    <t xml:space="preserve">1.Creación de plan de marketing digital que desglose parrilla de contenidos, objetivos, buyer persona, estrategias y buenas prácticas digitales (Desarrollo de parrilla de contenido).
* se integra dentro del manual de comunicaciones: se actualiza la página institucional dependiendo de los requerimientos de las diferentes áreas. Se desarrolla lo planeado dentro de la parrilla de contenido v. 2023. 
2. Aumentar la creación de videos y piezas audiovisuales en relación con las piezas gráficas. *Se han desarrollado 110 productos entre piezas y videos.
Implementación de nueva plataforma: Tiktok (inf. especifica de la Parrilla de contenido): se han promovido por la red social videos acerca de la Acreditación institucional, Estrategia Violeta, proceso electoral para la elección de Rector. Un total de 18 videos.  
3. Posicionar a la ETITC como institución de Educación Superior Pública en Bogotá. (Mejor opción, mejor formación):
* Del 15 de septiembre al 15 de noviembre, se desarrolla una estrategia para comunicar la oferta institucional. Se participó en EDUTECNIA (30, 31 de sep. Y 1° de octubre). Apoyo para la realziación del Evento “congreso de ingeniería, desarrollo y sostenibilidad global”.
4. Generar buenos hábitos y amor por el medio ambiente y la sostenibilidad. (ETITC Ambiental).
*Generación de video de sociabilización cargado a TIK TOK.
En septiembre se rotaron 6 productos de sensibilización ambiental en pantallas y redes sociales y correo masivo, en 3 agosto. Se desarrollaron los 3 días de trabajo remoto (uno por mes) 
5. Incentivar la comunicación interna y externa de la comunidad educativa, administrativos y docentes, reforzando su rol por medio de la participación.
*Elección de representante de estudiantes y docentes ante el Consejo Directivos. 
*Actividades de Bienestar Laboral: Compartir en compensar, amor y amistad, comunicados a docentes y administrativos. Acompañamiento en la semana de desarrollo institucional.
* Actividades de pantalla.
6. Contribuir al proceso de acreditación institucional: 
*Actuación del portal web, creación de 12 videos, acompañamiento a 4 procesos de acreditación: procesos industriales, sistemas y mecatrónica, consejeros externos y certificaciones de ICONTEC.
7. Generar sentido de pertenencia dentro de la comunidad educativa mientras se divulgan las actividades de cada área. 
Creación de iconos institucionales. 
Desarrollo de la campaña 360° 
8 Estrategia FREE PESS
Se desarrollaron 2 noticias: internet de las cosas e inteligencia artificial. 
</t>
  </si>
  <si>
    <t>La actividad fue realizada a través de la gestión de la parte administrativa de la sede Tintal.</t>
  </si>
  <si>
    <t>La actividad finalizo con lo mencionado al 30 de junio</t>
  </si>
  <si>
    <t>Se cuenta con el estudio de mercado</t>
  </si>
  <si>
    <t>Realizado Septiembre 14 de 2023
28 asistentes, ver informe</t>
  </si>
  <si>
    <t xml:space="preserve">Esta actividad finalizo con lo reportado con corte de 30 de junio de 2023 </t>
  </si>
  <si>
    <t>Pagado por resolución el 24/04/2023 por $950.000</t>
  </si>
  <si>
    <r>
      <rPr>
        <b/>
        <sz val="11"/>
        <color theme="1"/>
        <rFont val="Calibri"/>
        <family val="2"/>
        <scheme val="minor"/>
      </rPr>
      <t xml:space="preserve">e) III encuentro Interinstitucional  Semilleros: </t>
    </r>
    <r>
      <rPr>
        <sz val="11"/>
        <color theme="1"/>
        <rFont val="Calibri"/>
        <family val="2"/>
        <scheme val="minor"/>
      </rPr>
      <t>XXI Encuentro Regional de Semilleros de Investigación realizado en la Universidad Central del 10 al 12 de mayo de 2023, asistieron 25 estudiantes (Comprobante de pago presupuestal , pagado $1.625.000)
XXVI ENCUENTRO NACIONAL Y  XX ENCUENTRO INTERNACIONAL DE SEMILLEROS DE INVESTIGACIÓN ENISI - RedCOLSI, se realizará del 11 al 14 de octubre de 2023, participan 4 estudiantes (Resolución 424 de 6 de septiembre de 2023, pagado $600.000)
Evento “Expociencia Nacional Chile 2023”, a  desarrollarse en Chile, del 14 al 17 de noviembre de 2023, se encuentra en procesos de pago.</t>
    </r>
  </si>
  <si>
    <t>a) Proyecto  Aprobado y para firma acta inicio:  Grupo TECHNE  Banco didáctico como estrategia de I+D+i en la enseñanza de la mecatrónica. Se adjunta borrador acta inicio. Se tiene reunión con los docentes 12/10/2023
b) Proyecto  en revisión: Grupo GISIE Diseño e implementación prototipo de vivienda rural sostenible para una región de Colombia. Se adjunta correo con sugerencias al proyecto enviado 09/10/2023
https://itceduco-my.sharepoint.com/personal/auxviceinvestigacion_itc_edu_co/_layouts/15/onedrive.aspx?ct=1697143423999&amp;or=OWA%2DNT&amp;cid=52bf64f6%2De19e%2Df285%2Df49c%2D0c960fe9f251&amp;fromShare=true&amp;ga=1&amp;id=%2Fpersonal%2Fauxviceinvestigacion%5Fitc%5Fedu%5Fco%2FDocuments%2FVIET%202023%2FPlan%20de%20Acci%C3%B3n%202023%2FSeguimiento%20Plan%20de%20Acci%C3%B3n%20Tercer%20Trimestre%2FPE%2D17%20Centro%20de%20Pensamiento</t>
  </si>
  <si>
    <t>Constitución del Ecosistema de Innovación, Creatividad y Emprendimiento en la ETITC</t>
  </si>
  <si>
    <t xml:space="preserve">Se cuenta con el informe de autoevaluación para el reconocimiento del Centro de Desarrollo Tecnlógico. Avance del 85%
Se estructura el plan de mejoramiento </t>
  </si>
  <si>
    <t xml:space="preserve">Convocatoria 12- Contrato  273-2023 Grupo GISIE </t>
  </si>
  <si>
    <t>Actividad proyectada para el 26 de octubre de 2023</t>
  </si>
  <si>
    <t xml:space="preserve">La actividad fue realizada el 26 de abril de 2023, se contó con la participación de 48 estudiantes </t>
  </si>
  <si>
    <t>La actividad finalizo con lo reportado al 30 de junio de 2023</t>
  </si>
  <si>
    <t>Realizar gestión para desarrollar el Encuentro Red de Investigación e Innovación de la ETITC v 2024</t>
  </si>
  <si>
    <t xml:space="preserve">Se cuenta con el informe Estudio visibilidad e impacto publicaciones ETITC, este fue socializado con el equipo de la Vicerrectoría de Investigación </t>
  </si>
  <si>
    <t>Pre Congreso de Ingeniería, Desarrollo Humano y Sostenibilidad Global, se contó con la participación de 110 personas 
se desarrollo el 2° congreso internacional de ingenieria de desarrollo humano y sostenibilidad global. Se contó con la participación de 310 personas
Se han desarrollado actividades de socialización del Ecosistema de Innovación, Creatividad y 
Emprendimiento en la ETITC con iem: 
1. IED Colegio Juan Luis Londoño (36 participantes)
2. Álvaro Santana GonzáleZ
3. Instituto San Bernardo</t>
  </si>
  <si>
    <t>Curso de Emprendimiento. se cuenta con la participación de 10 personas
Convocatoria para Emprendimiento Tecnológico en fase de Pre Incubación, se cuenta con la participación de 19 personas
 .</t>
  </si>
  <si>
    <t xml:space="preserve">Se han realizado las siguientes ferias 
12.09.2023 Feria universitario ETITC 2024.
Centros Educativos:
Durante el 3° trimestre de la vigencia se realizaron 14 reuniones con Centros educativos, en donde a través de la modalidad de Feria se dio a conocer la oferta institucional tanto de de los PES como de oferta de Extensión   
</t>
  </si>
  <si>
    <t xml:space="preserve">No se han desarrollado actividades para el 3° trimestre </t>
  </si>
  <si>
    <t xml:space="preserve">Actividad definida para el 2° semestre 
(intersemestral) La certificación fue desarrollada entre el 21 de junio al 3 de agosto. Se contó con la participación de 10 estudiantes
</t>
  </si>
  <si>
    <t>La certificación para el 2° semestre dio comienzo el 18 de agosto y finalizara el 24 de noviembre. cuenta con la participación de 11 estudiantes</t>
  </si>
  <si>
    <t xml:space="preserve">No se desarrolló los cursos propuestos, teniendo en cuenta las exigencias requeridas por la Secretaria de la Mujer de la Localidad de los mártires, toda vez que solicitan que se cuente con salas de maternidad. 
Se han realizado propuestas Proyección social con habilidades blandas a las siguientes empresas:
Scheneider
</t>
  </si>
  <si>
    <t>El cto 117 de 2023 cuenta con una adición hasta el 30 de diciembre</t>
  </si>
  <si>
    <t xml:space="preserve">El cto 188 – 2023 (inicio 14 abril al 8 de julio de 2023)
</t>
  </si>
  <si>
    <t>Se esta a la espera del acta de cierre del cto 195 para continuar el uevo proceso</t>
  </si>
  <si>
    <t xml:space="preserve">El cto 287 – 2023 (inicio 17 de octubre al 16 de diciembre de 2023)
</t>
  </si>
  <si>
    <t xml:space="preserve">El cto 283 – 2023 (inicio 17 de octubre al 16 de diciembre de 2023)
</t>
  </si>
  <si>
    <t>Se esta a la espera del acta de cierre del cto 189 para continuar el uevo proceso</t>
  </si>
  <si>
    <t xml:space="preserve">El cto 284 – 2023 (inicio 17 de octubre al 16 de diciembre de 2023)
</t>
  </si>
  <si>
    <t xml:space="preserve">El cto 285 – 2023 (inicio 17 de octubre al 16 de diciembre de 2023)
</t>
  </si>
  <si>
    <t>Examen de Certificación Internacional</t>
  </si>
  <si>
    <t xml:space="preserve">El proceso contractual se encuentra en trámites administrativos </t>
  </si>
  <si>
    <t xml:space="preserve">Curso en electricidad industrial. 17 de junio al 12 de agosto. Finalizo con la participación de 3 estudiantes.
</t>
  </si>
  <si>
    <t>TALENTO HUMANO</t>
  </si>
  <si>
    <t xml:space="preserve">Actividades de análisis del ahorro de energia </t>
  </si>
  <si>
    <t>La actividad se realiza a través del Cto 272 de 2023, por un valor de $85.622.651. Fecha de inicio del 22.09. 2023 al 22.02.2024
Dentro de las funciones a desarrollar se encuentran: Limpieza y desinfección de tanques, limpieza de hongos, Limpieza de trampa de grasas, control de insectos y roedores en las 3 sedes.</t>
  </si>
  <si>
    <t>Se hizo el radicación ante la SDA del arbolado institucional (13.10.2023)</t>
  </si>
  <si>
    <t>Se cuenta con el Cto 213-2023, con recolector de residuos peligrosos “ECOCAPITAL”. Este dio inicio el 31.05.2023 y tendrá vigencia hasta el 31.12.2023.</t>
  </si>
  <si>
    <t xml:space="preserve">Se cuenta con la propuesta para el desarrollo del concurso docente (23.08.2023)
Se elaboraron los Estudios Previos (EP) para contratación del tercero acreditado (Universidad Nacional).
- Dichos EP fueron revisados y ajustados por el área de contratación de la ETITC.
- Actualmente se adelanta el proceso de negociación con el tercero acreditado (Universidad Nacional).
- Se tiene el VoBo común entre las partes de los EP.
-Se presentó una situación sobreviniente y se suspendió temporalmente el proceso de contratación porque el tercero acreditado (Universidad Nacional), hizo observaciones sobre el articulado del Acuerdo 012 de 21 de junio de 2023 del Concurso, que requirió ajustar algunos artículos e incluir otros, situación que obligó a presentar ante Consejo Académico y se obtuvo el aval (octubre 10) para llevarlos ante el Consejo Directivo (octubre 20) para la expedición de un acuerdo de modificación parcial del acto administrativo acuerdo 12 de 2023.
- ​Expedido el acuerdo se reanudarán los trámites del proceso de contratación con el tercero acreditado (Universidad Nacional).
</t>
  </si>
  <si>
    <t xml:space="preserve">Según cronograma para la actualización del PEI y respecto al 5° punto Elaboración del capítulo que contenga el enfoque y modelo pedagógico del IBTI, se han desarrollados los siguientes aspectos: 
5.3 Construir documento orientador para la presentación de propuestas de enfoque y modelo pedagógico. Se obtuvieron 8 propuestas
5.4 Realizar convocatoria abierta para presentar propuestas de enfoque y modelo pedagógico 
5.5 Presentar propuestas, realizada el 23 de octubre, se contó con la participación de 48 e docentes y 2 estudiantes.
5.6 Evaluar la pertinencia de los modelos propuestos. Se diseñó una serie de rubricas (16, 2 por propuesta) para determinar la pertinencia y la oportunidad de los modelos
Se evidencia un avance del 37%
</t>
  </si>
  <si>
    <t xml:space="preserve">INICIATIVA PREITC.
23 de septiembre. la iniciativa finalizo, eta contó con 2 grupos y un total de 65 estudiantes. 
16 de septiembre. Se realizó una prueba piloto
24 de septiembre. Prueba de admisión.
</t>
  </si>
  <si>
    <t xml:space="preserve">Teniendo en cuenta la estructuración del proyecto “Centro de Atención al Docente”, en el cual se integran 8 secciones, se evidencia gestión que desarrolla parte de lo integrado en el documento guía (actividades lúdicas, pedagógicas, de esparcimiento dirigidas a docentes y adecuaciones al Rincón del maestro). Sin embargo, se plantea una reunión para desarrollar un instrumento que permita una medición objetiva a las actividades generadas. </t>
  </si>
  <si>
    <t>Diseño del documento para el desarrollo del SADE (Cto 324 de 2022)</t>
  </si>
  <si>
    <t>A través del 324- 2022 se desarrolla objeto contractual “CONTRATO INTERADMINISTRATIVO PARA APOYAR EL FORTALECIMIENTO DEL ÁREA ENCARGADA DE EGRESADOS DE LA ESCUELA TECNOLÓGICA INSTITUTO TÉCNICO CENTRAL (FASE 1 Y 2)”, con la Universidad Pedagógica de Colombia, por un valor de 80.000.000 MTE
Se realizo entrega de la 1° fase "Investigación aplicada y desarrollo experimental: Caracterización",   y desarrolladas sus 9 actividades estrategicas.
Se desarrolla parcialmente la 2° actividad de la fase 2 "Primera propuesta de fortalecimiento de la dependencia de egresados de la ETITC" .
Se evidencia un 68% de avance en gestión del cto 324 de 2022.
https://itceduco-my.sharepoint.com/:x:/g/personal/plandeaccion_itc_edu_co/EardqOzqD9lPg7sY-gg-oCMBhWB39R6ucmIz-neSWhctrg?e=FG3fdp</t>
  </si>
  <si>
    <t xml:space="preserve">Se llevo a cabo el 3° seguimiento al PAAC. Publicado en la página institucional
Se realizo el cronograma para desarrollar el 3° seguimiento al PAI
Se llevo a cabo el 3° seguimiento al PPC 2023. </t>
  </si>
  <si>
    <t xml:space="preserve">La medición del Índice de Desempeño Institucional vigencia 2022, fue realizada durante el 2° trimestre de la vigencia 2023.
Se realizo el respectivo reporte entre el 25 de junio y el 25 de julio de 2023.
De manera permanente a través de los diferentes seguimientos desde el área se asesoran las áreas para apotar la correcta implementación del MIPG </t>
  </si>
  <si>
    <t xml:space="preserve">La meta esta sujeta a los resultados IDI, mismos que entregará el DAFP durante el 3° trimestre de la vigencia; sin embargo, la política es apoyada en su ejecución no solo desde la OAP, sino también desde la oficina de seguridad de la información y de Informática y comunicaciones. </t>
  </si>
  <si>
    <t>El valor de la nómina de las 4 plantas administrativos, Doc. PES, Doc. Bachillerato y hora Catedra para el 3° trimestre de la vigenicia asciende a $6.029.230.472</t>
  </si>
  <si>
    <t xml:space="preserve">Se han enviado y  analizando los productos del Cto 275 con la oficina de autoevaluación.
*6 julio. Se recibio el formato de plan de acción para determinar la Construcción de los proyectos e identificación de insumos de laboratorio y material bibliografico concernientes al programa. 
*14 de agosto. Reunión de Viabilidad financiera el programa 
*8 de agosto. Reunión con el Cosejo Académico, en donde se determino la viabilidad  Académica
 https://itceduco-my.sharepoint.com/:f:/g/personal/procesos_itc_edu_co/ErcKkN_6ETRPop8Zmsiqf-MBeK5rRH3JophH7Ysar5NuSQ?e=tXX2pE
Teniendo en cuenta lo anterior, se muestra que el desarrollo de la meta estratégica se realiza en dos partes: 1 . Estructuración: Cumplida al 91%. 2. Gestión para el registro del pregrado 0%. Avance general del 56%
https://itceduco-my.sharepoint.com/:f:/g/personal/plandeaccion_itc_edu_co/EtHcqOtT_BJArvIU3KAslisBbM2cBnO070VZuNVvKkMJTQ?e=YbPFj4
</t>
  </si>
  <si>
    <t xml:space="preserve">Los documentos del cto 284 se han analizado con el área de autoevaluación.
Teniendo en cuenta lo anterior, se muestra que el desarrollo de la meta estratégica se realiza en dos partes: 1 . Estructuración: Cumplida al 91%. 2. Gestión para el registro del pregrado 0%. Avance general del 56%
https://itceduco-my.sharepoint.com/:f:/g/personal/plandeaccion_itc_edu_co/EtHcqOtT_BJArvIU3KAslisBbM2cBnO070VZuNVvKkMJTQ?e=YbPFj4 </t>
  </si>
  <si>
    <t xml:space="preserve">Se han desarrollado las siguientes gestiones para la generación de convenios de índole nacional:   
13/09/2023. Universidad De La Salle. Convenio Específico No. 02 Cooperación Interinstitucional
Se encuentran en ejecución lo siguientes convenios desde:
12-Sep-2023. Universidad De La Salle (Otro sí No. 2-  Convenio marco). Administra Vicerrecetor de Investigación
16-Aug-2023. Universidad Pedagógica Nacional (Otro si - Convenio cooperacion). Administra Vicerrectoría Académica
4-Aug-2023. Universidad de Pamplona (Convenio Interadministrativo.) Administra Administrador instalaciones UPK
11-Aug-2023. Universidad Colegio Mayor De Cundinamarca (Otro sí -  Convenio cooperacion). Administra Administrador instalaciones UPK
</t>
  </si>
  <si>
    <t>Durante el 3° trimestre no se han realizado acciones frete a este intem</t>
  </si>
  <si>
    <t xml:space="preserve">Meta cumplida con lo reportado al 1 trimestre de la vigencia. </t>
  </si>
  <si>
    <t xml:space="preserve">La meta estratégica, menciona 6 productos, de los cuales la ETITC cuenta con: 
1. Especialización tecnológica en diseño y gestión en sistemas para dispositivos para internet de las cosas: Finalizado en un 100% 
2. Especialización en seguridad industrial y salud en el trabajo: Finalizado en un 100%
3. Estructurar y gestionar el registro de posgrado de una maestría en seguridad de la información: Avanza su desarrollo en un 56%
4. Estructurar y gestionar el registro de pregrado en Ingeniería Agrícola por ciclos: Avanza su desarrollo en un 56%
5. Estructurar y gestionar el registro de pregrado en Ingeniería Ambiental por ciclos: Estructurar y gestionar el registro de pregrado en Ingeniería Agrícola por ciclos: Avanza su desarrollo en un 56%
6. Estructurar y gestionar el registro de pregrado en Ingeniería Energías por ciclos: Estructurar y gestionar el registro de pregrado en Ingeniería Agrícola por ciclos: Avanza su desarrollo en un 56%
Teniendo en cuenta lo anterior, se evidencia un avance consolidado del 70% al 3° trimestre del 2023. 
Link de evidencia: 
https://itceduco-my.sharepoint.com/:f:/g/personal/plandeaccion_itc_edu_co/EtHcqOtT_BJArvIU3KAslisBbM2cBnO070VZuNVvKkMJTQ?e=pTTWM1
</t>
  </si>
  <si>
    <t>me 29</t>
  </si>
  <si>
    <t>Estrategias desplegadas para asegurar la articulación y/o integración entre IEM y los PES de la ETITC</t>
  </si>
  <si>
    <t xml:space="preserve">La primera fase de este proyecto se contempla dentro de los proyectos estructurados y presentados ante el MEN, según iniciativa PFC v 2023. 
Durante el mes de noviembre se espera conocer el valor total disponible para la estructuración del proyecto SIUE en su primera fase. </t>
  </si>
  <si>
    <t xml:space="preserve">Mediante los contratos 263 y 264 de 2023, se vincularon 2 personas para desarrollar “PRESTAR SERVICIOS PROFESIONALES ESPECIALIZADOS PARA LA ACTUALIZACIÓN DEL DOCUMENTO TÉCNICO DE REDISEÑO INSTITUCIONAL DE LA ESCUELA TECNOLÓGICA INSTITUTO TÉCNICO CENTRAL - ETITC, DE ACUERDO CON LOS CRITERIOS METODOLÓGICOS ESTABLECIDOS POR EL DEPARTAMENTO ADMINISTRATIVO DE LA FUNCIÓN PÚBLICA – DAFP EN EL ÁMBITO DE LAS PLANTAS TEMPORALES”.” Por un valor de $48.000.000. Inicio 11 de septiembre hasta 15 de diciembre.
Por otra parte, se realizó una reunión con el MEN el 24 de agosto, durante la cual se socializaron los términos a desarrollar para la implementación de las plantas temporales.  
</t>
  </si>
  <si>
    <t xml:space="preserve">Desde la oficina Asesora de planeación se adento la gestión en cuanto a la estructuración de los proyectos integrados en la iniciativa PFC para la vigencia 2023, en este orden de ideas, estos migraron al MEN para su revisión y aprobación. Posterior a esta aprobación fueron enviados al DNP y se encuentran en evaluación.  Una vez aprobados por esta última entidad se proyecta recibir los respectivos recursos durante la 2° y 3° semana de noviembre.  </t>
  </si>
  <si>
    <t>me 9</t>
  </si>
  <si>
    <t>me 11</t>
  </si>
  <si>
    <t>me19</t>
  </si>
  <si>
    <t xml:space="preserve">El área de calidad reviso y aprobó el manual de comunicaciones el cual será socializado durante el 1° semestre de la vigencia 2024. </t>
  </si>
  <si>
    <t xml:space="preserve">La política de internacionalización fue aprobada por el Consejo Directivo mediante el Acuerdo 017 de 2023. 
La materiazación de la política esta política esta comprendida desde diferentes áreas de la institución </t>
  </si>
  <si>
    <t>me 26</t>
  </si>
  <si>
    <t xml:space="preserve">Para el 3° trimestre de la vigencia se han integrado al proyecto CREA 174 estudiantes con matricula activa, que corresponde al 5,07% de la totalidad de estudantes con matricula actica (3.434).
El documento proyecto CREA se encuentra en proceso de perfeccionamiento, la entrega final de este se proyecta para finales de noviembre de la presente vigencia. 
Se realiza un primer avance del Proyecto Ajustado a  2023.
</t>
  </si>
  <si>
    <t>me 37</t>
  </si>
  <si>
    <t>Se da continuidad al desarrollo de la electiva "Catedra ETITC":
31/08/2023 Catedra ETITC   La Memoria en la Construcción de la Paz' 🏳 Gracias Hno. Alberto Prada San Miguel.
387 Asistentes.
https://itceduco-my.sharepoint.com/:x:/g/personal/estadisticabienestar_itc_edu_co/EaCqlUx5Q2tChSHssc3tc9MB-uBeYsz5Ho3cy2oquRAK2Q?e=oZEN0W
No se evidencia la estructuración o desarrollo de las otras dos proyectadas para la v. 2023</t>
  </si>
  <si>
    <t>La segunda capacitación en base de datos  Web Of Science  fue realizada el 16 de agosto, se contó con la participación de 12 personas.</t>
  </si>
  <si>
    <t xml:space="preserve">Durante el mes de septiembre se realizo el proceso renovación de la herramienta Turnitin . </t>
  </si>
  <si>
    <t>Respecto de la Formación en Actividades Ciencia, Tecnología e Innovación se avanzo en la definición de terminos de la convocatoria n° 14, dirigido a Grupos de investigación de la Escuela Tecnológica Instituto Técnico Central.
El cronograma se ejecuta desde septiembre 25 de 2023 al 13 de diciembre de 2023</t>
  </si>
  <si>
    <t xml:space="preserve">Se cuenta con el contrato 233-2923 OLARTE "PRESTACIÓN DE SERVICIOS PROFESIONALES PARA CONTINUAR EL PROCESO DE CAPACITACIÓN EN PROPIEDAD INTELECTUAL A ESTUDIANTES, DOCENTES Y ASESORAMIENTO A LA VICERRECTORÍA DE INVESTIGACIÓN, EXTENSIÓN Y TRANSFERENCIA EN LA ELABORACIÓN DE CONVOCATORIAS PARA LA 
IDENTIFICACIÓN DE TECNOLOGÍAS SUSCEPTIBLES DE PROTECCIÓN POR PROPIEDAD INTELECTUAL." este dio inicio el 26 de julio y finaliza el 30 de septiembre de 2023- Por un valor de $10.500.000.
Las capacitaciones se tienen proyectadas a realizar durante los meses de octubre y noviembre
</t>
  </si>
  <si>
    <t>Se han adelantado reuniones con la empresa Olarte y Moure, para perfecionar el contrato y dar continuar con las capacitaciones, se elaboró el borrador de la convocatoria  de creaciones y obras susceptibles de proteccion por mecaniesmos de propiedad intelectual</t>
  </si>
  <si>
    <t>Se envió un formato a los integrantes de la Red de Investigación e Innovación  para recibir propuestas de actividades a realizar en el marco de la Red con el fin de elaborar el Plan de Trabajo para el 2024</t>
  </si>
  <si>
    <t>Se genero la Publicación Número 20  de la Revista Letras ConCiencia TecnoLógica de la ETITC</t>
  </si>
  <si>
    <t>Se adelanta la Convocatoria Cuadernos ETITC. Y se desarrolla el Boletín # 8 Vicerrectoría Investigación, Extensión y Transferencia</t>
  </si>
  <si>
    <t xml:space="preserve">Se desarrollan durante el periodo 13 de junio al 27 de julio. (Estimulo al docente)
</t>
  </si>
  <si>
    <t xml:space="preserve">La certificación  AUTOMATIZACION INDUSTRIAL  tendrá lugar entre el 2 de septiembre al 16 de diciembre. Se cuenta con la participación de 13 estudiantes </t>
  </si>
  <si>
    <t xml:space="preserve">La certificación INSTALACIONES ELÉCTRICAS para el 2° semestre dará comienzo el 21 de octubre y contará con la participación de 21 estudiantes </t>
  </si>
  <si>
    <t xml:space="preserve">Durante el 3° trimestre de la vigencia se han realizado acercamientos de tipo convenio con empresas del sector, de la siguiente manera: 
19 y 29/08/2023. IDIPROM. Se radica carta directamente en IDIPROM con el fin de reactivar el convenio que venció. 
5/09/2023. KNO. Se radica carta directamente en IDIPROM con el fin de reactivar el convenio que venció. 
22/08/2023. COASPHARMA. Revisar el convenio marco de cooperación entre Coaspharma y la ETITC, para viabilizar la posibilidad de establecer un convenio específico para el desarrollo de cursos a la mediada y capacitaciones e intercambio de conocimiento y experiencia.
26/09/2023. UNIVERSIDAD AGUSTINIANA.0020. Identificar fortalezas de cada una de las instituciones con el fin de realizar un convenio Marco de cooperación institucional.
19/09/2023. UNIVERSIDAD MILITAR NUEVA GRANADA. Revisar temas de interés para realizar un convenio macro con la universidad Militar Nueva Granada.
25/09/2023. SECRETARÍA DE EDUCACIÓN MUNICIPAL – YUMBO VALLE DEL CAUCA. Analizar la posibilidad de establecer un acuerdo entre la Secretaría de Educación del municipio de Yumbo Valle del Cauca y la ETITC, para generar una articulación que le permita al municipio ampliar la oferta educativa a los estudiantes de grado décimo de las 13 instituciones educativas oficiales del municipio, y que puedan iniciar su formación profesional a través de los ciclos propedéuticos, en el marco del programa "Fondo para la Educación Terciaria del municipio de Yumbo".
Durante el 3° trimestre de la vigencia se han realizado acercamientos de tipo oferta de servicios con empresas del sector, de la siguiente manera: 
23, 31/07/2023 y 7 y 21/09/2023. FUNDACION NEME. Reunión virtual con al fin de Establecer acuerdos sobre el perfil de los jóvenes que serán seleccionados para la realización del curso en sistemas de carga para vehículos eléctricos.
Reunión virtual con el fin de presentar a la ETITC la propuesta de módulos en habilidades verdes que complementarán la formación técnica en sistemas de carga para vehículos eléctricos, por parte de la Organización Plan.
Visita de Fundación NEME, General Motors y Organización Plan Internacional con el fin de realizar reconocimiento de talleres y laboratorios de la ETITC para el desarrollo del curso sistemas de carga para vehículos eléctricos.  
Reunión virtual con Fundación Neme- ETITC-General Motors-ENEL-Fundación Plan con el fin de definir firma de convenio para comodato de préstamo de cargadores entre En el – ETITC; Capacitación “Train the trainers” de parte de En el a capacitadores de ETITC.
12/09/2023. CAPRIS COLOMBIA SAS. Visita de parte de Capris a la ETITC, con el fin de revisar la viabilidad de una alianza entre la ETITC y Capris Colombia, con el propósito de realizar proyectos colaborativos que contribuyan a la oferta de certificaciones internacionales en robótica y CNC. 
 ASCENSORES SCHINDLER DE COLOMBIA
14/07/2023 Identificar fortalezas del CTC SCHINDLER DE COLOMBIA con la misionalidad Institucional ETITC.
29/08/2023 Presentar los servicios de formación del Grupo de Extensión y Proyección social a la empresa ASCENSORES SCHINDLER DE COLOMBIA específicamente en Habilidades blandas. 
13/09/2023 Presentar propuesta económica a ASCENSORES SCHINDLER DE COLOMBIA del curso Habilidades blandas.
Centros Educativos:
Durante el 3° trimestre de la vigencia se realizaron 14 reuniones con Centros educativos, con el fin de generar nuevos convenios. 
8-09.2023. Se realizó una visita a la sede Tintal con miras de reconocer las instalaciones, para el desarrollo de la oferta académica
07.09.2023 Se desarrolló reuniones con la Universidad Uniagustiniana, para el posible desarrollo de un convenio marco que busca intercambio de docente e instalaciones. 
19.09.2023 Se desarrolló reuniones con la Universidad Granada, para el posible desarrollo de un convenio marco que busca intercambio de docente e instalaciones. 
Empresas:
7.09.2023. Se recibió una visita por parte de la Fundación NEME, con el objetivo de realizar un reconocimiento a las instalaciones de la institución, y logran la adecuación de 4 plantas de carga de carga eléctrica.
14.09.2023. Reunión con la empresa GRUPO CAPRIS, para la incorporación de equipos para el cumplimiento de la misionalidad. 
17. 09. 2023 Reunión con el British council 
17.08. 2023 Reunión con representantes de General motor 
22.08.2023 Reunión realizada con Scheneider, con el fin de determinar los protocolos necesarios para la donación de diferentes equipos.
22.08.2023 reunión con COASPHATMA.
en total </t>
  </si>
  <si>
    <t xml:space="preserve">Durante el 3° trimestre de la vigencia se realizaron 14 reuniones con Centros educativos, en donde a través de la modalidad de Feria se dio a conocer la oferta institucional tanto de de los PES como de oferta de Extensión:  
 Fecha             Ferias Universitarias          Localidad
1 29/07/2023. Feria Alianza educativa. Kennedy
2 4/08/2023. Colegio el Jazmin. Puente Aranda
3 4/08/2023. Colegio la Aurora.  Usme
4 15/08/2023. Tomás Carrasquilla.  Barrios Unidos
5 25/08/2023. Colegio Montessori.  Antonio Nariño
6 6/09/2023. Feria Educativa Ciudadela Educativa Bosa IED. Bosa
7 8/09/2023. Francisco Primero.  Barrios Unidos
8 12/09/2023. ETITC.    Los Mártires
9 14/09/2023. Colegio INEM Francisco de P. Santander IED.  Kennedy
10 14/09/2023. Colegio Eduardo Santos. Los Mártires
11 15/09/2023. Colegio Enrique Olaya Herrera IED San Cristóbal
12 22/09/2023. Colegio Técnico Ademar Rojas.  San Cristóbal
13 26/09/2023. Centro educativo Scalas.   Engativá
14 30/09/2023. Colegio Rural Jose Celestino Mutis.   Ciudad Bolívar
</t>
  </si>
  <si>
    <r>
      <rPr>
        <b/>
        <sz val="12"/>
        <color theme="1"/>
        <rFont val="Calibri Light"/>
        <family val="2"/>
        <scheme val="major"/>
      </rPr>
      <t>ME-53-</t>
    </r>
    <r>
      <rPr>
        <sz val="12"/>
        <color theme="1"/>
        <rFont val="Calibri Light"/>
        <family val="2"/>
        <scheme val="major"/>
      </rPr>
      <t xml:space="preserve"> Identificar capacidades institucionales</t>
    </r>
  </si>
  <si>
    <t>Porcentaje de cumplimiento del plan anual de promoción de servicios</t>
  </si>
  <si>
    <t xml:space="preserve">Realizar actividades de promoción frente a la oferta académica desde Extensión </t>
  </si>
  <si>
    <t xml:space="preserve">Desde el área de Extensión se ofertan: 
Cursos: 15
Diplomados: 5
Certificaciones: 4
Cursos de idiomas: inglés 7 niveles. Frances 1 nivel.
Curso Pre ingeniero: 5 asignatiras.
Así mismo, se esta realizando firma de convenio macro con LENOR SA.
*Con Festo se realizó la renovación del convenio Marco de cooperación institucional suscrito entre las partes por un periodo de (5) años; la vigencia del convenio será hasta el 07 de noviembre del 2027. *INTECPLAST   estamos interesados en realizar un convenio Marco de cooperación institucional.
*HOME SERVICE S.A.S Empresa dedicada al mantenimiento y reparacion de linea blanca de electrodomesticos, estan interesados en realizar un convenio Marco de cooperación institucional, se realiza visita el 10 de Febrero. 
* Se plantea retomar convenio macro con Konnecta *COPNIA: realizar un convenio Marco de cooperación institucional el dia 19 de Abril tuvimos una reunion *FUNDACIÓN NEME  Esta fundacion  es una institución de servicio social constituida para promover el desarrollo de nuestro país, esta fundacion quiere que la ETITC Imparta un curso de sistemas de carga para vehículos eléctricos.
</t>
  </si>
  <si>
    <t xml:space="preserve">Teniendo en cuenta que la materialización de la Política ambiental institucional se refiere directamente con la ejecución de los 6 programas ambientales, se evidencian los siguientes análisis y avances:
1. Uso eficiente de Agua: Durante el tercer trimestre, se continúa haciendo seguimiento al consumo de agua, a través del volumen registrado en la factura de servicio público, cuyo último periodo facturado es hasta el 5 de septiembre de 2023. Se evidencia un consumo al alza, 2334 m3 de agua potable entre enero y agosto de 2022 a consumir 6815 m3 de agua en el mismo periodo de 2023. Es decir que se ha dado un incremento del 192%. Revisando la facturación, se evidencia que en algunas cuentas contrato, se registra siempre el mismo o similar volumen de agua consumido, lo que puede deberse a que la EAAB no está haciendo la lectura directa de los medidores.  Por otra parte, se han identificado algunas fugas o escapes de agua en sanitarios, y tanques de almacenamiento de agua potable, dichas perdidas también incrementan el volumen de agua consumida. También se detectó que el sistema de motobombas, no está funcionando, por lo tanto, no se puede hacer el suministro de agua, desde los tanques subterráneos. Para esto último se está ejecutando el contrato 276-2023  cuyo objeto es "PRESTACIÓN DE SERVICIO TÉCNICO Y ESPECIALIZADO A TODO COSTO INCLUIDO INSUMOS PARA LA REALIZACIÓN DEL MANTENIMIENTO PREVENTIVO Y CORRECTIVO DEL SISTEMA DE BOMBEO EN LA SEDE CENTRAL DE LA ESCUELA TECNOLÓGICA TÉCNICO CENTRAL EN LA VIGENCIA 2023", supervisado por Planta Física.
En cuanto a las actividades propuestas en el plan de trabajo para el programa de uso Eficiente de agua potable, se ha alcanzado un 82% de ejecución.
2. Uso eficiente de energía: Se detectó que el proveedor de energía ENEL codensa, no ha remitido facturas correspondientes a los periodos facturados ente el 03 de mayo y el 01 de julio, así como tampoco en el periodo del 02 de agosto al 9 de septiembre.
Se sigue observando una tendencia al alza en el consumo de energía eléctrica, presentando un pico de consumo en la última factura recibida que corresponde al periodo entre el 02 de septiembre al 3 de octubre de 2023, en donde se indica que se alcanzó un pico de consumo 64410 kWh, sin embargo, en la factura no se evidencia una desagregación entre el tipo de energía consumida, ni tampoco el valor del kWh. Situación que hace pensar en una posible lectura irregular.
Al realizar el análisis comparativo mensual de consumo, se identifica que la tendencia sigue siendo al alza. Sin embargo, existe un sesgo comparativo, ya que no se tiene el consumo de los meses de mayo y agosto de 2023, para ser comparados con lo consumido en 2022. 
En cuanto a jornadas de sensibilización, en el segundo trimestre del año no se desarrollarán estas actividades. Estas se ejecutaron durante el primer trimestre.
En cuanto a la adopción de practicas para uso eficiente de energía eléctrica, se tiene abierto el proceso SAMC-016-2023 cuyo objeto es "PRESTACIÓN DE SERVICIO PARA INSTALACIÓN Y PUESTA EN FUNCIONAMIENTO DE UN SISTEMA DE CONTROL DE ILUMINACIÓN A TODO COSTO SECTORIZADO EN LA SEDE PRINCIPAL DE LA ESCUELA TECNOLÓGICA INSTITUTO TÉCNICO CENTRAL"
A la fecha se ha dado cumplimiento al 94% de las actividades propuestas para la vigencia
3. Gestión integral de residuos: Generación de residuos aprovechables: Se ha dado continuidad a la entrega de material aprovechable con las Asociaciaciones Puerta de Oro y Pedro León Trabuchi, con quienes se ha gestionado el material aprovechable que se genera en la institución. Hasta el 30 de septiembre se ha hecho la entrega de 3282,88 kg obtenidos del proceso de separación en la fuente, de los residuos que se recolectan en los puntos ecológicos. Por otro lado, Del material que se recolecta de Talleres y Laboratorios, bajas de activos Fijos y otros elementos, empaques y envases, se ha recolectado y entregado para aprovechamiento un total de 21274,40 Kg, en donde la mayor proporción corresponde a Madera y Chatarra.
Gestión de RESPEL: Durante el tercer trimestre se dio continuidad al contrato 213-2023 con el Gestor ECOCAPITAL, con quien se gestionan los residuos peligrosos como toners, químicos vencidos, solidos contaminados con hidrocarburos, aceites usados, aguas contaminadas. Por su parte, con el Gestor Hábitat Minería urbana, se está gestionando los residuos de aparatos eléctricos y electrónico, correspondientes a activos fijos y accesorios. Hasta el momento se han entregado un total de 499,6 Kg de RESPEL
Residuos de manejo especial: No se hizo entrega de Aceite Vegetal Usado. No se generaron llantas usadas, se entregó a LIME 12 m3 de escombros y 14m3 de desechos provenientes de las actividades reparaciones locativas, entre ellas las adecuaciones en el taller de fundición.
</t>
  </si>
  <si>
    <t>Esta actividad no será desarrollada durante la v. 2023, debido a las condiciones insitucionales, será priorizada para la vigencia 2024.</t>
  </si>
  <si>
    <t>me 58</t>
  </si>
  <si>
    <t>me 57</t>
  </si>
  <si>
    <t xml:space="preserve">2. Uso eficiente de energía: Se detectó que el proveedor de energía ENEL codensa, no ha remitido facturas correspondientes a los periodos facturados ente el 03 de mayo y el 01 de julio, así como tampoco en el periodo del 02 de agosto al 9 de septiembre.
Se sigue observando una tendencia al alza en el consumo de energía eléctrica, presentando un pico de consumo en la última factura recibida que corresponde al periodo entre el 02 de septiembre al 3 de octubre de 2023, en donde se indica que se alcanzó un pico de consumo 64410 kWh, sin embargo, en la factura no se evidencia una desagregación entre el tipo de energía consumida, ni tampoco el valor del kWh. Situación que hace pensar en una posible lectura irregular.
Al realizar el análisis comparativo mensual de consumo, se identifica que la tendencia sigue siendo al alza. Sin embargo, existe un sesgo comparativo, ya que no se tiene el consumo de los meses de mayo y agosto de 2023, para ser comparados con lo consumido en 2022. 
En cuanto a jornadas de sensibilización, en el segundo trimestre del año no se desarrollarán estas actividades. Estas se ejecutaron durante el primer trimestre.
En cuanto a la adopción de practicas para uso eficiente de energía eléctrica, se tiene abierto el proceso SAMC-016-2023 cuyo objeto es "PRESTACIÓN DE SERVICIO PARA INSTALACIÓN Y PUESTA EN FUNCIONAMIENTO DE UN SISTEMA DE CONTROL DE ILUMINACIÓN A TODO COSTO SECTORIZADO EN LA SEDE PRINCIPAL DE LA ESCUELA TECNOLÓGICA INSTITUTO TÉCNICO CENTRAL"
A la fecha se ha dado cumplimiento al 94% de las actividades propuestas para la vigencia
</t>
  </si>
  <si>
    <t>Estrategia implementada desde la ventanilla de atención: las planillas se imprimen por doble cara para disminuir la cantidad de recurso a utilizar.
https://etitc.edu.co/archives/circular072021.pdf</t>
  </si>
  <si>
    <t xml:space="preserve">Gestión integral de residuos: Generación de residuos aprovechables: Se ha dado continuidad a la entrega de material aprovechable con las Asociaciaciones Puerta de Oro y Pedro León Trabuchi, con quienes se ha gestionado el material aprovechable que se genera en la institución. Hasta el 30 de septiembre se ha hecho la entrega de 3282,88 kg obtenidos del proceso de separación en la fuente, de los residuos que se recolectan en los puntos ecológicos. Por otro lado, Del material que se recolecta de Talleres y Laboratorios, bajas de activos Fijos y otros elementos, empaques y envases, se ha recolectado y entregado para aprovechamiento un total de 21274,40 Kg, en donde la mayor proporción corresponde a Madera y Chatarra.
Gestión de RESPEL: Durante el tercer trimestre se dio continuidad al contrato 213-2023 con el Gestor ECOCAPITAL, con quien se gestionan los residuos peligrosos como toners, químicos vencidos, solidos contaminados con hidrocarburos, aceites usados, aguas contaminadas. Por su parte, con el Gestor Hábitat Minería urbana, se está gestionando los residuos de aparatos eléctricos y electrónico, correspondientes a activos fijos y accesorios. Hasta el momento se han entregado un total de 499,6 Kg de RESPEL
Residuos de manejo especial: No se hizo entrega de Aceite Vegetal Usado. No se generaron llantas usadas, se entregó a LIME 12 m3 de escombros y 14m3 de desechos provenientes de las actividades reparaciones locativas, entre ellas las adecuaciones en el taller de fundición.
</t>
  </si>
  <si>
    <t xml:space="preserve">El proyecto finalizo con lo reportado al 30 de junio </t>
  </si>
  <si>
    <t>Actividad pendiente por reportar</t>
  </si>
  <si>
    <t>Mediante el Cto 270 de 2023, se desarrollo el Cto: "PRESTACION DE SERVICIOS COMO APOYO A LA MISIONALIDAD INSTITUCIONAL 
PARA DESARROLLAR LAS CERTIFICACIONES LEAN MANAGEMENT Y LEAN SIX  SIGMA, COMO OPCIÓN DE GRADO PARA LOS ESTUDIANTES DE LA FACULTAD DE PROCESOS INDUSTRIALES DE LA ESCUELA TECNOLOGICA INSTITUTO TECNICO CENTRAL". Este dio inicio apartir del 26 de septiembre de 2023.
https://itceduco-my.sharepoint.com/personal/procesos_itc_edu_co/_layouts/15/onedrive.aspx?id=%2Fpersonal%2Fprocesos%5Fitc%5Fedu%5Fco%2FDocuments%2F2023%2FEvidencias%20del%20plan%20de%20acci%C3%B3n&amp;ct=1696538264316&amp;or=Teams-HL&amp;ga=1
Se gestiono el 3° pago al contrato 219 de 2023.</t>
  </si>
  <si>
    <t>Se ha desarrollado una reunión para  proyecto integrador, en donde se trataron tematicas de los resultado de aprendizaje y cómo se evaluan (29 de agosto). Se contó con la participación de 30 docentes de la facultad.
Se realizo una reunión el 27 de julio, previo al comienzo de semestre académico. Se contó con la participación de 35 docentes.
https://itceduco-my.sharepoint.com/personal/procesos_itc_edu_co/_layouts/15/onedrive.aspx?id=%2Fpersonal%2Fprocesos%5Fitc%5Fedu%5Fco%2FDocuments%2F2023%2FEvidencias%20del%20plan%20de%20acci%C3%B3n&amp;ct=1696538264316&amp;or=Teams-HL&amp;ga=1</t>
  </si>
  <si>
    <t xml:space="preserve">La actividad finalizo con lo reportado al 30 de junio </t>
  </si>
  <si>
    <t xml:space="preserve">El cto 239 de 2023 inicia el 17 de julio y finaliza 30 e septiembre de 2023. Por un valor de $ 104.752.600 MTE. </t>
  </si>
  <si>
    <t xml:space="preserve">El Cto  finalizo a cabalidad y se recibieron con normalidad los elementos de protección personal </t>
  </si>
  <si>
    <t xml:space="preserve">El cto procede con normalidad a la fecha del seguimiento </t>
  </si>
  <si>
    <t xml:space="preserve">Actividad pendiente por seguimiento </t>
  </si>
  <si>
    <t>Se continua con el uso de las licencias del Cto 225 de 2023 (Como monto agotable), y adicionalmente se propuso la certificación de SIX SIGMA.
https://itceduco-my.sharepoint.com/personal/procesos_itc_edu_co/_layouts/15/onedrive.aspx?id=%2Fpersonal%2Fprocesos%5Fitc%5Fedu%5Fco%2FDocuments%2F2023%2FEvidencias%20del%20plan%20de%20acci%C3%B3n&amp;ct=1696538264316&amp;or=Teams-HL&amp;ga=1</t>
  </si>
  <si>
    <t>La compra de las llumunarias de unificó con el proceso de adquisición del proceso SIE 008 2023, el cual fue publicado el 2.10.2023
Se cuenta con el CDP 25023 por  197.707.529 del 25.08.2023</t>
  </si>
  <si>
    <t xml:space="preserve">Durante el 3° trimestre de la vigencia se cuenta con un avance del 66,6 %. Se evidencia un resago de 8,4%, debida a situaciones como:
*Existen algunos proyectos que estan a la espera de financiamiento externo e interno.
*El desarrollo de las actividades estan sujetas a cierta periodicidad de la vigencia.
</t>
  </si>
  <si>
    <t xml:space="preserve">Para el 3° trimetsre de la vigencia se desarrollan las actividades estrategicas a cabalidad, sin embargo no se evidencia avance en los proyectos 54 y 55 del PDI. </t>
  </si>
  <si>
    <t>ME69</t>
  </si>
  <si>
    <t xml:space="preserve">Para el 3° trimestre de la vigencia se determina un avance del 64,2. se observa que las actividades se desarrollan con normalidad, sin enbargo existe proyectos en la Vicerrectoria Administrativa, que están a la espera de recursos para su financiamiento. </t>
  </si>
  <si>
    <t xml:space="preserve">Se han desarrollado durante el 3° trimestre las siguientes actividades: 
Julio: 
7.14.2023. Jornada de reinducción: 115 participantes.
7.14.2023. Taller de Salud mental IBTI. 54 participantes.
7.21.2023. Jornada de Integración "Celebrando al niño y niña interior" 148 participantes. 
7/22/2023. Manifestaciones de condolencia
7/26/2023. Feria de servicios. 70 participantes 
7/28/2023. Integración docentes PES. 150 participantes. 
Agosto. 
8/14/2023. Eucaristía (inicio semestre). 
8/18/2023. Viernes de bienestar. 24 participantes 
8/24/2023. Salud mental en # Habalando de mitos y realidades del suicidio (estrategia de salud mental). 716 visualizaciones 
8/30/2023. Concierto interactivo "Érase una vez". 70 participantes 
Septiembre 
1 9/7/2023 Salud Mental en #  Salud mental y relaciones interpersonales (estrategia de salud mental) 678 visualizaciones
2 9/8/2023 Baby shower 27 participantes 
3 9/9/2023 Manifestaciones de condolencia N/A
4 9/18/2023 Eucaristía "Amor y amistad" N/A
5 9/25/2023 Almuerzo con pensionados 14 participantes 
Para el 3° trimestre de la vigencia se realizaron 2 vinculaciones.
1.08.2023- AUXILIAR ADMINISTRATIVO 4044-09- ESPECIALIZACIONES
1.08.2023- AUXILIAR ADMINISTRATIVO 4044-10 - REGISTRO Y CONTROL
</t>
  </si>
  <si>
    <t>Se esta a la espera del acta de cierre del cto 188 para continuar el nuevo proceso</t>
  </si>
  <si>
    <r>
      <t xml:space="preserve">El documento "Plan de Desarrollo Profesoral 2023 - 2026" se encuentra elaborado en un </t>
    </r>
    <r>
      <rPr>
        <b/>
        <sz val="11"/>
        <color theme="1"/>
        <rFont val="Calibri"/>
        <family val="2"/>
        <scheme val="minor"/>
      </rPr>
      <t>70</t>
    </r>
    <r>
      <rPr>
        <b/>
        <sz val="10"/>
        <rFont val="Calibri"/>
        <family val="2"/>
        <scheme val="minor"/>
      </rPr>
      <t>%.</t>
    </r>
    <r>
      <rPr>
        <b/>
        <sz val="10"/>
        <color theme="4" tint="-0.249977111117893"/>
        <rFont val="Calibri"/>
        <family val="2"/>
        <scheme val="minor"/>
      </rPr>
      <t xml:space="preserve"> </t>
    </r>
    <r>
      <rPr>
        <sz val="10"/>
        <rFont val="Calibri"/>
        <family val="2"/>
        <scheme val="minor"/>
      </rPr>
      <t>Comprende la siguiente estructura: 
*Plan de desarrollo de Carrera Docente; 
* Resultados del Plan anterior; 
*Política de desarrollo docente;
*</t>
    </r>
    <r>
      <rPr>
        <b/>
        <sz val="10"/>
        <rFont val="Calibri"/>
        <family val="2"/>
        <scheme val="minor"/>
      </rPr>
      <t>Componentes conceptuales del plan de formación;  *Inventario de necesidades</t>
    </r>
    <r>
      <rPr>
        <sz val="10"/>
        <rFont val="Calibri"/>
        <family val="2"/>
        <scheme val="minor"/>
      </rPr>
      <t>; * Evaluación de resultados e impacto del Plan 2018 - 2022.  * Plan de capaciatación y actualización de docentes para el período de tiempo 2023-2026
La finalización del documento se proyecta para el mes de octubre.</t>
    </r>
  </si>
  <si>
    <t>Seguimiento 4° trimestre</t>
  </si>
  <si>
    <t>Cumplimiento 4° T</t>
  </si>
  <si>
    <t>% Cumplimiento 4° T</t>
  </si>
  <si>
    <t>Los estudios previos fueron finaliazdos, se desarrollo el proceso de subsanación y observaciones. 
Se proyecta realizar la para 1° semana de diciembre, Comité de Contratación para la adjudicación del Contrato. Este proceso tendrá una duración de 3 meses. 77.945.000 MTE</t>
  </si>
  <si>
    <t>Esta actividad finalizo con lo reportado a 30 de septiembre</t>
  </si>
  <si>
    <t>REALIZAR LA GESTIÓN EN UN 50% PARA LA RENOVACIÓN DE TEXTOS DIGITALES Y FISICOS PARA LA PLATAFORMA E-BOOK 7-24  -MC GRAW HILL-</t>
  </si>
  <si>
    <t>Esta actividad esta sujerto al análisis que se desarrollara en las jornadas pedagógicas con docentes 2024</t>
  </si>
  <si>
    <t>REALIZAR LA GESTIÓN PARA LA RENOVACIÓN SUSCRIPCIÓN PLATAFORMA VIRTUAL PRO V 2024</t>
  </si>
  <si>
    <t>REALIZAR LA GESTIÓN PARA LA RENOVACIÓN SUSCRIPCIÓN PLATAFORMA ACM (Association of Computing Machinery)  V. 204</t>
  </si>
  <si>
    <t>Se desarrollaron los estudios previos para la respectiva renovación, se cuenta con el apoyo de la oficina de Contratación la cual desarrollará el proceso a camienzos de la vigencia 2024. se aclara que la vigencia de la suscripción de la plataforma es desde el 12 de febrero de 2023 hasta el 12 de febrero de 2024. Se proyecta que tendrá un costo de 18.000.000 MTE</t>
  </si>
  <si>
    <t>Se desarrollaron los estudios previos para la respectiva renovación, se cuenta con el apoyo de la oficina de Contratación la cual desarrollará el proceso a camienzos de la vigencia 2024. Se aclara que la vigencia de la suscripción de la plataforma es desde el 17 de enero de 2023 hasta el 18 de enero de 2024. Se proyecta que tendrá un costo de 55.000.000 MTE</t>
  </si>
  <si>
    <t>REALIZAR LA GESTIÓN PARA LA  RENOVACIÓN SUSCRIPCIÓN PLATAFORMA  E-Libro. V. 2024</t>
  </si>
  <si>
    <t>Se desarrollaron los estudios previos para la respectiva renovación, se cuenta con el apoyo de la oficina de Contratación la cual desarrollará el proceso a camienzos de la vigencia 2024. Se aclara que la vigencia de la suscripción de la plataforma es desde el 17 de enero de 2023 hasta el 18 de enero de 2024. Se proyecta que tendrá un costo de 30.000.000 MTE</t>
  </si>
  <si>
    <t xml:space="preserve">Este proceso no pudo continuar, toda vez que el oferente no contaba con las caracteristicas solicitadas para la ETITC. </t>
  </si>
  <si>
    <t xml:space="preserve">Con relación al desarrollo del PINAR, se han adelantado las siguientes actividades:
Elaborar e implementar el Programa de Gestión Documental: En tesorería se verificó la transferencia y se entregó 20 los rótulos respectivos para que realicen el proceso de transferencias documentales
Se entregaron a la oficina de Contratación 20 los rótulos respectivos para que realicen el proceso de legalización de las transferencias documentales
Se entregaron al área de correspondencia 20 los rótulos respectivos para que realicen el proceso de legalización de las transferencias documentales
 Se entregaron 1020 rótulos adhesivos al IBTI y PES
Se cuenta con 50 rótulos listos para ser entregados al área de TH, en miras de realizar la transferencia de los funcionarios retirados.
Actualizar conforme los lineamientos del AGN, las tablas de retención documental: Se realizaron las actualizaciones registradas, estas serán presentadas en mesa técnica la cual será desarrollada el próximo 6 de diciembre. 
Elaborar e Implementar el Programa de Gestión de Documentos Electrónicos para articular y facilitar la Gestión Documental: Se está a la espera de la capacitación respectiva, que apropiar el software y general la interoperabilidad que solicita la entidad.
Implementar actividades en el Programa de Cero Papel: 1- Incorporar Objetivos Específicos para la era digital: Ajuste en el PINAR para reflejar la transición hacia entornos digitales, estableciendo objetivos específicos relacionados con la gestión de documentos electrónicos, preservación digital y ciberseguridad. 2- Programa Uso eficiente del papel: Reducción del volumen resmas de papel para impresiones por el manejo del Sistema Integrado de Atención al ciudadano SIAC, programa enfocado en la creación de los documentos digitales y electrónicos.
Institucionalizar los procesos permanentes de capacitación a los funcionarios en Gestión Documental:   Se desarrolló una capacitación dividida en dos jornadas, con relación al manejo del SIAC. 8. 11. 2023. 20 Personas participantes. 
Documento y formas digitales y electrónicas. 23.11.2023
</t>
  </si>
  <si>
    <t>Se cuenta con avance del 51% en el cronograma dispuesto para la acreditación, y un avance del 57% para la meta 2023.
Se evidencia avance en: 
Etapa 1. Fase 5. En la sesión del 27, 28 y 29 de septiembre de 2023 el CNA concluyó que la Escuela Tecnológica Instituto Técnico Central – ETITC – reúne las condiciones para avanzar en el proceso de autoevaluación con fines de acreditación en alta calidad, para lo cual tendrá 1 año para presentar el informe de autoevaluación.
Estos aspectos y otros sobre los cuales la Institución haya identificado oportunidades de mejora deben ser analizados a la luz de las capacidades (…) y en aquellas en las que el término de un año no sea suficiente, incluirlas com parte esencial del plan de mejora.
Etapa 2, Fase 6: 
29.11.2023, se desarrollo el instrumento de seguimiento a los indicadores de impacto y de resultado. Durante la vigencia 2024, se realizará una revisión y actualización según aplique.  
29.11.2023. Se desarrollo un instrumento en power bi, en el que se presentan los resultados de las encuestas de percepción por parte de los estudiantes, docentes y graduados. 
Para la 1° semana de diciembre se proyecta recibir los power bi de administrativos, directivos y empresarios. 
Etapa 2. fase 7. 29.11. 2023. Se desarrollo el borrador inicial de juicios de factor</t>
  </si>
  <si>
    <t xml:space="preserve">La etapa de condiciones iniciales finalizo con un plan de contingencia que dará comienzo durante la vigencia 2024. Las acciones de fortalecimiento como recomendación por parte del CNA fueron presentadas ante la jornada de planeación 2023. </t>
  </si>
  <si>
    <t xml:space="preserve">*Se han desarrollado video clips de interpreatción de los factores de acreditación y buscan la articulación con el que hacer institucional.
*27.07.2023. El área de Autoevaluación participo en la jornada de reinducción, para generar apropiación en los procesos de caldiad con los nuevos estudiantes, se desarrollaron  actividades didácticas para promover una cultura de calidad.
*27 al 31 de julio. Se desarrollo varias capacitaciones con las áreas:  Extensión, Bienestar Universitario, Investigación, V. Académica, Internacionalización, SIACET. 
El objetivo fue la creación de Conciencia acerca de los procesos de reacreditación institucional 
Así mismo, se realizaron entre el 1° al 7 de septiembre reuniones con los factores 3, 4, 8, 9, 10, 12, con el proposito de sencibilizar a sus lideres respecto del proceso de acreditación. </t>
  </si>
  <si>
    <t>Durante el mes de diciembre se desarrollará un boletín en el cual se presentaran los resultados del RIESAC y su aporte en la cultura de la autoevaluación.</t>
  </si>
  <si>
    <t xml:space="preserve">Etapa 2.  fase 10 actividad 4, 5, 6. Se recibió informe de revisión para revisión del Rector, se realizaron los respectivos comentarios y se radicó en informe.  
Etapa 3. Fase 12. Act. 1 y 2. Se realizó un video de presentación de resultados, y se elaboraron 3 informes por programa.
</t>
  </si>
  <si>
    <t>Esta actividad finalizo con lo reportado al 30 de septiembre</t>
  </si>
  <si>
    <t>Presentación de informes de requerimiento legal de carácter interno y a entes externos</t>
  </si>
  <si>
    <t xml:space="preserve">Informe participación ciudadana https://www.etitc.edu.co/archives/infseguiparticipacion23.pdf
Informe de seguimiento a la ejecución presupuestal 2023 https://www.etitc.edu.co/archives/infoseguimientop823.pdf.                                En elaboración: Seguimiento a la Evaluación del Desempeño y Acuerdos de Gestión en todos los niveles - SEMESTRE 2022-2 Y 2023-1. </t>
  </si>
  <si>
    <t xml:space="preserve">Informe de seguimiento a Estrategia de Anticorrupción Segundo Cuatrimestre 2023 https://www.etitc.edu.co/archives/seguimientoplanan223.pdf
Los seguimientos a mapas y planes de tratamiento de riesgos como 3° línea de defensa se realizaron entre 1° de noviembre y el 29 de noviembre. El informe se proyecta realizar durante el mes de diciembre, y posteriormente será publicado en el espacio de Control Interno. </t>
  </si>
  <si>
    <t>Se desarrollaron a los planes de mejoramiento fueron desarrollados durante el mes de octubre, en total fueron 14 seguimientos. El informe se proyecta realizar durante el mes de diciembre
https://www.etitc.edu.co/es/page/control-interno</t>
  </si>
  <si>
    <t xml:space="preserve">Los seguimientos a mapas y planes de tratamiento de riesgos como 3° línea de defensa se realizaron entre 1° de noviembre y el 29 de noviembre. El informe se proyecta realizar durante el mes de diciembre, y posteriormente será publicado en el espacio de Control Interno. </t>
  </si>
  <si>
    <t>PLANEAR LA CONTRATACIÓN DE LA FASE III DEL MANTENIMIENTO ESPECIALIZADO DE CUBIERTAS Y FACHADA PRINCIPAL DE LA SEDE PRINCIPAL DE LA ESCUELA TECNOLÓGICA INSTITUTO TÉCNICO CENTRAL</t>
  </si>
  <si>
    <t>Según de decisión de la alta dirección este proyecto no dará continuidad, los recursos fueron liberados para dar desarrollo a otros procesos institucionales</t>
  </si>
  <si>
    <t>Planeación para la ejecución y construcción de las soluciones de baja complejidad establecidas en el Plan de Movilidad Inclusida de la sede Central de la ETITC.</t>
  </si>
  <si>
    <t>REALIZAR LA GESTIÓN NECESARIA PARA DESARROLLAR LA OBRA PARA LA ADECUACIÓN FÍSICA DEL ESPACIO DENOMINADO WORKOUT DE LA SEDE CENTRAL DE LA ESCUELA TECNOLÓGICA INSTITUTO TÉCNICO CENTRAL ()</t>
  </si>
  <si>
    <t>Con el concepto de la oficina de autoevaluación se dio finalización del Cto 300 de 2022, en este sentido la oficina de Autoevaluación posee los documentos con las condiciones mínimas y correcciones realizadas, para el respectivo cargue al SACES.
Por parte de la oficina de Autoevaluación se reporta que los documento técnicos se encuentran análizados y listos para su visto bueno. 
Esta pendiente la formalización de un convenio marco a firmar con la U. de la Salle a cargo de la Decanatura.  
Teniendo en cuenta lo anterior, se muestra que el desarrollo de la meta estratégica se realiza en dos partes: 1 . Estructuración: Cumplida al 92%. 2. Gestión para el registro del pregrado 0%. Avance general del 56%
https://itceduco-my.sharepoint.com/:f:/g/personal/plandeaccion_itc_edu_co/EtHcqOtT_BJArvIU3KAslisBbM2cBnO070VZuNVvKkMJTQ?e=YbPFj4</t>
  </si>
  <si>
    <t xml:space="preserve">Las actividades a realizar para dar continuidad al aprovechamiento del inmueble de la calle 18, serán incluidas en el plan de acción 2024:
1. CONSULTORÍA TÉCNICA PARA LA ELABORACIÓN DE ESTUDIOS Y DISEÑOS TÉCNICOS JUNTO CON LA GESTIÓN DE TRÁMITES NECESARIOS PARA LA OBTENCIÓN DE LICENCIAS DE CONSTRUCCIÓN Y/O DEMOLICIÓN EN CUALQUIER MODALIDAD, PERMISOS Y TRÁMITES NECESARIOS PARA LA CONSTRUCCIÓN DEL EDIFICIO INSTITUCIONAL SEDE CALLE 18 DE LA ESCUELA TECNOLÓGICA INSTITUTO TÉCNICO CENTRAL. Por un valor de 415,000,000.
2. INTERVENTORÍA TÉCNICA, ADMINISTRATIVA Y FINANCIERA AL CONTRATO DE CONSULTORÍA TÉCNICA PARA LA ELABORACIÓN DE ESTUDIOS Y DISEÑOS TÉCNICOS JUNTO CON LA GESTIÓN DE TRÁMITES NECESARIOS PARA LA OBTENCIÓN DE LICENCIAS DE CONSTRUCCIÓN Y/O DEMOLCIÓN EN CUALQUIER MODALIDAD, PERMISOS Y TRÁMITES NECESARIOS PARA LA CONSTRUCCIÓN DEL EDIFICIO INSTITUCIONAL SEDE CALLE 18 DE LA ESCUELA TECNOLÓGICA INSTITUTO TÉCNICO CENTRAL. Por un valor de 41.500.000
</t>
  </si>
  <si>
    <t>realziar la gestión necesaria para adelantar la Reforzamiento Estructural Bloque 3 (bloque E)</t>
  </si>
  <si>
    <t xml:space="preserve">Para dar continuidad al proceos de reforzamiento del bloque E, se incluyeron en el plan de acción 2024, las siguientes acciones: 
1. OBRA CIVIL PARA EL REFORZAMIENTO ESTRUCTURAL DEL BLOQUE ESTRUCTURAL NO. 6 DEL PROYECTO INSTITUCIONAL DENOMINADO "PROYECTO DE REFORZAMIENTO ESTRUCTURAL DEL INSTITUTO TÉCNICO CENTRAL" INMUEBLE DECLARADO BIEN DE INTERÉS CULTURAL DEL ORDEN NACIONAL por un valor 5,250,000,000.
2. INTERVENTORÍA TÉCNICA, ADMINISTRATIVA Y FINANCIERA AL CONTRATO DE OBRA CIVIL PARA EL REFORZAMIENTO ESTRUCTURAL DEL BLOQUE ESTRUCTURAL NO. 6 DEL PROYECTO INSTITUCIONAL DENOMINADO "PROYECTO DE REFORZAMIENTO ESTRUCTURAL DEL INSTITUTO TÉCNICO CENTRAL" INMUEBLE DECLARADO BIEN DE INTERÉS CULTURAL DEL ORDEN NACIONAL. 525,000,000.
</t>
  </si>
  <si>
    <t>La obra de reforzamiento de los edificios F G y H, se encuentran en la semana 27 y 28, y se proyecta alcanzar gestión hasta la semana 32. Se evidencia un porcentaje del 30,58%. 
Se muestran a continuación las actividades ejecutadas durante el 4° trimestre de la vigencia: 
Encofrado de la viga de entrepiso, desmonte de viga de entrepiso, excavación de la viga de cimentación de las aulas provisionales, fundición de la cimentación de la viga de las aulas provisionales, muros y mampostería de las aulas provisionales., encofrado de pantallas en concreto, fundición de las pantallas en concreto, adecuaciones para traslado de mecánica, modelaría, FAB LAB, metrología y térmicos. Asesorías de los profesionales en restauración bien inmueble del contratista e interventoría 
Se dio prorroga a los Contratos 225 del 2020 y el 320 del 2022, hasta el 30 de junio de 2024: Se evidencia lo siguiente: 
Contratos: 225 del 2020.  Por un valor 8.582.480.000 MTE. Ejecutado presupuestalmente en su totalidad
Contrato: 320 del 2022.   Por un valor 2.240.430.767 MTE. Ejecutado presupuestalmente en su totalidad
https://itceduco-my.sharepoint.com/:f:/g/personal/arquitectura_itc_edu_co/EmOXe3ev6OdJjUWYsyElWrgBf774bdf5iLoMfHg9cdww8w?e=xkbSZh</t>
  </si>
  <si>
    <t xml:space="preserve">Dio comienzo el proceso de contratación para realizar la fase III del mantenimiento de cubiertas especializado del Taller de fundición del bloque i: REALIZAR EL MANTENIMIENTO ESPECIALIZADO DE LA CUBIERTA, ESTRUCTURA DE CUBIERTAS, CANALES Y BAJANTES DEL TALLER DE FUNDICIÓN UBICADO EN EL BLOQUE I DE LA SEDE CENTRAL DE LA ESCUELA TECNOLÓGICA INSTITUTO TÉCNICO CENTRAL. Por un valor de 319.594.794,26 MTE. Publicado el 23. 11. 2023. (SAM021 DEL 2023) 
Según cronograma se firmará el contrato el 20 de diciembre 
</t>
  </si>
  <si>
    <t xml:space="preserve">El Ministerio de Cultura emitió observaciones al radicado PROY-20230727030040 (6.10.2023),
La ETITC se encuentra en proceso de subsanación a los ajustes solicitados 
Dentro del plan de acción 2024, se incluirán las actividades a desarrollar frente a este proyecto: 
OBRA CIVIL DE LAS SOLUCIONES ARQUITECTÓNICAS DE LA ETAPA 1 DEL PLAN DE MOVILIDAD INCLUSIVA EN LA SEDE CENTRAL DE LA ESCUELA TECNOLÓGICA INSTITUTO TÉCNICO CENTRAL. Por un valor. 900,000,000 MTE. (6 meses) 
INTERVENTORÍA TÉCNICA, ADMINISTRATIVA Y FINANCIERA AL CONTRATO DE OBRA CIVIL DE LAS SOLUCIONES ARQUITECTÓNICAS DE LA ETAPA 1 DEL PLAN DE MOVILIDAD INCLUSIVA EN LA SEDE CENTRAL DE LA ESCUELA TECNOLÓGICA INSTITUTO TÉCNICO CENTRAL. Por un valor de 90,000,000. 
</t>
  </si>
  <si>
    <t xml:space="preserve">Realizar la gestión necesaria para realizar dotación de equipos para producción de tarjetas electrónicas </t>
  </si>
  <si>
    <t xml:space="preserve">15.12.2023. Se cuenta con las cotizaciones expuesta por impointer. En esta se muestran los valores de los 3 equipos. La facultad desarrollo el análisis de viabilidad para determinar la posibilidad de adquirir según la capacidad financiera. Se cuenta con el borrador de estudios previos.   </t>
  </si>
  <si>
    <t>La gestión a realizar por la Facultad finalizo con lo reportado al 30 de septiembre. Se esta a la espera de la respuesta de la oficina de contratación y la respectiva publicación del proceso.
El CDP fue solicitado el 13 de septiembre</t>
  </si>
  <si>
    <t>gestionar el registro de   Pregrado en Ingeniería de energías renovables por ciclos.</t>
  </si>
  <si>
    <t>Esta actividad finalizo con lo reportado a 30 de septiembre de 2023</t>
  </si>
  <si>
    <t xml:space="preserve">-Se ha participado en los 4 talleres con la Dra. Claudia Aponte: 1. Taller de impacto, 2. Taller de internacionalización, 3. Taller de Syllabus,  4. Taller de Juicios de calidad
-Se subsanaron los faltantes de documentación, tales como: Plan de implementación 2020-2030 en Resultados de Aprendizaje  y Perfiles de Egreso 
Plan de acción de profesores con proyección a 7 años
- Acuerdo No. 05 de 2023, “Por cual se define la Política de Modalidad “a Distancia” de la Escuela Tecnológica Instituto Técnico Central”.
- Acuerdo No. 06 de 2023, “Por cual se define la Política en Enseñanza y Aprendizaje de Segundas Lenguas de
la Escuela Tecnológica Instituto Técnico Central”.
- Acuerdo No. 07 de 2023, “Por cual se aprueba la Política de Dobles Titulaciones de la Escuela Tecnológica
Instituto Técnico Central”.
- Acuerdo No. 09 de 2023, “Por cual se aprueba la Política de Inclusión Educativa, Intercultural y de Género de la Escuela Tecnológica Instituto Técnico Central”.
- Entrega del Juicio de Calidad Factor 5 al área de autoevaluación  con respuesta de aprobación. 13/09/2023
- Entrega del documento de Calidad Factor 5 al área de autoevaluación. Primera versión  30/09/20234
- Entrega del documento de Calidad Factor 5 al área de autoevaluación. Versión Final, aprobado por la consultora  31/10/2023.
27.11.2023. Entrega del documento del “Gestión curricular y extracurricular de la ETITC. Plantilla estudio de impacto, V 4 </t>
  </si>
  <si>
    <t xml:space="preserve">16.11.2023. Se enviaron al parea de aseguramiento de la calidad los procedimientos: 
• Evaluación de aprendizajes de curso. 
• Valoración de la eficiencia del proceso formativo
• Diseño curricular.
Se estima la publicación de para el mes de diciembre de 2023
</t>
  </si>
  <si>
    <t>Adelantar la gestión necesaria para realizar el concurso para profesores para cubrir las 29 vacantes actuales (21 de Medio Tiempo y 8 de Tiempo Completo).</t>
  </si>
  <si>
    <t xml:space="preserve">Esta actividad finalizo con lo reportado a junio de 2023. 
El Cto 274 de 2023, "PRESTACIÓN DE SERVICIOS PROFESIONALES ESPECIALIZADOS PARA DISEÑAR LOS AMBIENTES VIRTUALES B-LEARNING DE LA ETITIC PARA LOS APOYOS A LA MODALIDAD A DISTANCIA DE LOS FUTUROS NUEVOS PROGRAMAS Y A LA MODALIDAD PRESENCIAL ACTUAL DE LA ESCUELA TECNOLÒGICA INSTITUTO TÉCNICO CENTRAL."
Finalizará con la creación del modelo de educación a distancia y la creación de algunos modulos para las asignaturas de los nuevos programas a distancia. 12.455.522 MTE. </t>
  </si>
  <si>
    <t>DAR COMIENZO CON LA GESTIÓN NECESARIA PARA REALIZAR EL MANTENIMIENTO ESPECIALIZADO DE LAS FACHADAS DEL BLOQUE C DE LA SEDE CENTRAL DE LA ESCUELA TECNOLÓGICA INSTITUTO TÉCNICO CENTRAL</t>
  </si>
  <si>
    <t>DAR COMIENZO CON LA GESTIÓN NECESARIA PARA REALIZAR EL MANTENIMIENTO ESPECIALIZADO DE LA CUBIERTA, ESTRUCTURA DE CUBIERTAS, CANALES Y BAJANTES DEL TALLER DE FUNDICIÓN UBICADO EN EL BLOQUE I DE LA SEDE CENTRAL DE LA ESCUELA TECNOLÓGICA INSTITUTO TÉCNICO CENTRAL</t>
  </si>
  <si>
    <t>DAR COMIENZO CON LA GESTIÓN NECESARIA PARA REALIZAR EL MANTENIMIENTO DE MUROS Y CIELO RASO DE LOS ESPACIOS ACADÉMICOS DE LA SEDE CENTRAL DE LA ESCUELA TECNOLÓGICA INSTITUTO TÉCNICO CENTRAL</t>
  </si>
  <si>
    <t>DAR COMIENZO CON LA GESTIÓN NECESARIA PARA ADQUIRIR COMPLEMENTARIOS PARA LOS AJUSTES DEL LABORATORIO DE ROBÓTICA, AUTOMATIZACIÓN Y ELECTRONEUMÁTICA LOCALIZADOS EN EL BLOQUE J DE LA SEDE CENTRAL DE LA ESCUELA TECNOLOGICA</t>
  </si>
  <si>
    <t>El proceso tiene como fecha de publicación 21/11/2023 y se estima la firma del contrato para ejecución el 21/12/2023. Por un valor de $ 319.559.457 MTE.</t>
  </si>
  <si>
    <t>El proceso tiene como fecha de publicación 23/11/2023 y se estima la firma del contrato para ejecución el 20/12/2023. Por un valor de $ 319.594.794,26 MTE.</t>
  </si>
  <si>
    <t>El proceso tiene como fecha de publicación 21/11/2023 y se estima la firma del contrato para ejecución el 21/12/2023. Por un valor de $ 317.350.309,75 MTE.</t>
  </si>
  <si>
    <t xml:space="preserve">Comenzar proceso </t>
  </si>
  <si>
    <t>$    319.559.457,24</t>
  </si>
  <si>
    <t>$    319.594.794,26</t>
  </si>
  <si>
    <t>$    317.350.309,75</t>
  </si>
  <si>
    <t>$    287.387.299,00</t>
  </si>
  <si>
    <t>El proceso tiene como fecha de publicación 21/11/2023 y se estima la firma del contrato para ejecución el 21/12/2023. Por un valor de $287.387.299,00 MTE.</t>
  </si>
  <si>
    <t>Los estudios previos se encuentran en revisión con el área de Contratación</t>
  </si>
  <si>
    <t xml:space="preserve">El 1° de diciembre se radicarán los estudios previos y la solicitud de CDP a la oficina de contratación. 
El objetivo es adquirir 4 equipos. Se aclara que para la vigencia 2023 se ejecutará el 50% 
El valor de proceso será de 276.021.719 MTE </t>
  </si>
  <si>
    <t>Adelantar la gestión para la adquisición de 4 Kit´s de entrenamiento PLC para el Tintal</t>
  </si>
  <si>
    <t xml:space="preserve">Esta actividad finalizo con lo reportado al 30 de septiembre </t>
  </si>
  <si>
    <t xml:space="preserve">Se elaboraron los planes de mejoramiento a partir de las no conformidades identificadas de los sistemas de gestión bajo las normas 14001:2015, 9001:2015  y 2701:2013. Estos planes fueron aprobados por los auditores externos y se presentaron los respectivos informes para la aprobación del Comité de ICONTEC. Se encuentra pendiente recibir informe final y certificaciones de renovación anticipada y de otorgamiento. </t>
  </si>
  <si>
    <t>La capacitación para fortalecer competencias de auditores en redacción de hallazgos fue realizada el 20 de octubre de 2023. Se contó con la participación de 62 personas quienes respondieron la evaluación de apropiación de conocimientos impartidos durante la capacitación.</t>
  </si>
  <si>
    <t>Las caracterizaciones de los 20 procesos institucionales se ecuentran actualizadas y en el siguiente estado: 
Actualizadas y publicadas: Direccionamiento institucional, Docencia PES, Investigación, gestión Documental, Gestión de control Disciplinario, Gestión de Calidad, Seguridad de la Información, Control Interno, Docencia IBTI, Gestión Jurídica.
Actualizadas y en revisión por parte del líder del proceso: Informática y Comunicaciones, Extensión y Proyección Social, Gestión de adquisiciones, Bienestar universitario, Gestión Financiera, Gestión de recursos Físicos, Gestión de Talento Humano, Gestión de Autoevaluación, Gestión Ambiental, SST.
Se aclara que la caracterización de Docencia  IBTI fue actualizada y publicada, sin embargo, no se realizo la actualización con los lineamientos del MIGP y CNA toda vez que no aplica.</t>
  </si>
  <si>
    <t>Se realizó el cargue del plan de mejoramiento 2022 - 2029 Consolidado del proceso de Autoevaluación a nivel institucional.  El cargue finalizó el 21 de noviembre de 2023</t>
  </si>
  <si>
    <t xml:space="preserve">El curso de Fundamentos de LATEX. Finalizo el 29 de noviembre. </t>
  </si>
  <si>
    <t xml:space="preserve">EL PICS finalizo el 24 de noviembre, con la presentación de 55 proyectos.
El 2 de diciembre se presentaran 7 proyectos como iniciativa deemprendimiento, estos serán presentados por estudiantes de Séptimo semestre de la tecnología en desarrollo de software.
</t>
  </si>
  <si>
    <t xml:space="preserve">El 23 de noviembre se realizó un acercamiento Conppelleson y con la unidad de investigación criminal de la defensa.
Se recibieron visitas por parte de universidades: 
5.10. 2023. Facultad de ingeniería de la universidad Uniminuto.
27.10.2023 Instituto de formación tecnológica. Tecnología profesional del Tolima
03. 11.2023. Instituciones de educación superior. visita de Center for CIC , BridgeWater State University, Endicott College.
30.11.2023. Relacionamiento con la universidad unir argentina. Posible acuerdo marco 
21 y 22. 11. 2023. Visita por parte del INFOTEP Guajira.
</t>
  </si>
  <si>
    <t>A la fecha del seguimiento no se han generado situaciones que demanden la reunión del Comité Curricular</t>
  </si>
  <si>
    <t xml:space="preserve">Desde la OAP se dio viabilidad para desarrollar el proceso de adquisición, los cuales se proyecta un valor 101.232.348. Se entregaron los estudios previos a la oficina de Contratación y se proyecta surtir el proceso durante el mes de diciembre. </t>
  </si>
  <si>
    <t>Se definió que no se cuenta con los recursos para la adquisición de estos equipos. Se prioriza la adquisición Kit de informática forense para dispositivos móviles</t>
  </si>
  <si>
    <t xml:space="preserve">Encuetro Nacional REDIS fue desarrollado entre el 1° al 4 de noviembre. La ETITC obtuvo reconocimiento por la gestión realizada durante los 8 años en los que ha sido parte de la red </t>
  </si>
  <si>
    <t>No se cuenta con los recursos necesarios para desarrollar esta iniciativa.</t>
  </si>
  <si>
    <t xml:space="preserve">Esta actividad finalizo con lo reportado al 30 de septoembre </t>
  </si>
  <si>
    <t xml:space="preserve">La certificación está vigente por medio del Cto 219-2022 hasta el 30 de diciembre de 2023.
Se incluyo una nueva certificación en SIX  SIGMA. 60.000.000   </t>
  </si>
  <si>
    <t>Se realizó la 3° y última reunión con docentes el 8 de noviembre. Participaron 30 docentes aproximadamente.</t>
  </si>
  <si>
    <t xml:space="preserve">La capacitación se proyecta realizar durante el mes de diciembre, como parte de los entregables del cto 302 de 2023. 
*apacitación de Servicios: 12 y 14 de diciembre. (Horario 05:00 p.m. - 08:00 p.m.) </t>
  </si>
  <si>
    <t xml:space="preserve">Se han ofertado las licencias a la comunidad educativa. </t>
  </si>
  <si>
    <t xml:space="preserve">El Cto 224 de 2023, se encuentra en un avance del 70%, el mantenimiento que se encontraba pendiente al censor de nive,  se tiene proyectado para el 15 de diciembre. </t>
  </si>
  <si>
    <t xml:space="preserve">El Cto 224 de 2023, se encuentra en un avance del 70%, se tienen pendiente 2 mantenimiento correctivos a los aires acondicionados </t>
  </si>
  <si>
    <t xml:space="preserve">Desde la Vicerrectoría Administrativa y Financiera se informó que no se cuenta con los recursos necesarios para desarrollar este mantenimiento </t>
  </si>
  <si>
    <t xml:space="preserve">El Cto 224 de 2023, se encuentra en un avance del 70%, Se hacen 2 mantenimiento semestrales, el 1° fue desarrollado en el mes de julio y el segundo se desarrollará en el mes de enero.  </t>
  </si>
  <si>
    <t>Se desarrollaron los estudios previos, sin embargo, la actividad es priorizada para la vigencia 2024</t>
  </si>
  <si>
    <t xml:space="preserve">El Cto 204 de 2023, se desarrolló con normalidad. </t>
  </si>
  <si>
    <t>En Cto 255 de 2023 dio inicio el 22.09. 2023 hasta el 22.12.2023 por un valor 79.705.046.
Las actividades preliminares a la ejecución de mantenimiento se realizaron a cabalidad.</t>
  </si>
  <si>
    <t>Se ejecuta el Cto 301 de 2023. Este dio inicio el 17.11.2023 y finalizara en 17.12.2023, por un valor de 8.330.000 MTE</t>
  </si>
  <si>
    <t xml:space="preserve">Desde la Vicerrectoría Administrativa y Financiera se informó que no se cuenta con los recursos necesarios para desarrollar el proyecto </t>
  </si>
  <si>
    <r>
      <t xml:space="preserve">Se desarrollaron estudios previos y análisis de mercado. </t>
    </r>
    <r>
      <rPr>
        <sz val="11"/>
        <color rgb="FF000000"/>
        <rFont val="Calibri"/>
        <family val="2"/>
        <scheme val="minor"/>
      </rPr>
      <t xml:space="preserve">Desde la Vicerrectoría Administrativa y Financiera se informó que no se cuenta con los recursos necesarios para desarrollar el proyecto. </t>
    </r>
  </si>
  <si>
    <t>Se publicó de nuevo el proceso a través de la SAM 016. El viernes 1° de diciembre se realizó un Comité de Contratación mediante el cual fue adjudicado el proceso Globaltronix. La empresa paso propuesta por 139.583.133.</t>
  </si>
  <si>
    <t xml:space="preserve">Se cuenta con el contrato necesario para la compra de materiales, mediante el cual se desarrollará este proyecto, mismo que será ejecutado por los ingenieros del área. </t>
  </si>
  <si>
    <t>Se cuenta con el proceso SIE 010 - 2023, este tendrá un valor por 279.861.218 MTE
Fecha de inicio entre el 20 y el 26 de diciembre. 90 días de ejecución</t>
  </si>
  <si>
    <t>Este proyecto se priorizo para la vigencia 2024.</t>
  </si>
  <si>
    <t>A la fecha del seguimiento el cto 255 se desarrolla con normalidad. Se han realizado pagos al contratista por un valor de 28.404.875 MTE, se proyecta la finaliación del Cto, el 22.12.2023</t>
  </si>
  <si>
    <t xml:space="preserve">Desde el área de planta física se realiza la revisión de los documentos: revisión del estudio topográfico, Revisión de tradición y libertad, Escrituras de los proviso.  Posteriormente se proyectan radicar la solicitud ante la Unidad administrativa de catastro distrital </t>
  </si>
  <si>
    <t>Se dio continuidad del cto 043 de 2023 
De manera semanal se realiza mantenimiento a las zonas verdes, mantenimiento jardines calle 13, y 15, Jardin San Jose, Patio central. Este tuvi un valor por 
24.326.456 MTE</t>
  </si>
  <si>
    <t xml:space="preserve">8.12.2023. Mantenimiento a los filtros de agua del manco de alimento </t>
  </si>
  <si>
    <t xml:space="preserve">La actividades de mantenimiento se realizan bajo los ctos 042, 079, 080, 133, 134, 135, 136, 179,  183, 030, 035, 277,  </t>
  </si>
  <si>
    <t>Se han realizado actividades de mantenimiento correctivo mediante el cto 276 del 2023 "
PRESTACIÓN DE SERVICIO TÉCNICO Y ESPECIALIZADO A TODO COSTO INCLUIDO INSUMOS PARA LA REALIZACIÓN DEL MANTENIMIENTO PREVENTIVO Y CORRECTIVO DEL SISTEMA DE BOMBEO EN LA SEDE CENTRAL DE LA ESCUELA TECNOLÓGICA TÉCNICO CENTRAL EN LA VIGENCIA 2023. " por un valor de 49.051.298.17 MTE,  inicio 6.10.2023 finalización 30.12.2023</t>
  </si>
  <si>
    <t>el Cto 276 finaliza el 30 de dicimebre de 2023. A la fecha del seguimiento se encuentra con una ejecución del 40%</t>
  </si>
  <si>
    <t>La actividades de mantenimiento se realizan bajo los ctos 042, 079, 080, 133, 134, 135, 136, 179 y 183. Estos tienen un valro por 262,326,330. Los Contratos tienen una ejecución del 90% a la fecha del seguimeinto se proyecta su finalización al 100% una vez culmine la v. 2023</t>
  </si>
  <si>
    <t>Esta actividad finalizó con lo reportado al 30 de septiembre de 2023</t>
  </si>
  <si>
    <t>Realización de Webinar: Tecnología e Industria 4.0: Con la participación del Ecosistema de Innovación, Creatividad y Emprendimiento en la ETITC y el Aula STEM – FABLAC de la Universidad Nacional de Manizales, se realizó un webinar con el fin de compartir los diversos proyectos y eventos que realizan las dos  instituciones en Ciencia, Tecnología e Innovación.
Se prestan servicios a estudiantes y docentes de diferentes decanaturas</t>
  </si>
  <si>
    <t>Está en proceso de cierre de avance de proyectos 
se evidencia la Resolución 525 de 2023, mediante la cual se autoriza el pago de inscripción a tres (3) estudiantes de los Programas de Educación Superior de !a Escuela Tecnológica Instituto Técnico Central". Este se desarrolló de manera presencial del 14 al 17 de noviembre de 2023 en Santiago Centro, Chile.</t>
  </si>
  <si>
    <t>Realizado el 26 de octubre,  100 participantes.  Premiación en categorías:  Voluntario,  joven  innovador,
Semillero,  director semillero, mérito,  mujer investigadora, mejor grupo,  mejor investigador.</t>
  </si>
  <si>
    <t>Se cuenta con el CDP n° 20923 ($10.923.447). Se cuenta con los estudios perfeccionados.
Se esta a la espera de la publicación del procesos en SECOP; desde el 6.09.2023 se ha reiterado desde el área la importancia de dar continuidad al proceso.</t>
  </si>
  <si>
    <t>Se cuenta con el Cto 307 2023 AGQ PRODYCON LAB. Inicia el 23.11.2023 y finaliza 14.03.2024. Por un valor de $6.532.624 
La toma de la muestra se realizará durante la segunda semana de diciembre.</t>
  </si>
  <si>
    <t>La actividad se realiza a través del Cto 272 de 2023, por un valor de $85.622.651. Fecha de inicio del 22.09. 2023 al 22.02.2024
Dentro de las funciones a desarrollar se encuentran: limpieza de hongos, Limpieza de trampa de grasas, control de insectos y roedores en las 3 sedes.</t>
  </si>
  <si>
    <t xml:space="preserve">Se reportaron notificación de la fecha de la toma de la muestra aguas residuales no domesticas  2023ER283500 del 30.11.2023
Solicitud de de cierre de PIN8637 acopio de llantas usadas. Con radicado 2023ER27591624.11.2023 
Reporte de libro de operaciones, derivados de la madera. 2023ER275541 23.11.2023 </t>
  </si>
  <si>
    <t xml:space="preserve">2. Programa de Uso Eficiente y Ahorro de Energía 
A la fecha se ha alcanzado el 94% de las actividades propuestas para la vigencia 2023. De las actividades principales se destaca el seguimiento al consumo de energía eléctrica que se hace a través de las facturas del servicio público, destacando que para el 2023, se ha presentado un incremento sostenido de las facturas del kWh (unidad de consumo) por parte del operador y esto se ha visto reflejado en el incremento del presupuesto que se debe pagar por este servicio.
Comparando el consumo entre 2022 y 2023, se identifica una disminución del 3% pasando de consumir el año anterior 540070kWh entre enero y noviembre a consumir 523830 kWh en el mismo periodo de 2022.
Si se hace un análisis comparativo del consumo anual entre 2017 y 2022, se puede observar una tendencia moderada a la disminución de la cantidad total de energía eléctrica y logrando una disminución del 13% de consumo de este recurso en lo corrido de 2023, comparado con el año base 2019 (último en normalidad previo a la pandemia de Covid-19). 
Dicha disminución, está relacionada con la promoción de buenas prácticas de uso de la energía eléctrica tales como sensibilización a los docentes para el correcto manejo de las pantallas inteligentes, el mantenimiento de las instalaciones y equipos, así como el cambio de tecnología de iluminación, que a la fecha para la sede Centro es 100% iluminación LED y cuenta con control automatizado en un 60%.
Sumado a lo anterior, se debe destacar que, con apoyo del equipo de Infraestructura Eléctrica, se instalaran micromedidores en sectores claves como talleres, laboratorios y cocinas. Así mismo se va a dar continuidad al proceso de control automatizado de la iluminación, para llegar a un 90% de este uso de la energía con manejo sostenible.
</t>
  </si>
  <si>
    <t xml:space="preserve">4. Programa de uso eficiente y ahorro de papel
Este programa se creó bajo los lineamientos de la Guía “Cero papel” del Ministerio de la TIC y se acogió mediante Circular 07 de 2021, cuya finalidad es disminuir el consumo de papel y sus derivados en la institución.
Si embargo, desde Gestión Ambiental solamente se tiene el alcance para recomendar practicas sostenibles asociadas al uso de papel y hacer seguimiento a su consumo que se resume en la Tabla 2. 
Se debe destacar que se ha logrado una reducción respecto al 2019 del 89% en consumo de resmas de papel tamaño carta, un 90% de reducción de consumo de resmas tamaño oficio y una reducción del 30% en vasos desechables.
Las verdaderas acciones están asociadas a cómo la entidad gestionará sus documentos, para ello, es importante conocer las determinaciones desde la Alta Dirección relacionada con el formato en el que se preservara la información de cada proceso y la necesidad de impresión en copia física de cada categoría de documentos. Esta información está relacionada con el proceso de Gestión Documental. 
Por otra parte, la entidad requiere la adopción de tecnologías que permitan realizar la firma de documentos electrónicos y la preservación digital y segura de sus documentos. </t>
  </si>
  <si>
    <t xml:space="preserve">3. Programa de Gestión Integral de Residuos
El programa de Gestión Integral de Residuos es uno de los que mayor implementación tiene, se hace gestión diferenciada de Residuos Aprovechables No Peligrosos, de Residuos Peligrosos, de Residuos ordinarios y de manejo especial.
Los Residuos aprovechables se gestionan a través de los Acuerdos de Corresponsabilidad con las Asociaciones de Recicladores de Oficio Puerta de Oro y Pedro León Trabuchi. Durante la vigencia 2023, se han entregado un total de 21604,40 Kg de residuos potencialmente aprovechables provenientes de talleres, laboratorios, empaques de productos y elementos dados de baja como pupitres y otro mobiliario.
Por su parte, se han entregado un total de 3282,88 Kg de material potencialmente aprovechable proveniente de las actividades de Separación en la fuente de los residuos recolectados a través de los puntos ecológicos (canecas de colores) ubicados en las diferentes zonas comunes de la sede Centro.
Los residuos peligrosos se gestionan dando cumplimiento a la legislación vigente establecida en el Decreto 1076 de 2015. La herramienta implementada en la ETITC es el Plan de Gestión Integral de Residuos Peligrosos, en donde se busca que los gestores que recolecten movilicen y den tratamiento y disposición final a los RESPEL, cumplan con todos los permisos ambientales respectivos.
En la vigencia 2023, se han entregado un total de 5253,3 Kg de RESPEL, de los cuales, 4500 Kg corresponden al peso del Transformador Eléctrico antiguo, que se cambió por obsolescencia en la vigencia anterior. 
Se destaca que se tenia una gran cantidad de reactivos químicos vencidos inclusive desde varios años atrás, los cuales hasta este año se dieron de baja debido a un hallazgo en el proceso de auditora al SGA, por parte del ICONTEC. 
Es importante resaltar que no se esta dando cumplimiento al objetivo de reducir la cantidad de residuos peligrosos y es necesario revisar el origen de estos con el fin de proponer estrategias para evitar su generación. En el se observa la variación anual desde 2017 hasta 2023, de RESPEL generados en la ETITC y gestionados, acorde a la legislación vigente.
</t>
  </si>
  <si>
    <t xml:space="preserve">El Cto 213-2023, con recolector de residuos peligrosos “ECOCAPITAL” se desarrolla con contratiempos debido a la baja gestión del Contratista. Desde el área de Gestión ambienta. Se proyecta </t>
  </si>
  <si>
    <t>Por decisión del la alta direccción este actividad no dará continuidad</t>
  </si>
  <si>
    <t>Esta actividad finalizo con lo reportado con corte de 30 de junio de 2023 
Pagado por resolución el 24/04/2023 por $950.000</t>
  </si>
  <si>
    <t>*XXI Encuentro Regional de Semilleros de Investigación realizado en la Universidad Central del 10 al 12 de mayo de 2023, asistieron 25 estudiantes.
*XXVI ENCUENTRO NACIONAL Y  XX ENCUENTRO INTERNACIONAL DE SEMILLEROS DE INVESTIGACIÓN ENISI - RedCOLSI, se realizará del 11 al 14 de octubre de 2023, participan 4 estudiantes.  (Resolución 424 de 6 de septiembre de 2023, pagado $600.000)
*Evento “Expociencia Nacional Chile 2023”, a  desarrollarse en Chile, del 14 al 17 de noviembre de 2023, se encuentra en procesos de pago. (Resolución  525 del 25 de octubre de 2023, pagado $1500USD)</t>
  </si>
  <si>
    <t xml:space="preserve">Movilidades salientes: 
2 de julio, Movilización de dos administrativos a la Feria Universitaria Gobernación de Cundinamarca en la institución Arbeláez Cundinamarca.
26 al 2 de julio de 2023. Movilidad de un docente y un estudiante al evento Infomatrix
28 de julio de 2023. Movilidad de dos administrativos a la Red TTU con motivo de la reforma a la ley 30/92.
22 al 30 de Julio de 2023. Movilidad de un administrativo y dos estudiantes al VI VERANO INTERNACIONAL CIENTÍFICO PARA ESTUDIANTES SOBRESALIENTES – VENCES, destino México. Sociedad Latinoamericana de Ciencia y Tecnología Aplicada A.C. (SOLACYT)
3 de agosto 2023. Movilidad de 3 administrativos y un conductor al Colegio DE La Salle Álvaro González Santana DE Sogamoso, en el marco de la SOCIALIZACIÓN CENTRO DE PENSAMIENTO Y DESARROLLO TECNOLÓGICO EICE. Movilidad ECOSISTEMA DE Innovación y Desarrollo Al Colegio DE La Salle Álvaro González Santana DE Sogamoso.
19 de agosto 2023. Capacitación Invernadero.  Movilidad de dos administrativos a la Empresa colombiana Hidroponía Industrial. Destino Bogotá – Cota
6 y 7 de septiembre 2023. Movilidad de un administrativo y un docente al V Encuentro de Cooperación e Internacionalización UDUALC, destino Universidad Católica de Manizales
18 al 22 de septiembre 2023. Movilidad de 3 decanos, 9 docentes, 1 administrativo, y 11 estudiantes a EIEI ACOFI 2023 Ingeniería para transformar territorios. Destino Cartagena - Centro de convenciones.
20 y 21 de septiembre. Movilidad de un docente y 5 estudiantes a CIIMA – RIMA. Destino Popayan – Corporación, Universitaria Comfacauca – Unicomfacauca. 
Movilidades entrantes:
Se desarrollaron 2 movilidades en el marco del Congreso de Ingenieria del 3 al 4 de octubre de 2023, con destino México y lima Perú </t>
  </si>
  <si>
    <t xml:space="preserve">Se gestiona un proyecto: Campamentos de liderazgo para la educación internacional. Se realizará en la universidad Militar 
invitaciones para 50 personas, se proyecta entrega de obsequios. Se tienen programado el speaker internacional. Proyecto subvención ICETEX.
</t>
  </si>
  <si>
    <t xml:space="preserve">Activdad Finalizada </t>
  </si>
  <si>
    <t>Prestación de servicios profesionales como instructor curso de inglés nivel A1 de 100 horas para segundo semestre.</t>
  </si>
  <si>
    <t xml:space="preserve">El cto 286 – 2023 (inicio 17 de octubre al 16 de diciembre de 2023)
</t>
  </si>
  <si>
    <t xml:space="preserve">El Cto se ejecuta con normalidad, en este nivel se cuenta con 11 estudiantes (niños)
</t>
  </si>
  <si>
    <t xml:space="preserve">El Cto se ejecuta con normalidad, en este nivel se cuenta con 11 estudiantes. (adultos)
</t>
  </si>
  <si>
    <t>Se esta a la espera del acta de cierre del cto 187 para continuar el nuevo proceso</t>
  </si>
  <si>
    <t>Se dio cierre a los contratos anteriores y se ejecuta a la fecha el cto 310 de 2023. Inicio 29.11.2023 al 16.12.2023. Cuenta con 19 estudiantes.</t>
  </si>
  <si>
    <t>Prestación de servicios profesionales como instructor curso de inglés nivel B1a de 100 horas para segundo semestre.</t>
  </si>
  <si>
    <t xml:space="preserve">Se ejecuta el cto 312 de 2023. Cuenta con 9 estudiantes. Inicio 29.11.2023 al 16.12.2023. </t>
  </si>
  <si>
    <t xml:space="preserve">El Cto 312 se encuentra a la espera de su aprobación por parte del Rector. 
Inicio 05.12.2023 al 16.12.2023.  </t>
  </si>
  <si>
    <t>El curso desarrollado a través del CTO 283 de 2023, cuenta con 4 estudiantes.</t>
  </si>
  <si>
    <t xml:space="preserve">Se ejecuta el cto 313 de 2023. Cuenta con 3 estudiantes. Inicio 29.11.2023 al 16.12.2023. </t>
  </si>
  <si>
    <t>El curso desarrollado a través del CTO 284 de 2023, cuenta con 5 estudiantes.</t>
  </si>
  <si>
    <t>El curso desarrollado a través del CTO 285 de 2023, cuenta con 3 estudiantes.</t>
  </si>
  <si>
    <t>El proceso cuenta con el CDP N° 312 del 14 de noviembre de 2023</t>
  </si>
  <si>
    <t>La actividad finalizo con la gestión realizada a través del cto 290 de 2023</t>
  </si>
  <si>
    <t>La actividad finalizo con la gestión realizada a través del cto 289 de 2023</t>
  </si>
  <si>
    <t>Se cuenta con los estudios previos. Este proceso tendrá un valor de 199.999.968 MTE. Se realiza un análsis por parte de la Facultad de Electromecánica</t>
  </si>
  <si>
    <t>Diseño de prototipo en realidad virtual por Peter Mejia. Se propuso tener el prototipo de la patente prensa de alacran con tensor de trinquete en físico y en realidad virtual, lo cual puede agilizar la comercialización.</t>
  </si>
  <si>
    <t xml:space="preserve">*9. 10. 2023 y 5.12.2023. Participación en el Couster Farmacéutico de la cámara de comercio de Bogotá.
* Asistimos al Segundo Congreso de Ingeniería, Desarrollo Humano y Sostenibilidad Global que se desarrolló en Compensar de la Av. 68 los días 3 y 4 de octubre.
*Participamos en el IX Encuentro de la Red de Extensión organizado por La Asociación Colombiana de Universidades ASCUN, la cual se realizó en la Universidad Externado de Colombia el día 25 de octubre.
 </t>
  </si>
  <si>
    <t xml:space="preserve">La Certificación se desarrolla con normalidad finaliza el 16 de diciembre. </t>
  </si>
  <si>
    <t>Se cuenta con el CDP  n 29423. La certificación se desarrolla con normalidad y finaliza  el 16.12.2023</t>
  </si>
  <si>
    <t>Esta finalizo 24 de nov. Con 11 estudiantes</t>
  </si>
  <si>
    <t>INTEGRAR LO REPORTADO EN LA MATRIZ DE ACTIVIDADES  (COLEGIOS)</t>
  </si>
  <si>
    <t>INTEGRAR LO REPORTADO EN LA MATRIZ DE ACTIVIDADES (INSTITUCIONES)</t>
  </si>
  <si>
    <t>Adrián de OlarteMoure, evaluo 5 iniciativas de la ETITC para posible protección intelectual, con una tentativa de protección  intelectual para la iniciativa Techné-Power.</t>
  </si>
  <si>
    <t>Se propuso una reunión con Red de Investigación e Innovación  para el 6 de diciembre, sin embargo, hubo respuesta por dos instituciones.</t>
  </si>
  <si>
    <t>La guía fue desarrollada al 100%, esta es provista por el MinCiencia. Se cuentan con 6 propuestas para generar procesos de mejoramiento durantre la vigencia 2024.
Se evidencia 
Se aclara que la ETITC para el 1° semestre de la v 2024 no estará en capacidad de presentarse ante MInciencias Tecnologia e Innivación.</t>
  </si>
  <si>
    <t xml:space="preserve">22 y 23 de noviembre se Participación en evento con la Universidad Nacional de Colombia. Semilleros de investigación.  </t>
  </si>
  <si>
    <t>Convocatoria 14-2023  Actualmente se encuentra en revisión inicial una propuesta del grupo Techne.
La propuesta del grupo VIRTUS se emitió  revisión  inicial, y se envio a pares evaluadores.</t>
  </si>
  <si>
    <t xml:space="preserve">22 y 23 de noviembre se Participación en evento con la Universidad Nacional de Colombia. Semilleros de investigación. 
Salida a Colegio Nacional La Salle Zipaquira.  </t>
  </si>
  <si>
    <t xml:space="preserve">Curso de Emprendimiento. se cuenta con la participación de 10 personas. Finalizo durante el mes de noviembre.
Convocatoria para Emprendimiento Tecnológico en fase de Pre Incubación, se cuenta con la participación de 19 personas. </t>
  </si>
  <si>
    <t>El cronograma de la convocatoría se desarrolla con normalidad</t>
  </si>
  <si>
    <t>Se genero la gestión para la Publicación Número 21  de la Revista Letras ConCiencia TecnoLógica de la ETITC</t>
  </si>
  <si>
    <t xml:space="preserve">El Boletin # 9 se encuentra en proceso de diagramación. </t>
  </si>
  <si>
    <t xml:space="preserve">Se reporta un total de 26 solicitudes de actualización, estas se encuentra publicadas en la página institucional (caracterizaciones, normogramas, formatos y normogramas).  Se proyecta revisar 4 durante la 2° semana de diciembre </t>
  </si>
  <si>
    <t xml:space="preserve">Los reportes de la calidad del servicio prestado, se realiza de manera semanal, el úntimo reporta se presento el 30 de noviembre. 
El consolidado del 4° reporte de la vigencia se realizará durante el mes de enero de la vigencia 2024. </t>
  </si>
  <si>
    <t xml:space="preserve">Por temas de tiempo el plan de auditorias vigencia 2023 fue modificado de tal manera que, de los 20 procesos proyectados a auditar, se redujo a 17. Toada vez que los procesos: Extensión y Proyección Social, Gestión de Control Interno y Gestión Financiera.  
De las 17 auditorias de se evidencia 12 procesos con auditoria e informes de las mismas.
Se evidencia 3 auditorias realizadas duraste el 3° trimestre: , Investigación, Direccionamiento estratégico (Comunicaciones, Secretaria General), Gestión de Autoevaluación.
Quedan pendientes las auditorias de Bienestar universitario y SST. </t>
  </si>
  <si>
    <t xml:space="preserve">Se realizaron las auditorias pendientes de Bienestar universitario (12.10.2023) y SST (16.11.2023). 
Se proyecta realizar el informe consolidado durante la 2° semanada de diciembre.  </t>
  </si>
  <si>
    <t xml:space="preserve">Participación en el Congreso de las Américas sobre Educación Internacional. Actividades de visualización de la institución. 5 al de de nov 2023. 
• 27.10.2023. Visita Instituto Tolimense de Formación Técnica Profesional a las instalaciones del Tintal ITFIP. Actualmente nos encontramos en proceso de firma del convenio entre las dos partes. 
Desde la oficina de Relaciones Interinstitucionales y de Internacionalización - ORII y  junto con la facultad de Sistemas el 16 y 17 de noviembre, recibimos a 22 estudiantes del Instituto Nacional de Formación Técnica Profesional San Juan del Cesar. (INFOTEP). Participaron estudiantes del IV semestre del Programa Académico Técnica Profesional en Soportes y Procesos Informáticos y VI Semestre del Programa Académico de Tecnología en Desarrollo y Gestión de Sistemas de Información.
19.10.2023. Participación en la semana de la internacionalización Educhallenge 2.0: New perspectives for a comprehensive learning, donde la Unicolmayor fue anfitriona. Fue un espacio de compartir experiencias de internacionalización y dar a conocer los programas académicos ofrecidos desde la ETITC.
El 9 de noviembre participamos en la inauguración la red RIESAC, evento inagural, se profundizo sobre las tendencias del aseguramiento de la calidad en la diversidad y cierre de brechas.
Por medio del programa Expertos Internacionales de ICETEX abrió una convocatoria para participar en el CONGRESO DE LAS AMÉRICAS SOBRE EDUCACIÓN INTERNACIONAL (CAEI) “Convocatoria de la Organización Universitaria Interamericana (OUI), en coordinación con la Universidad Cooperativa de Colombia (UCC)” y por medio de esta, se seleccionó al Profesional del área de Relaciones Interinstitucionales y de Internacionalización ORII – de la ETITC como beneficiario de una de las Becas que otorga el ICETEX para participar en dicho congreso  y representar a la ETITC en el (CAEI 2023) que se llevará a cabo del 05 al 10 de noviembre de 2023 en las Vegas, Nevada, USA. 
CONVENIOS: 
CONVENIOS ACTIVOS NACIONALES DE COOPERACIÓN: 
27-01-2023. 3D SOLUTIONS SAS. Convenio por un año 
11-08-2023. UNIVERSIDAD DE LA SALLE. Convenio por 5 años
12-08-2023. UNIVERSIDAD DE LA SALLE. Convenio por 10 años
13-08-2023. UNIVERSIDAD DE LA SALLE. Convenio por 2 años
13-08-2023. UNIVERSIDAD DE LA SALLE. Convenio por 10 años
14-02-2023. IMOCOM S.A.S. Convenio por 3 años
13-01-2023. UNIVERSIDAD NACIONAL DE COLOMBIA –SEDE MANIZALES. Convenio por 3 años
16-08-2023. UNIVERSIDAD PEDAGÓGICA NACIONAL. Convenio por 4 años
17-11-2023. SOCIEDAD SALESIANA INSPECTORÍA DE BOGOTÁ – CJBO. Convenio por 5 años
27-06-2023. Instituto Superior de Educación Rural - ISER de Pamplona. Convenio por 5 años
27-06-2023. Universidad de Pamplona. Convenio por 2 años. 
11-08-2023. Universidad Colegio mayor de Cundinamarca. Convenio por 4 años
8-04-2023. Universidad Nacional de Colombia. Convenio por 5 años
7-06-2023, Sistema Universitario Estatal - SUE Distrito Capital. Convenio por 2 años
30-10-2023. Congregación de los Hermanos de las Escuelas Cristianas. Convenio por 1 año
19-10-2023. Universidad Distrital Francisco José de Caldas. Convenio por 5 años
CONVENIOS INTERNACIONALES DE COOPERACIÓN
1-08-2023. Instituto Tecnológico Superior de Calkiní en el Estado de Campeche - ITESCAM - Corporación Universitaria Iberoamericana. Convenio por 4 meses 
10-04-2023. Universidad Tecnológica de Perú. Convenio por 5 años 
</t>
  </si>
  <si>
    <t xml:space="preserve">Se desarrollaron actividades de acercamiento con las empresas:  LENOR COLOMBIA, FESTO, INTECPLAST SAS, HOM SERVICE DE COLOMBIA LTDA, ALFA, COLOMBINA, SCHNEIDER ELECTRIC. SCHINDLER, THE NEW COMERCIAL COMPANY SAS, FUNDACIÓN NEME, GENERAL MOTORS SUDAMÉRICA, ENEL CODENSA, COASPHARMA, CAPRIS, EUROFARMA, KONECTA, SISTEMAS SALTELITES DE COLOMBIA SA ESP, LEAN SOLUTION. 
9.10.2023 Se tuvo acercamiento con PAVCO
05.09.2023 KNO. Radicación de carta para solicitar renovación de convenio marco con la empresa.
10.10.2023. IDEPLAS. Envió de portafolio institucional para posible suministro de servicios para 7 cursos.  
Fundación Jaime Duque. Se busca generar vínculos con la empresa para desarrollar proceso de asesoría. 
Policía Nacional. 
IDIPROM. Se está en busca de re tomar un convenio en el marco del bienestar universitario de la ETITC.
Secretaria de educación de Yumbo. Se busca desarrollar convenio con la entidad en el marco de los nuevos programas de educación superior. 
Universidad Militar Nueva Granada. Se desarrollaron los contactos para realizar un convenio de interadministrativo entre la ETITC y la universidad en mención.
UNIAGUSTINIANA. Se busca desarrollar un convenio macro para el intercambio de docentes y estudiantes. 
Universidad de la ECCI. Se busca desarrollar un convenio macro para el intercambio de docentes y estudiantes. 
SENA. Ecoparque industrial del SENA, espacio en el cual se mostraron los servicios de la ETITC en educación superior
Instituto cultural Colombo Alemán. Se busca desarrollar el convenio de tipo cultural 
GOETHE INSTITUT. Se desarrolla 
IBRACO. Se genera la gestión para desarrollar un convenio en el marco de intercambios culturales 
Alcaldía Local de los Mártires. Participación en reuniones, las cuales buscan impactar el contexto de la organización. 
British council. Se firmó convenio con la entidad para el desarrollo de certificaciones 
</t>
  </si>
  <si>
    <t>La orden de compra fue efectuada, con esta se adquirieron los equipos para adecuar 3 espacios: M106, 107, 108</t>
  </si>
  <si>
    <t>Se realizaron las actividades de modificación de la sala 4 a la 6 el 27.11.2023</t>
  </si>
  <si>
    <t>La renovación se realizo mediante el Cto 295 de 2023</t>
  </si>
  <si>
    <t>El Cto 279 se encuentra en ejecución. 13.10.2023 al 12.10.2024</t>
  </si>
  <si>
    <t>La renovación se realizo mediante el Cto 303 de 2023. 10.11.2023. al 10.11. 2023</t>
  </si>
  <si>
    <t>Cto 302 de 2023 "ADQUIRIR EL PLAN DE SOPORTE TÉCNICO, ACTUALIZACIONES Y APOYO EDUCATIVO DEL SOFTWARE FLEXSIM PARA LA FACULTAD DE PROCESOS DE LA ESCUELA TECNOLÓGICA INSTITUTO TÉCNICO CENTRAL. POR UN PERIODO DE 12 MESES"
12.089.448</t>
  </si>
  <si>
    <t>Se planea generar una orden de prorroga a la Orden de compra 102514. Se proyecta que esta tenga un valor de $30.000.000</t>
  </si>
  <si>
    <t xml:space="preserve">Se solicito CDP, se desarrolla el respectivo proceso de contratación directa. </t>
  </si>
  <si>
    <t xml:space="preserve">El proceso se desarrolla por la oficina de contracción (IP045). El mantenimiento se proyecta realizar en un plazo de un mes. </t>
  </si>
  <si>
    <t xml:space="preserve">El proceso se desarrolla por la oficina de contracción (IP042). El mantenimiento se proyecta realizar en un plazo de un mes. </t>
  </si>
  <si>
    <t>La actividad se adelanto mediante el Cto 301. del 17. 11. 2023.  al 17. 12. 2023</t>
  </si>
  <si>
    <t>La actividad se adelanto mediante el Cto 354. Del 6.09. 2023 al 06.11.2023</t>
  </si>
  <si>
    <t xml:space="preserve">Se ejecuta con normalidad el cto 025 de 2023 (fecha de finalización 30 de diciembre del 2023)
Se realiza configuración de servidor portal cautivo para administrar el ingreso de usuarios a la red WIFI
Soporte y mantenimiento a la infraestructura tecnológica para garantizar la disponibilidad de los servicios
Monitoreo de disponibilidad de canal de conectividad.
Monitoreo de disponibilidad de la red wifi
</t>
  </si>
  <si>
    <t>el Cto 235 de 2023 finalizo el 11.12.2023</t>
  </si>
  <si>
    <t>Se han adelantado el 80% de los diseños con los que debe contar la ETITC. Se cuentan instalados el 30%</t>
  </si>
  <si>
    <t xml:space="preserve">El Cto  292 de 2023 dio inicio el 13.10.2023 y finaliza el 31.12.2023. </t>
  </si>
  <si>
    <t xml:space="preserve">Actividad de integración </t>
  </si>
  <si>
    <t xml:space="preserve">Se desarrollo el curso de habilidades blandas, realizado entre el 8 al 21 de noviembre. 17 participantes </t>
  </si>
  <si>
    <t xml:space="preserve">Esta actividad finalizo con lo reportado al 30 de septiembre2.
Encuentro con egredasos 24 de nov. 
</t>
  </si>
  <si>
    <t xml:space="preserve">Durante el encuentro de egresados, se han entregado recordatorios a los participantes. 
Durante la fería empresarial se entregaron suvenires a las personas participantes. </t>
  </si>
  <si>
    <t xml:space="preserve">ADELANTAR MANTENIMIENTO BOLSA DE EMPLEO </t>
  </si>
  <si>
    <t xml:space="preserve">El cto 318 de 2022 se encuentra en ejecución durante el 3 trimestre de la vigencia 2023. Finaliza el de 28 de abril de 2023
Paso siguiente se desarrollará el nuevo contrato de mantenimiento 
</t>
  </si>
  <si>
    <t>el mantenimiento se desarrolló a cabalidad durante la vigencia 2023. Se cuentan con los estudios previos para la realización del mantenimeinto durante el 2024. No se presento cotización por la empresa con la cual se venía adelantando el prceso. La empresa  XTIC presento cotización por 28.560.000 MTE.</t>
  </si>
  <si>
    <t xml:space="preserve">Se cuenta con un total de 1.668 estudiantes participantes en los servicios de bienestar (en las 6 áreas) de los 3.434 estudiantes activos, correspondiente al 49% de los estudiantes con matricula activa.
Realización y acompañamiento Novena Navideña Bienestar Universitario - 02 de diciembre. </t>
  </si>
  <si>
    <t>Se realizó la finalización de los  torneos internos 2023-2 de las disciplinas deportivas fustal voleibol, baloncesto y tenis de mesa, con una participación de estudiantes en fustal de 110, voleibol 36 y baloncesto 24 ,estos torneos se  realizaron durante el 2° semestre y  su finalización  fue el 29 de noviembre, participamos en los torneo atletismos del SUE con 10 participantes  y ciclomontañismos SUE 3 participantes, participamos del 1° festival de actividad física sue con 50 participantes realizado en la universidad nacional, se realizaron 89 rutinas personalizadas enviadas por correo  con sus acompañamientos durante todo el semestre, se realizaron los entrenamientos deportivos con la participación de estudiantes en cada selección de la siguiente manera fustal 25 modalidad femenina y fustal masculino 58 en la disciplina de voleibol la participación de 30 masculino y 8 femenino y en baloncesto la participación de 18 estudiantes, se inició la participación con el equipo de futsal masculino y femenino, la selección de voleibol masculino y femenino y la selección de baloncesto masculino en el torneo externo copa Bogotá don se ocupó 2 puesto en la modalidad de futsal masculino universitaria 2023-2 ,  hasta la fecha del 24 de noviembre  se atendieron 669  personas en el gimnasio.</t>
  </si>
  <si>
    <t>Se realizó mantenimiento correctivo de varias máquinas con el contrato 288-2023, se realizó el préstamo de material deportivo a 186 estudiantes en noviembre en la jornada de la tarde, en la jornada mañana  15 estudiantes del ibti, como actividad recreativa se realizó la transmisión de los partidos de la selección Colombia con una participación de 120 personas los días 17 y 21 de octubre y el 16 y 21 de noviembre, se realizó apoyo a la electiva de humanidades con una actividad recreativa el día 25 de noviembre con la participación de 17 estudiantes.</t>
  </si>
  <si>
    <t xml:space="preserve">1. Se realizaron 23 valoraciones físicas proactividad deportiva durante los meses de octubre  a noviembre.
2. Se realizaron 26 atenciones individuales de enfermería en la sede central, 53 atenciones en la jornada mañana sede Tintal, 22 en la jornada tarde sede Tintal. Por ser información confidencial no se adjunta evidencia, el cargue se realiza en el sistema adviser. 
</t>
  </si>
  <si>
    <t>A la fecha se realizaron una serie de campañas en promoción de la salud y prevención de la enfermedad a toda la comunidad educativa: 
1. Pausas activas con el personal de servicios generales, realizada el día 14 de noviembre con una participación de 09 participantes. 
2. Taller sobre planificación familiar, realizado el 27 de octubre con una participación de 28 personas. 
3. Se realizó un taller sobre prevención de enfermedades de transmisión sexual, realizado el 08 de noviembre en la sede tintal, con una participación de 34 personas.   
4. Campaña cuidado de riesgo cardiovascular, realizada el 21 de noviembre, con una participación de 32 asistentes.
5. Taller sobre higiene del sueño, realizado el 28 de noviembre, con una participación de 49 personas. 
6. Pausas activas en la sede tintal, realizada el 27 de noviembre, con una participación de 86 personas. 
7. Durante los meses de octubre a noviembre se realizó entrega de 1600 refrigerios aproximadamente en la sede Tintal. 
https://itceduco-my.sharepoint.com/personal/enfermeria_itc_edu_co/_layouts/15/onedrive.aspx?id=%2Fpersonal%2Fenfermeria%5Fitc%5Fedu%5Fco%2FDocuments%2FATENCI%C3%93N%20EN%20SALUD%20PES%202023%2FPLAN%20DE%20ACCI%C3%93N%2FCUARTO%20TRIMESTRE&amp;ga=1</t>
  </si>
  <si>
    <t xml:space="preserve">se realizan 23 talleres con los estudiantes y funcionarios </t>
  </si>
  <si>
    <t xml:space="preserve">Se realiza las 3 eucaristías programadas por el mes con una asistencia de 58 personas entre estudiantes y administrativos. Se tiene la presencia externa de 12 personas.
https://itceduco-my.sharepoint.com/personal/pastoralpes_itc_edu_co/_layouts/15/onedrive.aspx?id=%2Fpersonal%2Fpastoralpes%5Fitc%5Fedu%5Fco%2FDocuments%2FDocumentos%2FESCRITORIO%2F2023%2FEvidencias&amp;ga=1
</t>
  </si>
  <si>
    <t>esta actividad se programa una vez por vigencia, 40 días antes de la semana santa. 
https://itceduco-my.sharepoint.com/personal/pastoralpes_itc_edu_co/_layouts/15/onedrive.aspx?id=%2Fpersonal%2Fpastoralpes%5Fitc%5Fedu%5Fco%2FDocuments%2FDocumentos%2FESCRITORIO%2F2023%2FEvidencias%2FABRIL&amp;ga=1</t>
  </si>
  <si>
    <t>Se entregan 8.890 servicios a los estudiantes de las carreras técnicas con las cenas y los días viernes la entrega de refrigerios Centro y Tintal, para los estudiantes del bachillerato se entregan 2.434 refrigerios.</t>
  </si>
  <si>
    <t>para finalizar el 2023-2 se realizo la atencion individual desde el àrea de psicologia 152 Estudiantes atendidos, con 853 acompañamientos desde el àrea de psicologìa</t>
  </si>
  <si>
    <t xml:space="preserve">Se realizaron 853 acompañamientos desde el àrea de psicologìa </t>
  </si>
  <si>
    <t>para finalizar el 2023-2 se realizo la atencion individual desde el àrea de psicologia 152 Estudiantes atendidos.
Atención en Crisis 14. 
https://itceduco-my.sharepoint.com/personal/psicologia_pes_itc_edu_co/_layouts/15/onedrive.aspx?id=%2Fpersonal%2Fpsicologia%5Fpes%5Fitc%5Fedu%5Fco%2FDocuments%2F2023%2FPLAN%20DE%20ACCION%202023%2D2%2FASESORIAS%20Y%20ACOMPA%C3%91AMIENTOS%20INDIVIDUALES&amp;ga=1</t>
  </si>
  <si>
    <t xml:space="preserve">Octubre: 
Desarrollo de la EFA (escuela de formaciòn artística 15 horas a la semana 
Ensayos grupo SONETITC 4 semanales 
Festival de Bandas de Marcha Escolares mas de 400 invitados 
Noviembre:
Testigo Electoral
- Desarrollo de la EFA (escuela de formaciòn artística 15 horas a la semana 
- Ensayos grupo SONETITC 4 semanales
- Festival de Danzas ETITC2023 100 artistas invitados
- Acompañamiento Inclución 
- Acompañamiento Deportes (SUE)
Diciembre:
- Acompañamiento de novenas
- Acompañamiento con Bienestar Laboral Fiesta de cierre 
- Acompañamiento ceremonia de grado prom 73
https://itceduco-my.sharepoint.com/personal/auxbienestar_itc_edu_co/_layouts/15/onedrive.aspx?id=%2Fpersonal%2Fauxbienestar%5Fitc%5Fedu%5Fco%2FDocuments%2FBIENESTAR%202023%2FCARPETA%20DE%20EVIDENCIAS%20CONTRATISTAS%202023%2FSEBASTIAN%20RODRIGUEZ&amp;ga=1
</t>
  </si>
  <si>
    <t>Actividades realizadas entre octubre y diciembre
SEMANA DE LA UDIVERSIDAD
31/10/2023 Taller celebremos la diversidad 10 participantes
14/11/2023 Feria de emprendimientos diversos 15 Inscritos 
14/11/2023 exposiciponb mujeres en colores y mural de la memoria 20 participantes
14/11/2023 Sensibilizaciòn baloncesto en silla de ruedas 24 participantes.
15/11/2023 Campaña sexualidad responsable 19 participantes.
15/11/2023 Taller sensibilizaciòn celebremos la diversidad 8 participantes.
16/11/2023 Muestras artisticas diversas 31 participantes.
22/11/2023 Velaton eliminaciòn de la violencia contra la mujer 21 participantes.
5/12/2023 Encuentro MODO IN 5 participantes
https://itceduco-my.sharepoint.com/personal/bienestaruniversitario_itc_edu_co/_layouts/15/onedrive.aspx?id=%2Fpersonal%2Fbienestaruniversitario%5Fitc%5Fedu%5Fco%2FDocuments%2FT%2ES%2E%202020%20EN%20ADELANTE%2FINCLUSI%C3%93N%2F2023%2FLINEY%2FAPOYOS%20GRUPALES%20TRABAJO%20SOCIAL%2DG%C3%88NERO&amp;ga=1
https://itceduco-my.sharepoint.com/personal/bienestaruniversitario_itc_edu_co/_layouts/15/onedrive.aspx?id=%2Fpersonal%2Fbienestaruniversitario%5Fitc%5Fedu%5Fco%2FDocuments%2FT%2ES%2E%202020%20EN%20ADELANTE%2FINCLUSI%C3%93N%2F2023%2FLINEY%2FAPOYOS%20GRUPALES%20TRABAJO%20SOCIAL%2DG%C3%88NERO&amp;ga=1</t>
  </si>
  <si>
    <t>Actividades realizadas entre octubre y diciembre
9/11/2023  Capacitación Oruga Salva escaleras 5 administrativos.
Durante los meses de octubre a diciembre se realizaron 62 apoyos individuales.
https://itceduco-my.sharepoint.com/personal/bienestaruniversitario_itc_edu_co/_layouts/15/onedrive.aspx?id=%2Fpersonal%2Fbienestaruniversitario%5Fitc%5Fedu%5Fco%2FDocuments%2FT%2ES%2E%202020%20EN%20ADELANTE%2FINCLUSI%C3%93N%2F2023%2FLINEY%2FAPOYOS%20GRUPALES%20TRABAJO%20SOCIAL%2DG%C3%88NERO&amp;ga=1
https://itceduco-my.sharepoint.com/personal/bienestaruniversitario_itc_edu_co/_layouts/15/onedrive.aspx?id=%2Fpersonal%2Fbienestaruniversitario%5Fitc%5Fedu%5Fco%2FDocuments%2FT%2ES%2E%202020%20EN%20ADELANTE%2FINCLUSI%C3%93N%2F2023%2FLINEY%2FAPOYOS%20GRUPALES%20TRABAJO%20SOCIAL%2DG%C3%88NERO&amp;ga=1</t>
  </si>
  <si>
    <t>APOYOS ECONÓMICOS PARA LA MATRICULA 2023-2 (6 estudiantes)
24/10/2023 Resolución 505 de 2023 - Estímulo matrícula 
24/10/2023 Resolución 506 de 2023 - Estímulo matrícula 
24/10/2023 Resolución 507 de 2023 - Estímulo matrícula 
21/11/2023 Resolución 508 de 2023 - Estímulo matrícula 
21/11/2023 Resolución 509 de 2023 - Estímulo matrícula 
21/11/2023 Resolución 510 de 2023 - Estímulo matrícula 
31/10/2023 CARGUE INCENTIVO PERMANENCIA Y EXCELENCIA 2023-1 (334 ESTUDIANTES)
19/11/2023 CARGUE INCENTIVO MATRICULA 2023-2 (318 ESTUDIANTES)
https://itceduco-my.sharepoint.com/personal/estadisticabienestar_itc_edu_co/_layouts/15/onedrive.aspx?id=%2Fpersonal%2Festadisticabienestar%5Fitc%5Fedu%5Fco%2FDocuments%2FDocuments%2FGESTI%C3%93N%2FGESTION%20X%20MES%202023%2FNOVIEMBRE%2FPlan%20de%20acci%C3%B3n%204to%20seguimiento%2FResoluciones%20apoyo%20econ%C3%B3mico&amp;ga=1</t>
  </si>
  <si>
    <t>Se realizó actividad de Impacto Social con los estudiantes de la Rama Estudiantil IEEE en el municipio de Soacha el 04 de diciembre de 2023
#  BENEFICIADOS 110 NIÑOS Y NIÑAS DEL HUMENDAL RINCON DEL LAGO
13 ESTUDIANTES PES
2 DOCENTES PES
https://itceduco-my.sharepoint.com/personal/bienestaruniversitario_itc_edu_co/_layouts/15/onedrive.aspx?id=%2Fpersonal%2Fbienestaruniversitario%5Fitc%5Fedu%5Fco%2FDocuments%2FT%2ES%2E%202020%20EN%20ADELANTE%2FRESP%20SOCIAL%2F2023%2FNAVIDAD%20FIEEELIZ%20%2D%20SOACHA%2FEVIDENCIA%20FOTOGR%C3%81FICA%20NAVIDAD%20FIEEELIZ%204%20DICIEMBRE%202023%2Epdf&amp;parent=%2Fpersonal%2Fbienestaruniversitario%5Fitc%5Fedu%5Fco%2FDocuments%2FT%2ES%2E%202020%20EN%20ADELANTE%2FRESP%20SOCIAL%2F2023%2FNAVIDAD%20FIEEELIZ%20%2D%20SOACHA&amp;ga=1</t>
  </si>
  <si>
    <t>El proceso de socialización de la caracterización estudiantil se llevó a cabo desde principios de agosto hasta el 30 de septiembre. Se ha completado la caracterización de 3,032 estudiantes de un total de 3,434 matriculados. Esto representa un 87.8% de los estudiantes matriculados en el periodo 2023-2.
https://itceduco-my.sharepoint.com/personal/estadisticabienestar_itc_edu_co/_layouts/15/onedrive.aspx?id=%2Fpersonal%2Festadisticabienestar%5Fitc%5Fedu%5Fco%2FDocuments%2FDocuments%2FGESTI%C3%93N%2FGESTION%20X%20MES%202023%2FOCTUBRE%2FReporte%20caracterizaciones%202023%2D2%2Epdf&amp;parent=%2Fpersonal%2Festadisticabienestar%5Fitc%5Fedu%5Fco%2FDocuments%2FDocuments%2FGESTI%C3%93N%2FGESTION%20X%20MES%202023%2FOCTUBRE&amp;ga=1</t>
  </si>
  <si>
    <t>Se ha completado la caracterización de 3,032 estudiantes, y de estos, se dispone de información sobre 1,319 estudiantes que han sido categorizados en uno de los cuatro niveles de riesgo de deserción de acuerdo con la parametrización del sistema
https://itceduco-my.sharepoint.com/personal/estadisticabienestar_itc_edu_co/_layouts/15/onedrive.aspx?id=%2Fpersonal%2Festadisticabienestar%5Fitc%5Fedu%5Fco%2FDocuments%2FDocuments%2FGESTI%C3%93N%2FGESTION%20X%20MES%202023%2FNOVIEMBRE%2FPlan%20de%20acci%C3%B3n%204to%20seguimiento%2FAlertas%20tempranas%202023%2D2%2Epdf&amp;parent=%2Fpersonal%2Festadisticabienestar%5Fitc%5Fedu%5Fco%2FDocuments%2FDocuments%2FGESTI%C3%93N%2FGESTION%20X%20MES%202023%2FNOVIEMBRE%2FPlan%20de%20acci%C3%B3n%204to%20seguimiento&amp;ga=1</t>
  </si>
  <si>
    <t>En los meses de octubre a diciembre se han registrado los siguientes apoyos:
No ACTIVIDADES GRUPALES:124
No PARTICIPANTES : 2135
No APOYOS INDIVIDUALES: 291
No. ESTUDIANTES APOYADOS INDIVIDUALES: 136
No. ESTUDIANTES APOYADOS UNICOS TOTAL: 1668
https://itceduco-my.sharepoint.com/personal/estadisticabienestar_itc_edu_co/_layouts/15/onedrive.aspx?id=%2Fpersonal%2Festadisticabienestar%5Fitc%5Fedu%5Fco%2FDocuments%2FDocuments%2FGESTI%C3%93N%2FGESTION%20X%20MES%202023%2FNOVIEMBRE%2FPlan%20de%20acci%C3%B3n%204to%20seguimiento%2FIndicadores%20mensuales%202023%2Epdf&amp;parent=%2Fpersonal%2Festadisticabienestar%5Fitc%5Fedu%5Fco%2FDocuments%2FDocuments%2FGESTI%C3%93N%2FGESTION%20X%20MES%202023%2FNOVIEMBRE%2FPlan%20de%20acci%C3%B3n%204to%20seguimiento&amp;ga=1</t>
  </si>
  <si>
    <t>Alertas académicas segundo corte 2023-2. 1 de noviembre 2023
Se adjunta la distribución de los estudiantes por nivel de riesgo según el
Porcentaje de materias perdidas para el  corte 2 del periodo 2023-2.
75-100% CRITICO 436 Estudiantes (13.20%)
50 - 74.99 % ALTO   401  Estudiantes  (12.14%)
30 - 49.99 %  MEDIO 292   Estudiantes (8.84%)
0 - 29.99 % BAJO 2174  Estudiantes (65.82%)
https://itceduco-my.sharepoint.com/personal/estadisticabienestar_itc_edu_co/_layouts/15/onedrive.aspx?id=%2Fpersonal%2Festadisticabienestar%5Fitc%5Fedu%5Fco%2FDocuments%2FDocuments%2FGESTI%C3%93N%2FGESTION%20X%20MES%202023%2FNOVIEMBRE%2FPlan%20de%20acci%C3%B3n%204to%20seguimiento%2FAlertas%20acad%C3%A9micas%202do%20corte%2Epdf&amp;parent=%2Fpersonal%2Festadisticabienestar%5Fitc%5Fedu%5Fco%2FDocuments%2FDocuments%2FGESTI%C3%93N%2FGESTION%20X%20MES%202023%2FNOVIEMBRE%2FPlan%20de%20acci%C3%B3n%204to%20seguimiento&amp;ga=1</t>
  </si>
  <si>
    <t>Se realizó proyecto de Electivas para implementación en el 2024
https://itceduco-my.sharepoint.com/personal/auxbienestar_itc_edu_co/_layouts/15/onedrive.aspx?id=%2Fpersonal%2Fauxbienestar%5Fitc%5Fedu%5Fco%2FDocuments%2FBIENESTAR%202023%2FRV%5F%20electiva%20deportes%20%2Ezip&amp;parent=%2Fpersonal%2Fauxbienestar%5Fitc%5Fedu%5Fco%2FDocuments%2FBIENESTAR%202023&amp;ga=1</t>
  </si>
  <si>
    <t>ATENCIÓNES INDIVIDUALES octubre a diciembre
Participantes 34 estudiantes
con 93 participaciones
APOYO EN PROCESOS DE LECTURA Y ESCRITURA CRÍTICA 1
ASESORÍA PROCESOS DE APRENDIZAJE 9
ASESORÍA PROCESOS DE LENGUAJE  7
ASESORÍA PROCESOS MATEMÁTICOS 26
https://itceduco-my.sharepoint.com/:x:/g/personal/estadisticabienestar_itc_edu_co/EToL6ZI1fXpKhIzApFmngtgBl_2ycnwiDZjF5A_ilFemWg?e=IOd17h</t>
  </si>
  <si>
    <t>Actividades grupales
8/11/2023  FACTORIZAR EN TODOS LOS SEMESTRES DEBO UTILIZAR 18 Estudiantes
24/10/2023 Oriento mis decisiones 109 Estudiantes
https://itceduco-my.sharepoint.com/personal/estadisticabienestar_itc_edu_co/_layouts/15/onedrive.aspx?id=%2Fpersonal%2Festadisticabienestar%5Fitc%5Fedu%5Fco%2FDocuments%2FDocuments%2FGESTI%C3%93N%2FGESTION%20X%20MES%202023%2FNOVIEMBRE%2FPlan%20de%20acci%C3%B3n%204to%20seguimiento%2FApoyos%20grupales%20CREA%202023%2D2%2Epdf&amp;parent=%2Fpersonal%2Festadisticabienestar%5Fitc%5Fedu%5Fco%2FDocuments%2FDocuments%2FGESTI%C3%93N%2FGESTION%20X%20MES%202023%2FNOVIEMBRE%2FPlan%20de%20acci%C3%B3n%204to%20seguimiento&amp;ga=1</t>
  </si>
  <si>
    <t xml:space="preserve">Esta actividad finalizo con lo reportado al 30 de agosto </t>
  </si>
  <si>
    <t xml:space="preserve">Se han desarrollado con normalidad los contratos 263 y 264 de 2023, se ha cumplido a cabalidad las siguientes actividades: 
Obligación 4. Prestar servicios profesionales especializados para la actualización del documento técnico de Rediseño Institucional de la Escuela Tecnológica Instituto Técnico Central - ETITC, de acuerdo con los criterios metodológicos establecidos por el Departamento Administrativo de la Función Pública - DAFP.
1. Se revisaron los documentos técnicos resultantes del último proceso de Modernización Institucional adelantado por la Escuela Tecnológica Instituto Técnico Central en el año 2021 y se inició el proceso de actualización de la información requerida de conformidad con el proceso de formalización de empleo público que se está llevando a cabo actualmente en la Entidad. 2. Se dio cumplimiento al Plan de Trabajo del proceso de actualización del documento técnico de rediseño institucional de la Escuela Tecnológica Instituto Técnico Central – ETITC, de acuerdo con los criterios metodológicos establecidos por el Departamento Administrativo de la Función Pública – DAFP en el ámbito de las plantas temporales. 3. Se inició la actualización de los entornos (Político, Económico, Social, Ambiental y Tecnológico) 4. Se inició el ajuste de los procesos relacionados en el Anexo 1. Instrumento Consolidado de Cargas de Trabajo, de acuerdo con los lineamientos del Comité Directivo.
Obligación 6. Verificar la funcionalidad del Mapa de Operación por Procesos propuesto y ajustar a las dinámicas de la Escuela Tecnológica Instituto Técnico Central – ETITC.
1. Se realizó el análisis comparativo del Mapa de Operación por procesos actual y el propuesto por la Universidad Nacional en el Estudio técnico del 2021, y se determinó que se debe mantener el MOP vigente en consonancia con el proceso de acreditación reciente de la Escuela.
Obligación 7. Ajustar la propuesta de Estructura Interna de Escuela Tecnológica Instituto Técnico Central – ETITC y validar con la Alta Dirección de la Entidad
1. Se determinó que la Estructura Interna de la Entidad se mantendrá y se adelantará el proceso para la creación de la planta temporal, con el fin de formalizar los contratos de Prestación por Servicios con vocación de permanencia, en los términos establecidos en el actual Plan Nacional de Desarrollo.
Obligación 8. Adelantar las actividades de recolección de la información faltante del Estudio de Cargas de la Escuela Tecnológica Instituto Técnico Central – ETITC y diseñar una propuesta de Planta de Personal.
Frente a esta obligación se realizaron las siguientes acciones: 1. Se revisaron los documentos técnicos resultantes del último proceso de Modernización Institucional adelantado por la Escuela Tecnológica Instituto Técnico Central en el año 2021 y se inició el proceso de actualización de la información requerida de conformidad con el proceso de formalización de empleo público que se está llevando a cabo actualmente en la Entidad. 2. Se desarrolló la mesa de trabajo el día 22 de noviembre con el Vicerrector Administrativo y Financiero, la Jefe de la Oficina Asesora de Planeación, el Secretario General, la coordinadora de Talento Humano y los contratistas de Rediseño, la cual tenía como objetivo fundamental presentar la propuesta inicial de planta temporal del proceso de Formalización de empleo público de la Escuela Tecnológica Instituto Técnico Central – ETITC. 3. Se desarrolló la mesa de trabajo el día 21 de noviembre con la coordinadora de Talento Humano, el colaborador encargado de la liquidación de nómina del instituto y los contratistas de Rediseño, la cual tenía como objetivo fundamental aclarar las dudas para la elaboración del costo de la planta propuesta para formalización.
Obligación 9. Participar en las sesiones de trabajo para costear la propuesta de planta de personal y/o posibles escenarios de implementación.
1. Se realizó el costeo de la planta temporal propuesta (45) empleos correspondientes a los profesional y técnico con base en los resultados del estudio técnico desarrollado en el 2021.
</t>
  </si>
  <si>
    <t>Revisión de la  Estructura Organizacional que soporte las nuevas apuestas institucionales  
para la implementación de una planta temporal: ACTUALIZACIÓN DEL DOCUMENTO TÉCNICO DE REDISEÑO INSTITUCIONAL DE LA ETITC</t>
  </si>
  <si>
    <t xml:space="preserve">La CNSC remitió a la ETITC el cronograma para el proceso de selección, mismo que se desarrollará desde el 8 de septiembre al 17 de noviembre.  
La CNSC solicito el 29 de septiembre la actualización y certificación de vacantes y cargos para asenso. Se certificaron 62 vacantes y 58 empleos, 8 para asenso (7 profesionales y 1 asistencias).  
</t>
  </si>
  <si>
    <t xml:space="preserve">Actualización permanente del sistema jurídico EKOGUI. Aprobación por parte de del comité de conciliación la política de prevención del daño antijurídico
Procesos judiciales: 12 procesos.
*Solicitudes de conciliación:  1 solicitud extrajudicial extrajudicial: </t>
  </si>
  <si>
    <t>De manea consolidada al cierre de la vigencia actuaciones disciplinares archivadas al 4° son 6.
Se encuentran 11 actuaciones disciplinarias activas.  
Actuaciones con los fallos absolutorios: 201801- 201802, 201804, 201805</t>
  </si>
  <si>
    <t xml:space="preserve">La actividade y campaña a realizar durante el 4° trimestre es: Terminos para respuesta de derechos de petición. La cual será enviada a través de correo el 13 de diciembre.
</t>
  </si>
  <si>
    <t xml:space="preserve">Durante el 4° trimestre de la vigencia se realizaron:
132 Resoluciones, 
Consejo Directivo: 4 Acuerdos: 021, 022, 023 y 024. De los cuales el acuerdo 021 “Modificación del Acuerdo 012 de 2023”. 
Consejo académico 2 acuerdos: 04 y 05 Calendarios académicos.
</t>
  </si>
  <si>
    <t xml:space="preserve">Se desarrollaron las siguientes actividades: 5.6 Evaluar la pertinencia de los modelos propuestos, 5.7 Definir el enfoque y modelo pedagógico, 5.8 Redactar capítulo. 
Se desarrolló el informe correspondiente a la evaluación propuesta de enfoque pedagógico ante el Consejo académico.
Adicionalmente se desarrollaron actividades en: 8.2 Revisar el Manual de Convivencia Escolar 
8.3 Recopilar información.
Se evidencia un avance del 43% 
</t>
  </si>
  <si>
    <t xml:space="preserve">El manual de comunicaciones el cual será socializado durante el 1° semestre de la vigencia 2024. </t>
  </si>
  <si>
    <t xml:space="preserve">Se desarrollaron estudios previos, se realiza un análisis para determinar si es viable realizar el proceso contractual, debido a las modificaciones estructurales de la institución. </t>
  </si>
  <si>
    <t>La actividad no finalizo debeido a las modificaciones según la obra de reforzamiento estructural</t>
  </si>
  <si>
    <t xml:space="preserve">La actividad no se desarrollo. </t>
  </si>
  <si>
    <r>
      <t xml:space="preserve">Se realizó capacitación en las jornadas pedagógicas 2023 - 1. Del 10 al 13 de enero.
Y para el periodo 2023-2: Se tiene programada la siguiente agenda:
19/julio. Articulación Resultados de Aprendizaje, Enseñanza y Evaluación.
24/julio. Trabajo por Área Académica: Alineamiento Resultados de Aprendizaje, Enseñanza y Evaluación en Syllabus o Microcurrículos. Coordinador de Área.
31/julio. Trabajo por Área Académica: Alineamiento Resultados de Aprendizaje, Enseñanza y Evaluación en Syllabus o Microcurrículos.
</t>
    </r>
    <r>
      <rPr>
        <b/>
        <sz val="10"/>
        <rFont val="Calibri"/>
        <family val="2"/>
        <scheme val="minor"/>
      </rPr>
      <t>Cumplida 100%</t>
    </r>
  </si>
  <si>
    <t xml:space="preserve">Según en FURAG, el resultados del Índice de Desempeño Institucional para la vigencia 2022 es de 88,2 de 100 puntos posibles. Esto con relación a la meta planteada para la respectiva vigencia, significa un cumplimienot del 101%. </t>
  </si>
  <si>
    <t xml:space="preserve">Se desarrollaron los siguientes seguimiento: </t>
  </si>
  <si>
    <t xml:space="preserve">Se realizó el seguimiento de los 3 proyectos institucionales de manera parcial, toda vez que se realiza una migración del aplicativo SUIFP a la PIIP. 
2° Seguimiento al PAS: Reportado ante el MEN
Meta de racionalización: Reporte cargado en la plataforma SUIT del DAFP 6 etapas 
</t>
  </si>
  <si>
    <t xml:space="preserve">Se realizó el seguimiento de los 3 proyectos institucionales de manera parcial, toda vez que se realiza una migración del aplicativo SUIFP a la PIIP. 
2° Seguimiento al PAS: Reportado ante el MEN
</t>
  </si>
  <si>
    <t xml:space="preserve">Para la vigencia 2023 se estructuraron 7 proyectos, 1 para Fortalecimiento y Consolidación de los Sistemas Internos de Aseguramiento de la Calidad y 7 para Dotación y Adecuación de Infraestructura Física y Tecnológica, estos suman un valor de $ 2.844.293.211. Dischos recursos fueron puestos a disposición de la ETITC desde finales del mes de noviembre. Desde las áreas responsables de ejecución desarrollan la gestión para la ejecución de lo programado. </t>
  </si>
  <si>
    <t xml:space="preserve">Las actividades desarrolladas al culminar la v. 2023, se enmarcaron en las siguientes 8 estrategias: 
1. Seguir fortaleciendo el trabajo orgánico para el posicionamiento de la ETITC, por los canales propios, a través del desglose y buen manejo de la parrilla de contenidos mensuales.  
95%
2. Contenido estratégico y de valor mediante el desarrollo de videos y piezas audiovisuales y artículos: 84,  100%
3. Desarrollar estrategias de marketing digital centradas en la comunidad estudiantil donde el estudiante sea el protagonista:  
Fotografías, piezas, videos y actividades de publicidad que muestran el diario vivir al interior de las instalaciones de la ETITC.  90%
4. Contribuir en el proceso de reacreditación de programas y acreditación institucional, así como la acreditación institucional, mediante el desarrollo de campañas acordadas con el área de autoevaluación: Acompañamientos a los procesos socialización del logro culminación de condiciones iniciales.  Video para la visualización de las facultades (electromecánica). 100%
5. Recopilación de los datos de la gestión y análisis de información a través de la analítica web de; el portal web y redes sociales, para el adecuado desarrollo de las estrategias de comunicación. 95%
6. Adopción e implementación de un manual para la implementación de la Política de comunicaciones de la ETITC. 100%
7. Desarrollar notas de prensa para free press (prensa gratis) con contenidos educativos o informativos de valor para la ciudadanía en general. 90%
8. Fortalecer el equipo de trabajo de la oficina de comunicaciones para ampliar el portafolio de servicios. 1. 
</t>
  </si>
  <si>
    <t xml:space="preserve">FECHA ACTIVIDAD PARTICIPANTES EVIDENCIAS
1 10/18/2023 Participación juegos de Integración de la Función Pública. 10 participantes 
2 10/19/2023 Jornada de reinducción 100 participantes 
 10/10/2023 Conmemoración día de Mundial de la Salud Mental 826 reproducciones
3 Durante mes Manifestaciones de condolencias N/A
 10/26/2023 Salud Mental en # 649 reproducciones
4 10/31/2023 Halloween 110 participantes 
5 Durante mes Saludo de cumpleaños 36 participantes 
NOVIEMBRE
Durante mes Manifestaciones de condolencias N/A  
 11/10/2023 Viernes de bienESTAR 38 participantes 
2 11/2/2023 Bienestar espiritual 30 participantes 
3 11/29/2023 Taller pre-pensionados 12 participantes 
 A partir del 30 Novena de aguinaldos 60 Promedio x día
4 Durante mes Saludo de cumpleaños 33 envios
DICIEMBRE 
12/7/2023 Día de la familia ETITC  
2 12/4/2023 Cierre de gestión 2023 450 Participantes
3 12/4/2023 Reconocimientos  14 Participantes,   57 Participantes,    350 Resoluciones 
4 12/11/2023 Manifestaciones de condolencias N/A
5 12/5/2023 Aguinaldo del niño y la niña 39 Participantes
6 12/15/2023 Demuestra tu talento 
7 12/15/2023 Entrega Dotación administrativos 
8 12/15/2023 Adecuación sala de lactancia 
9 Durante mes Saludo de cumpleaños 21 envios
</t>
  </si>
  <si>
    <t xml:space="preserve">A continuación, se relacionan la cantidad de actividades por eje temático según el Plan Institucional de Capacitaciones: 
 Gestión del conocimiento y la innovación: Cambio climático, 21 participantes.
Creación de valor público: Normatividad vigente Curso primer respondiente. 18 participantes.
Transformación digital. Actualización en contabilidad en el sector púbico. 13 participantes. 
Probidad y la transparencia. Manual de Políticas de Seguridad de la Información y Recomendaciones para Auditoría. 15 participantes. 
Con corte a 12 de diciembre de 2023, se evidencia un avance de la ejecución del PIC DEL 88 % 
</t>
  </si>
  <si>
    <t xml:space="preserve">Se hace el envió del comunicado (oficio) a través de correo electrónico de manera masiva al personal administrativo, desde el área se realiza la respectiva revisión y corrección para su respectivo cargue a SECOP. Se evidencia la revisión del 3ª trimestre de la siguiente manera: 
Octubre: 350 obligaciones (incluidas las anuladas y sin pagar a la fecha del seguimiento)
Noviembre: 353 obligaciones (incluidas las anuladas y sin pagar a la fecha del seguimiento)
Diciembre:  146 obligaciones (incluidas las anuladas y sin pagar a la fecha del seguimiento)
</t>
  </si>
  <si>
    <t xml:space="preserve">Las actividades relacionadas a matriculas 
IBTI. Desde el 29 de noviembre al 15 de diciembre. 
</t>
  </si>
  <si>
    <t xml:space="preserve">Desde el área financiera se evidencia la generación de 34 CDP para el mes de octubre, 39 CDP para el mes de noviembre y 12 CDP para el mes de diciembre.
Compromisos de octubre (175), noviembre (113) diciembre (26).
</t>
  </si>
  <si>
    <t xml:space="preserve">Procesos de capacitaciones: 
21 y 22 de nov. “Cierre de vigencia 2023 y apertura de 2024”
16. de nov. Comprobantes manuales
27 de nov Administración de PAC
12 de dic. Sistema de facturación electrónica SIIF
</t>
  </si>
  <si>
    <t xml:space="preserve">Las solicitudes se han recibido a cabalidad según lo requiere el área de la cadena financiera </t>
  </si>
  <si>
    <t xml:space="preserve">Según los resultados del IDI se evidencio un cumplimiento del 78, de 100 puntos posibles. Lo cual demuestra un resago del 22% según la meta establecida para la vigencia (100%). </t>
  </si>
  <si>
    <t>A través del 324- 2022 se desarrolla objeto contractual “CONTRATO INTERADMINISTRATIVO PARA APOYAR EL FORTALECIMIENTO DEL ÁREA ENCARGADA DE EGRESADOS DE LA ESCUELA TECNOLÓGICA INSTITUTO TÉCNICO CENTRAL (FASE 1 Y 2)”, con la Universidad Pedagógica de Colombia, por un valor de 80.000.000 MTE
Se realizo entrega de la 1° fase "Investigación aplicada y desarrollo experimental: Caracterización", y desarrolladas sus 9 actividades estrategicas.
Se desarrolló la 2° en sus 7 actividades, sin embargo, se verificará por parte del supervisor el desarrollo completo de las actividades propuestras en el cronograma de trabajo.
Se evidencia un 87% de avance en gestión del cto 324 de 2022.
https://itceduco-my.sharepoint.com/:x:/g/personal/plandeaccion_itc_edu_co/EardqOzqD9lPg7sY-gg-oCMBhWB39R6ucmIz-neSWhctrg?e=FG3fdp</t>
  </si>
  <si>
    <t>El valor de la nómina de las 4 plantas administrativos, Doc. PES, Doc. Bachillerato y hora Catedra para el 3° trimestre de la vigencia asciende a $8.243.303.121</t>
  </si>
  <si>
    <t xml:space="preserve">Expedición del Acuerdo 86 de noviembre de 2023, para dar continuidad al proceso. Este fue enviado por la CNSC a la ETITC para firma del Hnn. Rector.Fue remitido por la ETITC el 27 de nov de 2023. 
Se realizan actualizaciones de manera permanente en el aplicativo SIMO, para dar congruencia a la información que muestra la necesidades de la ETITC frente al concurso. </t>
  </si>
  <si>
    <t xml:space="preserve">Se cuenta con: 
Acuerdo 012 de 2023 CD reglamento concurso docente 2023.
Acuerdo 021 de 2023 Medición del acuerdo 012 de 2023 concurso docente 
Numero de contrato 315 de 2023. Formalizado en SECOP. Por 285.500.000
Plan de actividades. El pago para el 2023 es del 50%. 
</t>
  </si>
  <si>
    <r>
      <t>El documento "Plan de Desarrollo Profesoral 2023 - 2026" se encuentra elaborado en un 8</t>
    </r>
    <r>
      <rPr>
        <b/>
        <sz val="11"/>
        <color theme="1"/>
        <rFont val="Calibri"/>
        <family val="2"/>
        <scheme val="minor"/>
      </rPr>
      <t>0</t>
    </r>
    <r>
      <rPr>
        <b/>
        <sz val="10"/>
        <rFont val="Calibri"/>
        <family val="2"/>
        <scheme val="minor"/>
      </rPr>
      <t>%.</t>
    </r>
    <r>
      <rPr>
        <b/>
        <sz val="10"/>
        <color theme="4" tint="-0.249977111117893"/>
        <rFont val="Calibri"/>
        <family val="2"/>
        <scheme val="minor"/>
      </rPr>
      <t xml:space="preserve"> </t>
    </r>
    <r>
      <rPr>
        <sz val="10"/>
        <rFont val="Calibri"/>
        <family val="2"/>
        <scheme val="minor"/>
      </rPr>
      <t>Comprende la siguiente estructura: 
*Plan de desarrollo de Carrera Docente; 
* Resultados del Plan anterior; 
*Política de desarrollo docente;
*</t>
    </r>
    <r>
      <rPr>
        <b/>
        <sz val="10"/>
        <rFont val="Calibri"/>
        <family val="2"/>
        <scheme val="minor"/>
      </rPr>
      <t>Componentes conceptuales del plan de formación;  *Inventario de necesidades</t>
    </r>
    <r>
      <rPr>
        <sz val="10"/>
        <rFont val="Calibri"/>
        <family val="2"/>
        <scheme val="minor"/>
      </rPr>
      <t xml:space="preserve">; * Evaluación de resultados e impacto del Plan 2018 - 2022.  * Plan de capaciatación y actualización de docentes para el período de tiempo 2023-2026
La finalización del documento se proyecta para el mes de octubre.
El documento queda pendiente por revisón en su componente Programa de formación posgradual 2023 -2026.
Queda pendiente para la vigencia 2024, la presentación de este ante el: Comité de desarrollo profesoral, Consejo Directivo.
</t>
    </r>
  </si>
  <si>
    <t xml:space="preserve">En el marco del proyecto Centro de Atención al Docente, se han desarrollado las siguientes actividades: Capacitación de seguridad y salud en el trabajo. 
Exámenes médicos obligatorios.  
Torne de ping pong. 
Reconocimientos por trayectoría y por labor docente (general).
Almuerzo para los docentes que culminaron su ciclo. 
Novena de navidad 5 de diciembre. 
</t>
  </si>
  <si>
    <t xml:space="preserve">Para dar continuidad y mantenimiento al proyecto WIFI, se ejecuta con normalidad el cto 025 de 2023 (fecha de finalización 30 de diciembre del 2023)
Se realiza configuración de servidor portal cautivo para administrar el ingreso de usuarios a la red WIFI
Soporte y mantenimiento a la infraestructura tecnológica para garantizar la disponibilidad de los servicios
Monitoreo de disponibilidad de canal de conectividad.
Monitoreo de disponibilidad de la red wifi
</t>
  </si>
  <si>
    <t xml:space="preserve">Por otra parte con el Cto 317 de 2023. Se proyecta adquirir 20 pantallas con las ops y los respectivos soportes moviles. Con plazo de ejecución de 90 días. Se proyecta realizar 2 tipos de mantenimiento preventivo (Realizados mediante los Ctos 029 y 298) y correctivo (prestado por la empresa Claryicon sas)
1° Fase 110 pantallas ( 804.829.511. cto 232-2020)
2° Fases 50 pantallas ( Cto 301-2021 por un valor de 704.054.071)
</t>
  </si>
  <si>
    <t xml:space="preserve">CTO 198 de 2023. Teniendo en cuenta las actividades estratégicas planteadas en el plan de implementación de PETI para la vigencia 2023, se evidencia avance en temáticas de la siguiente manera: 
Estrategia TI: Actualización del PETIC (100%)
Dominio de sistema de información: Revisión de los criterios de actualización de datos activos (100%), Actualización de la plataforma Digital (100%), Optimización y automatización de procesos internos (75%), Gestión de Datos (30%), Mejorar y actualizar el portal de la ETITC (30%), Mejorar y actualizar el sistema de información de administración y manejo de activos de la entidad (100%). 
Dominio de Infraestructura Tecnológica: Actualización de la infraestructura tecnológica salas de computo (100%), Puesta en marcha del proceso de implementación de IPV6 (88%), Actualización de la infraestructura tecnológica Asociadas a Data center (0%). 
Se evidencia un avance del 80% de los compromisos integrados en el PETI para la vigencia 2023.
</t>
  </si>
  <si>
    <t>En el marco del modelo operativo de administración de inmuebles, se han realizado las siguientes actividades: 
Octubre: 
Organización y traslado de muebles. 
Noviembre:
Mantenimiento de baños
Mantenimiento de los archivos rodante 
Diciembre: 
Organización de mobiliario dentro de la Sede
Link de verificación . 2023
https://itceduco-my.sharepoint.com/personal/arquitectura_itc_edu_co/_layouts/15/onedrive.aspx?id=%2Fpersonal%2Farquitectura%5Fitc%5Fedu%5Fco%2FDocuments%2FPLANTA%20F%C3%8DSICA%2F4%2E%202023%2F1%2E%20MANTENIMIENTO%20LOCATIVO%2FProgramaci%C3%B3n%20Actividades&amp;ct=1701701289024&amp;or=Teams%2DHL&amp;ga=1</t>
  </si>
  <si>
    <t xml:space="preserve">Se ejecuta del plan Plan de administración e intervención de las instalaciones en comodato. Se muestra un informe en el cual se evidencia el desarrollo y seguimiento: 
https://itceduco-my.sharepoint.com/:w:/g/personal/plandeaccion_itc_edu_co/Ef2OY_nBR0JKnNZ1tDAWG_MBCft8-ScIfvBdHgWjLLszig?e=XT6Cf3
Bajo el software MANTUM CMMS se reciben las diferentes solicitudes de servicio u órdenes de trabajo que genera la comunidad de la ETITC, a la fecha se han atendido 274 solicitudes; Sin embargo, la mayoría de las solicitudes se reciben por medios ofimáticos teniendo 1382 solicitudes.
Se evidencia la ejecución de 14 contratos para la ejecución de mantenimientos durante la vigencia 2023.
</t>
  </si>
  <si>
    <t>El Modelo operativo y de gestión de inmuebles, fue presentado al Vicerrector Administrativo y financiero el 1° de septiembre de 2023.  Se acalra wue en este se integra el Plan de administración e intervención de las instalaciones en comodato</t>
  </si>
  <si>
    <t>Se desarrollaron con normalidad las actividades del de movidad entrante y saliente, estas son evidenciadas en el informe de la ORII
https://itceduco-my.sharepoint.com/:w:/g/personal/plandeaccion_itc_edu_co/EZBInLe7i5hClFzwQAP0ulEBc3A0PkRyf91fPka45H0RWw?e=ZPU3cj</t>
  </si>
  <si>
    <t xml:space="preserve">La meta estratégica, menciona 6 productos, de los cuales la ETITC cuenta con: 
1. Especialización tecnológica en diseño y gestión en sistemas para dispositivos para internet de las cosas: Finalizado en un 100% 
2. Especialización en seguridad industrial y salud en el trabajo: Finalizado en un 100%
3. Estructurar y gestionar el registro de posgrado de una maestría en seguridad de la información: Avanza su desarrollo en un 53%
4. Estructurar y gestionar el registro de pregrado en Ingeniería Agrícola por ciclos: Avanza su desarrollo en un 61%
5. Estructurar y gestionar el registro de pregrado en Ingeniería Ambiental por ciclos: Estructurar y gestionar el registro de pregrado en Ingeniería Agrícola por ciclos: Avanza su desarrollo en un 56%
6. Estructurar y gestionar el registro de pregrado en Ingeniería Energías por ciclos: Estructurar y gestionar el registro de pregrado en Ingeniería Agrícola por ciclos: Avanza su desarrollo en un 56%
Teniendo en cuenta lo anterior, se evidencia un avance consolidado del 71% al 3° trimestre del 2023. 
Link de evidencia: 
https://itceduco-my.sharepoint.com/:x:/g/personal/plandeaccion_itc_edu_co/ESeKubexl15Iq-dlMcQ2YM0B9OTroYOMFXdbuzy3c1yCew?e=F7qE8a
</t>
  </si>
  <si>
    <t xml:space="preserve">Se han realizado las siguientes ferias: 
19/10/2023. Localidad de Santa Fé. Feria cultural Universidad Colegio Mayor de Cundinamarca, en la que se contactaron las entidades: Universidad Colegio Mayor de Cundinamarca, Universidad Pedagógica Nacional, Fundación Telefónica. 10 personas interesadas. 
10/11/2023. Expo Challenger Complejo Cazucá 2023-SENA, en la que se contactaron las entidades: Tecno Parque Sena Casuca /  Centro de Tecnologías del Transporte y Centro de Tecnologías para la Construcción, Colegio Técnico Aldemar Rojas Plazas CED, Colegio de la Bici, Colegio José Francisco Socarrás IED, Colegio Técnico Jaime Pardo Leal, Instituto Técnico Industrial Piloto – ITIP, Colegio CEDID San Pablo 27 personas interesadas.
</t>
  </si>
  <si>
    <t xml:space="preserve">FUNDACIÓN PÁPORTI
Fundación Páporti se encuentra ubicada en la localidad de Los Mártires y tiene como objetivo generar cambios significativos en la vida de los niños, niñas y jóvenes menos favorecidos, a través de la enseñanza; junto con Bienestar Universitario de la ETITC y GITEPS, se realiza una visita de reconocimiento en el mes de febrero; con el fin de establecer lazos de cooperación en temas de interés común.
En esta reunión se encuentra que hay interés entre ambas partes de poder generar impacto social partiendo del objetivo misional de cada una de ellas. Este impacto social se basa en cursos de proyección social, admisiones a los programas de educación superior, intercambio de espacios y entre otros. 
Como resultado de esta gestión se establecieron dos cupos para el curso Pre-Ingeniero que inició en el primer semestre de este año, los cuales fueron asignados para Brayan Alexander Vega Martinez y Vrayan David Uiza Moreno, quienes posteriormente ingresaron a los programas de educación superior de la ETITC y se encuentran cursando Técnica Profesional en Mantenimiento Industrial y Técnico Profesional en Computación, respectivamente y para su inicio de clases se les aporto un kit escolar.
</t>
  </si>
  <si>
    <t>El último seguimiento a los programas de gestión ambiental se desarrollara durante la 2° semana de diciembre 
https://itceduco-my.sharepoint.com/:x:/g/personal/gestionambiental_itc_edu_co/Ebz448ZfBJBNlhMbRISvxmABoJP0wBLHhIymUNdCBzZyLQ?e=4%3A8oWVO9&amp;at=9&amp;CID=e1028d5f-a361-88a1-0648-4bbedacd1705</t>
  </si>
  <si>
    <t xml:space="preserve">Esta actividad finalizo con lo reportado al 30 de agosto, lo cual cumple y se ajusta a lo requerido para la presente vigencia </t>
  </si>
  <si>
    <t xml:space="preserve">Para el 4° trimestre de la vigencia se determina un avance del 95,7. Se observa que las actividades se desarrollan con normalidad, sin enbargo existe proyectos en la Vicerrectoria Administrativa, y en Rectoria, proceso Gestión ambiental, que están a la espera de recursos para su financiamiento. Así mismo se evidencia en las metas 69 a 71, que los cronogramas dpenden de más de un área y procesos de aprobación lo que retraza su avance. </t>
  </si>
  <si>
    <t xml:space="preserve">4° SEGUIMIENTO AL PLAN DE ACCIÓN VIGENCIA 2023 </t>
  </si>
  <si>
    <t>1° Presupuesto ejecutado</t>
  </si>
  <si>
    <t>2° Presupuesto ejecutado</t>
  </si>
  <si>
    <t>3° Presupuesto ejecutado</t>
  </si>
  <si>
    <t>4° Presupuesto ejecutado</t>
  </si>
  <si>
    <t>Para el 34 trimestre de la vigencia se han integrado al proyecto CREA 308 estudiantes con matricula activa, que corresponde al 9% de la totalidad de estudantes con matricula actica (3.434)
Durante los meses de octubre a diciembre se realizò la
 revision y ajustes al proyecto de adapataciòn
 a la vida Universitaria.
CREA 
https://itceduco-my.sharepoint.com/personal/bienestaruniversitario_itc_edu_co/_layouts/15/onedrive.aspx?id=%2Fpersonal%2Fbienestaruniversitario%5Fitc%5Fedu%5Fco%2FDocuments%2FT%2ES%2E%202020%20EN%20ADELANTE%2FINCLUSI%C3%93N%2F2023%2FLINEY%2FPROYECTO%20CREA&amp;ga=1
P V.U. 
https://itceduco-my.sharepoint.com/personal/bienestaruniversitario_itc_edu_co/_layouts/15/onedrive.aspx?id=%2Fpersonal%2Fbienestaruniversitario%5Fitc%5Fedu%5Fco%2FDocuments%2FT%2ES%2E%202020%20EN%20ADELANTE%2FINCLUSI%C3%93N%2F2023%2FLINEY%2FPROYECTO%20DE%20ADAPTACI%C3%92N%20A%20LA%20VIDA%20UNIVERSITARIA&amp;ga=1</t>
  </si>
  <si>
    <t xml:space="preserve">A continuación se muestran los productos de los programas de proyección social alcanzados durante la v. 2023: 
1.  Curso a egresados.  Como parte de la proyección social se desarrolló un curso de manera gratuita dirigida a egresados.  Del 8 al 21 de noviembre. Se desarrollaron 4 talleres en el marco de cinco (5) módulos orientados al desarrollo de las habilidades blandas dirigidos a los egresados y sus familias de los programas de educación superior. El curso inició con veinte (20) participantes de los cuales finalizaron la formación diez y siete (17) de ellos.
2.  FUNDACIÓN PÁPORTI
Fundación Páporti se encuentra ubicada en la localidad de Los Mártires y tiene como objetivo generar cambios significativos en la vida de los niños, niñas y jóvenes menos favorecidos, a través de la enseñanza; junto con Bienestar Universitario de la ETITC y GITEPS, se realiza una visita de reconocimiento en el mes de febrero; con el fin de establecer lazos de cooperación en temas de interés común.
En esta reunión se encuentra que hay interés entre ambas partes de poder generar impacto social partiendo del objetivo misional de cada una de ellas. Este impacto social se basa en cursos de proyección social, admisiones a los programas de educación superior, intercambio de espacios y entre otros. 
Como resultado de esta gestión se establecieron dos cupos para el curso Pre-Ingeniero que inició en el primer semestre de este año, los cuales fueron asignados para Brayan Alexander Vega Martinez y Vrayan David Uiza Moreno, quienes posteriormente ingresaron a los programas de educación superior de la ETITC y se encuentran cursando Técnica Profesional en Mantenimiento Industrial y Técnico Profesional en Computación, respectivamente y para su inicio de clases se les aporto un kit escolar.
3. 5. Becas y medias becas (Proyección Social).
Por parte del Hno rector fueron aprobadas 5 becas completas para estudiantes egresados de la institución y 5 medias becas. Estas fueron rifadas por facultad el 24 de noviembre, una beca y una media beca por facultad. Estas fueron entregadas y se revisa la documentación por el líder del área de egresados, posteriormente se generará los actos administrativos para su función legal.  
</t>
  </si>
  <si>
    <t>Desde la facultad de Electromecánica se informa que: 
el 11.09.2023. se presento ante Consejo Académico el estudio de pertinencia de acuerdo al GDA-PC-02. Procedimiento registro calificado nuevo en renovación. (Adelantado hasta la paso 6.)
Desarrollo del estudio maestro en un 100%, se aclara que es neceserio dividir el documento según la naturaleza de la ETITC y es desarrollar programas educativos por ciclos propedeuticos.
 Avance general del 56%</t>
  </si>
  <si>
    <t xml:space="preserve">Desde la facultad de Procesos Industriales, se informa que, esta a la espera del visto bueno por parte de la oficina de Autoevaluación.
El estudio de viabilidad fue aprobado en Consejo Académino el 8.08.2023.
 Avance general del 56% 
https://itceduco-my.sharepoint.com/personal/procesos_itc_edu_co/_layouts/15/onedrive.aspx?id=%2Fpersonal%2Fprocesos%5Fitc%5Fedu%5Fco%2FDocuments%2F2023%2FIngenier%C3%ADa%20ambiental%20actualizado%2024%2D11%2D2023&amp;ct=1701464372561&amp;or=Teams%2DHL&amp;ga=1
</t>
  </si>
  <si>
    <t>Por parte de la facultad de Mecánica, se reporta una serie de convenios que permitirán el desarrollo del pregrado en ingeniería agrícola: 
Convenio específico 02 de Cooperación interinstitucional celebrado en la ETITC y la U. de la Salle (13.09.2023)
Convenio específico 03 de Cooperación interinstitucional celebrado en la ETITC y la U. de la Salle (13.09.2023)
Convenio marco de Cooperación interinstitucional celebrado en la ETITC y la U. de la Salle (12.09.2023)
 Avance general del 56%</t>
  </si>
  <si>
    <r>
      <rPr>
        <sz val="12"/>
        <color theme="1"/>
        <rFont val="Calibri Light"/>
        <family val="2"/>
        <scheme val="major"/>
      </rPr>
      <t xml:space="preserve">Actividades de mantenimiento preventivo: 
Se han desarrollado las siguientes actividades de mantenimiento para las sedes Tintal y Centro:
1. Actividades de reparaciones locativas (resane de muros, instalación e enchapes, revisión de canales, limpieza de canales bajantes, impermeabilización de cubiertas, mantenimiento de cielos rasos)
2.Mantenimiento de zonas verdes 
3. mantenimiento de cubiertas
4. Mantenimiento de carcamos y sumideros
</t>
    </r>
  </si>
  <si>
    <r>
      <rPr>
        <sz val="12"/>
        <color theme="1"/>
        <rFont val="Calibri Light"/>
        <family val="2"/>
        <scheme val="major"/>
      </rPr>
      <t>Actividades de mantenimiento correctivo:
Mantenimiento a la red hidráulica del tanque elevado (28 de marzo de 2023) bajo los contratistas con Cto 135, 136 y 183 de 2023.</t>
    </r>
  </si>
  <si>
    <t>OBRA PARA LA ADECUACIÓN FÍSICA DEL ESPACIO DENOMINADO WORKOUT: El proceso tiene como fecha de publicación 21/11/2023 y se estima la firma del contrato para ejecución el 21/12/2023. Por un valor de $ 130.421.748,40 MTE.</t>
  </si>
  <si>
    <t>Se ejecuta el 225 DE 2020 (inicio. 28.12.2020. a 30.11.2023). Ejecución de 48,65%. Por un valor de $4.175.376.520. este contrato tiene un valor total de 8.582.480.000
Se ejecuta 320 de 2022. (inicio. 23.02.2023. a 30.12.2023). se ha ejecutado un 40%.  Este tiene un valor total de 2.240.430.767, de los cuales se han ejecutado 896.172.306,80
Previo al inicio de la obra se desarrolló la adecuación de espacios temporales
Productos: Desmonto en teja de barro, limpieza; Desmonte de puertas y ventanas; y Excavaciones la función de la sedimentación.
Cto interventoría EIC-MEC-120-2023. (inicio. 25.05.2023. a 08.05.2024)
Cto obra EIC-IP-111-2023 (inicio. 25.05.2023. a 08.05.2024)
Teniendo en cuenta las condiciones de la obra a 30 de junio de 2023, se evidencia un avance del reforzamiento en un 10%</t>
  </si>
  <si>
    <t xml:space="preserve">Para el 4° trimestre de la vigencia se evidencia un avance en la estrategia social del 96,7%, mostrandose un rezago del 3,3%. Esto se debe especificamente a:
• Los cronogramas de las actividades no se alcanzaron debido a que se presentaron situaciones que exigieron ampliar los plazos de ejecución, gestión que no dependía de la quien centraliza la información. 
• Escasos recursos financieros para su ejecución. 
• Los procesos contractuales se vieron aplazados y comenzaron su avance durante el 4° trimestre
• Los estudios de viabilidad de los proyectos aún no se han concluido. 
</t>
  </si>
  <si>
    <t xml:space="preserve">Para el 4° trimetre de la vigencia se desarrollan las actividades estrategicas a cabalidad.  Se evidencia un avance del 97,9%- y un rezago del 2,1%, esto se debe a:
• Bajo avance en la actualización del PEI 
• No se ha estructurado el banco de lectivas de Bienestar universitario. 
• El proceso para suscribir convenios y estructurar actividades de cara a comunidades vulnerables debe ser apoyadas con más intensidad por parte de la línea directiva.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</si>
</sst>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_-&quot;$&quot;\ * #,##0_-;\-&quot;$&quot;\ * #,##0_-;_-&quot;$&quot;\ * &quot;-&quot;??_-;_-@_-"/>
    <numFmt numFmtId="165" formatCode="yyyy\-mm\-dd;@"/>
    <numFmt numFmtId="166" formatCode="_-[$$-2C0A]\ * #,##0_-;\-[$$-2C0A]\ * #,##0_-;_-[$$-2C0A]\ * &quot;-&quot;??_-;_-@_-"/>
    <numFmt numFmtId="167" formatCode="0.0"/>
  </numFmts>
  <fonts count="41" x14ac:knownFonts="1">
    <font>
      <sz val="11"/>
      <color theme="1"/>
      <name val="Calibri"/>
      <family val="2"/>
      <scheme val="minor"/>
    </font>
    <font>
      <sz val="11"/>
      <color theme="1"/>
      <name val="Calibri"/>
      <family val="2"/>
      <scheme val="minor"/>
    </font>
    <font>
      <b/>
      <sz val="22"/>
      <color theme="0"/>
      <name val="Calibri"/>
      <family val="2"/>
    </font>
    <font>
      <b/>
      <sz val="11"/>
      <color theme="0"/>
      <name val="Calibri"/>
      <family val="2"/>
    </font>
    <font>
      <sz val="12"/>
      <color theme="1"/>
      <name val="Arial Narrow"/>
      <family val="2"/>
    </font>
    <font>
      <b/>
      <sz val="12"/>
      <color theme="1"/>
      <name val="Arial Narrow"/>
      <family val="2"/>
    </font>
    <font>
      <sz val="12"/>
      <name val="Arial Narrow"/>
      <family val="2"/>
    </font>
    <font>
      <b/>
      <sz val="12"/>
      <name val="Arial Narrow"/>
      <family val="2"/>
    </font>
    <font>
      <sz val="10"/>
      <name val="Arial"/>
      <family val="2"/>
    </font>
    <font>
      <b/>
      <sz val="9"/>
      <color indexed="81"/>
      <name val="Tahoma"/>
      <family val="2"/>
    </font>
    <font>
      <sz val="9"/>
      <color indexed="81"/>
      <name val="Tahoma"/>
      <family val="2"/>
    </font>
    <font>
      <sz val="12"/>
      <color theme="1"/>
      <name val="Calibri Light"/>
      <family val="2"/>
      <scheme val="major"/>
    </font>
    <font>
      <b/>
      <sz val="12"/>
      <color theme="1"/>
      <name val="Calibri Light"/>
      <family val="2"/>
      <scheme val="major"/>
    </font>
    <font>
      <sz val="11"/>
      <color theme="1"/>
      <name val="Calibri Light"/>
      <family val="2"/>
      <scheme val="major"/>
    </font>
    <font>
      <sz val="12"/>
      <name val="Calibri Light"/>
      <family val="2"/>
      <scheme val="major"/>
    </font>
    <font>
      <b/>
      <sz val="12"/>
      <name val="Calibri Light"/>
      <family val="2"/>
      <scheme val="major"/>
    </font>
    <font>
      <sz val="11"/>
      <name val="Calibri Light"/>
      <family val="2"/>
      <scheme val="major"/>
    </font>
    <font>
      <sz val="12"/>
      <color rgb="FFFF0000"/>
      <name val="Calibri Light"/>
      <family val="2"/>
      <scheme val="major"/>
    </font>
    <font>
      <sz val="12"/>
      <color rgb="FF000000"/>
      <name val="Calibri Light"/>
      <family val="2"/>
      <scheme val="major"/>
    </font>
    <font>
      <sz val="11"/>
      <color rgb="FF000000"/>
      <name val="Calibri Light"/>
      <family val="2"/>
      <scheme val="major"/>
    </font>
    <font>
      <strike/>
      <sz val="12"/>
      <name val="Calibri Light"/>
      <family val="2"/>
      <scheme val="major"/>
    </font>
    <font>
      <sz val="10"/>
      <name val="Calibri"/>
      <family val="2"/>
      <scheme val="minor"/>
    </font>
    <font>
      <b/>
      <sz val="10"/>
      <name val="Calibri"/>
      <family val="2"/>
      <scheme val="minor"/>
    </font>
    <font>
      <sz val="10"/>
      <color rgb="FF000000"/>
      <name val="Arial"/>
      <family val="2"/>
    </font>
    <font>
      <sz val="10"/>
      <color theme="1"/>
      <name val="Arial"/>
      <family val="2"/>
    </font>
    <font>
      <sz val="10"/>
      <color theme="1"/>
      <name val="Verdana"/>
      <family val="2"/>
    </font>
    <font>
      <sz val="9"/>
      <name val="Calibri"/>
      <family val="2"/>
      <scheme val="minor"/>
    </font>
    <font>
      <b/>
      <sz val="9"/>
      <name val="Calibri"/>
      <family val="2"/>
      <scheme val="minor"/>
    </font>
    <font>
      <b/>
      <sz val="9"/>
      <color theme="1"/>
      <name val="Arial"/>
      <family val="2"/>
    </font>
    <font>
      <sz val="9"/>
      <color theme="1"/>
      <name val="Arial"/>
      <family val="2"/>
    </font>
    <font>
      <b/>
      <sz val="14"/>
      <color theme="0"/>
      <name val="Calibri"/>
      <family val="2"/>
    </font>
    <font>
      <sz val="11"/>
      <color theme="1"/>
      <name val="Calibri"/>
      <family val="2"/>
    </font>
    <font>
      <b/>
      <sz val="16"/>
      <color theme="0"/>
      <name val="Calibri"/>
      <family val="2"/>
    </font>
    <font>
      <b/>
      <sz val="11"/>
      <color theme="0"/>
      <name val="Calibri"/>
      <family val="2"/>
      <scheme val="minor"/>
    </font>
    <font>
      <b/>
      <sz val="11"/>
      <color theme="1"/>
      <name val="Calibri"/>
      <family val="2"/>
      <scheme val="minor"/>
    </font>
    <font>
      <sz val="11"/>
      <name val="Arial"/>
      <family val="2"/>
    </font>
    <font>
      <b/>
      <sz val="10"/>
      <color theme="4" tint="-0.249977111117893"/>
      <name val="Calibri"/>
      <family val="2"/>
      <scheme val="minor"/>
    </font>
    <font>
      <b/>
      <sz val="14"/>
      <color theme="0"/>
      <name val="Calibri"/>
      <family val="2"/>
      <scheme val="minor"/>
    </font>
    <font>
      <sz val="11"/>
      <color rgb="FF000000"/>
      <name val="Calibri Light"/>
      <family val="2"/>
    </font>
    <font>
      <sz val="11"/>
      <color rgb="FF000000"/>
      <name val="Calibri"/>
      <family val="2"/>
      <scheme val="minor"/>
    </font>
    <font>
      <sz val="11"/>
      <color rgb="FF000000"/>
      <name val="Calibri"/>
      <scheme val="minor"/>
    </font>
  </fonts>
  <fills count="15">
    <fill>
      <patternFill patternType="none"/>
    </fill>
    <fill>
      <patternFill patternType="gray125"/>
    </fill>
    <fill>
      <patternFill patternType="solid">
        <fgColor rgb="FF0070C0"/>
        <bgColor indexed="64"/>
      </patternFill>
    </fill>
    <fill>
      <patternFill patternType="solid">
        <fgColor rgb="FF002060"/>
        <bgColor indexed="64"/>
      </patternFill>
    </fill>
    <fill>
      <patternFill patternType="solid">
        <fgColor theme="2" tint="-0.499984740745262"/>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FFFFFF"/>
        <bgColor rgb="FF000000"/>
      </patternFill>
    </fill>
    <fill>
      <patternFill patternType="solid">
        <fgColor theme="5" tint="0.79998168889431442"/>
        <bgColor indexed="64"/>
      </patternFill>
    </fill>
  </fills>
  <borders count="11">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s>
  <cellStyleXfs count="10">
    <xf numFmtId="0" fontId="0" fillId="0" borderId="0"/>
    <xf numFmtId="44" fontId="1"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0" fontId="8" fillId="0" borderId="0" applyFill="0"/>
    <xf numFmtId="0" fontId="8" fillId="0" borderId="0"/>
    <xf numFmtId="0" fontId="1" fillId="0" borderId="0"/>
    <xf numFmtId="42" fontId="1" fillId="0" borderId="0" applyFont="0" applyFill="0" applyBorder="0" applyAlignment="0" applyProtection="0"/>
    <xf numFmtId="49" fontId="25" fillId="0" borderId="0" applyFill="0" applyBorder="0" applyProtection="0">
      <alignment horizontal="left" vertical="center"/>
    </xf>
    <xf numFmtId="44" fontId="1" fillId="0" borderId="0" applyFont="0" applyFill="0" applyBorder="0" applyAlignment="0" applyProtection="0"/>
  </cellStyleXfs>
  <cellXfs count="219">
    <xf numFmtId="0" fontId="0" fillId="0" borderId="0" xfId="0"/>
    <xf numFmtId="0" fontId="0" fillId="0" borderId="0" xfId="0" applyAlignment="1">
      <alignment wrapText="1"/>
    </xf>
    <xf numFmtId="0" fontId="0" fillId="0" borderId="0" xfId="0" applyAlignment="1">
      <alignment horizontal="left" vertical="top" wrapText="1"/>
    </xf>
    <xf numFmtId="0" fontId="0" fillId="0" borderId="0" xfId="0" applyAlignment="1">
      <alignment horizontal="center" vertical="center" wrapText="1"/>
    </xf>
    <xf numFmtId="0" fontId="3" fillId="4" borderId="2" xfId="0" applyFont="1" applyFill="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top"/>
    </xf>
    <xf numFmtId="0" fontId="0" fillId="5" borderId="0" xfId="0" applyFill="1" applyAlignment="1">
      <alignment horizontal="left" vertical="top" wrapText="1"/>
    </xf>
    <xf numFmtId="0" fontId="3" fillId="4" borderId="4" xfId="0" applyFont="1" applyFill="1" applyBorder="1" applyAlignment="1" applyProtection="1">
      <alignment horizontal="center" vertical="center" wrapText="1"/>
    </xf>
    <xf numFmtId="164" fontId="0" fillId="0" borderId="0" xfId="1" applyNumberFormat="1" applyFont="1" applyAlignment="1">
      <alignment horizontal="left" vertical="top" wrapText="1"/>
    </xf>
    <xf numFmtId="164" fontId="0" fillId="0" borderId="0" xfId="1" applyNumberFormat="1" applyFont="1" applyAlignment="1">
      <alignment horizontal="center" vertical="center"/>
    </xf>
    <xf numFmtId="0" fontId="18" fillId="0" borderId="3" xfId="4" applyFont="1" applyFill="1" applyBorder="1" applyAlignment="1">
      <alignment horizontal="left" vertical="top" wrapText="1"/>
    </xf>
    <xf numFmtId="165" fontId="14" fillId="5" borderId="3" xfId="0" applyNumberFormat="1" applyFont="1" applyFill="1" applyBorder="1" applyAlignment="1">
      <alignment horizontal="left" vertical="top" wrapText="1"/>
    </xf>
    <xf numFmtId="0" fontId="14" fillId="0" borderId="3" xfId="4" applyFont="1" applyFill="1" applyBorder="1" applyAlignment="1">
      <alignment horizontal="left" vertical="top" wrapText="1"/>
    </xf>
    <xf numFmtId="0" fontId="14" fillId="0" borderId="3" xfId="0" applyFont="1" applyFill="1" applyBorder="1" applyAlignment="1">
      <alignment horizontal="left" vertical="top" wrapText="1"/>
    </xf>
    <xf numFmtId="0" fontId="11" fillId="0" borderId="3" xfId="0" applyFont="1" applyFill="1" applyBorder="1" applyAlignment="1">
      <alignment horizontal="left" vertical="top" wrapText="1"/>
    </xf>
    <xf numFmtId="164" fontId="11" fillId="0" borderId="3" xfId="1" applyNumberFormat="1" applyFont="1" applyFill="1" applyBorder="1" applyAlignment="1">
      <alignment horizontal="left" vertical="top" wrapText="1"/>
    </xf>
    <xf numFmtId="164" fontId="14" fillId="0" borderId="3" xfId="1" applyNumberFormat="1" applyFont="1" applyFill="1" applyBorder="1" applyAlignment="1">
      <alignment horizontal="left" vertical="top" wrapText="1"/>
    </xf>
    <xf numFmtId="0" fontId="11" fillId="0" borderId="3" xfId="0" applyFont="1" applyBorder="1" applyAlignment="1">
      <alignment horizontal="left" vertical="top" wrapText="1"/>
    </xf>
    <xf numFmtId="14" fontId="11" fillId="0" borderId="3" xfId="0" applyNumberFormat="1" applyFont="1" applyBorder="1" applyAlignment="1">
      <alignment horizontal="left" vertical="top" wrapText="1"/>
    </xf>
    <xf numFmtId="164" fontId="11" fillId="0" borderId="3" xfId="1" applyNumberFormat="1" applyFont="1" applyBorder="1" applyAlignment="1">
      <alignment horizontal="left" vertical="top" wrapText="1"/>
    </xf>
    <xf numFmtId="164" fontId="14" fillId="0" borderId="3" xfId="2" applyNumberFormat="1" applyFont="1" applyFill="1" applyBorder="1" applyAlignment="1">
      <alignment horizontal="left" vertical="top" wrapText="1"/>
    </xf>
    <xf numFmtId="0" fontId="12" fillId="5" borderId="3" xfId="0" applyFont="1" applyFill="1" applyBorder="1" applyAlignment="1">
      <alignment horizontal="left" vertical="top" wrapText="1"/>
    </xf>
    <xf numFmtId="14" fontId="11" fillId="5" borderId="3" xfId="0" applyNumberFormat="1" applyFont="1" applyFill="1" applyBorder="1" applyAlignment="1">
      <alignment horizontal="left" vertical="top" wrapText="1"/>
    </xf>
    <xf numFmtId="164" fontId="11" fillId="5" borderId="3" xfId="1" applyNumberFormat="1" applyFont="1" applyFill="1" applyBorder="1" applyAlignment="1">
      <alignment horizontal="left" vertical="top" wrapText="1"/>
    </xf>
    <xf numFmtId="0" fontId="11" fillId="0" borderId="3" xfId="0" quotePrefix="1" applyFont="1" applyBorder="1" applyAlignment="1">
      <alignment horizontal="left" vertical="top" wrapText="1"/>
    </xf>
    <xf numFmtId="0" fontId="21" fillId="0" borderId="3" xfId="4" applyFont="1" applyFill="1" applyBorder="1" applyAlignment="1">
      <alignment horizontal="left" vertical="top" wrapText="1"/>
    </xf>
    <xf numFmtId="0" fontId="13" fillId="5" borderId="3" xfId="0" applyFont="1" applyFill="1" applyBorder="1" applyAlignment="1">
      <alignment horizontal="left" vertical="top" wrapText="1"/>
    </xf>
    <xf numFmtId="14" fontId="13" fillId="5" borderId="3" xfId="0" applyNumberFormat="1" applyFont="1" applyFill="1" applyBorder="1" applyAlignment="1">
      <alignment horizontal="left" vertical="top" wrapText="1"/>
    </xf>
    <xf numFmtId="164" fontId="13" fillId="5" borderId="3" xfId="1" applyNumberFormat="1" applyFont="1" applyFill="1" applyBorder="1" applyAlignment="1">
      <alignment horizontal="left" vertical="top" wrapText="1"/>
    </xf>
    <xf numFmtId="0" fontId="16" fillId="5" borderId="3" xfId="0" applyFont="1" applyFill="1" applyBorder="1" applyAlignment="1">
      <alignment horizontal="left" vertical="top" wrapText="1"/>
    </xf>
    <xf numFmtId="0" fontId="19" fillId="5" borderId="3" xfId="5" applyFont="1" applyFill="1" applyBorder="1" applyAlignment="1" applyProtection="1">
      <alignment horizontal="left" vertical="top" wrapText="1"/>
      <protection locked="0"/>
    </xf>
    <xf numFmtId="166" fontId="13" fillId="5" borderId="3" xfId="3" applyNumberFormat="1" applyFont="1" applyFill="1" applyBorder="1" applyAlignment="1">
      <alignment horizontal="left" vertical="top" wrapText="1"/>
    </xf>
    <xf numFmtId="0" fontId="4" fillId="5" borderId="3" xfId="0" applyFont="1" applyFill="1" applyBorder="1" applyAlignment="1">
      <alignment horizontal="left" vertical="top" wrapText="1"/>
    </xf>
    <xf numFmtId="42" fontId="8" fillId="0" borderId="3" xfId="7" applyFont="1" applyFill="1" applyBorder="1" applyAlignment="1" applyProtection="1">
      <alignment horizontal="left" vertical="top" wrapText="1"/>
    </xf>
    <xf numFmtId="0" fontId="24" fillId="0" borderId="3" xfId="6" applyFont="1" applyBorder="1" applyAlignment="1">
      <alignment horizontal="left" vertical="top" wrapText="1"/>
    </xf>
    <xf numFmtId="0" fontId="6" fillId="5" borderId="3" xfId="0" applyFont="1" applyFill="1" applyBorder="1" applyAlignment="1">
      <alignment horizontal="left" vertical="top" wrapText="1"/>
    </xf>
    <xf numFmtId="42" fontId="24" fillId="5" borderId="3" xfId="7" applyFont="1" applyFill="1" applyBorder="1" applyAlignment="1">
      <alignment horizontal="left" vertical="top" wrapText="1"/>
    </xf>
    <xf numFmtId="0" fontId="26" fillId="5" borderId="3" xfId="4" applyFont="1" applyFill="1" applyBorder="1" applyAlignment="1">
      <alignment horizontal="left" vertical="top" wrapText="1"/>
    </xf>
    <xf numFmtId="14" fontId="26" fillId="0" borderId="3" xfId="4" applyNumberFormat="1" applyFont="1" applyBorder="1" applyAlignment="1">
      <alignment horizontal="left" vertical="top" wrapText="1"/>
    </xf>
    <xf numFmtId="0" fontId="8" fillId="0" borderId="3" xfId="4" applyFill="1" applyBorder="1" applyAlignment="1">
      <alignment horizontal="left" vertical="top" wrapText="1"/>
    </xf>
    <xf numFmtId="0" fontId="21" fillId="0" borderId="3" xfId="4" quotePrefix="1" applyFont="1" applyFill="1" applyBorder="1" applyAlignment="1">
      <alignment horizontal="left" vertical="top" wrapText="1"/>
    </xf>
    <xf numFmtId="14" fontId="8" fillId="0" borderId="3" xfId="4" applyNumberFormat="1" applyFill="1" applyBorder="1" applyAlignment="1">
      <alignment horizontal="left" vertical="top" wrapText="1"/>
    </xf>
    <xf numFmtId="0" fontId="28" fillId="0" borderId="5" xfId="0" applyFont="1" applyBorder="1" applyAlignment="1">
      <alignment vertical="center" wrapText="1"/>
    </xf>
    <xf numFmtId="0" fontId="29" fillId="0" borderId="6" xfId="0" applyFont="1" applyBorder="1" applyAlignment="1">
      <alignment vertical="center" wrapText="1"/>
    </xf>
    <xf numFmtId="0" fontId="28" fillId="0" borderId="7" xfId="0" applyFont="1" applyBorder="1" applyAlignment="1">
      <alignment horizontal="right" vertical="center" wrapText="1"/>
    </xf>
    <xf numFmtId="0" fontId="29" fillId="0" borderId="6" xfId="0" applyFont="1" applyBorder="1" applyAlignment="1">
      <alignment horizontal="center" vertical="center" wrapText="1"/>
    </xf>
    <xf numFmtId="0" fontId="11" fillId="5" borderId="3" xfId="0" applyFont="1" applyFill="1" applyBorder="1" applyAlignment="1">
      <alignment vertical="top" wrapText="1"/>
    </xf>
    <xf numFmtId="0" fontId="14" fillId="6" borderId="3" xfId="0" applyFont="1" applyFill="1" applyBorder="1" applyAlignment="1">
      <alignment horizontal="left" vertical="top" wrapText="1"/>
    </xf>
    <xf numFmtId="0" fontId="11" fillId="6" borderId="3" xfId="0" applyFont="1" applyFill="1" applyBorder="1" applyAlignment="1">
      <alignment horizontal="left" vertical="top" wrapText="1"/>
    </xf>
    <xf numFmtId="0" fontId="18" fillId="6" borderId="3" xfId="4" applyFont="1" applyFill="1" applyBorder="1" applyAlignment="1">
      <alignment horizontal="left" vertical="top" wrapText="1"/>
    </xf>
    <xf numFmtId="0" fontId="23" fillId="6" borderId="3" xfId="6" applyFont="1" applyFill="1" applyBorder="1" applyAlignment="1">
      <alignment horizontal="left" vertical="top" wrapText="1"/>
    </xf>
    <xf numFmtId="0" fontId="24" fillId="6" borderId="3" xfId="6" applyFont="1" applyFill="1" applyBorder="1" applyAlignment="1">
      <alignment horizontal="left" vertical="top" wrapText="1"/>
    </xf>
    <xf numFmtId="0" fontId="14" fillId="6" borderId="3" xfId="4" applyFont="1" applyFill="1" applyBorder="1" applyAlignment="1">
      <alignment horizontal="left" vertical="top" wrapText="1"/>
    </xf>
    <xf numFmtId="0" fontId="8" fillId="6" borderId="3" xfId="4" applyFill="1" applyBorder="1" applyAlignment="1">
      <alignment horizontal="left" vertical="top" wrapText="1"/>
    </xf>
    <xf numFmtId="0" fontId="21" fillId="6" borderId="3" xfId="4" quotePrefix="1" applyFont="1" applyFill="1" applyBorder="1" applyAlignment="1">
      <alignment horizontal="left" vertical="top" wrapText="1"/>
    </xf>
    <xf numFmtId="0" fontId="21" fillId="6" borderId="3" xfId="4" applyFont="1" applyFill="1" applyBorder="1" applyAlignment="1">
      <alignment horizontal="left" vertical="top" wrapText="1"/>
    </xf>
    <xf numFmtId="0" fontId="11" fillId="5" borderId="0" xfId="0" applyFont="1" applyFill="1" applyBorder="1" applyAlignment="1">
      <alignment horizontal="left" vertical="top" wrapText="1"/>
    </xf>
    <xf numFmtId="0" fontId="14" fillId="5" borderId="0" xfId="0" applyFont="1" applyFill="1" applyBorder="1" applyAlignment="1">
      <alignment horizontal="left" vertical="top" wrapText="1"/>
    </xf>
    <xf numFmtId="0" fontId="0" fillId="5" borderId="0" xfId="0" applyFill="1" applyAlignment="1">
      <alignment horizontal="center" vertical="center"/>
    </xf>
    <xf numFmtId="0" fontId="0" fillId="0" borderId="3" xfId="0" applyBorder="1"/>
    <xf numFmtId="0" fontId="0" fillId="0" borderId="3" xfId="0" applyBorder="1" applyAlignment="1">
      <alignment horizontal="left" vertical="top" wrapText="1"/>
    </xf>
    <xf numFmtId="0" fontId="0" fillId="0" borderId="3" xfId="0" applyFill="1" applyBorder="1" applyAlignment="1" applyProtection="1">
      <alignment horizontal="left" vertical="center" wrapText="1"/>
    </xf>
    <xf numFmtId="0" fontId="13" fillId="7" borderId="3" xfId="0" applyFont="1" applyFill="1" applyBorder="1" applyAlignment="1">
      <alignment horizontal="left" vertical="top" wrapText="1"/>
    </xf>
    <xf numFmtId="0" fontId="11" fillId="0" borderId="0" xfId="0" applyFont="1" applyBorder="1" applyAlignment="1">
      <alignment horizontal="left" vertical="top" wrapText="1"/>
    </xf>
    <xf numFmtId="0" fontId="0" fillId="0" borderId="0" xfId="0" applyAlignment="1">
      <alignment horizontal="center" vertical="top" wrapText="1"/>
    </xf>
    <xf numFmtId="0" fontId="11" fillId="0" borderId="3" xfId="0" applyFont="1" applyBorder="1" applyAlignment="1">
      <alignment horizontal="center" vertical="center" wrapText="1"/>
    </xf>
    <xf numFmtId="0" fontId="13" fillId="5" borderId="3" xfId="0" applyFont="1" applyFill="1" applyBorder="1" applyAlignment="1">
      <alignment horizontal="center" vertical="center" wrapText="1"/>
    </xf>
    <xf numFmtId="0" fontId="11" fillId="5" borderId="3" xfId="0" applyFont="1" applyFill="1" applyBorder="1" applyAlignment="1">
      <alignment horizontal="center" vertical="top" wrapText="1"/>
    </xf>
    <xf numFmtId="0" fontId="4" fillId="5" borderId="0" xfId="0" applyFont="1" applyFill="1" applyBorder="1" applyAlignment="1">
      <alignment vertical="top" wrapText="1"/>
    </xf>
    <xf numFmtId="14" fontId="11" fillId="0" borderId="0" xfId="0" applyNumberFormat="1" applyFont="1" applyBorder="1" applyAlignment="1">
      <alignment horizontal="left" vertical="top" wrapText="1"/>
    </xf>
    <xf numFmtId="0" fontId="11" fillId="0" borderId="0" xfId="0" applyFont="1" applyBorder="1" applyAlignment="1">
      <alignment horizontal="center" vertical="center" wrapText="1"/>
    </xf>
    <xf numFmtId="164" fontId="11" fillId="0" borderId="0" xfId="1" applyNumberFormat="1" applyFont="1" applyBorder="1" applyAlignment="1">
      <alignment horizontal="left" vertical="top" wrapText="1"/>
    </xf>
    <xf numFmtId="0" fontId="0" fillId="0" borderId="3" xfId="0" applyBorder="1" applyAlignment="1">
      <alignment horizontal="center" vertical="center"/>
    </xf>
    <xf numFmtId="0" fontId="0" fillId="5" borderId="3" xfId="0" applyFill="1" applyBorder="1" applyAlignment="1">
      <alignment horizontal="center" vertical="center"/>
    </xf>
    <xf numFmtId="0" fontId="11" fillId="0" borderId="3" xfId="0" applyFont="1" applyBorder="1" applyAlignment="1">
      <alignment horizontal="center" vertical="top" wrapText="1"/>
    </xf>
    <xf numFmtId="0" fontId="13" fillId="5" borderId="3" xfId="0" applyFont="1" applyFill="1" applyBorder="1" applyAlignment="1">
      <alignment horizontal="center" vertical="top" wrapText="1"/>
    </xf>
    <xf numFmtId="0" fontId="0" fillId="0" borderId="0" xfId="0" applyAlignment="1">
      <alignment horizontal="center" vertical="top"/>
    </xf>
    <xf numFmtId="0" fontId="0" fillId="0" borderId="3" xfId="0" applyBorder="1" applyAlignment="1">
      <alignment horizontal="center" vertical="top"/>
    </xf>
    <xf numFmtId="167" fontId="0" fillId="0" borderId="0" xfId="0" applyNumberFormat="1"/>
    <xf numFmtId="9" fontId="0" fillId="0" borderId="0" xfId="0" applyNumberFormat="1"/>
    <xf numFmtId="0" fontId="0" fillId="0" borderId="3" xfId="0" applyBorder="1" applyAlignment="1">
      <alignment wrapText="1"/>
    </xf>
    <xf numFmtId="2" fontId="0" fillId="0" borderId="3" xfId="0" applyNumberFormat="1" applyBorder="1"/>
    <xf numFmtId="0" fontId="0" fillId="8" borderId="0" xfId="0" applyFill="1" applyBorder="1"/>
    <xf numFmtId="0" fontId="11" fillId="5" borderId="3" xfId="0" applyFont="1" applyFill="1" applyBorder="1" applyAlignment="1">
      <alignment horizontal="center" vertical="center" wrapText="1"/>
    </xf>
    <xf numFmtId="44" fontId="13" fillId="5" borderId="3" xfId="1" applyFont="1" applyFill="1" applyBorder="1" applyAlignment="1">
      <alignment horizontal="left" vertical="top" wrapText="1"/>
    </xf>
    <xf numFmtId="0" fontId="4" fillId="5" borderId="3" xfId="0" applyFont="1" applyFill="1" applyBorder="1" applyAlignment="1">
      <alignment vertical="top" wrapText="1"/>
    </xf>
    <xf numFmtId="0" fontId="0" fillId="5" borderId="3" xfId="0" applyFill="1" applyBorder="1" applyAlignment="1">
      <alignment vertical="center" wrapText="1"/>
    </xf>
    <xf numFmtId="164" fontId="3" fillId="4" borderId="4" xfId="1" applyNumberFormat="1"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4" borderId="3" xfId="0" applyFont="1" applyFill="1" applyBorder="1" applyAlignment="1" applyProtection="1">
      <alignment horizontal="center" vertical="top" wrapText="1"/>
    </xf>
    <xf numFmtId="164" fontId="3" fillId="4" borderId="3" xfId="1" applyNumberFormat="1"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top" wrapText="1"/>
    </xf>
    <xf numFmtId="44" fontId="0" fillId="0" borderId="3" xfId="1" applyFont="1" applyBorder="1" applyAlignment="1">
      <alignment horizontal="left" vertical="top" wrapText="1"/>
    </xf>
    <xf numFmtId="6" fontId="0" fillId="0" borderId="3" xfId="0" applyNumberFormat="1" applyBorder="1" applyAlignment="1">
      <alignment horizontal="left" vertical="top" wrapText="1"/>
    </xf>
    <xf numFmtId="167" fontId="32" fillId="4" borderId="3" xfId="0" applyNumberFormat="1" applyFont="1" applyFill="1" applyBorder="1" applyAlignment="1" applyProtection="1">
      <alignment horizontal="center" vertical="center" wrapText="1"/>
    </xf>
    <xf numFmtId="0" fontId="31" fillId="7" borderId="3" xfId="0" applyFont="1" applyFill="1" applyBorder="1" applyAlignment="1" applyProtection="1">
      <alignment horizontal="left" vertical="top" wrapText="1"/>
    </xf>
    <xf numFmtId="0" fontId="0" fillId="0" borderId="3" xfId="0" applyBorder="1" applyAlignment="1">
      <alignment horizontal="left" vertical="center" wrapText="1"/>
    </xf>
    <xf numFmtId="0" fontId="0" fillId="0" borderId="3" xfId="0" applyBorder="1" applyAlignment="1">
      <alignment vertical="center" wrapText="1"/>
    </xf>
    <xf numFmtId="0" fontId="0" fillId="5" borderId="3" xfId="0" applyFill="1" applyBorder="1" applyAlignment="1">
      <alignment horizontal="left" vertical="top" wrapText="1"/>
    </xf>
    <xf numFmtId="0" fontId="35" fillId="10" borderId="3" xfId="0" applyFont="1" applyFill="1" applyBorder="1" applyAlignment="1">
      <alignment horizontal="left" vertical="top" wrapText="1"/>
    </xf>
    <xf numFmtId="44" fontId="0" fillId="5" borderId="3" xfId="1" applyFont="1" applyFill="1" applyBorder="1" applyAlignment="1">
      <alignment horizontal="center" vertical="center"/>
    </xf>
    <xf numFmtId="167" fontId="30" fillId="4" borderId="3" xfId="0" applyNumberFormat="1" applyFont="1" applyFill="1" applyBorder="1" applyAlignment="1" applyProtection="1">
      <alignment horizontal="center" vertical="center" wrapText="1"/>
    </xf>
    <xf numFmtId="0" fontId="0" fillId="0" borderId="3" xfId="0" applyBorder="1" applyAlignment="1">
      <alignment vertical="top" wrapText="1"/>
    </xf>
    <xf numFmtId="167" fontId="37" fillId="9" borderId="3" xfId="0" applyNumberFormat="1" applyFont="1" applyFill="1" applyBorder="1" applyAlignment="1">
      <alignment horizontal="center" vertical="center"/>
    </xf>
    <xf numFmtId="164" fontId="3" fillId="4" borderId="3" xfId="0" applyNumberFormat="1" applyFont="1" applyFill="1" applyBorder="1" applyAlignment="1" applyProtection="1">
      <alignment horizontal="center" vertical="center" wrapText="1"/>
    </xf>
    <xf numFmtId="44" fontId="3" fillId="4" borderId="3" xfId="0" applyNumberFormat="1" applyFont="1" applyFill="1" applyBorder="1" applyAlignment="1" applyProtection="1">
      <alignment horizontal="center" vertical="center" wrapText="1"/>
    </xf>
    <xf numFmtId="0" fontId="0" fillId="11" borderId="3" xfId="0" applyFill="1" applyBorder="1" applyAlignment="1">
      <alignment horizontal="left" vertical="top" wrapText="1"/>
    </xf>
    <xf numFmtId="0" fontId="0" fillId="12" borderId="3" xfId="0" applyFill="1" applyBorder="1" applyAlignment="1">
      <alignment horizontal="left" vertical="top" wrapText="1"/>
    </xf>
    <xf numFmtId="44" fontId="11" fillId="0" borderId="3" xfId="1" applyFont="1" applyBorder="1" applyAlignment="1">
      <alignment horizontal="left" vertical="top" wrapText="1"/>
    </xf>
    <xf numFmtId="0" fontId="22" fillId="6" borderId="3" xfId="4" applyFont="1" applyFill="1" applyBorder="1" applyAlignment="1">
      <alignment horizontal="left" vertical="top" wrapText="1"/>
    </xf>
    <xf numFmtId="0" fontId="14" fillId="5" borderId="3" xfId="0" applyFont="1" applyFill="1" applyBorder="1" applyAlignment="1">
      <alignment horizontal="left" vertical="top" wrapText="1"/>
    </xf>
    <xf numFmtId="0" fontId="11" fillId="5" borderId="3" xfId="0" applyFont="1" applyFill="1" applyBorder="1" applyAlignment="1">
      <alignment horizontal="left" vertical="top" wrapText="1"/>
    </xf>
    <xf numFmtId="0" fontId="30" fillId="4" borderId="3" xfId="0" applyFont="1" applyFill="1" applyBorder="1" applyAlignment="1" applyProtection="1">
      <alignment horizontal="center" vertical="center" wrapText="1"/>
    </xf>
    <xf numFmtId="0" fontId="14" fillId="5" borderId="3" xfId="0" applyFont="1" applyFill="1" applyBorder="1" applyAlignment="1">
      <alignment horizontal="left" vertical="top" wrapText="1"/>
    </xf>
    <xf numFmtId="0" fontId="11" fillId="5" borderId="3" xfId="0" applyFont="1" applyFill="1" applyBorder="1" applyAlignment="1">
      <alignment horizontal="left" vertical="top" wrapText="1"/>
    </xf>
    <xf numFmtId="0" fontId="30" fillId="4" borderId="3" xfId="0" applyFont="1" applyFill="1" applyBorder="1" applyAlignment="1" applyProtection="1">
      <alignment horizontal="center" vertical="center" wrapText="1"/>
    </xf>
    <xf numFmtId="0" fontId="15" fillId="5" borderId="3" xfId="0" applyFont="1" applyFill="1" applyBorder="1" applyAlignment="1">
      <alignment horizontal="left" vertical="top" wrapText="1"/>
    </xf>
    <xf numFmtId="3" fontId="0" fillId="0" borderId="0" xfId="0" applyNumberFormat="1"/>
    <xf numFmtId="0" fontId="0" fillId="0" borderId="3" xfId="0" applyFill="1" applyBorder="1" applyAlignment="1" applyProtection="1">
      <alignment horizontal="left" vertical="top" wrapText="1"/>
    </xf>
    <xf numFmtId="0" fontId="21" fillId="0" borderId="3" xfId="0" quotePrefix="1" applyFont="1" applyFill="1" applyBorder="1" applyAlignment="1">
      <alignment horizontal="left" vertical="top" wrapText="1"/>
    </xf>
    <xf numFmtId="167" fontId="32" fillId="4" borderId="3" xfId="0" applyNumberFormat="1" applyFont="1" applyFill="1" applyBorder="1" applyAlignment="1" applyProtection="1">
      <alignment horizontal="center" vertical="top" wrapText="1"/>
    </xf>
    <xf numFmtId="164" fontId="30" fillId="4" borderId="3" xfId="1" applyNumberFormat="1" applyFont="1" applyFill="1" applyBorder="1" applyAlignment="1" applyProtection="1">
      <alignment horizontal="center" vertical="center" wrapText="1"/>
    </xf>
    <xf numFmtId="0" fontId="13" fillId="5" borderId="3" xfId="0" applyFont="1" applyFill="1" applyBorder="1" applyAlignment="1">
      <alignment wrapText="1"/>
    </xf>
    <xf numFmtId="0" fontId="0" fillId="0" borderId="3" xfId="0" applyFill="1" applyBorder="1" applyAlignment="1" applyProtection="1">
      <alignment wrapText="1"/>
    </xf>
    <xf numFmtId="0" fontId="31" fillId="7" borderId="3" xfId="0" applyFont="1" applyFill="1" applyBorder="1" applyAlignment="1" applyProtection="1">
      <alignment wrapText="1"/>
    </xf>
    <xf numFmtId="0" fontId="0" fillId="2" borderId="3" xfId="0" applyFill="1" applyBorder="1" applyAlignment="1" applyProtection="1">
      <alignment horizontal="center" vertical="center" wrapText="1"/>
    </xf>
    <xf numFmtId="0" fontId="3" fillId="4" borderId="3" xfId="0" applyFont="1" applyFill="1" applyBorder="1" applyAlignment="1" applyProtection="1">
      <alignment horizontal="left" vertical="center" wrapText="1"/>
    </xf>
    <xf numFmtId="0" fontId="38" fillId="13" borderId="3" xfId="0" applyFont="1" applyFill="1" applyBorder="1" applyAlignment="1">
      <alignment wrapText="1"/>
    </xf>
    <xf numFmtId="0" fontId="0" fillId="0" borderId="3" xfId="0" applyBorder="1" applyAlignment="1"/>
    <xf numFmtId="0" fontId="0" fillId="0" borderId="3" xfId="0" applyFont="1" applyBorder="1" applyAlignment="1">
      <alignment wrapText="1"/>
    </xf>
    <xf numFmtId="0" fontId="21" fillId="5" borderId="3" xfId="4" quotePrefix="1" applyFont="1" applyFill="1" applyBorder="1" applyAlignment="1">
      <alignment horizontal="left" vertical="top" wrapText="1"/>
    </xf>
    <xf numFmtId="0" fontId="0" fillId="5" borderId="3" xfId="0" applyFill="1" applyBorder="1" applyAlignment="1">
      <alignment horizontal="center" vertical="top" wrapText="1"/>
    </xf>
    <xf numFmtId="0" fontId="3" fillId="4" borderId="8" xfId="0" applyFont="1" applyFill="1" applyBorder="1" applyAlignment="1" applyProtection="1">
      <alignment horizontal="center" vertical="center" wrapText="1"/>
    </xf>
    <xf numFmtId="0" fontId="3" fillId="4" borderId="8" xfId="0" applyFont="1" applyFill="1" applyBorder="1" applyAlignment="1" applyProtection="1">
      <alignment horizontal="center" vertical="top" wrapText="1"/>
    </xf>
    <xf numFmtId="164" fontId="3" fillId="4" borderId="8" xfId="1" applyNumberFormat="1" applyFont="1" applyFill="1" applyBorder="1" applyAlignment="1" applyProtection="1">
      <alignment horizontal="center" vertical="center" wrapText="1"/>
    </xf>
    <xf numFmtId="0" fontId="0" fillId="0" borderId="8" xfId="0" applyBorder="1" applyAlignment="1">
      <alignment horizontal="center" vertical="center" wrapText="1"/>
    </xf>
    <xf numFmtId="0" fontId="0" fillId="0" borderId="8" xfId="0" applyBorder="1" applyAlignment="1">
      <alignment horizontal="center" vertical="top" wrapText="1"/>
    </xf>
    <xf numFmtId="0" fontId="34" fillId="0" borderId="3" xfId="0" applyFont="1" applyBorder="1" applyAlignment="1">
      <alignment horizontal="left" vertical="top" wrapText="1"/>
    </xf>
    <xf numFmtId="0" fontId="0" fillId="0" borderId="3" xfId="0" quotePrefix="1" applyBorder="1" applyAlignment="1">
      <alignment horizontal="left" vertical="top" wrapText="1"/>
    </xf>
    <xf numFmtId="0" fontId="0" fillId="0" borderId="3" xfId="0" applyFill="1" applyBorder="1" applyAlignment="1" applyProtection="1">
      <alignment horizontal="center" vertical="top" wrapText="1"/>
    </xf>
    <xf numFmtId="44" fontId="3" fillId="4" borderId="3" xfId="1" applyFont="1" applyFill="1" applyBorder="1" applyAlignment="1" applyProtection="1">
      <alignment horizontal="center" vertical="center" wrapText="1"/>
    </xf>
    <xf numFmtId="44" fontId="0" fillId="0" borderId="3" xfId="1" applyFont="1" applyBorder="1" applyAlignment="1">
      <alignment horizontal="center" vertical="center" wrapText="1"/>
    </xf>
    <xf numFmtId="0" fontId="0" fillId="5" borderId="3" xfId="0" applyFill="1" applyBorder="1" applyAlignment="1">
      <alignment horizontal="center" vertical="top"/>
    </xf>
    <xf numFmtId="0" fontId="0" fillId="0" borderId="0" xfId="0" applyBorder="1" applyAlignment="1">
      <alignment horizontal="center" vertical="top" wrapText="1"/>
    </xf>
    <xf numFmtId="44" fontId="0" fillId="0" borderId="0" xfId="1" applyFont="1" applyAlignment="1">
      <alignment horizontal="center" vertical="center" wrapText="1"/>
    </xf>
    <xf numFmtId="44" fontId="0" fillId="0" borderId="0" xfId="1" applyFont="1" applyAlignment="1">
      <alignment horizontal="left" vertical="top" wrapText="1"/>
    </xf>
    <xf numFmtId="44" fontId="3" fillId="4" borderId="3" xfId="1" applyFont="1" applyFill="1" applyBorder="1" applyAlignment="1" applyProtection="1">
      <alignment horizontal="left" vertical="top" wrapText="1"/>
    </xf>
    <xf numFmtId="44" fontId="0" fillId="0" borderId="0" xfId="1" applyFont="1" applyAlignment="1">
      <alignment horizontal="center" vertical="center"/>
    </xf>
    <xf numFmtId="0" fontId="0" fillId="12" borderId="0" xfId="0" applyFill="1" applyAlignment="1">
      <alignment vertical="center" wrapText="1"/>
    </xf>
    <xf numFmtId="44" fontId="0" fillId="0" borderId="3" xfId="1" applyFont="1" applyBorder="1" applyAlignment="1">
      <alignment horizontal="center" vertical="center"/>
    </xf>
    <xf numFmtId="0" fontId="0" fillId="0" borderId="0" xfId="0" applyAlignment="1">
      <alignment horizontal="left" vertical="center"/>
    </xf>
    <xf numFmtId="0" fontId="0" fillId="0" borderId="3" xfId="0" applyBorder="1" applyAlignment="1">
      <alignment horizontal="left" wrapText="1"/>
    </xf>
    <xf numFmtId="0" fontId="0" fillId="0" borderId="3" xfId="0" applyFill="1" applyBorder="1" applyAlignment="1" applyProtection="1">
      <alignment horizontal="left" wrapText="1"/>
    </xf>
    <xf numFmtId="0" fontId="14" fillId="5" borderId="3" xfId="0" applyFont="1" applyFill="1" applyBorder="1" applyAlignment="1">
      <alignment horizontal="left" vertical="top" wrapText="1"/>
    </xf>
    <xf numFmtId="44" fontId="3" fillId="4" borderId="4" xfId="1" applyFont="1" applyFill="1" applyBorder="1" applyAlignment="1" applyProtection="1">
      <alignment horizontal="left" wrapText="1"/>
    </xf>
    <xf numFmtId="0" fontId="3" fillId="4" borderId="3" xfId="0" applyFont="1" applyFill="1" applyBorder="1" applyAlignment="1" applyProtection="1">
      <alignment vertical="top" wrapText="1"/>
    </xf>
    <xf numFmtId="0" fontId="0" fillId="0" borderId="0" xfId="0" applyAlignment="1">
      <alignment vertical="top" wrapText="1"/>
    </xf>
    <xf numFmtId="44" fontId="0" fillId="0" borderId="3" xfId="1" applyFont="1" applyBorder="1" applyAlignment="1">
      <alignment horizontal="center" vertical="top" wrapText="1"/>
    </xf>
    <xf numFmtId="0" fontId="14" fillId="5" borderId="3" xfId="0" applyFont="1" applyFill="1" applyBorder="1" applyAlignment="1">
      <alignment horizontal="left" vertical="top" wrapText="1"/>
    </xf>
    <xf numFmtId="0" fontId="30" fillId="4" borderId="3" xfId="0" applyFont="1"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5" borderId="3" xfId="0" applyFill="1" applyBorder="1" applyAlignment="1">
      <alignment wrapText="1"/>
    </xf>
    <xf numFmtId="0" fontId="0" fillId="0" borderId="3" xfId="0" applyBorder="1" applyAlignment="1">
      <alignment horizontal="left" vertical="center"/>
    </xf>
    <xf numFmtId="0" fontId="39" fillId="0" borderId="3" xfId="0" applyFont="1" applyBorder="1" applyAlignment="1">
      <alignment vertical="center" wrapText="1"/>
    </xf>
    <xf numFmtId="0" fontId="39" fillId="0" borderId="3" xfId="0" applyFont="1" applyBorder="1" applyAlignment="1">
      <alignment horizontal="left" vertical="center" wrapText="1"/>
    </xf>
    <xf numFmtId="0" fontId="40" fillId="0" borderId="3" xfId="0" applyFont="1" applyBorder="1" applyAlignment="1">
      <alignment horizontal="left" vertical="center" wrapText="1"/>
    </xf>
    <xf numFmtId="164" fontId="0" fillId="0" borderId="3" xfId="1" applyNumberFormat="1" applyFont="1" applyBorder="1" applyAlignment="1">
      <alignment horizontal="center" vertical="center"/>
    </xf>
    <xf numFmtId="164" fontId="0" fillId="0" borderId="3" xfId="0" applyNumberFormat="1" applyBorder="1" applyAlignment="1">
      <alignment horizontal="center" vertical="center"/>
    </xf>
    <xf numFmtId="0" fontId="15" fillId="5" borderId="3" xfId="0" applyFont="1" applyFill="1" applyBorder="1" applyAlignment="1">
      <alignment vertical="top" wrapText="1"/>
    </xf>
    <xf numFmtId="0" fontId="0" fillId="7" borderId="3" xfId="0" applyFont="1" applyFill="1" applyBorder="1" applyAlignment="1">
      <alignment horizontal="center" vertical="center" wrapText="1"/>
    </xf>
    <xf numFmtId="0" fontId="28" fillId="0" borderId="5" xfId="0" applyFont="1" applyBorder="1" applyAlignment="1">
      <alignment horizontal="center" vertical="center" wrapText="1"/>
    </xf>
    <xf numFmtId="0" fontId="28" fillId="0" borderId="7" xfId="0" applyFont="1" applyBorder="1" applyAlignment="1">
      <alignment horizontal="center" vertical="center" wrapText="1"/>
    </xf>
    <xf numFmtId="0" fontId="31" fillId="7" borderId="3" xfId="0" applyFont="1" applyFill="1" applyBorder="1" applyAlignment="1" applyProtection="1">
      <alignment horizontal="center" vertical="center" wrapText="1"/>
    </xf>
    <xf numFmtId="0" fontId="11" fillId="5" borderId="3" xfId="0" applyFont="1" applyFill="1" applyBorder="1" applyAlignment="1">
      <alignment horizontal="left" vertical="center" wrapText="1"/>
    </xf>
    <xf numFmtId="0" fontId="11" fillId="6" borderId="3" xfId="0" applyFont="1" applyFill="1" applyBorder="1" applyAlignment="1">
      <alignment horizontal="left" vertical="center" wrapText="1"/>
    </xf>
    <xf numFmtId="14" fontId="11" fillId="5" borderId="3" xfId="0" applyNumberFormat="1" applyFont="1" applyFill="1" applyBorder="1" applyAlignment="1">
      <alignment horizontal="left" vertical="center" wrapText="1"/>
    </xf>
    <xf numFmtId="164" fontId="11" fillId="5" borderId="3" xfId="1" applyNumberFormat="1" applyFont="1" applyFill="1" applyBorder="1" applyAlignment="1">
      <alignment horizontal="left" vertical="center" wrapText="1"/>
    </xf>
    <xf numFmtId="44" fontId="0" fillId="0" borderId="3" xfId="1" applyFont="1" applyBorder="1" applyAlignment="1">
      <alignment horizontal="left" vertical="center"/>
    </xf>
    <xf numFmtId="0" fontId="0" fillId="5" borderId="3" xfId="0" applyFill="1" applyBorder="1" applyAlignment="1">
      <alignment horizontal="left" vertical="center" wrapText="1"/>
    </xf>
    <xf numFmtId="44" fontId="0" fillId="5" borderId="3" xfId="1" applyFont="1" applyFill="1" applyBorder="1" applyAlignment="1">
      <alignment horizontal="left" vertical="center"/>
    </xf>
    <xf numFmtId="0" fontId="0" fillId="12" borderId="3" xfId="0" applyFill="1" applyBorder="1" applyAlignment="1">
      <alignment horizontal="left" vertical="center" wrapText="1"/>
    </xf>
    <xf numFmtId="0" fontId="0" fillId="5" borderId="0" xfId="0" applyFill="1" applyAlignment="1">
      <alignment horizontal="left" vertical="center"/>
    </xf>
    <xf numFmtId="0" fontId="11" fillId="5" borderId="3" xfId="0" quotePrefix="1" applyFont="1" applyFill="1" applyBorder="1" applyAlignment="1">
      <alignment horizontal="left" vertical="center" wrapText="1"/>
    </xf>
    <xf numFmtId="0" fontId="0" fillId="0" borderId="3" xfId="0" applyFill="1" applyBorder="1" applyAlignment="1">
      <alignment horizontal="left" vertical="center" wrapText="1"/>
    </xf>
    <xf numFmtId="0" fontId="8" fillId="0" borderId="3" xfId="4" applyFill="1" applyBorder="1" applyAlignment="1">
      <alignment horizontal="left" vertical="center" wrapText="1"/>
    </xf>
    <xf numFmtId="0" fontId="14" fillId="6" borderId="3"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0" fillId="14" borderId="3" xfId="0" applyFill="1" applyBorder="1" applyAlignment="1">
      <alignment horizontal="left" vertical="center" wrapText="1"/>
    </xf>
    <xf numFmtId="0" fontId="8" fillId="6" borderId="3" xfId="4" applyFill="1" applyBorder="1" applyAlignment="1">
      <alignment horizontal="left" vertical="center" wrapText="1"/>
    </xf>
    <xf numFmtId="0" fontId="11" fillId="7" borderId="3" xfId="0" applyFont="1" applyFill="1" applyBorder="1" applyAlignment="1">
      <alignment horizontal="left" vertical="center" wrapText="1"/>
    </xf>
    <xf numFmtId="0" fontId="8" fillId="7" borderId="3" xfId="4" applyFill="1" applyBorder="1" applyAlignment="1">
      <alignment horizontal="left" vertical="center" wrapText="1"/>
    </xf>
    <xf numFmtId="0" fontId="12" fillId="5" borderId="3" xfId="0" applyFont="1" applyFill="1" applyBorder="1" applyAlignment="1">
      <alignment horizontal="left" vertical="center" wrapText="1"/>
    </xf>
    <xf numFmtId="164" fontId="0" fillId="0" borderId="3" xfId="1" applyNumberFormat="1" applyFont="1" applyBorder="1" applyAlignment="1">
      <alignment horizontal="left" vertical="center"/>
    </xf>
    <xf numFmtId="0" fontId="15" fillId="5" borderId="3" xfId="0" applyFont="1" applyFill="1" applyBorder="1" applyAlignment="1">
      <alignment horizontal="left" vertical="center" wrapText="1"/>
    </xf>
    <xf numFmtId="164" fontId="0" fillId="0" borderId="0" xfId="1" applyNumberFormat="1" applyFont="1" applyAlignment="1">
      <alignment horizontal="center" vertical="center" wrapText="1"/>
    </xf>
    <xf numFmtId="164" fontId="0" fillId="5" borderId="3" xfId="1" applyNumberFormat="1" applyFont="1" applyFill="1" applyBorder="1" applyAlignment="1">
      <alignment horizontal="left" vertical="center"/>
    </xf>
    <xf numFmtId="0" fontId="31" fillId="7" borderId="3" xfId="0" applyFont="1" applyFill="1" applyBorder="1" applyAlignment="1" applyProtection="1">
      <alignment horizontal="left" vertical="center" wrapText="1"/>
    </xf>
    <xf numFmtId="0" fontId="11" fillId="0" borderId="0" xfId="0" applyFont="1" applyBorder="1" applyAlignment="1">
      <alignment horizontal="center" vertical="top" wrapText="1"/>
    </xf>
    <xf numFmtId="0" fontId="0" fillId="5" borderId="3" xfId="0" applyFont="1" applyFill="1" applyBorder="1" applyAlignment="1" applyProtection="1">
      <alignment horizontal="left" vertical="center" wrapText="1"/>
    </xf>
    <xf numFmtId="0" fontId="8" fillId="0" borderId="3" xfId="4" applyFont="1" applyFill="1" applyBorder="1" applyAlignment="1">
      <alignment horizontal="left" vertical="center" wrapText="1"/>
    </xf>
    <xf numFmtId="0" fontId="33" fillId="3" borderId="0" xfId="0" applyFont="1" applyFill="1" applyBorder="1" applyAlignment="1">
      <alignment horizontal="center" vertical="center"/>
    </xf>
    <xf numFmtId="0" fontId="14" fillId="5" borderId="3" xfId="0" applyFont="1" applyFill="1" applyBorder="1" applyAlignment="1">
      <alignment horizontal="left" vertical="top" wrapText="1"/>
    </xf>
    <xf numFmtId="0" fontId="11" fillId="5" borderId="3" xfId="0" applyFont="1" applyFill="1" applyBorder="1" applyAlignment="1">
      <alignment horizontal="left" vertical="top" wrapText="1"/>
    </xf>
    <xf numFmtId="0" fontId="0" fillId="2" borderId="1" xfId="0" applyFill="1" applyBorder="1" applyAlignment="1" applyProtection="1">
      <alignment horizontal="center" vertical="center" wrapText="1"/>
    </xf>
    <xf numFmtId="0" fontId="30" fillId="4" borderId="3"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0" xfId="0" applyFont="1" applyFill="1" applyBorder="1" applyAlignment="1" applyProtection="1">
      <alignment horizontal="center" vertical="top"/>
    </xf>
    <xf numFmtId="44" fontId="2" fillId="3" borderId="0" xfId="1" applyFont="1"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44" fontId="2" fillId="3" borderId="0" xfId="1" applyFont="1" applyFill="1" applyBorder="1" applyAlignment="1" applyProtection="1">
      <alignment horizontal="left" vertical="top" wrapText="1"/>
    </xf>
    <xf numFmtId="0" fontId="2" fillId="3" borderId="0" xfId="0" applyFont="1" applyFill="1" applyBorder="1" applyAlignment="1" applyProtection="1">
      <alignment vertical="top" wrapText="1"/>
    </xf>
    <xf numFmtId="0" fontId="0" fillId="2" borderId="0" xfId="0"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44" fontId="2" fillId="3" borderId="10" xfId="1" applyFont="1" applyFill="1" applyBorder="1" applyAlignment="1" applyProtection="1">
      <alignment horizontal="center" vertical="center" wrapText="1"/>
    </xf>
    <xf numFmtId="0" fontId="34" fillId="8" borderId="0" xfId="0" applyFont="1" applyFill="1" applyAlignment="1">
      <alignment horizontal="center" vertical="center"/>
    </xf>
  </cellXfs>
  <cellStyles count="10">
    <cellStyle name="BodyStyle" xfId="8"/>
    <cellStyle name="Millares 2" xfId="3"/>
    <cellStyle name="Moneda" xfId="1" builtinId="4"/>
    <cellStyle name="Moneda [0] 2" xfId="7"/>
    <cellStyle name="Moneda 2" xfId="2"/>
    <cellStyle name="Moneda 3" xfId="9"/>
    <cellStyle name="Normal" xfId="0" builtinId="0"/>
    <cellStyle name="Normal 2" xfId="5"/>
    <cellStyle name="Normal 5" xfId="4"/>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chemeClr val="tx1"/>
                </a:solidFill>
              </a:rPr>
              <a:t>BALANCE</a:t>
            </a:r>
            <a:r>
              <a:rPr lang="es-CO" b="1" baseline="0">
                <a:solidFill>
                  <a:schemeClr val="tx1"/>
                </a:solidFill>
              </a:rPr>
              <a:t> POR ESTRATEGIA PLAN DE ACCIÓN 2023 </a:t>
            </a:r>
            <a:endParaRPr lang="es-CO" b="1">
              <a:solidFill>
                <a:schemeClr val="tx1"/>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w="25400">
          <a:noFill/>
        </a:ln>
        <a:effectLst/>
        <a:sp3d/>
      </c:spPr>
    </c:backWall>
    <c:plotArea>
      <c:layout/>
      <c:bar3DChart>
        <c:barDir val="col"/>
        <c:grouping val="stacked"/>
        <c:varyColors val="0"/>
        <c:ser>
          <c:idx val="0"/>
          <c:order val="0"/>
          <c:spPr>
            <a:solidFill>
              <a:schemeClr val="accent1"/>
            </a:solidFill>
            <a:ln w="12700">
              <a:solidFill>
                <a:srgbClr val="002060"/>
              </a:solidFill>
            </a:ln>
            <a:effectLst/>
            <a:sp3d contourW="12700">
              <a:contourClr>
                <a:srgbClr val="002060"/>
              </a:contourClr>
            </a:sp3d>
          </c:spPr>
          <c:invertIfNegative val="0"/>
          <c:dPt>
            <c:idx val="0"/>
            <c:invertIfNegative val="0"/>
            <c:bubble3D val="0"/>
            <c:spPr>
              <a:solidFill>
                <a:schemeClr val="bg1">
                  <a:lumMod val="65000"/>
                </a:schemeClr>
              </a:solidFill>
              <a:ln w="12700">
                <a:solidFill>
                  <a:srgbClr val="002060"/>
                </a:solidFill>
              </a:ln>
              <a:effectLst/>
              <a:sp3d contourW="12700">
                <a:contourClr>
                  <a:srgbClr val="002060"/>
                </a:contourClr>
              </a:sp3d>
            </c:spPr>
            <c:extLst>
              <c:ext xmlns:c16="http://schemas.microsoft.com/office/drawing/2014/chart" uri="{C3380CC4-5D6E-409C-BE32-E72D297353CC}">
                <c16:uniqueId val="{00000001-B121-4411-990B-6E37C8451437}"/>
              </c:ext>
            </c:extLst>
          </c:dPt>
          <c:dPt>
            <c:idx val="2"/>
            <c:invertIfNegative val="0"/>
            <c:bubble3D val="0"/>
            <c:spPr>
              <a:solidFill>
                <a:srgbClr val="00B050"/>
              </a:solidFill>
              <a:ln w="12700">
                <a:solidFill>
                  <a:srgbClr val="002060"/>
                </a:solidFill>
              </a:ln>
              <a:effectLst/>
              <a:sp3d contourW="12700">
                <a:contourClr>
                  <a:srgbClr val="002060"/>
                </a:contourClr>
              </a:sp3d>
            </c:spPr>
            <c:extLst>
              <c:ext xmlns:c16="http://schemas.microsoft.com/office/drawing/2014/chart" uri="{C3380CC4-5D6E-409C-BE32-E72D297353CC}">
                <c16:uniqueId val="{00000003-B121-4411-990B-6E37C8451437}"/>
              </c:ext>
            </c:extLst>
          </c:dPt>
          <c:dLbls>
            <c:dLbl>
              <c:idx val="0"/>
              <c:layout>
                <c:manualLayout>
                  <c:x val="2.4999947295744659E-2"/>
                  <c:y val="-0.3611111111111111"/>
                </c:manualLayout>
              </c:layout>
              <c:tx>
                <c:rich>
                  <a:bodyPr/>
                  <a:lstStyle/>
                  <a:p>
                    <a:fld id="{261F7130-D3D3-4EE8-BDA1-87B147CAFF48}"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B121-4411-990B-6E37C8451437}"/>
                </c:ext>
              </c:extLst>
            </c:dLbl>
            <c:dLbl>
              <c:idx val="1"/>
              <c:layout>
                <c:manualLayout>
                  <c:x val="2.5000000000000001E-2"/>
                  <c:y val="-0.39814814814814814"/>
                </c:manualLayout>
              </c:layout>
              <c:tx>
                <c:rich>
                  <a:bodyPr/>
                  <a:lstStyle/>
                  <a:p>
                    <a:fld id="{23137B99-A38F-4027-AC24-58C4B5917396}"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B121-4411-990B-6E37C8451437}"/>
                </c:ext>
              </c:extLst>
            </c:dLbl>
            <c:dLbl>
              <c:idx val="2"/>
              <c:layout>
                <c:manualLayout>
                  <c:x val="3.3132424711971246E-2"/>
                  <c:y val="-0.35185185185185186"/>
                </c:manualLayout>
              </c:layout>
              <c:tx>
                <c:rich>
                  <a:bodyPr/>
                  <a:lstStyle/>
                  <a:p>
                    <a:fld id="{D509D29E-11C6-4A96-A09F-7FEE3B7EF845}"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B121-4411-990B-6E37C845143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Hoja1!$A$3:$A$5</c:f>
              <c:strCache>
                <c:ptCount val="3"/>
                <c:pt idx="0">
                  <c:v>Lo Insitucional</c:v>
                </c:pt>
                <c:pt idx="1">
                  <c:v>Lo Social </c:v>
                </c:pt>
                <c:pt idx="2">
                  <c:v>Lo Ambiental </c:v>
                </c:pt>
              </c:strCache>
            </c:strRef>
          </c:cat>
          <c:val>
            <c:numRef>
              <c:f>Hoja1!$B$3:$B$5</c:f>
              <c:numCache>
                <c:formatCode>0.0</c:formatCode>
                <c:ptCount val="3"/>
                <c:pt idx="0">
                  <c:v>96.7</c:v>
                </c:pt>
                <c:pt idx="1">
                  <c:v>97.9</c:v>
                </c:pt>
                <c:pt idx="2">
                  <c:v>95.7</c:v>
                </c:pt>
              </c:numCache>
            </c:numRef>
          </c:val>
          <c:extLst>
            <c:ext xmlns:c16="http://schemas.microsoft.com/office/drawing/2014/chart" uri="{C3380CC4-5D6E-409C-BE32-E72D297353CC}">
              <c16:uniqueId val="{00000005-B121-4411-990B-6E37C8451437}"/>
            </c:ext>
          </c:extLst>
        </c:ser>
        <c:dLbls>
          <c:showLegendKey val="0"/>
          <c:showVal val="0"/>
          <c:showCatName val="0"/>
          <c:showSerName val="0"/>
          <c:showPercent val="0"/>
          <c:showBubbleSize val="0"/>
        </c:dLbls>
        <c:gapWidth val="150"/>
        <c:shape val="box"/>
        <c:axId val="501199647"/>
        <c:axId val="501196735"/>
        <c:axId val="0"/>
      </c:bar3DChart>
      <c:catAx>
        <c:axId val="50119964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501196735"/>
        <c:crosses val="autoZero"/>
        <c:auto val="1"/>
        <c:lblAlgn val="ctr"/>
        <c:lblOffset val="100"/>
        <c:noMultiLvlLbl val="0"/>
      </c:catAx>
      <c:valAx>
        <c:axId val="501196735"/>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1199647"/>
        <c:crosses val="autoZero"/>
        <c:crossBetween val="between"/>
      </c:valAx>
      <c:spPr>
        <a:noFill/>
        <a:ln w="25400">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55555555555557"/>
          <c:y val="5.0925925925925923E-2"/>
          <c:w val="0.56388888888888888"/>
          <c:h val="0.93981481481481477"/>
        </c:manualLayout>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F14A-44CB-B7DE-2FB1F85A8AA1}"/>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F14A-44CB-B7DE-2FB1F85A8AA1}"/>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F14A-44CB-B7DE-2FB1F85A8AA1}"/>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F14A-44CB-B7DE-2FB1F85A8AA1}"/>
              </c:ext>
            </c:extLst>
          </c:dPt>
          <c:dPt>
            <c:idx val="4"/>
            <c:bubble3D val="0"/>
            <c:spPr>
              <a:solidFill>
                <a:srgbClr val="FFFF00"/>
              </a:solidFill>
              <a:ln w="19050">
                <a:solidFill>
                  <a:schemeClr val="lt1"/>
                </a:solidFill>
              </a:ln>
              <a:effectLst/>
            </c:spPr>
            <c:extLst>
              <c:ext xmlns:c16="http://schemas.microsoft.com/office/drawing/2014/chart" uri="{C3380CC4-5D6E-409C-BE32-E72D297353CC}">
                <c16:uniqueId val="{00000009-F14A-44CB-B7DE-2FB1F85A8AA1}"/>
              </c:ext>
            </c:extLst>
          </c:dPt>
          <c:dPt>
            <c:idx val="5"/>
            <c:bubble3D val="0"/>
            <c:spPr>
              <a:solidFill>
                <a:srgbClr val="FFFF00"/>
              </a:solidFill>
              <a:ln w="19050">
                <a:solidFill>
                  <a:schemeClr val="lt1"/>
                </a:solidFill>
              </a:ln>
              <a:effectLst/>
            </c:spPr>
            <c:extLst>
              <c:ext xmlns:c16="http://schemas.microsoft.com/office/drawing/2014/chart" uri="{C3380CC4-5D6E-409C-BE32-E72D297353CC}">
                <c16:uniqueId val="{0000000B-F14A-44CB-B7DE-2FB1F85A8AA1}"/>
              </c:ext>
            </c:extLst>
          </c:dPt>
          <c:dPt>
            <c:idx val="6"/>
            <c:bubble3D val="0"/>
            <c:spPr>
              <a:solidFill>
                <a:srgbClr val="FFFF00"/>
              </a:solidFill>
              <a:ln w="19050">
                <a:solidFill>
                  <a:schemeClr val="lt1"/>
                </a:solidFill>
              </a:ln>
              <a:effectLst/>
            </c:spPr>
            <c:extLst>
              <c:ext xmlns:c16="http://schemas.microsoft.com/office/drawing/2014/chart" uri="{C3380CC4-5D6E-409C-BE32-E72D297353CC}">
                <c16:uniqueId val="{0000000D-F14A-44CB-B7DE-2FB1F85A8AA1}"/>
              </c:ext>
            </c:extLst>
          </c:dPt>
          <c:dPt>
            <c:idx val="7"/>
            <c:bubble3D val="0"/>
            <c:spPr>
              <a:solidFill>
                <a:srgbClr val="00B050"/>
              </a:solidFill>
              <a:ln w="19050">
                <a:solidFill>
                  <a:schemeClr val="lt1"/>
                </a:solidFill>
              </a:ln>
              <a:effectLst/>
            </c:spPr>
            <c:extLst>
              <c:ext xmlns:c16="http://schemas.microsoft.com/office/drawing/2014/chart" uri="{C3380CC4-5D6E-409C-BE32-E72D297353CC}">
                <c16:uniqueId val="{0000000F-F14A-44CB-B7DE-2FB1F85A8AA1}"/>
              </c:ext>
            </c:extLst>
          </c:dPt>
          <c:dPt>
            <c:idx val="8"/>
            <c:bubble3D val="0"/>
            <c:spPr>
              <a:solidFill>
                <a:srgbClr val="00B050"/>
              </a:solidFill>
              <a:ln w="19050">
                <a:solidFill>
                  <a:schemeClr val="lt1"/>
                </a:solidFill>
              </a:ln>
              <a:effectLst/>
            </c:spPr>
            <c:extLst>
              <c:ext xmlns:c16="http://schemas.microsoft.com/office/drawing/2014/chart" uri="{C3380CC4-5D6E-409C-BE32-E72D297353CC}">
                <c16:uniqueId val="{00000011-F14A-44CB-B7DE-2FB1F85A8AA1}"/>
              </c:ext>
            </c:extLst>
          </c:dPt>
          <c:dPt>
            <c:idx val="9"/>
            <c:bubble3D val="0"/>
            <c:spPr>
              <a:solidFill>
                <a:srgbClr val="00B050"/>
              </a:solidFill>
              <a:ln w="19050">
                <a:solidFill>
                  <a:schemeClr val="lt1"/>
                </a:solidFill>
              </a:ln>
              <a:effectLst/>
            </c:spPr>
            <c:extLst>
              <c:ext xmlns:c16="http://schemas.microsoft.com/office/drawing/2014/chart" uri="{C3380CC4-5D6E-409C-BE32-E72D297353CC}">
                <c16:uniqueId val="{00000013-F14A-44CB-B7DE-2FB1F85A8AA1}"/>
              </c:ext>
            </c:extLst>
          </c:dPt>
          <c:dPt>
            <c:idx val="10"/>
            <c:bubble3D val="0"/>
            <c:spPr>
              <a:noFill/>
              <a:ln w="19050">
                <a:solidFill>
                  <a:schemeClr val="lt1"/>
                </a:solidFill>
              </a:ln>
              <a:effectLst/>
            </c:spPr>
            <c:extLst>
              <c:ext xmlns:c16="http://schemas.microsoft.com/office/drawing/2014/chart" uri="{C3380CC4-5D6E-409C-BE32-E72D297353CC}">
                <c16:uniqueId val="{00000015-F14A-44CB-B7DE-2FB1F85A8AA1}"/>
              </c:ext>
            </c:extLst>
          </c:dPt>
          <c:val>
            <c:numRef>
              <c:f>Hoja1!$F$20:$P$20</c:f>
              <c:numCache>
                <c:formatCode>General</c:formatCode>
                <c:ptCount val="11"/>
                <c:pt idx="0">
                  <c:v>10</c:v>
                </c:pt>
                <c:pt idx="1">
                  <c:v>10</c:v>
                </c:pt>
                <c:pt idx="2">
                  <c:v>10</c:v>
                </c:pt>
                <c:pt idx="3">
                  <c:v>10</c:v>
                </c:pt>
                <c:pt idx="4">
                  <c:v>10</c:v>
                </c:pt>
                <c:pt idx="5">
                  <c:v>10</c:v>
                </c:pt>
                <c:pt idx="6">
                  <c:v>10</c:v>
                </c:pt>
                <c:pt idx="7">
                  <c:v>10</c:v>
                </c:pt>
                <c:pt idx="8">
                  <c:v>10</c:v>
                </c:pt>
                <c:pt idx="9">
                  <c:v>10</c:v>
                </c:pt>
                <c:pt idx="10">
                  <c:v>100</c:v>
                </c:pt>
              </c:numCache>
            </c:numRef>
          </c:val>
          <c:extLst>
            <c:ext xmlns:c16="http://schemas.microsoft.com/office/drawing/2014/chart" uri="{C3380CC4-5D6E-409C-BE32-E72D297353CC}">
              <c16:uniqueId val="{00000016-F14A-44CB-B7DE-2FB1F85A8AA1}"/>
            </c:ext>
          </c:extLst>
        </c:ser>
        <c:dLbls>
          <c:showLegendKey val="0"/>
          <c:showVal val="0"/>
          <c:showCatName val="0"/>
          <c:showSerName val="0"/>
          <c:showPercent val="0"/>
          <c:showBubbleSize val="0"/>
          <c:showLeaderLines val="1"/>
        </c:dLbls>
        <c:firstSliceAng val="270"/>
        <c:holeSize val="55"/>
      </c:doughnutChart>
      <c:doughnutChart>
        <c:varyColors val="1"/>
        <c:ser>
          <c:idx val="1"/>
          <c:order val="1"/>
          <c:tx>
            <c:v>aguja</c:v>
          </c:tx>
          <c:spPr>
            <a:scene3d>
              <a:camera prst="orthographicFront"/>
              <a:lightRig rig="threePt" dir="t"/>
            </a:scene3d>
            <a:sp3d>
              <a:bevelT w="82550" h="44450" prst="angle"/>
              <a:bevelB w="82550" h="44450" prst="angle"/>
              <a:contourClr>
                <a:srgbClr val="000000"/>
              </a:contourClr>
            </a:sp3d>
          </c:spPr>
          <c:dPt>
            <c:idx val="0"/>
            <c:bubble3D val="0"/>
            <c:spPr>
              <a:noFill/>
              <a:ln w="19050">
                <a:solidFill>
                  <a:schemeClr val="lt1"/>
                </a:solidFill>
              </a:ln>
              <a:effectLst/>
            </c:spPr>
            <c:extLst>
              <c:ext xmlns:c16="http://schemas.microsoft.com/office/drawing/2014/chart" uri="{C3380CC4-5D6E-409C-BE32-E72D297353CC}">
                <c16:uniqueId val="{00000018-F14A-44CB-B7DE-2FB1F85A8AA1}"/>
              </c:ext>
            </c:extLst>
          </c:dPt>
          <c:dPt>
            <c:idx val="1"/>
            <c:bubble3D val="0"/>
            <c:spPr>
              <a:solidFill>
                <a:srgbClr val="002060"/>
              </a:solidFill>
              <a:ln w="19050">
                <a:solidFill>
                  <a:schemeClr val="lt1"/>
                </a:solidFill>
              </a:ln>
              <a:effectLst/>
              <a:scene3d>
                <a:camera prst="orthographicFront"/>
                <a:lightRig rig="threePt" dir="t"/>
              </a:scene3d>
              <a:sp3d>
                <a:bevelT w="82550" h="44450" prst="angle"/>
                <a:bevelB w="82550" h="44450" prst="angle"/>
                <a:contourClr>
                  <a:srgbClr val="000000"/>
                </a:contourClr>
              </a:sp3d>
            </c:spPr>
            <c:extLst>
              <c:ext xmlns:c16="http://schemas.microsoft.com/office/drawing/2014/chart" uri="{C3380CC4-5D6E-409C-BE32-E72D297353CC}">
                <c16:uniqueId val="{0000001A-F14A-44CB-B7DE-2FB1F85A8AA1}"/>
              </c:ext>
            </c:extLst>
          </c:dPt>
          <c:dPt>
            <c:idx val="2"/>
            <c:bubble3D val="0"/>
            <c:spPr>
              <a:noFill/>
              <a:ln w="19050">
                <a:solidFill>
                  <a:schemeClr val="lt1"/>
                </a:solidFill>
              </a:ln>
              <a:effectLst/>
            </c:spPr>
            <c:extLst>
              <c:ext xmlns:c16="http://schemas.microsoft.com/office/drawing/2014/chart" uri="{C3380CC4-5D6E-409C-BE32-E72D297353CC}">
                <c16:uniqueId val="{0000001C-F14A-44CB-B7DE-2FB1F85A8AA1}"/>
              </c:ext>
            </c:extLst>
          </c:dPt>
          <c:dLbls>
            <c:dLbl>
              <c:idx val="0"/>
              <c:layout>
                <c:manualLayout>
                  <c:x val="1.6666666666666614E-2"/>
                  <c:y val="0.32870370370370361"/>
                </c:manualLayout>
              </c:layout>
              <c:tx>
                <c:rich>
                  <a:bodyPr/>
                  <a:lstStyle/>
                  <a:p>
                    <a:fld id="{DAA7620B-30E1-463B-B469-C1066890480D}"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8-F14A-44CB-B7DE-2FB1F85A8AA1}"/>
                </c:ext>
              </c:extLst>
            </c:dLbl>
            <c:dLbl>
              <c:idx val="1"/>
              <c:delete val="1"/>
              <c:extLst>
                <c:ext xmlns:c15="http://schemas.microsoft.com/office/drawing/2012/chart" uri="{CE6537A1-D6FC-4f65-9D91-7224C49458BB}"/>
                <c:ext xmlns:c16="http://schemas.microsoft.com/office/drawing/2014/chart" uri="{C3380CC4-5D6E-409C-BE32-E72D297353CC}">
                  <c16:uniqueId val="{0000001A-F14A-44CB-B7DE-2FB1F85A8AA1}"/>
                </c:ext>
              </c:extLst>
            </c:dLbl>
            <c:dLbl>
              <c:idx val="2"/>
              <c:delete val="1"/>
              <c:extLst>
                <c:ext xmlns:c15="http://schemas.microsoft.com/office/drawing/2012/chart" uri="{CE6537A1-D6FC-4f65-9D91-7224C49458BB}"/>
                <c:ext xmlns:c16="http://schemas.microsoft.com/office/drawing/2014/chart" uri="{C3380CC4-5D6E-409C-BE32-E72D297353CC}">
                  <c16:uniqueId val="{0000001C-F14A-44CB-B7DE-2FB1F85A8AA1}"/>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extLst>
          </c:dLbls>
          <c:val>
            <c:numRef>
              <c:f>Hoja1!$A$21:$C$21</c:f>
              <c:numCache>
                <c:formatCode>General</c:formatCode>
                <c:ptCount val="3"/>
                <c:pt idx="0" formatCode="0.00">
                  <c:v>96.766666666666666</c:v>
                </c:pt>
                <c:pt idx="1">
                  <c:v>2</c:v>
                </c:pt>
                <c:pt idx="2" formatCode="0.00">
                  <c:v>101.23333333333333</c:v>
                </c:pt>
              </c:numCache>
            </c:numRef>
          </c:val>
          <c:extLst>
            <c:ext xmlns:c16="http://schemas.microsoft.com/office/drawing/2014/chart" uri="{C3380CC4-5D6E-409C-BE32-E72D297353CC}">
              <c16:uniqueId val="{0000001D-F14A-44CB-B7DE-2FB1F85A8AA1}"/>
            </c:ext>
          </c:extLst>
        </c:ser>
        <c:dLbls>
          <c:showLegendKey val="0"/>
          <c:showVal val="0"/>
          <c:showCatName val="0"/>
          <c:showSerName val="0"/>
          <c:showPercent val="0"/>
          <c:showBubbleSize val="0"/>
          <c:showLeaderLines val="0"/>
        </c:dLbls>
        <c:firstSliceAng val="270"/>
        <c:holeSize val="55"/>
      </c:doughnutChart>
      <c:spPr>
        <a:noFill/>
        <a:ln>
          <a:noFill/>
        </a:ln>
        <a:effectLst/>
      </c:spPr>
    </c:plotArea>
    <c:plotVisOnly val="1"/>
    <c:dispBlanksAs val="gap"/>
    <c:showDLblsOverMax val="0"/>
  </c:chart>
  <c:spPr>
    <a:solidFill>
      <a:schemeClr val="accent1">
        <a:lumMod val="20000"/>
        <a:lumOff val="80000"/>
      </a:schemeClr>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742950</xdr:colOff>
      <xdr:row>4</xdr:row>
      <xdr:rowOff>104775</xdr:rowOff>
    </xdr:from>
    <xdr:to>
      <xdr:col>8</xdr:col>
      <xdr:colOff>152400</xdr:colOff>
      <xdr:row>18</xdr:row>
      <xdr:rowOff>180975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76200</xdr:colOff>
      <xdr:row>3</xdr:row>
      <xdr:rowOff>28575</xdr:rowOff>
    </xdr:from>
    <xdr:to>
      <xdr:col>15</xdr:col>
      <xdr:colOff>76200</xdr:colOff>
      <xdr:row>17</xdr:row>
      <xdr:rowOff>104775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324992</xdr:colOff>
      <xdr:row>8</xdr:row>
      <xdr:rowOff>74110</xdr:rowOff>
    </xdr:from>
    <xdr:ext cx="340606" cy="280205"/>
    <xdr:sp macro="" textlink="">
      <xdr:nvSpPr>
        <xdr:cNvPr id="4" name="Rectángulo 3"/>
        <xdr:cNvSpPr/>
      </xdr:nvSpPr>
      <xdr:spPr>
        <a:xfrm>
          <a:off x="7944992" y="159811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10</a:t>
          </a:r>
        </a:p>
      </xdr:txBody>
    </xdr:sp>
    <xdr:clientData/>
  </xdr:oneCellAnchor>
  <xdr:oneCellAnchor>
    <xdr:from>
      <xdr:col>10</xdr:col>
      <xdr:colOff>496442</xdr:colOff>
      <xdr:row>6</xdr:row>
      <xdr:rowOff>112210</xdr:rowOff>
    </xdr:from>
    <xdr:ext cx="340606" cy="280205"/>
    <xdr:sp macro="" textlink="">
      <xdr:nvSpPr>
        <xdr:cNvPr id="5" name="Rectángulo 4"/>
        <xdr:cNvSpPr/>
      </xdr:nvSpPr>
      <xdr:spPr>
        <a:xfrm>
          <a:off x="8116442" y="125521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20</a:t>
          </a:r>
        </a:p>
      </xdr:txBody>
    </xdr:sp>
    <xdr:clientData/>
  </xdr:oneCellAnchor>
  <xdr:oneCellAnchor>
    <xdr:from>
      <xdr:col>11</xdr:col>
      <xdr:colOff>1142</xdr:colOff>
      <xdr:row>5</xdr:row>
      <xdr:rowOff>26485</xdr:rowOff>
    </xdr:from>
    <xdr:ext cx="340606" cy="280205"/>
    <xdr:sp macro="" textlink="">
      <xdr:nvSpPr>
        <xdr:cNvPr id="6" name="Rectángulo 5"/>
        <xdr:cNvSpPr/>
      </xdr:nvSpPr>
      <xdr:spPr>
        <a:xfrm>
          <a:off x="8383142" y="9789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30</a:t>
          </a:r>
        </a:p>
      </xdr:txBody>
    </xdr:sp>
    <xdr:clientData/>
  </xdr:oneCellAnchor>
  <xdr:oneCellAnchor>
    <xdr:from>
      <xdr:col>11</xdr:col>
      <xdr:colOff>277367</xdr:colOff>
      <xdr:row>4</xdr:row>
      <xdr:rowOff>64585</xdr:rowOff>
    </xdr:from>
    <xdr:ext cx="340606" cy="280205"/>
    <xdr:sp macro="" textlink="">
      <xdr:nvSpPr>
        <xdr:cNvPr id="7" name="Rectángulo 6"/>
        <xdr:cNvSpPr/>
      </xdr:nvSpPr>
      <xdr:spPr>
        <a:xfrm>
          <a:off x="8659367" y="8265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40</a:t>
          </a:r>
        </a:p>
      </xdr:txBody>
    </xdr:sp>
    <xdr:clientData/>
  </xdr:oneCellAnchor>
  <xdr:oneCellAnchor>
    <xdr:from>
      <xdr:col>11</xdr:col>
      <xdr:colOff>705992</xdr:colOff>
      <xdr:row>3</xdr:row>
      <xdr:rowOff>169360</xdr:rowOff>
    </xdr:from>
    <xdr:ext cx="340606" cy="280205"/>
    <xdr:sp macro="" textlink="">
      <xdr:nvSpPr>
        <xdr:cNvPr id="8" name="Rectángulo 7"/>
        <xdr:cNvSpPr/>
      </xdr:nvSpPr>
      <xdr:spPr>
        <a:xfrm>
          <a:off x="9087992" y="74086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50</a:t>
          </a:r>
        </a:p>
      </xdr:txBody>
    </xdr:sp>
    <xdr:clientData/>
  </xdr:oneCellAnchor>
  <xdr:oneCellAnchor>
    <xdr:from>
      <xdr:col>12</xdr:col>
      <xdr:colOff>324992</xdr:colOff>
      <xdr:row>4</xdr:row>
      <xdr:rowOff>26485</xdr:rowOff>
    </xdr:from>
    <xdr:ext cx="340606" cy="280205"/>
    <xdr:sp macro="" textlink="">
      <xdr:nvSpPr>
        <xdr:cNvPr id="9" name="Rectángulo 8"/>
        <xdr:cNvSpPr/>
      </xdr:nvSpPr>
      <xdr:spPr>
        <a:xfrm>
          <a:off x="9468992" y="7884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60</a:t>
          </a:r>
        </a:p>
      </xdr:txBody>
    </xdr:sp>
    <xdr:clientData/>
  </xdr:oneCellAnchor>
  <xdr:oneCellAnchor>
    <xdr:from>
      <xdr:col>12</xdr:col>
      <xdr:colOff>658367</xdr:colOff>
      <xdr:row>5</xdr:row>
      <xdr:rowOff>45535</xdr:rowOff>
    </xdr:from>
    <xdr:ext cx="340606" cy="280205"/>
    <xdr:sp macro="" textlink="">
      <xdr:nvSpPr>
        <xdr:cNvPr id="10" name="Rectángulo 9"/>
        <xdr:cNvSpPr/>
      </xdr:nvSpPr>
      <xdr:spPr>
        <a:xfrm>
          <a:off x="9802367" y="99803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70</a:t>
          </a:r>
        </a:p>
      </xdr:txBody>
    </xdr:sp>
    <xdr:clientData/>
  </xdr:oneCellAnchor>
  <xdr:oneCellAnchor>
    <xdr:from>
      <xdr:col>13</xdr:col>
      <xdr:colOff>277367</xdr:colOff>
      <xdr:row>8</xdr:row>
      <xdr:rowOff>45535</xdr:rowOff>
    </xdr:from>
    <xdr:ext cx="340606" cy="280205"/>
    <xdr:sp macro="" textlink="">
      <xdr:nvSpPr>
        <xdr:cNvPr id="11" name="Rectángulo 10"/>
        <xdr:cNvSpPr/>
      </xdr:nvSpPr>
      <xdr:spPr>
        <a:xfrm>
          <a:off x="10183367" y="156953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90</a:t>
          </a:r>
        </a:p>
      </xdr:txBody>
    </xdr:sp>
    <xdr:clientData/>
  </xdr:oneCellAnchor>
  <xdr:oneCellAnchor>
    <xdr:from>
      <xdr:col>13</xdr:col>
      <xdr:colOff>124967</xdr:colOff>
      <xdr:row>6</xdr:row>
      <xdr:rowOff>93160</xdr:rowOff>
    </xdr:from>
    <xdr:ext cx="340606" cy="280205"/>
    <xdr:sp macro="" textlink="">
      <xdr:nvSpPr>
        <xdr:cNvPr id="12" name="Rectángulo 11"/>
        <xdr:cNvSpPr/>
      </xdr:nvSpPr>
      <xdr:spPr>
        <a:xfrm>
          <a:off x="10030967" y="123616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80</a:t>
          </a:r>
        </a:p>
      </xdr:txBody>
    </xdr:sp>
    <xdr:clientData/>
  </xdr:oneCellAnchor>
  <xdr:oneCellAnchor>
    <xdr:from>
      <xdr:col>13</xdr:col>
      <xdr:colOff>257432</xdr:colOff>
      <xdr:row>9</xdr:row>
      <xdr:rowOff>169360</xdr:rowOff>
    </xdr:from>
    <xdr:ext cx="418576" cy="280205"/>
    <xdr:sp macro="" textlink="">
      <xdr:nvSpPr>
        <xdr:cNvPr id="13" name="Rectángulo 12"/>
        <xdr:cNvSpPr/>
      </xdr:nvSpPr>
      <xdr:spPr>
        <a:xfrm>
          <a:off x="10163432" y="1883860"/>
          <a:ext cx="41857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100</a:t>
          </a:r>
        </a:p>
      </xdr:txBody>
    </xdr:sp>
    <xdr:clientData/>
  </xdr:oneCellAnchor>
  <xdr:oneCellAnchor>
    <xdr:from>
      <xdr:col>10</xdr:col>
      <xdr:colOff>226251</xdr:colOff>
      <xdr:row>9</xdr:row>
      <xdr:rowOff>159835</xdr:rowOff>
    </xdr:from>
    <xdr:ext cx="366639" cy="259265"/>
    <xdr:sp macro="" textlink="">
      <xdr:nvSpPr>
        <xdr:cNvPr id="14" name="Rectángulo 13"/>
        <xdr:cNvSpPr/>
      </xdr:nvSpPr>
      <xdr:spPr>
        <a:xfrm>
          <a:off x="7846251" y="1874335"/>
          <a:ext cx="366639" cy="259265"/>
        </a:xfrm>
        <a:prstGeom prst="rect">
          <a:avLst/>
        </a:prstGeom>
        <a:noFill/>
      </xdr:spPr>
      <xdr:txBody>
        <a:bodyPr wrap="none" lIns="91440" tIns="45720" rIns="91440" bIns="45720">
          <a:no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0</a:t>
          </a:r>
        </a:p>
      </xdr:txBody>
    </xdr:sp>
    <xdr:clientData/>
  </xdr:oneCellAnchor>
  <xdr:twoCellAnchor>
    <xdr:from>
      <xdr:col>10</xdr:col>
      <xdr:colOff>247649</xdr:colOff>
      <xdr:row>3</xdr:row>
      <xdr:rowOff>123825</xdr:rowOff>
    </xdr:from>
    <xdr:to>
      <xdr:col>13</xdr:col>
      <xdr:colOff>723900</xdr:colOff>
      <xdr:row>17</xdr:row>
      <xdr:rowOff>152400</xdr:rowOff>
    </xdr:to>
    <xdr:sp macro="" textlink="">
      <xdr:nvSpPr>
        <xdr:cNvPr id="15" name="Anillo 14"/>
        <xdr:cNvSpPr/>
      </xdr:nvSpPr>
      <xdr:spPr>
        <a:xfrm>
          <a:off x="7867649" y="695325"/>
          <a:ext cx="2762251" cy="2695575"/>
        </a:xfrm>
        <a:prstGeom prst="donut">
          <a:avLst>
            <a:gd name="adj" fmla="val 2653"/>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684875</xdr:colOff>
      <xdr:row>0</xdr:row>
      <xdr:rowOff>334807</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1433886" cy="340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391411</xdr:colOff>
      <xdr:row>0</xdr:row>
      <xdr:rowOff>1</xdr:rowOff>
    </xdr:from>
    <xdr:to>
      <xdr:col>2</xdr:col>
      <xdr:colOff>721809</xdr:colOff>
      <xdr:row>1</xdr:row>
      <xdr:rowOff>13129</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411" y="1"/>
          <a:ext cx="1886970" cy="455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786799</xdr:colOff>
      <xdr:row>0</xdr:row>
      <xdr:rowOff>0</xdr:rowOff>
    </xdr:from>
    <xdr:to>
      <xdr:col>2</xdr:col>
      <xdr:colOff>599698</xdr:colOff>
      <xdr:row>0</xdr:row>
      <xdr:rowOff>451841</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799" y="0"/>
          <a:ext cx="1793275" cy="442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D/Downloads/plandeaccionVAC2023%20por%20&#225;reas_Dic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landeaccion/OneDrive%20-%20Escuela%20Tecnologica%20Instituto%20Tecnico%20Central/A.%20Vigencia%202023/PLAN%20DE%20ACCI&#211;N%20%202023/PLAN%20DE%20NECESIDADES/plannecesidad2023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Despacho"/>
      <sheetName val="Facultades"/>
      <sheetName val="Talleres.y.Laboratorios"/>
      <sheetName val="Bienestar U."/>
      <sheetName val="Biblioteca"/>
      <sheetName val="Hoja3"/>
      <sheetName val="RegistroyControl"/>
      <sheetName val="Consolidado VAC"/>
      <sheetName val="Hoja2"/>
      <sheetName val="LO INSTITUCIONAL"/>
      <sheetName val="LO SOCIAL"/>
      <sheetName val="LO AMBIENTAL"/>
      <sheetName val="ACANCES 2022"/>
    </sheetNames>
    <sheetDataSet>
      <sheetData sheetId="0"/>
      <sheetData sheetId="1"/>
      <sheetData sheetId="2"/>
      <sheetData sheetId="3"/>
      <sheetData sheetId="4"/>
      <sheetData sheetId="5"/>
      <sheetData sheetId="6"/>
      <sheetData sheetId="7"/>
      <sheetData sheetId="8"/>
      <sheetData sheetId="9">
        <row r="2">
          <cell r="L2" t="str">
            <v>INDICADORES: LO INSTITUCIONAL</v>
          </cell>
        </row>
        <row r="3">
          <cell r="L3" t="str">
            <v>Porcentaje de cumplimiento en las fases del Consejo Nacional de Acreditación</v>
          </cell>
        </row>
        <row r="4">
          <cell r="L4" t="str">
            <v xml:space="preserve">% de programas radicados para renovación de acreditación/ programas acreditados </v>
          </cell>
        </row>
        <row r="5">
          <cell r="L5" t="str">
            <v>Porcentaje de implementación del sistema académico-administrativo por sistema de créditos académicos</v>
          </cell>
        </row>
        <row r="6">
          <cell r="L6" t="str">
            <v>Porcentaje de programas de educación superior articulados a la política institucional de lengua extranjera</v>
          </cell>
        </row>
        <row r="7">
          <cell r="L7" t="str">
            <v>Porcentaje de programas de educación superior articulados al modelo de evaluación por resultados de aprendizaje y competencias.</v>
          </cell>
        </row>
        <row r="8">
          <cell r="L8" t="str">
            <v>Porcentaje de alineación del MIPG con el SIG.</v>
          </cell>
        </row>
        <row r="9">
          <cell r="L9" t="str">
            <v xml:space="preserve">Porcentaje de implementación del SUIE. </v>
          </cell>
        </row>
        <row r="10">
          <cell r="L10" t="str">
            <v>Número de estrategias de posicionamiento implementadas.</v>
          </cell>
        </row>
        <row r="11">
          <cell r="L11" t="str">
            <v>Propuesta de nueva estructura organizacional presentadas ante las entidades competentes.</v>
          </cell>
        </row>
        <row r="12">
          <cell r="L12" t="str">
            <v>Porcentaje de proyectos del PDI gestionados por metodologías exigibles.</v>
          </cell>
        </row>
        <row r="13">
          <cell r="L13" t="str">
            <v>Índice de clima laboral</v>
          </cell>
        </row>
        <row r="14">
          <cell r="L14" t="str">
            <v>Porcentaje de implementación del SADE.</v>
          </cell>
        </row>
        <row r="15">
          <cell r="L15" t="str">
            <v>Porcentaje de apropiación de presupuesto para el pago de plantas de personal</v>
          </cell>
        </row>
        <row r="16">
          <cell r="L16" t="str">
            <v>Porcentaje de requisitos cumplidos</v>
          </cell>
        </row>
        <row r="17">
          <cell r="L17" t="str">
            <v>Porcentaje de cumplimiento del proceso meritocrático de la planta docente</v>
          </cell>
        </row>
        <row r="18">
          <cell r="L18" t="str">
            <v>Porcentaje de sistema de carrera docente implementado</v>
          </cell>
        </row>
        <row r="19">
          <cell r="L19" t="str">
            <v>Número de docentes del BTI  que se benefician del centro de atención / Total de docentes del IBTI *100</v>
          </cell>
        </row>
        <row r="20">
          <cell r="L20" t="str">
            <v>Proyectos de TICS ejecutados / Proyectos de TICS programados para la academia</v>
          </cell>
        </row>
        <row r="21">
          <cell r="L21" t="str">
            <v>Porcentaje de talleres y aulas habilitados con conexión remota.</v>
          </cell>
        </row>
        <row r="22">
          <cell r="L22" t="str">
            <v>Porcentaje de implementación de modelo estratégico en el PETI.</v>
          </cell>
        </row>
        <row r="23">
          <cell r="L23" t="str">
            <v>Porcentaje de implementación de la Política de Gobierno Digital</v>
          </cell>
        </row>
        <row r="24">
          <cell r="L24" t="str">
            <v>Porcentaje de implementación de la Política Institucional de Comunicaciones.</v>
          </cell>
        </row>
        <row r="25">
          <cell r="L25" t="str">
            <v>Número de actividades ejecutadas del PINAR</v>
          </cell>
        </row>
        <row r="26">
          <cell r="L26" t="str">
            <v>Porcentaje de implementación de la Política Institucional de internacionalización y cooperación Nacional e Internacional.</v>
          </cell>
        </row>
        <row r="27">
          <cell r="L27" t="str">
            <v>Porcentaje de englobe de los predios que integran la sede central.</v>
          </cell>
        </row>
        <row r="28">
          <cell r="L28" t="str">
            <v>Porcentaje de espacios aprovechados y con uso en el inmueble</v>
          </cell>
        </row>
        <row r="29">
          <cell r="L29" t="str">
            <v>Porcentaje de ejecución del Plan de administración e intervención de las instalaciones en comodato.</v>
          </cell>
        </row>
        <row r="30">
          <cell r="L30" t="str">
            <v>Porcentaje de formulación e implementación del modelo operativo para la administración de inmuebles.</v>
          </cell>
        </row>
        <row r="31">
          <cell r="L31" t="str">
            <v>Porcentaje de implementación de la estrategia de consecución del Campus.</v>
          </cell>
        </row>
        <row r="32">
          <cell r="L32" t="str">
            <v>INDICADORES: LO SOCIAL</v>
          </cell>
        </row>
        <row r="33">
          <cell r="L33" t="str">
            <v>Programas nuevos con registro calificado/Programas nuevos propuestos al MEN y al CNA*100</v>
          </cell>
        </row>
        <row r="34">
          <cell r="L34" t="str">
            <v xml:space="preserve">Programas con registro calificado en la modalidad semipresencial/ programas con registro calificado en la modalidad presencial*100.
</v>
          </cell>
        </row>
        <row r="35">
          <cell r="L35" t="str">
            <v>Porcentaje de egresados del IBTI que ingresan a PES de la ETITC.</v>
          </cell>
        </row>
        <row r="36">
          <cell r="L36" t="str">
            <v>% avance del PEI</v>
          </cell>
        </row>
        <row r="37">
          <cell r="L37" t="str">
            <v>Número de estudiantes vinculados en la vigencia / 1300 * 100</v>
          </cell>
        </row>
        <row r="38">
          <cell r="L38" t="str">
            <v>Número de participantes en servicios de bienestar / Total de integrantes de la comunidad educativa * 100</v>
          </cell>
        </row>
        <row r="39">
          <cell r="L39" t="str">
            <v>Estudiantes registrados en Rusia durante la vigencia / 3600 * 100</v>
          </cell>
        </row>
        <row r="40">
          <cell r="L40" t="str">
            <v>Número de electivas aprobadas en la vigencia / 3 *100</v>
          </cell>
        </row>
        <row r="41">
          <cell r="L41" t="str">
            <v>Número de estudiantes de los ciclos propedéuticos atendidos en el CREA / Total de estudiantes matriculados en los ciclos propedéuticos * 100</v>
          </cell>
        </row>
        <row r="42">
          <cell r="L42" t="str">
            <v xml:space="preserve">Estudio de prefactibilidad </v>
          </cell>
        </row>
        <row r="43">
          <cell r="L43" t="str">
            <v>Líneas de investigación y focos estratégicos definidos</v>
          </cell>
        </row>
        <row r="44">
          <cell r="L44" t="str">
            <v>Red institucional definida</v>
          </cell>
        </row>
        <row r="45">
          <cell r="L45" t="str">
            <v>Plan de mejoramiento formulado</v>
          </cell>
        </row>
        <row r="46">
          <cell r="L46" t="str">
            <v>Solicitud del reconocimiento</v>
          </cell>
        </row>
        <row r="47">
          <cell r="L47" t="str">
            <v>Programa de capacitación permanente implementado</v>
          </cell>
        </row>
        <row r="48">
          <cell r="L48" t="str">
            <v>Programa de fortalecimiento de grupos y de investigación implementado</v>
          </cell>
        </row>
        <row r="49">
          <cell r="L49" t="str">
            <v>Programa de transfarencias de conocimiento implementado</v>
          </cell>
        </row>
        <row r="50">
          <cell r="L50" t="str">
            <v>Programa Incubadora tecnológica</v>
          </cell>
        </row>
        <row r="51">
          <cell r="L51" t="str">
            <v>Relaciones estratégicas con otros actores del SNCTI</v>
          </cell>
        </row>
        <row r="52">
          <cell r="L52" t="str">
            <v xml:space="preserve">Observatorio Tecnológico y de Innovación de la ETITC. </v>
          </cell>
        </row>
        <row r="53">
          <cell r="L53" t="str">
            <v>Proyecto editorial creado</v>
          </cell>
        </row>
        <row r="54">
          <cell r="L54" t="str">
            <v>Número de empresas vinculadas por diferentes factores con la ETITC/ 40 *100</v>
          </cell>
        </row>
        <row r="55">
          <cell r="L55" t="str">
            <v>Número asignaturas ofertadas para procesos de cualificación</v>
          </cell>
        </row>
        <row r="56">
          <cell r="L56" t="str">
            <v>Número de acuerdos suscritos con colegios</v>
          </cell>
        </row>
        <row r="57">
          <cell r="L57" t="str">
            <v>Porcentaje de cumplimiento del plan anual de promoción de servicios</v>
          </cell>
        </row>
        <row r="58">
          <cell r="L58" t="str">
            <v>Convenios reaiizados con comunidades vulnerables</v>
          </cell>
        </row>
        <row r="59">
          <cell r="L59" t="str">
            <v>INDICADORES: LO AMBIENTAL</v>
          </cell>
        </row>
        <row r="60">
          <cell r="L60" t="str">
            <v>Porcentaje de la política ambiental implementado.</v>
          </cell>
        </row>
        <row r="61">
          <cell r="L61" t="str">
            <v>Porcentaje de diseño e implementación de de la catedra ETITC alcanzado</v>
          </cell>
        </row>
        <row r="62">
          <cell r="L62" t="str">
            <v>Porcentaje de ahorro alcanzado</v>
          </cell>
        </row>
        <row r="63">
          <cell r="L63" t="str">
            <v>Porcentaje de implementación del programa  racionalización de consumo de papel</v>
          </cell>
        </row>
        <row r="64">
          <cell r="L64" t="str">
            <v xml:space="preserve">Porcentaje de adecuación de residuos cumplido </v>
          </cell>
        </row>
        <row r="65">
          <cell r="L65" t="str">
            <v>Porcentaje de elaboración del programa de mantenimiento e intervención de los espacios verdes verticales y horizontales</v>
          </cell>
        </row>
        <row r="66">
          <cell r="L66" t="str">
            <v>Porcentaje de ejecución del programa de mantenimiento e intervención de los espacios verdes verticales y horizontales</v>
          </cell>
        </row>
        <row r="67">
          <cell r="L67" t="str">
            <v xml:space="preserve">Porcentaje del reforzamiento estructural obtenido </v>
          </cell>
        </row>
        <row r="68">
          <cell r="L68" t="str">
            <v>Número de espacios intervenidos para el desarrollo de actividades de bienestar.</v>
          </cell>
        </row>
        <row r="69">
          <cell r="L69" t="str">
            <v xml:space="preserve">Porcentaje efectivo de la implementación del sistema de control en las 3 porterias de la sede central </v>
          </cell>
        </row>
        <row r="70">
          <cell r="L70" t="str">
            <v>Porcentaje de adecuación alcanzado</v>
          </cell>
        </row>
        <row r="71">
          <cell r="L71" t="str">
            <v xml:space="preserve">Porcentaje de gestión para la implementación de la normatividad de movilidad reducida  </v>
          </cell>
        </row>
        <row r="72">
          <cell r="L72" t="str">
            <v xml:space="preserve">Porcentaje de ejecución de la intervenciones necesarias </v>
          </cell>
        </row>
        <row r="73">
          <cell r="L73" t="str">
            <v xml:space="preserve">Porcentaje intervenidos del área destinada a parqueaderos  </v>
          </cell>
        </row>
        <row r="74">
          <cell r="L74" t="str">
            <v>Porcentaje de las dotaciones nueva instaladas y mantenimiento de las dotaciones existentes</v>
          </cell>
        </row>
        <row r="75">
          <cell r="L75" t="str">
            <v>Porcentaje Registro del pregrado en Ingeniería Agrícola por ciclos alcanzado</v>
          </cell>
        </row>
        <row r="76">
          <cell r="L76" t="str">
            <v>Porcentaje Registro del pregrado en Ingeniería Ambiental por ciclos alcanzado</v>
          </cell>
        </row>
        <row r="77">
          <cell r="L77" t="str">
            <v>Porcentaje Registro del pregrado en Ingeniería de energías por ciclos alcanzado</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Rectoría"/>
      <sheetName val="Viceacadémica"/>
      <sheetName val="Viceinvestigación"/>
      <sheetName val="GIT Extensión y Proy."/>
      <sheetName val="Viceadministrativa"/>
      <sheetName val="Resumen"/>
      <sheetName val="Hoja4"/>
      <sheetName val="Hoja3"/>
      <sheetName val="Hoja2"/>
      <sheetName val="LO INSTITUCIONAL"/>
      <sheetName val="LO SOCIAL"/>
      <sheetName val="LO AMBIENTAL"/>
      <sheetName val="ACANCES 2022"/>
    </sheetNames>
    <sheetDataSet>
      <sheetData sheetId="0"/>
      <sheetData sheetId="1"/>
      <sheetData sheetId="2"/>
      <sheetData sheetId="3"/>
      <sheetData sheetId="4"/>
      <sheetData sheetId="5"/>
      <sheetData sheetId="6"/>
      <sheetData sheetId="7"/>
      <sheetData sheetId="8"/>
      <sheetData sheetId="9">
        <row r="2">
          <cell r="L2" t="str">
            <v>INDICADORES: LO INSTITUCIONAL</v>
          </cell>
        </row>
        <row r="3">
          <cell r="L3" t="str">
            <v>Porcentaje de cumplimiento en las fases del Consejo Nacional de Acreditación</v>
          </cell>
        </row>
        <row r="4">
          <cell r="L4" t="str">
            <v xml:space="preserve">% de programas radicados para renovación de acreditación/ programas acreditados </v>
          </cell>
        </row>
        <row r="5">
          <cell r="L5" t="str">
            <v>Porcentaje de implementación del sistema académico-administrativo por sistema de créditos académicos</v>
          </cell>
        </row>
        <row r="6">
          <cell r="L6" t="str">
            <v>Porcentaje de programas de educación superior articulados a la política institucional de lengua extranjera</v>
          </cell>
        </row>
        <row r="7">
          <cell r="L7" t="str">
            <v>Porcentaje de programas de educación superior articulados al modelo de evaluación por resultados de aprendizaje y competencias.</v>
          </cell>
        </row>
        <row r="8">
          <cell r="L8" t="str">
            <v>Porcentaje de alineación del MIPG con el SIG.</v>
          </cell>
        </row>
        <row r="9">
          <cell r="L9" t="str">
            <v xml:space="preserve">Porcentaje de implementación del SUIE. </v>
          </cell>
        </row>
        <row r="10">
          <cell r="L10" t="str">
            <v>Número de estrategias de posicionamiento implementadas.</v>
          </cell>
        </row>
        <row r="11">
          <cell r="L11" t="str">
            <v>Propuesta de nueva estructura organizacional presentadas ante las entidades competentes.</v>
          </cell>
        </row>
        <row r="12">
          <cell r="L12" t="str">
            <v>Porcentaje de proyectos del PDI gestionados por metodologías exigibles.</v>
          </cell>
        </row>
        <row r="13">
          <cell r="L13" t="str">
            <v>Índice de clima laboral</v>
          </cell>
        </row>
        <row r="14">
          <cell r="L14" t="str">
            <v>Porcentaje de implementación del SADE.</v>
          </cell>
        </row>
        <row r="15">
          <cell r="L15" t="str">
            <v>Porcentaje de apropiación de presupuesto para el pago de plantas de personal</v>
          </cell>
        </row>
        <row r="16">
          <cell r="L16" t="str">
            <v>Porcentaje de requisitos cumplidos</v>
          </cell>
        </row>
        <row r="17">
          <cell r="L17" t="str">
            <v>Porcentaje de cumplimiento del proceso meritocrático de la planta docente</v>
          </cell>
        </row>
        <row r="18">
          <cell r="L18" t="str">
            <v>Porcentaje de sistema de carrera docente implementado</v>
          </cell>
        </row>
        <row r="19">
          <cell r="L19" t="str">
            <v>Número de docentes del BTI  que se benefician del centro de atención / Total de docentes del IBTI *100</v>
          </cell>
        </row>
        <row r="20">
          <cell r="L20" t="str">
            <v>Proyectos de TICS ejecutados / Proyectos de TICS programados para la academia</v>
          </cell>
        </row>
        <row r="21">
          <cell r="L21" t="str">
            <v>Porcentaje de talleres y aulas habilitados con conexión remota.</v>
          </cell>
        </row>
        <row r="22">
          <cell r="L22" t="str">
            <v>Porcentaje de implementación de modelo estratégico en el PETI.</v>
          </cell>
        </row>
        <row r="23">
          <cell r="L23" t="str">
            <v>Porcentaje de implementación de la Política de Gobierno Digital</v>
          </cell>
        </row>
        <row r="24">
          <cell r="L24" t="str">
            <v>Porcentaje de implementación de la Política Institucional de Comunicaciones.</v>
          </cell>
        </row>
        <row r="25">
          <cell r="L25" t="str">
            <v>Número de actividades ejecutadas del PINAR</v>
          </cell>
        </row>
        <row r="26">
          <cell r="L26" t="str">
            <v>Porcentaje de implementación de la Política Institucional de internacionalización y cooperación Nacional e Internacional.</v>
          </cell>
        </row>
        <row r="27">
          <cell r="L27" t="str">
            <v>Porcentaje de englobe de los predios que integran la sede central.</v>
          </cell>
        </row>
        <row r="28">
          <cell r="L28" t="str">
            <v>Porcentaje de espacios aprovechados y con uso en el inmueble</v>
          </cell>
        </row>
        <row r="29">
          <cell r="L29" t="str">
            <v>Porcentaje de ejecución del Plan de administración e intervención de las instalaciones en comodato.</v>
          </cell>
        </row>
        <row r="30">
          <cell r="L30" t="str">
            <v>Porcentaje de formulación e implementación del modelo operativo para la administración de inmuebles.</v>
          </cell>
        </row>
        <row r="31">
          <cell r="L31" t="str">
            <v>Porcentaje de implementación de la estrategia de consecución del Campus.</v>
          </cell>
        </row>
        <row r="32">
          <cell r="L32" t="str">
            <v>INDICADORES: LO SOCIAL</v>
          </cell>
        </row>
        <row r="33">
          <cell r="L33" t="str">
            <v>Programas nuevos con registro calificado/Programas nuevos propuestos al MEN y al CNA*100</v>
          </cell>
        </row>
        <row r="34">
          <cell r="L34" t="str">
            <v xml:space="preserve">Programas con registro calificado en la modalidad semipresencial/ programas con registro calificado en la modalidad presencial*100.
</v>
          </cell>
        </row>
        <row r="35">
          <cell r="L35" t="str">
            <v>Porcentaje de egresados del IBTI que ingresan a PES de la ETITC.</v>
          </cell>
        </row>
        <row r="36">
          <cell r="L36" t="str">
            <v>% avance del PEI</v>
          </cell>
        </row>
        <row r="37">
          <cell r="L37" t="str">
            <v>Número de estudiantes vinculados en la vigencia / 1300 * 100</v>
          </cell>
        </row>
        <row r="38">
          <cell r="L38" t="str">
            <v>Número de participantes en servicios de bienestar / Total de integrantes de la comunidad educativa * 100</v>
          </cell>
        </row>
        <row r="39">
          <cell r="L39" t="str">
            <v>Estudiantes registrados en Rusia durante la vigencia / 3600 * 100</v>
          </cell>
        </row>
        <row r="40">
          <cell r="L40" t="str">
            <v>Número de electivas aprobadas en la vigencia / 3 *100</v>
          </cell>
        </row>
        <row r="41">
          <cell r="L41" t="str">
            <v>Número de estudiantes de los ciclos propedéuticos atendidos en el CREA / Total de estudiantes matriculados en los ciclos propedéuticos * 100</v>
          </cell>
        </row>
        <row r="42">
          <cell r="L42" t="str">
            <v xml:space="preserve">Estudio de prefactibilidad </v>
          </cell>
        </row>
        <row r="43">
          <cell r="L43" t="str">
            <v>Líneas de investigación y focos estratégicos definidos</v>
          </cell>
        </row>
        <row r="44">
          <cell r="L44" t="str">
            <v>Red institucional definida</v>
          </cell>
        </row>
        <row r="45">
          <cell r="L45" t="str">
            <v>Plan de mejoramiento formulado</v>
          </cell>
        </row>
        <row r="46">
          <cell r="L46" t="str">
            <v>Solicitud del reconocimiento</v>
          </cell>
        </row>
        <row r="47">
          <cell r="L47" t="str">
            <v>Programa de capacitación permanente implementado</v>
          </cell>
        </row>
        <row r="48">
          <cell r="L48" t="str">
            <v>Programa de fortalecimiento de grupos y de investigación implementado</v>
          </cell>
        </row>
        <row r="49">
          <cell r="L49" t="str">
            <v>Programa de transfarencias de conocimiento implementado</v>
          </cell>
        </row>
        <row r="50">
          <cell r="L50" t="str">
            <v>Programa Incubadora tecnológica</v>
          </cell>
        </row>
        <row r="51">
          <cell r="L51" t="str">
            <v>Relaciones estratégicas con otros actores del SNCTI</v>
          </cell>
        </row>
        <row r="52">
          <cell r="L52" t="str">
            <v xml:space="preserve">Observatorio Tecnológico y de Innovación de la ETITC. </v>
          </cell>
        </row>
        <row r="53">
          <cell r="L53" t="str">
            <v>Proyecto editorial creado</v>
          </cell>
        </row>
        <row r="54">
          <cell r="L54" t="str">
            <v>Número de empresas vinculadas por diferentes factores con la ETITC/ 40 *100</v>
          </cell>
        </row>
        <row r="55">
          <cell r="L55" t="str">
            <v>Número asignaturas ofertadas para procesos de cualificación</v>
          </cell>
        </row>
        <row r="56">
          <cell r="L56" t="str">
            <v>Número de acuerdos suscritos con colegios</v>
          </cell>
        </row>
        <row r="57">
          <cell r="L57" t="str">
            <v>Porcentaje de cumplimiento del plan anual de promoción de servicios</v>
          </cell>
        </row>
        <row r="58">
          <cell r="L58" t="str">
            <v>Convenios reaiizados con comunidades vulnerables</v>
          </cell>
        </row>
        <row r="59">
          <cell r="L59" t="str">
            <v>INDICADORES: LO AMBIENTAL</v>
          </cell>
        </row>
        <row r="60">
          <cell r="L60" t="str">
            <v>Porcentaje de la política ambiental implementado.</v>
          </cell>
        </row>
        <row r="61">
          <cell r="L61" t="str">
            <v>Porcentaje de diseño e implementación de de la catedra ETITC alcanzado</v>
          </cell>
        </row>
        <row r="62">
          <cell r="L62" t="str">
            <v>Porcentaje de ahorro alcanzado</v>
          </cell>
        </row>
        <row r="63">
          <cell r="L63" t="str">
            <v>Porcentaje de implementación del programa  racionalización de consumo de papel</v>
          </cell>
        </row>
        <row r="64">
          <cell r="L64" t="str">
            <v xml:space="preserve">Porcentaje de adecuación de residuos cumplido </v>
          </cell>
        </row>
        <row r="65">
          <cell r="L65" t="str">
            <v>Porcentaje de elaboración del programa de mantenimiento e intervención de los espacios verdes verticales y horizontales</v>
          </cell>
        </row>
        <row r="66">
          <cell r="L66" t="str">
            <v>Porcentaje de ejecución del programa de mantenimiento e intervención de los espacios verdes verticales y horizontales</v>
          </cell>
        </row>
        <row r="67">
          <cell r="L67" t="str">
            <v xml:space="preserve">Porcentaje del reforzamiento estructural obtenido </v>
          </cell>
        </row>
        <row r="68">
          <cell r="L68" t="str">
            <v>Número de espacios intervenidos para el desarrollo de actividades de bienestar.</v>
          </cell>
        </row>
        <row r="69">
          <cell r="L69" t="str">
            <v xml:space="preserve">Porcentaje efectivo de la implementación del sistema de control en las 3 porterias de la sede central </v>
          </cell>
        </row>
        <row r="70">
          <cell r="L70" t="str">
            <v>Porcentaje de adecuación alcanzado</v>
          </cell>
        </row>
        <row r="71">
          <cell r="L71" t="str">
            <v xml:space="preserve">Porcentaje de gestión para la implementación de la normatividad de movilidad reducida  </v>
          </cell>
        </row>
        <row r="72">
          <cell r="L72" t="str">
            <v xml:space="preserve">Porcentaje de ejecución de la intervenciones necesarias </v>
          </cell>
        </row>
        <row r="73">
          <cell r="L73" t="str">
            <v xml:space="preserve">Porcentaje intervenidos del área destinada a parqueaderos  </v>
          </cell>
        </row>
        <row r="74">
          <cell r="L74" t="str">
            <v>Porcentaje de las dotaciones nueva instaladas y mantenimiento de las dotaciones existentes</v>
          </cell>
        </row>
        <row r="75">
          <cell r="L75" t="str">
            <v>Porcentaje Registro del pregrado en Ingeniería Agrícola por ciclos alcanzado</v>
          </cell>
        </row>
        <row r="76">
          <cell r="L76" t="str">
            <v>Porcentaje Registro del pregrado en Ingeniería Ambiental por ciclos alcanzado</v>
          </cell>
        </row>
        <row r="77">
          <cell r="L77" t="str">
            <v>Porcentaje Registro del pregrado en Ingeniería de energías por ciclos alcanzado</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10"/>
  <sheetViews>
    <sheetView showGridLines="0" tabSelected="1" workbookViewId="0">
      <selection activeCell="J29" sqref="J29"/>
    </sheetView>
  </sheetViews>
  <sheetFormatPr baseColWidth="10" defaultRowHeight="15" x14ac:dyDescent="0.25"/>
  <cols>
    <col min="1" max="16384" width="11.42578125" style="84"/>
  </cols>
  <sheetData>
    <row r="3" spans="2:15" x14ac:dyDescent="0.25">
      <c r="C3" s="203" t="s">
        <v>1755</v>
      </c>
      <c r="D3" s="203"/>
      <c r="E3" s="203"/>
      <c r="F3" s="203"/>
      <c r="G3" s="203"/>
      <c r="H3" s="203"/>
      <c r="J3" s="203" t="s">
        <v>827</v>
      </c>
      <c r="K3" s="203"/>
      <c r="L3" s="203"/>
      <c r="M3" s="203"/>
      <c r="N3" s="203"/>
      <c r="O3" s="203"/>
    </row>
    <row r="10" spans="2:15" x14ac:dyDescent="0.25">
      <c r="B10" s="84" t="s">
        <v>561</v>
      </c>
    </row>
  </sheetData>
  <mergeCells count="2">
    <mergeCell ref="C3:H3"/>
    <mergeCell ref="J3:O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33"/>
  <sheetViews>
    <sheetView zoomScale="76" zoomScaleNormal="70" workbookViewId="0">
      <pane xSplit="5" ySplit="2" topLeftCell="V3" activePane="bottomRight" state="frozen"/>
      <selection pane="topRight" activeCell="F1" sqref="F1"/>
      <selection pane="bottomLeft" activeCell="A3" sqref="A3"/>
      <selection pane="bottomRight" activeCell="W5" sqref="W5"/>
    </sheetView>
  </sheetViews>
  <sheetFormatPr baseColWidth="10" defaultRowHeight="45" customHeight="1" x14ac:dyDescent="0.25"/>
  <cols>
    <col min="1" max="1" width="11.28515625" style="2" customWidth="1"/>
    <col min="2" max="2" width="20.5703125" style="2" customWidth="1"/>
    <col min="3" max="3" width="10" style="2" customWidth="1"/>
    <col min="4" max="4" width="33.42578125" style="2" customWidth="1"/>
    <col min="5" max="5" width="13.28515625" style="2" customWidth="1"/>
    <col min="6" max="6" width="12" style="2" customWidth="1"/>
    <col min="7" max="7" width="14.28515625" style="2" customWidth="1"/>
    <col min="8" max="8" width="9.5703125" style="66" customWidth="1"/>
    <col min="9" max="9" width="8.7109375" style="2" customWidth="1"/>
    <col min="10" max="10" width="14.85546875" style="2" customWidth="1"/>
    <col min="11" max="11" width="8.85546875" style="66" customWidth="1"/>
    <col min="12" max="12" width="15.42578125" style="10" customWidth="1"/>
    <col min="13" max="13" width="13.85546875" style="2" customWidth="1"/>
    <col min="14" max="14" width="7.7109375" style="2" hidden="1" customWidth="1"/>
    <col min="15" max="15" width="15.85546875" style="2" customWidth="1"/>
    <col min="16" max="16" width="11.42578125" style="66" customWidth="1"/>
    <col min="17" max="17" width="14.140625" style="2" customWidth="1"/>
    <col min="18" max="18" width="27.5703125" style="2" customWidth="1"/>
    <col min="19" max="19" width="7.140625" style="66" customWidth="1"/>
    <col min="20" max="20" width="17.140625" style="7" bestFit="1" customWidth="1"/>
    <col min="21" max="21" width="45.85546875" style="2" customWidth="1"/>
    <col min="22" max="22" width="11.42578125" style="6"/>
    <col min="23" max="23" width="21.42578125" style="148" customWidth="1"/>
    <col min="24" max="24" width="37.7109375" style="2" customWidth="1"/>
    <col min="25" max="16384" width="11.42578125" style="2"/>
  </cols>
  <sheetData>
    <row r="1" spans="1:24" s="3" customFormat="1" ht="49.5" customHeight="1" x14ac:dyDescent="0.25">
      <c r="A1" s="206"/>
      <c r="B1" s="206"/>
      <c r="C1" s="206"/>
      <c r="D1" s="208" t="s">
        <v>196</v>
      </c>
      <c r="E1" s="208"/>
      <c r="F1" s="208"/>
      <c r="G1" s="208"/>
      <c r="H1" s="208"/>
      <c r="I1" s="208"/>
      <c r="J1" s="208"/>
      <c r="K1" s="208"/>
      <c r="L1" s="208"/>
      <c r="M1" s="208"/>
      <c r="N1" s="208"/>
      <c r="O1" s="208"/>
      <c r="P1" s="208"/>
      <c r="Q1" s="208"/>
      <c r="R1" s="208"/>
      <c r="S1" s="208"/>
      <c r="T1" s="208"/>
      <c r="U1" s="208"/>
      <c r="V1" s="209"/>
      <c r="W1" s="210"/>
      <c r="X1" s="208"/>
    </row>
    <row r="2" spans="1:24" s="3" customFormat="1" ht="24" customHeight="1" x14ac:dyDescent="0.25">
      <c r="A2" s="9" t="s">
        <v>0</v>
      </c>
      <c r="B2" s="9" t="s">
        <v>1</v>
      </c>
      <c r="C2" s="9" t="s">
        <v>10</v>
      </c>
      <c r="D2" s="9" t="s">
        <v>2</v>
      </c>
      <c r="E2" s="9" t="s">
        <v>17</v>
      </c>
      <c r="F2" s="9" t="s">
        <v>3</v>
      </c>
      <c r="G2" s="9" t="s">
        <v>4</v>
      </c>
      <c r="H2" s="9" t="s">
        <v>5</v>
      </c>
      <c r="I2" s="9" t="s">
        <v>6</v>
      </c>
      <c r="J2" s="9" t="s">
        <v>7</v>
      </c>
      <c r="K2" s="4" t="s">
        <v>1189</v>
      </c>
      <c r="L2" s="89" t="s">
        <v>8</v>
      </c>
      <c r="M2" s="9" t="s">
        <v>1756</v>
      </c>
      <c r="N2" s="9" t="s">
        <v>9</v>
      </c>
      <c r="O2" s="9" t="s">
        <v>589</v>
      </c>
      <c r="P2" s="4" t="s">
        <v>1191</v>
      </c>
      <c r="Q2" s="9" t="s">
        <v>1757</v>
      </c>
      <c r="R2" s="9" t="s">
        <v>911</v>
      </c>
      <c r="S2" s="4" t="s">
        <v>1200</v>
      </c>
      <c r="T2" s="9" t="s">
        <v>1758</v>
      </c>
      <c r="U2" s="9" t="s">
        <v>1198</v>
      </c>
      <c r="V2" s="4" t="s">
        <v>1503</v>
      </c>
      <c r="W2" s="157" t="s">
        <v>1759</v>
      </c>
      <c r="X2" s="9" t="s">
        <v>1501</v>
      </c>
    </row>
    <row r="3" spans="1:24" s="3" customFormat="1" ht="9" customHeight="1" x14ac:dyDescent="0.25">
      <c r="A3" s="135"/>
      <c r="B3" s="135"/>
      <c r="C3" s="135"/>
      <c r="D3" s="135"/>
      <c r="E3" s="135"/>
      <c r="F3" s="135"/>
      <c r="G3" s="135"/>
      <c r="H3" s="135"/>
      <c r="I3" s="135"/>
      <c r="J3" s="135"/>
      <c r="K3" s="136"/>
      <c r="L3" s="137"/>
      <c r="M3" s="135"/>
      <c r="N3" s="135"/>
      <c r="O3" s="135"/>
      <c r="P3" s="139"/>
      <c r="Q3" s="138"/>
      <c r="R3" s="138"/>
      <c r="S3" s="146"/>
      <c r="T3" s="2"/>
      <c r="U3" s="2"/>
      <c r="V3" s="6"/>
      <c r="W3" s="147"/>
    </row>
    <row r="4" spans="1:24" ht="62.25" customHeight="1" x14ac:dyDescent="0.25">
      <c r="A4" s="34" t="s">
        <v>11</v>
      </c>
      <c r="B4" s="117" t="s">
        <v>290</v>
      </c>
      <c r="C4" s="117" t="s">
        <v>12</v>
      </c>
      <c r="D4" s="49" t="s">
        <v>559</v>
      </c>
      <c r="E4" s="19" t="s">
        <v>93</v>
      </c>
      <c r="F4" s="20">
        <v>44959</v>
      </c>
      <c r="G4" s="20">
        <v>45290</v>
      </c>
      <c r="H4" s="76">
        <v>90</v>
      </c>
      <c r="I4" s="19" t="s">
        <v>113</v>
      </c>
      <c r="J4" s="19" t="s">
        <v>115</v>
      </c>
      <c r="K4" s="76">
        <v>15</v>
      </c>
      <c r="L4" s="21">
        <v>280000000</v>
      </c>
      <c r="M4" s="21">
        <v>70000000</v>
      </c>
      <c r="N4" s="19" t="s">
        <v>810</v>
      </c>
      <c r="O4" s="19" t="s">
        <v>906</v>
      </c>
      <c r="P4" s="94">
        <v>40</v>
      </c>
      <c r="Q4" s="21">
        <v>70000000</v>
      </c>
      <c r="R4" s="62" t="s">
        <v>1146</v>
      </c>
      <c r="S4" s="94">
        <v>47</v>
      </c>
      <c r="T4" s="21">
        <v>0</v>
      </c>
      <c r="U4" s="62" t="s">
        <v>1275</v>
      </c>
      <c r="V4" s="93">
        <v>57</v>
      </c>
      <c r="W4" s="95">
        <v>0</v>
      </c>
      <c r="X4" s="62" t="s">
        <v>1516</v>
      </c>
    </row>
    <row r="5" spans="1:24" ht="47.25" customHeight="1" x14ac:dyDescent="0.25">
      <c r="A5" s="34" t="s">
        <v>11</v>
      </c>
      <c r="B5" s="117" t="s">
        <v>290</v>
      </c>
      <c r="C5" s="117" t="s">
        <v>12</v>
      </c>
      <c r="D5" s="49" t="s">
        <v>557</v>
      </c>
      <c r="E5" s="19" t="s">
        <v>93</v>
      </c>
      <c r="F5" s="20">
        <v>44959</v>
      </c>
      <c r="G5" s="20">
        <v>45290</v>
      </c>
      <c r="H5" s="76">
        <v>100</v>
      </c>
      <c r="I5" s="19" t="s">
        <v>113</v>
      </c>
      <c r="J5" s="19" t="s">
        <v>115</v>
      </c>
      <c r="K5" s="76">
        <v>15</v>
      </c>
      <c r="L5" s="21">
        <v>0</v>
      </c>
      <c r="M5" s="21">
        <v>0</v>
      </c>
      <c r="N5" s="19" t="s">
        <v>810</v>
      </c>
      <c r="O5" s="19" t="s">
        <v>907</v>
      </c>
      <c r="P5" s="94">
        <v>25</v>
      </c>
      <c r="Q5" s="95">
        <v>0</v>
      </c>
      <c r="R5" s="62" t="s">
        <v>913</v>
      </c>
      <c r="S5" s="94">
        <v>90</v>
      </c>
      <c r="T5" s="21">
        <v>0</v>
      </c>
      <c r="U5" s="62" t="s">
        <v>1244</v>
      </c>
      <c r="V5" s="93">
        <v>100</v>
      </c>
      <c r="W5" s="95">
        <v>0</v>
      </c>
      <c r="X5" s="62" t="s">
        <v>1517</v>
      </c>
    </row>
    <row r="6" spans="1:24" ht="36.950000000000003" customHeight="1" x14ac:dyDescent="0.25">
      <c r="A6" s="34" t="s">
        <v>11</v>
      </c>
      <c r="B6" s="117" t="s">
        <v>290</v>
      </c>
      <c r="C6" s="117" t="s">
        <v>12</v>
      </c>
      <c r="D6" s="49" t="s">
        <v>558</v>
      </c>
      <c r="E6" s="19" t="s">
        <v>93</v>
      </c>
      <c r="F6" s="20">
        <v>44959</v>
      </c>
      <c r="G6" s="20">
        <v>45290</v>
      </c>
      <c r="H6" s="76">
        <v>100</v>
      </c>
      <c r="I6" s="19" t="s">
        <v>113</v>
      </c>
      <c r="J6" s="19" t="s">
        <v>115</v>
      </c>
      <c r="K6" s="67">
        <v>25</v>
      </c>
      <c r="L6" s="21">
        <v>0</v>
      </c>
      <c r="M6" s="21">
        <v>0</v>
      </c>
      <c r="N6" s="19" t="s">
        <v>810</v>
      </c>
      <c r="O6" s="19" t="s">
        <v>908</v>
      </c>
      <c r="P6" s="94">
        <v>45</v>
      </c>
      <c r="Q6" s="95">
        <v>0</v>
      </c>
      <c r="R6" s="62" t="s">
        <v>914</v>
      </c>
      <c r="S6" s="94">
        <v>75</v>
      </c>
      <c r="T6" s="21">
        <v>0</v>
      </c>
      <c r="U6" s="62" t="s">
        <v>1518</v>
      </c>
      <c r="V6" s="93">
        <v>100</v>
      </c>
      <c r="W6" s="95">
        <v>0</v>
      </c>
      <c r="X6" s="62" t="s">
        <v>1519</v>
      </c>
    </row>
    <row r="7" spans="1:24" ht="36.950000000000003" customHeight="1" x14ac:dyDescent="0.25">
      <c r="A7" s="34" t="s">
        <v>11</v>
      </c>
      <c r="B7" s="117" t="s">
        <v>290</v>
      </c>
      <c r="C7" s="117" t="s">
        <v>12</v>
      </c>
      <c r="D7" s="50" t="s">
        <v>912</v>
      </c>
      <c r="E7" s="19" t="s">
        <v>93</v>
      </c>
      <c r="F7" s="20">
        <v>44959</v>
      </c>
      <c r="G7" s="20">
        <v>45290</v>
      </c>
      <c r="H7" s="76">
        <v>100</v>
      </c>
      <c r="I7" s="19" t="s">
        <v>113</v>
      </c>
      <c r="J7" s="19" t="s">
        <v>115</v>
      </c>
      <c r="K7" s="67">
        <v>10</v>
      </c>
      <c r="L7" s="21">
        <v>0</v>
      </c>
      <c r="M7" s="21">
        <v>0</v>
      </c>
      <c r="N7" s="19" t="s">
        <v>810</v>
      </c>
      <c r="O7" s="19" t="s">
        <v>909</v>
      </c>
      <c r="P7" s="94">
        <v>60</v>
      </c>
      <c r="Q7" s="95">
        <v>0</v>
      </c>
      <c r="R7" s="62" t="s">
        <v>915</v>
      </c>
      <c r="S7" s="94">
        <v>73</v>
      </c>
      <c r="T7" s="21">
        <v>0</v>
      </c>
      <c r="U7" s="62" t="s">
        <v>1274</v>
      </c>
      <c r="V7" s="93">
        <v>76</v>
      </c>
      <c r="W7" s="95">
        <v>0</v>
      </c>
      <c r="X7" s="62" t="s">
        <v>1520</v>
      </c>
    </row>
    <row r="8" spans="1:24" ht="72" customHeight="1" x14ac:dyDescent="0.25">
      <c r="A8" s="34" t="s">
        <v>11</v>
      </c>
      <c r="B8" s="117" t="s">
        <v>290</v>
      </c>
      <c r="C8" s="117" t="s">
        <v>12</v>
      </c>
      <c r="D8" s="49" t="s">
        <v>203</v>
      </c>
      <c r="E8" s="19" t="s">
        <v>101</v>
      </c>
      <c r="F8" s="20">
        <v>44959</v>
      </c>
      <c r="G8" s="20">
        <v>45290</v>
      </c>
      <c r="H8" s="76">
        <v>100</v>
      </c>
      <c r="I8" s="19" t="s">
        <v>113</v>
      </c>
      <c r="J8" s="19" t="s">
        <v>115</v>
      </c>
      <c r="K8" s="67">
        <v>25</v>
      </c>
      <c r="L8" s="21">
        <v>0</v>
      </c>
      <c r="M8" s="21">
        <v>0</v>
      </c>
      <c r="N8" s="19" t="s">
        <v>810</v>
      </c>
      <c r="O8" s="19" t="s">
        <v>688</v>
      </c>
      <c r="P8" s="94">
        <v>50</v>
      </c>
      <c r="Q8" s="95">
        <v>0</v>
      </c>
      <c r="R8" s="62" t="s">
        <v>1147</v>
      </c>
      <c r="S8" s="94">
        <v>75</v>
      </c>
      <c r="T8" s="21">
        <v>0</v>
      </c>
      <c r="U8" s="122" t="s">
        <v>1218</v>
      </c>
      <c r="V8" s="93">
        <v>100</v>
      </c>
      <c r="W8" s="95">
        <v>0</v>
      </c>
      <c r="X8" s="122" t="s">
        <v>1543</v>
      </c>
    </row>
    <row r="9" spans="1:24" ht="60" customHeight="1" x14ac:dyDescent="0.25">
      <c r="A9" s="34" t="s">
        <v>11</v>
      </c>
      <c r="B9" s="117" t="s">
        <v>290</v>
      </c>
      <c r="C9" s="12" t="s">
        <v>238</v>
      </c>
      <c r="D9" s="51" t="s">
        <v>240</v>
      </c>
      <c r="E9" s="19" t="s">
        <v>223</v>
      </c>
      <c r="F9" s="20">
        <v>44959</v>
      </c>
      <c r="G9" s="20">
        <v>45290</v>
      </c>
      <c r="H9" s="76">
        <v>100</v>
      </c>
      <c r="I9" s="19" t="s">
        <v>113</v>
      </c>
      <c r="J9" s="19" t="s">
        <v>194</v>
      </c>
      <c r="K9" s="67">
        <v>25</v>
      </c>
      <c r="L9" s="22">
        <v>16000000</v>
      </c>
      <c r="M9" s="21">
        <v>0</v>
      </c>
      <c r="N9" s="19" t="s">
        <v>810</v>
      </c>
      <c r="O9" s="19" t="s">
        <v>828</v>
      </c>
      <c r="P9" s="94">
        <v>50</v>
      </c>
      <c r="Q9" s="95">
        <v>0</v>
      </c>
      <c r="R9" s="62" t="s">
        <v>1245</v>
      </c>
      <c r="S9" s="94">
        <v>75</v>
      </c>
      <c r="T9" s="21">
        <v>0</v>
      </c>
      <c r="U9" s="62" t="s">
        <v>1246</v>
      </c>
      <c r="V9" s="93">
        <v>100</v>
      </c>
      <c r="W9" s="111">
        <v>0</v>
      </c>
      <c r="X9" s="62" t="s">
        <v>1568</v>
      </c>
    </row>
    <row r="10" spans="1:24" ht="36.950000000000003" customHeight="1" x14ac:dyDescent="0.25">
      <c r="A10" s="34" t="s">
        <v>11</v>
      </c>
      <c r="B10" s="117" t="s">
        <v>290</v>
      </c>
      <c r="C10" s="12" t="s">
        <v>238</v>
      </c>
      <c r="D10" s="51" t="s">
        <v>241</v>
      </c>
      <c r="E10" s="19" t="s">
        <v>223</v>
      </c>
      <c r="F10" s="20">
        <v>44959</v>
      </c>
      <c r="G10" s="20">
        <v>45290</v>
      </c>
      <c r="H10" s="76">
        <v>100</v>
      </c>
      <c r="I10" s="19" t="s">
        <v>113</v>
      </c>
      <c r="J10" s="19" t="s">
        <v>194</v>
      </c>
      <c r="K10" s="67">
        <v>10</v>
      </c>
      <c r="L10" s="22">
        <v>200000</v>
      </c>
      <c r="M10" s="21">
        <v>0</v>
      </c>
      <c r="N10" s="19" t="s">
        <v>810</v>
      </c>
      <c r="O10" s="19" t="s">
        <v>829</v>
      </c>
      <c r="P10" s="94">
        <v>10</v>
      </c>
      <c r="Q10" s="95">
        <v>0</v>
      </c>
      <c r="R10" s="62" t="s">
        <v>1038</v>
      </c>
      <c r="S10" s="94">
        <v>10</v>
      </c>
      <c r="T10" s="21">
        <v>0</v>
      </c>
      <c r="U10" s="62" t="s">
        <v>1247</v>
      </c>
      <c r="V10" s="93">
        <v>100</v>
      </c>
      <c r="W10" s="111">
        <v>0</v>
      </c>
      <c r="X10" s="62" t="s">
        <v>1568</v>
      </c>
    </row>
    <row r="11" spans="1:24" ht="69.75" customHeight="1" x14ac:dyDescent="0.25">
      <c r="A11" s="34" t="s">
        <v>11</v>
      </c>
      <c r="B11" s="117" t="s">
        <v>290</v>
      </c>
      <c r="C11" s="12" t="s">
        <v>239</v>
      </c>
      <c r="D11" s="51" t="s">
        <v>242</v>
      </c>
      <c r="E11" s="19" t="s">
        <v>223</v>
      </c>
      <c r="F11" s="20">
        <v>44959</v>
      </c>
      <c r="G11" s="20">
        <v>45290</v>
      </c>
      <c r="H11" s="76">
        <v>100</v>
      </c>
      <c r="I11" s="19" t="s">
        <v>113</v>
      </c>
      <c r="J11" s="19" t="s">
        <v>194</v>
      </c>
      <c r="K11" s="67">
        <v>20</v>
      </c>
      <c r="L11" s="22">
        <v>20000000</v>
      </c>
      <c r="M11" s="21">
        <v>0</v>
      </c>
      <c r="N11" s="19" t="s">
        <v>810</v>
      </c>
      <c r="O11" s="19" t="s">
        <v>617</v>
      </c>
      <c r="P11" s="94">
        <v>50</v>
      </c>
      <c r="Q11" s="95">
        <v>0</v>
      </c>
      <c r="R11" s="62" t="s">
        <v>1148</v>
      </c>
      <c r="S11" s="94">
        <v>75</v>
      </c>
      <c r="T11" s="21">
        <v>0</v>
      </c>
      <c r="U11" s="62" t="s">
        <v>1248</v>
      </c>
      <c r="V11" s="93">
        <v>100</v>
      </c>
      <c r="W11" s="111">
        <v>0</v>
      </c>
      <c r="X11" s="62" t="s">
        <v>1569</v>
      </c>
    </row>
    <row r="12" spans="1:24" ht="52.5" customHeight="1" x14ac:dyDescent="0.25">
      <c r="A12" s="34" t="s">
        <v>11</v>
      </c>
      <c r="B12" s="117" t="s">
        <v>290</v>
      </c>
      <c r="C12" s="12" t="s">
        <v>239</v>
      </c>
      <c r="D12" s="51" t="s">
        <v>243</v>
      </c>
      <c r="E12" s="19" t="s">
        <v>223</v>
      </c>
      <c r="F12" s="20">
        <v>44959</v>
      </c>
      <c r="G12" s="20">
        <v>45290</v>
      </c>
      <c r="H12" s="76">
        <v>100</v>
      </c>
      <c r="I12" s="19" t="s">
        <v>113</v>
      </c>
      <c r="J12" s="19" t="s">
        <v>194</v>
      </c>
      <c r="K12" s="67">
        <v>25</v>
      </c>
      <c r="L12" s="22">
        <v>10000000</v>
      </c>
      <c r="M12" s="21">
        <v>0</v>
      </c>
      <c r="N12" s="19" t="s">
        <v>810</v>
      </c>
      <c r="O12" s="19" t="s">
        <v>830</v>
      </c>
      <c r="P12" s="94">
        <v>50</v>
      </c>
      <c r="Q12" s="95">
        <v>0</v>
      </c>
      <c r="R12" s="62" t="s">
        <v>1149</v>
      </c>
      <c r="S12" s="94">
        <v>75</v>
      </c>
      <c r="T12" s="21">
        <v>0</v>
      </c>
      <c r="U12" s="62" t="s">
        <v>1249</v>
      </c>
      <c r="V12" s="93">
        <v>100</v>
      </c>
      <c r="W12" s="111">
        <v>0</v>
      </c>
      <c r="X12" s="62" t="s">
        <v>1570</v>
      </c>
    </row>
    <row r="13" spans="1:24" ht="36.950000000000003" customHeight="1" x14ac:dyDescent="0.25">
      <c r="A13" s="34" t="s">
        <v>11</v>
      </c>
      <c r="B13" s="117" t="s">
        <v>290</v>
      </c>
      <c r="C13" s="12" t="s">
        <v>239</v>
      </c>
      <c r="D13" s="51" t="s">
        <v>244</v>
      </c>
      <c r="E13" s="19" t="s">
        <v>223</v>
      </c>
      <c r="F13" s="20">
        <v>44959</v>
      </c>
      <c r="G13" s="20">
        <v>45290</v>
      </c>
      <c r="H13" s="76">
        <v>100</v>
      </c>
      <c r="I13" s="19" t="s">
        <v>113</v>
      </c>
      <c r="J13" s="19" t="s">
        <v>194</v>
      </c>
      <c r="K13" s="67">
        <v>0</v>
      </c>
      <c r="L13" s="22">
        <v>2000000</v>
      </c>
      <c r="M13" s="21">
        <v>0</v>
      </c>
      <c r="N13" s="19" t="s">
        <v>810</v>
      </c>
      <c r="O13" s="19" t="s">
        <v>1150</v>
      </c>
      <c r="P13" s="94">
        <v>0</v>
      </c>
      <c r="Q13" s="95">
        <v>0</v>
      </c>
      <c r="R13" s="19" t="s">
        <v>831</v>
      </c>
      <c r="S13" s="76">
        <v>100</v>
      </c>
      <c r="T13" s="21">
        <v>0</v>
      </c>
      <c r="U13" s="62" t="s">
        <v>1250</v>
      </c>
      <c r="V13" s="93">
        <v>100</v>
      </c>
      <c r="W13" s="111">
        <v>0</v>
      </c>
      <c r="X13" s="62" t="s">
        <v>1255</v>
      </c>
    </row>
    <row r="14" spans="1:24" ht="36.950000000000003" customHeight="1" x14ac:dyDescent="0.25">
      <c r="A14" s="34" t="s">
        <v>11</v>
      </c>
      <c r="B14" s="117" t="s">
        <v>290</v>
      </c>
      <c r="C14" s="14" t="s">
        <v>32</v>
      </c>
      <c r="D14" s="51" t="s">
        <v>1042</v>
      </c>
      <c r="E14" s="19" t="s">
        <v>245</v>
      </c>
      <c r="F14" s="20">
        <v>44959</v>
      </c>
      <c r="G14" s="20">
        <v>45290</v>
      </c>
      <c r="H14" s="76">
        <v>100</v>
      </c>
      <c r="I14" s="19" t="s">
        <v>113</v>
      </c>
      <c r="J14" s="14" t="s">
        <v>246</v>
      </c>
      <c r="K14" s="67">
        <v>25</v>
      </c>
      <c r="L14" s="22">
        <v>21000000</v>
      </c>
      <c r="M14" s="21">
        <v>0</v>
      </c>
      <c r="N14" s="19" t="s">
        <v>810</v>
      </c>
      <c r="O14" s="19" t="s">
        <v>737</v>
      </c>
      <c r="P14" s="94">
        <v>50</v>
      </c>
      <c r="Q14" s="95">
        <v>0</v>
      </c>
      <c r="R14" s="19" t="s">
        <v>1151</v>
      </c>
      <c r="S14" s="76">
        <v>65</v>
      </c>
      <c r="T14" s="21"/>
      <c r="U14" s="62" t="s">
        <v>1485</v>
      </c>
      <c r="V14" s="93">
        <v>100</v>
      </c>
      <c r="W14" s="95">
        <v>36025000</v>
      </c>
      <c r="X14" s="19" t="s">
        <v>1577</v>
      </c>
    </row>
    <row r="15" spans="1:24" ht="62.25" customHeight="1" x14ac:dyDescent="0.25">
      <c r="A15" s="37" t="s">
        <v>13</v>
      </c>
      <c r="B15" s="116" t="s">
        <v>291</v>
      </c>
      <c r="C15" s="116" t="s">
        <v>14</v>
      </c>
      <c r="D15" s="50" t="s">
        <v>494</v>
      </c>
      <c r="E15" s="19" t="s">
        <v>572</v>
      </c>
      <c r="F15" s="20">
        <v>44959</v>
      </c>
      <c r="G15" s="20">
        <v>45290</v>
      </c>
      <c r="H15" s="76">
        <v>60</v>
      </c>
      <c r="I15" s="19" t="s">
        <v>113</v>
      </c>
      <c r="J15" s="19" t="s">
        <v>554</v>
      </c>
      <c r="K15" s="76">
        <v>25</v>
      </c>
      <c r="L15" s="21">
        <v>0</v>
      </c>
      <c r="M15" s="21">
        <v>0</v>
      </c>
      <c r="N15" s="19" t="s">
        <v>810</v>
      </c>
      <c r="O15" s="19" t="s">
        <v>748</v>
      </c>
      <c r="P15" s="94">
        <v>60</v>
      </c>
      <c r="Q15" s="95">
        <v>0</v>
      </c>
      <c r="R15" s="19" t="s">
        <v>748</v>
      </c>
      <c r="S15" s="76">
        <v>60</v>
      </c>
      <c r="T15" s="21">
        <v>0</v>
      </c>
      <c r="U15" s="19" t="s">
        <v>748</v>
      </c>
      <c r="V15" s="93">
        <v>100</v>
      </c>
      <c r="W15" s="95">
        <v>0</v>
      </c>
      <c r="X15" s="19" t="s">
        <v>748</v>
      </c>
    </row>
    <row r="16" spans="1:24" ht="51" customHeight="1" x14ac:dyDescent="0.25">
      <c r="A16" s="34" t="s">
        <v>15</v>
      </c>
      <c r="B16" s="116" t="s">
        <v>292</v>
      </c>
      <c r="C16" s="116" t="s">
        <v>16</v>
      </c>
      <c r="D16" s="50" t="s">
        <v>690</v>
      </c>
      <c r="E16" s="19" t="s">
        <v>101</v>
      </c>
      <c r="F16" s="20">
        <v>44959</v>
      </c>
      <c r="G16" s="20">
        <v>45290</v>
      </c>
      <c r="H16" s="76">
        <v>100</v>
      </c>
      <c r="I16" s="19" t="s">
        <v>113</v>
      </c>
      <c r="J16" s="19" t="s">
        <v>115</v>
      </c>
      <c r="K16" s="76">
        <v>20</v>
      </c>
      <c r="L16" s="21">
        <v>0</v>
      </c>
      <c r="M16" s="21">
        <v>0</v>
      </c>
      <c r="N16" s="19" t="s">
        <v>810</v>
      </c>
      <c r="O16" s="19" t="s">
        <v>743</v>
      </c>
      <c r="P16" s="94">
        <v>100</v>
      </c>
      <c r="Q16" s="95">
        <v>0</v>
      </c>
      <c r="R16" s="62" t="s">
        <v>1152</v>
      </c>
      <c r="S16" s="94">
        <v>100</v>
      </c>
      <c r="T16" s="21">
        <v>0</v>
      </c>
      <c r="U16" s="62" t="s">
        <v>1219</v>
      </c>
      <c r="V16" s="93">
        <v>100</v>
      </c>
      <c r="W16" s="111">
        <v>0</v>
      </c>
      <c r="X16" s="62" t="s">
        <v>1542</v>
      </c>
    </row>
    <row r="17" spans="1:24" ht="57.75" customHeight="1" x14ac:dyDescent="0.25">
      <c r="A17" s="34" t="s">
        <v>15</v>
      </c>
      <c r="B17" s="116" t="s">
        <v>292</v>
      </c>
      <c r="C17" s="116" t="s">
        <v>16</v>
      </c>
      <c r="D17" s="50" t="s">
        <v>201</v>
      </c>
      <c r="E17" s="19" t="s">
        <v>101</v>
      </c>
      <c r="F17" s="20">
        <v>44959</v>
      </c>
      <c r="G17" s="20">
        <v>45290</v>
      </c>
      <c r="H17" s="76">
        <v>100</v>
      </c>
      <c r="I17" s="19" t="s">
        <v>113</v>
      </c>
      <c r="J17" s="19" t="s">
        <v>202</v>
      </c>
      <c r="K17" s="67">
        <v>25</v>
      </c>
      <c r="L17" s="21">
        <v>320000000</v>
      </c>
      <c r="M17" s="21">
        <v>0</v>
      </c>
      <c r="N17" s="19" t="s">
        <v>810</v>
      </c>
      <c r="O17" s="62" t="s">
        <v>689</v>
      </c>
      <c r="P17" s="94">
        <v>65</v>
      </c>
      <c r="Q17" s="21">
        <v>247520000</v>
      </c>
      <c r="R17" s="62" t="s">
        <v>1153</v>
      </c>
      <c r="S17" s="94">
        <v>100</v>
      </c>
      <c r="T17" s="21">
        <v>0</v>
      </c>
      <c r="U17" s="140" t="s">
        <v>1243</v>
      </c>
      <c r="V17" s="93">
        <v>100</v>
      </c>
      <c r="W17" s="111">
        <v>0</v>
      </c>
      <c r="X17" s="62" t="s">
        <v>1542</v>
      </c>
    </row>
    <row r="18" spans="1:24" ht="36.950000000000003" customHeight="1" x14ac:dyDescent="0.25">
      <c r="A18" s="34" t="s">
        <v>15</v>
      </c>
      <c r="B18" s="116" t="s">
        <v>292</v>
      </c>
      <c r="C18" s="116" t="s">
        <v>16</v>
      </c>
      <c r="D18" s="52" t="s">
        <v>417</v>
      </c>
      <c r="E18" s="19" t="s">
        <v>432</v>
      </c>
      <c r="F18" s="20">
        <v>44959</v>
      </c>
      <c r="G18" s="20">
        <v>45290</v>
      </c>
      <c r="H18" s="76">
        <v>100</v>
      </c>
      <c r="I18" s="19" t="s">
        <v>113</v>
      </c>
      <c r="J18" s="35" t="s">
        <v>416</v>
      </c>
      <c r="K18" s="67">
        <v>25</v>
      </c>
      <c r="L18" s="21">
        <v>24200000</v>
      </c>
      <c r="M18" s="21">
        <v>16289280</v>
      </c>
      <c r="N18" s="19" t="s">
        <v>810</v>
      </c>
      <c r="O18" s="19" t="s">
        <v>686</v>
      </c>
      <c r="P18" s="94">
        <v>80</v>
      </c>
      <c r="Q18" s="95">
        <v>0</v>
      </c>
      <c r="R18" s="62" t="s">
        <v>1007</v>
      </c>
      <c r="S18" s="94">
        <v>80</v>
      </c>
      <c r="T18" s="21">
        <v>0</v>
      </c>
      <c r="U18" s="62" t="s">
        <v>1413</v>
      </c>
      <c r="V18" s="74">
        <v>100</v>
      </c>
      <c r="W18" s="86">
        <v>0</v>
      </c>
      <c r="X18" s="74" t="s">
        <v>1620</v>
      </c>
    </row>
    <row r="19" spans="1:24" ht="36.950000000000003" customHeight="1" x14ac:dyDescent="0.25">
      <c r="A19" s="34" t="s">
        <v>15</v>
      </c>
      <c r="B19" s="116" t="s">
        <v>292</v>
      </c>
      <c r="C19" s="116" t="s">
        <v>16</v>
      </c>
      <c r="D19" s="53" t="s">
        <v>1008</v>
      </c>
      <c r="E19" s="19" t="s">
        <v>432</v>
      </c>
      <c r="F19" s="20">
        <v>44959</v>
      </c>
      <c r="G19" s="20">
        <v>45290</v>
      </c>
      <c r="H19" s="76">
        <v>100</v>
      </c>
      <c r="I19" s="19" t="s">
        <v>113</v>
      </c>
      <c r="J19" s="36" t="s">
        <v>414</v>
      </c>
      <c r="K19" s="67">
        <v>25</v>
      </c>
      <c r="L19" s="21">
        <v>5000000</v>
      </c>
      <c r="M19" s="21">
        <v>5000000</v>
      </c>
      <c r="N19" s="19" t="s">
        <v>810</v>
      </c>
      <c r="O19" s="19" t="s">
        <v>687</v>
      </c>
      <c r="P19" s="94">
        <v>100</v>
      </c>
      <c r="Q19" s="95">
        <v>0</v>
      </c>
      <c r="R19" s="62" t="s">
        <v>1009</v>
      </c>
      <c r="S19" s="94">
        <v>100</v>
      </c>
      <c r="T19" s="21">
        <v>0</v>
      </c>
      <c r="U19" s="62" t="s">
        <v>1303</v>
      </c>
      <c r="V19" s="74">
        <v>100</v>
      </c>
      <c r="W19" s="86">
        <v>0</v>
      </c>
      <c r="X19" s="74" t="s">
        <v>1620</v>
      </c>
    </row>
    <row r="20" spans="1:24" ht="36.950000000000003" customHeight="1" x14ac:dyDescent="0.25">
      <c r="A20" s="34" t="s">
        <v>15</v>
      </c>
      <c r="B20" s="116" t="s">
        <v>292</v>
      </c>
      <c r="C20" s="116" t="s">
        <v>16</v>
      </c>
      <c r="D20" s="53" t="s">
        <v>418</v>
      </c>
      <c r="E20" s="19" t="s">
        <v>432</v>
      </c>
      <c r="F20" s="20">
        <v>44959</v>
      </c>
      <c r="G20" s="20">
        <v>45290</v>
      </c>
      <c r="H20" s="76">
        <v>100</v>
      </c>
      <c r="I20" s="19" t="s">
        <v>113</v>
      </c>
      <c r="J20" s="36" t="s">
        <v>414</v>
      </c>
      <c r="K20" s="67">
        <v>0</v>
      </c>
      <c r="L20" s="21">
        <v>6000000</v>
      </c>
      <c r="M20" s="21">
        <v>0</v>
      </c>
      <c r="N20" s="19" t="s">
        <v>810</v>
      </c>
      <c r="O20" s="19" t="s">
        <v>782</v>
      </c>
      <c r="P20" s="94">
        <v>100</v>
      </c>
      <c r="Q20" s="21">
        <v>6000000</v>
      </c>
      <c r="R20" s="62" t="s">
        <v>1010</v>
      </c>
      <c r="S20" s="94">
        <v>100</v>
      </c>
      <c r="T20" s="21">
        <v>0</v>
      </c>
      <c r="U20" s="62" t="s">
        <v>1303</v>
      </c>
      <c r="V20" s="74">
        <v>100</v>
      </c>
      <c r="W20" s="86">
        <v>0</v>
      </c>
      <c r="X20" s="74" t="s">
        <v>1620</v>
      </c>
    </row>
    <row r="21" spans="1:24" ht="36.950000000000003" customHeight="1" x14ac:dyDescent="0.25">
      <c r="A21" s="34" t="s">
        <v>15</v>
      </c>
      <c r="B21" s="116" t="s">
        <v>292</v>
      </c>
      <c r="C21" s="116" t="s">
        <v>16</v>
      </c>
      <c r="D21" s="53" t="s">
        <v>419</v>
      </c>
      <c r="E21" s="19" t="s">
        <v>432</v>
      </c>
      <c r="F21" s="20">
        <v>44959</v>
      </c>
      <c r="G21" s="20">
        <v>45290</v>
      </c>
      <c r="H21" s="76">
        <v>100</v>
      </c>
      <c r="I21" s="19" t="s">
        <v>113</v>
      </c>
      <c r="J21" s="36" t="s">
        <v>414</v>
      </c>
      <c r="K21" s="67">
        <v>0</v>
      </c>
      <c r="L21" s="21">
        <v>5000000</v>
      </c>
      <c r="M21" s="21">
        <v>0</v>
      </c>
      <c r="N21" s="19" t="s">
        <v>810</v>
      </c>
      <c r="O21" s="19" t="s">
        <v>782</v>
      </c>
      <c r="P21" s="94">
        <v>100</v>
      </c>
      <c r="Q21" s="21">
        <v>5000000</v>
      </c>
      <c r="R21" s="62" t="s">
        <v>1011</v>
      </c>
      <c r="S21" s="94">
        <v>100</v>
      </c>
      <c r="T21" s="21">
        <v>0</v>
      </c>
      <c r="U21" s="62" t="s">
        <v>1303</v>
      </c>
      <c r="V21" s="74">
        <v>100</v>
      </c>
      <c r="W21" s="86">
        <v>0</v>
      </c>
      <c r="X21" s="74" t="s">
        <v>1620</v>
      </c>
    </row>
    <row r="22" spans="1:24" ht="36.950000000000003" customHeight="1" x14ac:dyDescent="0.25">
      <c r="A22" s="34" t="s">
        <v>15</v>
      </c>
      <c r="B22" s="116" t="s">
        <v>292</v>
      </c>
      <c r="C22" s="116" t="s">
        <v>16</v>
      </c>
      <c r="D22" s="53" t="s">
        <v>420</v>
      </c>
      <c r="E22" s="19" t="s">
        <v>432</v>
      </c>
      <c r="F22" s="20">
        <v>44959</v>
      </c>
      <c r="G22" s="20">
        <v>45290</v>
      </c>
      <c r="H22" s="76">
        <v>100</v>
      </c>
      <c r="I22" s="19" t="s">
        <v>113</v>
      </c>
      <c r="J22" s="36" t="s">
        <v>414</v>
      </c>
      <c r="K22" s="67">
        <v>0</v>
      </c>
      <c r="L22" s="21">
        <v>5000000</v>
      </c>
      <c r="M22" s="21">
        <v>0</v>
      </c>
      <c r="N22" s="19" t="s">
        <v>810</v>
      </c>
      <c r="O22" s="19" t="s">
        <v>782</v>
      </c>
      <c r="P22" s="94">
        <v>100</v>
      </c>
      <c r="Q22" s="21">
        <v>5000000</v>
      </c>
      <c r="R22" s="62" t="s">
        <v>1012</v>
      </c>
      <c r="S22" s="94">
        <v>100</v>
      </c>
      <c r="T22" s="21">
        <v>0</v>
      </c>
      <c r="U22" s="62" t="s">
        <v>1303</v>
      </c>
      <c r="V22" s="74">
        <v>100</v>
      </c>
      <c r="W22" s="86">
        <v>0</v>
      </c>
      <c r="X22" s="74" t="s">
        <v>1620</v>
      </c>
    </row>
    <row r="23" spans="1:24" ht="36.950000000000003" customHeight="1" x14ac:dyDescent="0.25">
      <c r="A23" s="34" t="s">
        <v>15</v>
      </c>
      <c r="B23" s="116" t="s">
        <v>292</v>
      </c>
      <c r="C23" s="116" t="s">
        <v>16</v>
      </c>
      <c r="D23" s="53" t="s">
        <v>421</v>
      </c>
      <c r="E23" s="19" t="s">
        <v>432</v>
      </c>
      <c r="F23" s="20">
        <v>44959</v>
      </c>
      <c r="G23" s="20">
        <v>45290</v>
      </c>
      <c r="H23" s="76">
        <v>100</v>
      </c>
      <c r="I23" s="19" t="s">
        <v>113</v>
      </c>
      <c r="J23" s="36" t="s">
        <v>414</v>
      </c>
      <c r="K23" s="67">
        <v>0</v>
      </c>
      <c r="L23" s="21">
        <v>5000000</v>
      </c>
      <c r="M23" s="21">
        <v>0</v>
      </c>
      <c r="N23" s="19" t="s">
        <v>810</v>
      </c>
      <c r="O23" s="19" t="s">
        <v>782</v>
      </c>
      <c r="P23" s="94">
        <v>100</v>
      </c>
      <c r="Q23" s="21">
        <v>5000000</v>
      </c>
      <c r="R23" s="62" t="s">
        <v>1013</v>
      </c>
      <c r="S23" s="94">
        <v>100</v>
      </c>
      <c r="T23" s="21">
        <v>0</v>
      </c>
      <c r="U23" s="62" t="s">
        <v>1303</v>
      </c>
      <c r="V23" s="74">
        <v>100</v>
      </c>
      <c r="W23" s="86">
        <v>0</v>
      </c>
      <c r="X23" s="74" t="s">
        <v>1620</v>
      </c>
    </row>
    <row r="24" spans="1:24" ht="36.950000000000003" customHeight="1" x14ac:dyDescent="0.25">
      <c r="A24" s="34" t="s">
        <v>15</v>
      </c>
      <c r="B24" s="116" t="s">
        <v>292</v>
      </c>
      <c r="C24" s="116" t="s">
        <v>16</v>
      </c>
      <c r="D24" s="53" t="s">
        <v>422</v>
      </c>
      <c r="E24" s="19" t="s">
        <v>432</v>
      </c>
      <c r="F24" s="20">
        <v>44959</v>
      </c>
      <c r="G24" s="20">
        <v>45290</v>
      </c>
      <c r="H24" s="76">
        <v>100</v>
      </c>
      <c r="I24" s="19" t="s">
        <v>113</v>
      </c>
      <c r="J24" s="36" t="s">
        <v>414</v>
      </c>
      <c r="K24" s="67">
        <v>0</v>
      </c>
      <c r="L24" s="21">
        <v>5000000</v>
      </c>
      <c r="M24" s="21">
        <v>0</v>
      </c>
      <c r="N24" s="19" t="s">
        <v>810</v>
      </c>
      <c r="O24" s="19" t="s">
        <v>782</v>
      </c>
      <c r="P24" s="94">
        <v>100</v>
      </c>
      <c r="Q24" s="21">
        <v>5000000</v>
      </c>
      <c r="R24" s="62" t="s">
        <v>1414</v>
      </c>
      <c r="S24" s="94">
        <v>100</v>
      </c>
      <c r="T24" s="21">
        <v>0</v>
      </c>
      <c r="U24" s="62" t="s">
        <v>1303</v>
      </c>
      <c r="V24" s="74">
        <v>100</v>
      </c>
      <c r="W24" s="86">
        <v>0</v>
      </c>
      <c r="X24" s="74" t="s">
        <v>1620</v>
      </c>
    </row>
    <row r="25" spans="1:24" ht="36.950000000000003" customHeight="1" x14ac:dyDescent="0.25">
      <c r="A25" s="34" t="s">
        <v>15</v>
      </c>
      <c r="B25" s="116" t="s">
        <v>292</v>
      </c>
      <c r="C25" s="116" t="s">
        <v>16</v>
      </c>
      <c r="D25" s="53" t="s">
        <v>423</v>
      </c>
      <c r="E25" s="19" t="s">
        <v>432</v>
      </c>
      <c r="F25" s="20">
        <v>44959</v>
      </c>
      <c r="G25" s="20">
        <v>45290</v>
      </c>
      <c r="H25" s="76">
        <v>100</v>
      </c>
      <c r="I25" s="19" t="s">
        <v>113</v>
      </c>
      <c r="J25" s="36" t="s">
        <v>414</v>
      </c>
      <c r="K25" s="67">
        <v>0</v>
      </c>
      <c r="L25" s="21">
        <v>5000000</v>
      </c>
      <c r="M25" s="21">
        <v>0</v>
      </c>
      <c r="N25" s="19" t="s">
        <v>810</v>
      </c>
      <c r="O25" s="19" t="s">
        <v>782</v>
      </c>
      <c r="P25" s="94">
        <v>100</v>
      </c>
      <c r="Q25" s="21">
        <v>5000000</v>
      </c>
      <c r="R25" s="62" t="s">
        <v>1014</v>
      </c>
      <c r="S25" s="94">
        <v>100</v>
      </c>
      <c r="T25" s="21">
        <v>0</v>
      </c>
      <c r="U25" s="62" t="s">
        <v>1303</v>
      </c>
      <c r="V25" s="74">
        <v>100</v>
      </c>
      <c r="W25" s="86">
        <v>0</v>
      </c>
      <c r="X25" s="74" t="s">
        <v>1620</v>
      </c>
    </row>
    <row r="26" spans="1:24" ht="36.950000000000003" customHeight="1" x14ac:dyDescent="0.25">
      <c r="A26" s="34" t="s">
        <v>15</v>
      </c>
      <c r="B26" s="116" t="s">
        <v>292</v>
      </c>
      <c r="C26" s="116" t="s">
        <v>16</v>
      </c>
      <c r="D26" s="53" t="s">
        <v>1621</v>
      </c>
      <c r="E26" s="19" t="s">
        <v>432</v>
      </c>
      <c r="F26" s="20">
        <v>44959</v>
      </c>
      <c r="G26" s="20">
        <v>45290</v>
      </c>
      <c r="H26" s="76">
        <v>100</v>
      </c>
      <c r="I26" s="19" t="s">
        <v>113</v>
      </c>
      <c r="J26" s="36" t="s">
        <v>414</v>
      </c>
      <c r="K26" s="67">
        <v>0</v>
      </c>
      <c r="L26" s="21">
        <v>5000000</v>
      </c>
      <c r="M26" s="21">
        <v>0</v>
      </c>
      <c r="N26" s="19" t="s">
        <v>116</v>
      </c>
      <c r="O26" s="19" t="s">
        <v>782</v>
      </c>
      <c r="P26" s="94">
        <v>30</v>
      </c>
      <c r="Q26" s="95">
        <v>0</v>
      </c>
      <c r="R26" s="62" t="s">
        <v>1015</v>
      </c>
      <c r="S26" s="94">
        <v>70</v>
      </c>
      <c r="T26" s="21">
        <v>0</v>
      </c>
      <c r="U26" s="62" t="s">
        <v>1416</v>
      </c>
      <c r="V26" s="74">
        <v>100</v>
      </c>
      <c r="W26" s="95">
        <v>5000000</v>
      </c>
      <c r="X26" s="62" t="s">
        <v>1623</v>
      </c>
    </row>
    <row r="27" spans="1:24" ht="36.950000000000003" customHeight="1" x14ac:dyDescent="0.25">
      <c r="A27" s="34" t="s">
        <v>15</v>
      </c>
      <c r="B27" s="156" t="s">
        <v>292</v>
      </c>
      <c r="C27" s="161" t="s">
        <v>16</v>
      </c>
      <c r="D27" s="53" t="s">
        <v>1621</v>
      </c>
      <c r="E27" s="19" t="s">
        <v>432</v>
      </c>
      <c r="F27" s="20">
        <v>44959</v>
      </c>
      <c r="G27" s="20">
        <v>45290</v>
      </c>
      <c r="H27" s="76">
        <v>100</v>
      </c>
      <c r="I27" s="19" t="s">
        <v>113</v>
      </c>
      <c r="J27" s="36" t="s">
        <v>1138</v>
      </c>
      <c r="K27" s="67">
        <v>0</v>
      </c>
      <c r="L27" s="21">
        <v>0</v>
      </c>
      <c r="M27" s="21">
        <v>0</v>
      </c>
      <c r="N27" s="19"/>
      <c r="O27" s="36" t="s">
        <v>1138</v>
      </c>
      <c r="P27" s="94">
        <v>0</v>
      </c>
      <c r="Q27" s="95">
        <v>0</v>
      </c>
      <c r="R27" s="62" t="s">
        <v>1015</v>
      </c>
      <c r="S27" s="94">
        <v>70</v>
      </c>
      <c r="T27" s="21">
        <v>0</v>
      </c>
      <c r="U27" s="62" t="s">
        <v>1622</v>
      </c>
      <c r="V27" s="74">
        <v>100</v>
      </c>
      <c r="W27" s="95">
        <v>5000000</v>
      </c>
      <c r="X27" s="62" t="s">
        <v>1624</v>
      </c>
    </row>
    <row r="28" spans="1:24" ht="36.950000000000003" customHeight="1" x14ac:dyDescent="0.25">
      <c r="A28" s="34" t="s">
        <v>15</v>
      </c>
      <c r="B28" s="116" t="s">
        <v>292</v>
      </c>
      <c r="C28" s="116" t="s">
        <v>16</v>
      </c>
      <c r="D28" s="53" t="s">
        <v>424</v>
      </c>
      <c r="E28" s="19" t="s">
        <v>432</v>
      </c>
      <c r="F28" s="20">
        <v>44959</v>
      </c>
      <c r="G28" s="20">
        <v>45290</v>
      </c>
      <c r="H28" s="76">
        <v>100</v>
      </c>
      <c r="I28" s="19" t="s">
        <v>113</v>
      </c>
      <c r="J28" s="36" t="s">
        <v>414</v>
      </c>
      <c r="K28" s="67">
        <v>0</v>
      </c>
      <c r="L28" s="21">
        <v>6000000</v>
      </c>
      <c r="M28" s="21">
        <v>0</v>
      </c>
      <c r="N28" s="19" t="s">
        <v>116</v>
      </c>
      <c r="O28" s="19" t="s">
        <v>782</v>
      </c>
      <c r="P28" s="94">
        <v>30</v>
      </c>
      <c r="Q28" s="95">
        <v>0</v>
      </c>
      <c r="R28" s="62" t="s">
        <v>1015</v>
      </c>
      <c r="S28" s="94">
        <v>30</v>
      </c>
      <c r="T28" s="21">
        <v>0</v>
      </c>
      <c r="U28" s="62" t="s">
        <v>1625</v>
      </c>
      <c r="V28" s="74">
        <v>100</v>
      </c>
      <c r="W28" s="95">
        <v>6000000</v>
      </c>
      <c r="X28" s="62" t="s">
        <v>1626</v>
      </c>
    </row>
    <row r="29" spans="1:24" ht="36.950000000000003" customHeight="1" x14ac:dyDescent="0.25">
      <c r="A29" s="34" t="s">
        <v>15</v>
      </c>
      <c r="B29" s="116" t="s">
        <v>292</v>
      </c>
      <c r="C29" s="116" t="s">
        <v>16</v>
      </c>
      <c r="D29" s="53" t="s">
        <v>1627</v>
      </c>
      <c r="E29" s="19" t="s">
        <v>432</v>
      </c>
      <c r="F29" s="20">
        <v>44959</v>
      </c>
      <c r="G29" s="20">
        <v>45290</v>
      </c>
      <c r="H29" s="76">
        <v>100</v>
      </c>
      <c r="I29" s="19" t="s">
        <v>113</v>
      </c>
      <c r="J29" s="36" t="s">
        <v>414</v>
      </c>
      <c r="K29" s="67">
        <v>0</v>
      </c>
      <c r="L29" s="21">
        <v>5000000</v>
      </c>
      <c r="M29" s="21">
        <v>0</v>
      </c>
      <c r="N29" s="19" t="s">
        <v>116</v>
      </c>
      <c r="O29" s="19" t="s">
        <v>782</v>
      </c>
      <c r="P29" s="94">
        <v>30</v>
      </c>
      <c r="Q29" s="95">
        <v>0</v>
      </c>
      <c r="R29" s="62" t="s">
        <v>1015</v>
      </c>
      <c r="S29" s="94">
        <v>30</v>
      </c>
      <c r="T29" s="21">
        <v>0</v>
      </c>
      <c r="U29" s="62" t="s">
        <v>1499</v>
      </c>
      <c r="V29" s="74">
        <v>100</v>
      </c>
      <c r="W29" s="95">
        <v>5000000</v>
      </c>
      <c r="X29" s="62" t="s">
        <v>1628</v>
      </c>
    </row>
    <row r="30" spans="1:24" ht="36.950000000000003" customHeight="1" x14ac:dyDescent="0.25">
      <c r="A30" s="34" t="s">
        <v>15</v>
      </c>
      <c r="B30" s="116" t="s">
        <v>292</v>
      </c>
      <c r="C30" s="116" t="s">
        <v>16</v>
      </c>
      <c r="D30" s="53" t="s">
        <v>425</v>
      </c>
      <c r="E30" s="19" t="s">
        <v>432</v>
      </c>
      <c r="F30" s="20">
        <v>44959</v>
      </c>
      <c r="G30" s="20">
        <v>45290</v>
      </c>
      <c r="H30" s="76">
        <v>100</v>
      </c>
      <c r="I30" s="19" t="s">
        <v>113</v>
      </c>
      <c r="J30" s="36" t="s">
        <v>414</v>
      </c>
      <c r="K30" s="67">
        <v>0</v>
      </c>
      <c r="L30" s="21">
        <v>5000000</v>
      </c>
      <c r="M30" s="21">
        <v>0</v>
      </c>
      <c r="N30" s="19" t="s">
        <v>116</v>
      </c>
      <c r="O30" s="19" t="s">
        <v>782</v>
      </c>
      <c r="P30" s="94">
        <v>30</v>
      </c>
      <c r="Q30" s="95">
        <v>0</v>
      </c>
      <c r="R30" s="62" t="s">
        <v>1015</v>
      </c>
      <c r="S30" s="94">
        <v>30</v>
      </c>
      <c r="T30" s="21">
        <v>0</v>
      </c>
      <c r="U30" s="62" t="s">
        <v>1418</v>
      </c>
      <c r="V30" s="74">
        <v>100</v>
      </c>
      <c r="W30" s="95">
        <v>5000000</v>
      </c>
      <c r="X30" s="62" t="s">
        <v>1629</v>
      </c>
    </row>
    <row r="31" spans="1:24" ht="36.950000000000003" customHeight="1" x14ac:dyDescent="0.25">
      <c r="A31" s="34" t="s">
        <v>15</v>
      </c>
      <c r="B31" s="116" t="s">
        <v>292</v>
      </c>
      <c r="C31" s="116" t="s">
        <v>16</v>
      </c>
      <c r="D31" s="53" t="s">
        <v>426</v>
      </c>
      <c r="E31" s="19" t="s">
        <v>432</v>
      </c>
      <c r="F31" s="20">
        <v>44959</v>
      </c>
      <c r="G31" s="20">
        <v>45290</v>
      </c>
      <c r="H31" s="76">
        <v>100</v>
      </c>
      <c r="I31" s="19" t="s">
        <v>113</v>
      </c>
      <c r="J31" s="36" t="s">
        <v>414</v>
      </c>
      <c r="K31" s="67">
        <v>0</v>
      </c>
      <c r="L31" s="21">
        <v>5000000</v>
      </c>
      <c r="M31" s="21">
        <v>0</v>
      </c>
      <c r="N31" s="19" t="s">
        <v>116</v>
      </c>
      <c r="O31" s="19" t="s">
        <v>782</v>
      </c>
      <c r="P31" s="94">
        <v>30</v>
      </c>
      <c r="Q31" s="95">
        <v>0</v>
      </c>
      <c r="R31" s="62" t="s">
        <v>1015</v>
      </c>
      <c r="S31" s="94">
        <v>70</v>
      </c>
      <c r="T31" s="21">
        <v>0</v>
      </c>
      <c r="U31" s="62" t="s">
        <v>1417</v>
      </c>
      <c r="V31" s="74">
        <v>100</v>
      </c>
      <c r="W31" s="95">
        <v>5000000</v>
      </c>
      <c r="X31" s="62" t="s">
        <v>1630</v>
      </c>
    </row>
    <row r="32" spans="1:24" ht="36.950000000000003" customHeight="1" x14ac:dyDescent="0.25">
      <c r="A32" s="34" t="s">
        <v>15</v>
      </c>
      <c r="B32" s="116" t="s">
        <v>292</v>
      </c>
      <c r="C32" s="116" t="s">
        <v>16</v>
      </c>
      <c r="D32" s="53" t="s">
        <v>427</v>
      </c>
      <c r="E32" s="19" t="s">
        <v>432</v>
      </c>
      <c r="F32" s="20">
        <v>44959</v>
      </c>
      <c r="G32" s="20">
        <v>45290</v>
      </c>
      <c r="H32" s="76">
        <v>100</v>
      </c>
      <c r="I32" s="19" t="s">
        <v>113</v>
      </c>
      <c r="J32" s="36" t="s">
        <v>414</v>
      </c>
      <c r="K32" s="67">
        <v>0</v>
      </c>
      <c r="L32" s="21">
        <v>5000000</v>
      </c>
      <c r="M32" s="21">
        <v>0</v>
      </c>
      <c r="N32" s="19" t="s">
        <v>116</v>
      </c>
      <c r="O32" s="19" t="s">
        <v>782</v>
      </c>
      <c r="P32" s="94">
        <v>30</v>
      </c>
      <c r="Q32" s="95">
        <v>0</v>
      </c>
      <c r="R32" s="62" t="s">
        <v>1015</v>
      </c>
      <c r="S32" s="94">
        <v>30</v>
      </c>
      <c r="T32" s="21">
        <v>0</v>
      </c>
      <c r="U32" s="62" t="s">
        <v>1415</v>
      </c>
      <c r="V32" s="74">
        <v>100</v>
      </c>
      <c r="W32" s="95">
        <v>5000000</v>
      </c>
      <c r="X32" s="62" t="s">
        <v>1631</v>
      </c>
    </row>
    <row r="33" spans="1:24" ht="36.950000000000003" customHeight="1" x14ac:dyDescent="0.25">
      <c r="A33" s="34" t="s">
        <v>15</v>
      </c>
      <c r="B33" s="116" t="s">
        <v>292</v>
      </c>
      <c r="C33" s="116" t="s">
        <v>16</v>
      </c>
      <c r="D33" s="53" t="s">
        <v>428</v>
      </c>
      <c r="E33" s="19" t="s">
        <v>432</v>
      </c>
      <c r="F33" s="20">
        <v>44959</v>
      </c>
      <c r="G33" s="20">
        <v>45290</v>
      </c>
      <c r="H33" s="76">
        <v>100</v>
      </c>
      <c r="I33" s="19" t="s">
        <v>113</v>
      </c>
      <c r="J33" s="36" t="s">
        <v>414</v>
      </c>
      <c r="K33" s="85">
        <v>0</v>
      </c>
      <c r="L33" s="21">
        <v>5000000</v>
      </c>
      <c r="M33" s="21">
        <v>0</v>
      </c>
      <c r="N33" s="19" t="s">
        <v>116</v>
      </c>
      <c r="O33" s="19" t="s">
        <v>782</v>
      </c>
      <c r="P33" s="94">
        <v>30</v>
      </c>
      <c r="Q33" s="95">
        <v>0</v>
      </c>
      <c r="R33" s="62" t="s">
        <v>1015</v>
      </c>
      <c r="S33" s="94">
        <v>70</v>
      </c>
      <c r="T33" s="21">
        <v>0</v>
      </c>
      <c r="U33" s="62" t="s">
        <v>1419</v>
      </c>
      <c r="V33" s="74">
        <v>100</v>
      </c>
      <c r="W33" s="95">
        <v>5000000</v>
      </c>
      <c r="X33" s="62" t="s">
        <v>1632</v>
      </c>
    </row>
    <row r="34" spans="1:24" ht="36.950000000000003" customHeight="1" x14ac:dyDescent="0.25">
      <c r="A34" s="34" t="s">
        <v>15</v>
      </c>
      <c r="B34" s="116" t="s">
        <v>292</v>
      </c>
      <c r="C34" s="116" t="s">
        <v>16</v>
      </c>
      <c r="D34" s="53" t="s">
        <v>429</v>
      </c>
      <c r="E34" s="19" t="s">
        <v>432</v>
      </c>
      <c r="F34" s="20">
        <v>44959</v>
      </c>
      <c r="G34" s="20">
        <v>45290</v>
      </c>
      <c r="H34" s="76">
        <v>100</v>
      </c>
      <c r="I34" s="19" t="s">
        <v>113</v>
      </c>
      <c r="J34" s="36" t="s">
        <v>414</v>
      </c>
      <c r="K34" s="67">
        <v>0</v>
      </c>
      <c r="L34" s="21">
        <v>5000000</v>
      </c>
      <c r="M34" s="21">
        <v>0</v>
      </c>
      <c r="N34" s="19" t="s">
        <v>810</v>
      </c>
      <c r="O34" s="19" t="s">
        <v>782</v>
      </c>
      <c r="P34" s="94">
        <v>100</v>
      </c>
      <c r="Q34" s="21">
        <v>5000000</v>
      </c>
      <c r="R34" s="62" t="s">
        <v>1016</v>
      </c>
      <c r="S34" s="94">
        <v>100</v>
      </c>
      <c r="T34" s="21">
        <v>0</v>
      </c>
      <c r="U34" s="62" t="s">
        <v>1303</v>
      </c>
      <c r="V34" s="74">
        <v>100</v>
      </c>
      <c r="W34" s="86">
        <v>0</v>
      </c>
      <c r="X34" s="74" t="s">
        <v>1620</v>
      </c>
    </row>
    <row r="35" spans="1:24" ht="36.950000000000003" customHeight="1" x14ac:dyDescent="0.25">
      <c r="A35" s="34" t="s">
        <v>15</v>
      </c>
      <c r="B35" s="116" t="s">
        <v>292</v>
      </c>
      <c r="C35" s="116" t="s">
        <v>16</v>
      </c>
      <c r="D35" s="53" t="s">
        <v>430</v>
      </c>
      <c r="E35" s="19" t="s">
        <v>432</v>
      </c>
      <c r="F35" s="20">
        <v>44959</v>
      </c>
      <c r="G35" s="20">
        <v>45290</v>
      </c>
      <c r="H35" s="76">
        <v>100</v>
      </c>
      <c r="I35" s="19" t="s">
        <v>113</v>
      </c>
      <c r="J35" s="36" t="s">
        <v>414</v>
      </c>
      <c r="K35" s="67">
        <v>0</v>
      </c>
      <c r="L35" s="21">
        <v>4000000</v>
      </c>
      <c r="M35" s="21">
        <v>0</v>
      </c>
      <c r="N35" s="19" t="s">
        <v>116</v>
      </c>
      <c r="O35" s="19" t="s">
        <v>782</v>
      </c>
      <c r="P35" s="94">
        <v>30</v>
      </c>
      <c r="Q35" s="95">
        <v>0</v>
      </c>
      <c r="R35" s="62" t="s">
        <v>1015</v>
      </c>
      <c r="S35" s="94">
        <v>60</v>
      </c>
      <c r="T35" s="21">
        <v>0</v>
      </c>
      <c r="U35" s="62" t="s">
        <v>1420</v>
      </c>
      <c r="V35" s="74">
        <v>100</v>
      </c>
      <c r="W35" s="95">
        <v>5000000</v>
      </c>
      <c r="X35" s="62" t="s">
        <v>1633</v>
      </c>
    </row>
    <row r="36" spans="1:24" ht="36.950000000000003" customHeight="1" x14ac:dyDescent="0.25">
      <c r="A36" s="34" t="s">
        <v>15</v>
      </c>
      <c r="B36" s="116" t="s">
        <v>292</v>
      </c>
      <c r="C36" s="116" t="s">
        <v>16</v>
      </c>
      <c r="D36" s="53" t="s">
        <v>1421</v>
      </c>
      <c r="E36" s="19" t="s">
        <v>432</v>
      </c>
      <c r="F36" s="20">
        <v>44959</v>
      </c>
      <c r="G36" s="20">
        <v>45290</v>
      </c>
      <c r="H36" s="76">
        <v>100</v>
      </c>
      <c r="I36" s="19" t="s">
        <v>113</v>
      </c>
      <c r="J36" s="36" t="s">
        <v>431</v>
      </c>
      <c r="K36" s="67">
        <v>0</v>
      </c>
      <c r="L36" s="21">
        <v>50000000</v>
      </c>
      <c r="M36" s="21">
        <v>0</v>
      </c>
      <c r="N36" s="19" t="s">
        <v>810</v>
      </c>
      <c r="O36" s="19" t="s">
        <v>782</v>
      </c>
      <c r="P36" s="94">
        <v>15</v>
      </c>
      <c r="Q36" s="95">
        <v>0</v>
      </c>
      <c r="R36" s="62" t="s">
        <v>1017</v>
      </c>
      <c r="S36" s="94">
        <v>50</v>
      </c>
      <c r="T36" s="21">
        <v>0</v>
      </c>
      <c r="U36" s="62" t="s">
        <v>1422</v>
      </c>
      <c r="V36" s="74">
        <v>100</v>
      </c>
      <c r="W36" s="95"/>
      <c r="X36" s="62" t="s">
        <v>1634</v>
      </c>
    </row>
    <row r="37" spans="1:24" ht="36.950000000000003" customHeight="1" x14ac:dyDescent="0.25">
      <c r="A37" s="37" t="s">
        <v>18</v>
      </c>
      <c r="B37" s="116" t="s">
        <v>293</v>
      </c>
      <c r="C37" s="116" t="s">
        <v>19</v>
      </c>
      <c r="D37" s="50" t="s">
        <v>199</v>
      </c>
      <c r="E37" s="19" t="s">
        <v>101</v>
      </c>
      <c r="F37" s="20">
        <v>44959</v>
      </c>
      <c r="G37" s="20">
        <v>45290</v>
      </c>
      <c r="H37" s="76">
        <v>100</v>
      </c>
      <c r="I37" s="19" t="s">
        <v>113</v>
      </c>
      <c r="J37" s="19" t="s">
        <v>200</v>
      </c>
      <c r="K37" s="76">
        <v>25</v>
      </c>
      <c r="L37" s="21">
        <v>39145928.799999997</v>
      </c>
      <c r="M37" s="21">
        <v>0</v>
      </c>
      <c r="N37" s="19" t="s">
        <v>810</v>
      </c>
      <c r="O37" s="19" t="s">
        <v>881</v>
      </c>
      <c r="P37" s="94">
        <v>100</v>
      </c>
      <c r="Q37" s="95">
        <v>0</v>
      </c>
      <c r="R37" s="62" t="s">
        <v>1158</v>
      </c>
      <c r="S37" s="94">
        <v>100</v>
      </c>
      <c r="T37" s="21">
        <v>0</v>
      </c>
      <c r="U37" s="62" t="s">
        <v>1721</v>
      </c>
      <c r="V37" s="93">
        <v>100</v>
      </c>
      <c r="W37" s="111">
        <v>0</v>
      </c>
      <c r="X37" s="62" t="s">
        <v>1542</v>
      </c>
    </row>
    <row r="38" spans="1:24" ht="69.75" customHeight="1" x14ac:dyDescent="0.25">
      <c r="A38" s="37" t="s">
        <v>18</v>
      </c>
      <c r="B38" s="116" t="s">
        <v>293</v>
      </c>
      <c r="C38" s="116" t="s">
        <v>210</v>
      </c>
      <c r="D38" s="50" t="s">
        <v>209</v>
      </c>
      <c r="E38" s="19" t="s">
        <v>101</v>
      </c>
      <c r="F38" s="20">
        <v>44959</v>
      </c>
      <c r="G38" s="20">
        <v>45290</v>
      </c>
      <c r="H38" s="76">
        <v>100</v>
      </c>
      <c r="I38" s="19" t="s">
        <v>113</v>
      </c>
      <c r="J38" s="19" t="s">
        <v>211</v>
      </c>
      <c r="K38" s="67">
        <v>20</v>
      </c>
      <c r="L38" s="21">
        <v>80000000</v>
      </c>
      <c r="M38" s="21">
        <v>0</v>
      </c>
      <c r="N38" s="19" t="s">
        <v>810</v>
      </c>
      <c r="O38" s="117" t="s">
        <v>691</v>
      </c>
      <c r="P38" s="94">
        <v>50</v>
      </c>
      <c r="Q38" s="95">
        <v>0</v>
      </c>
      <c r="R38" s="62" t="s">
        <v>1159</v>
      </c>
      <c r="S38" s="94">
        <v>50</v>
      </c>
      <c r="T38" s="21">
        <v>0</v>
      </c>
      <c r="U38" s="141" t="s">
        <v>1220</v>
      </c>
      <c r="V38" s="93">
        <v>100</v>
      </c>
      <c r="W38" s="95">
        <v>0</v>
      </c>
      <c r="X38" s="62" t="s">
        <v>1544</v>
      </c>
    </row>
    <row r="39" spans="1:24" ht="62.25" customHeight="1" x14ac:dyDescent="0.25">
      <c r="A39" s="37" t="s">
        <v>18</v>
      </c>
      <c r="B39" s="116" t="s">
        <v>293</v>
      </c>
      <c r="C39" s="14" t="s">
        <v>19</v>
      </c>
      <c r="D39" s="54" t="s">
        <v>212</v>
      </c>
      <c r="E39" s="19" t="s">
        <v>101</v>
      </c>
      <c r="F39" s="20">
        <v>44959</v>
      </c>
      <c r="G39" s="20">
        <v>45290</v>
      </c>
      <c r="H39" s="76">
        <v>100</v>
      </c>
      <c r="I39" s="19" t="s">
        <v>113</v>
      </c>
      <c r="J39" s="14" t="s">
        <v>215</v>
      </c>
      <c r="K39" s="67">
        <v>50</v>
      </c>
      <c r="L39" s="21">
        <v>50000000</v>
      </c>
      <c r="M39" s="21">
        <v>0</v>
      </c>
      <c r="N39" s="19" t="s">
        <v>810</v>
      </c>
      <c r="O39" s="19" t="s">
        <v>882</v>
      </c>
      <c r="P39" s="94">
        <v>50</v>
      </c>
      <c r="Q39" s="95">
        <v>0</v>
      </c>
      <c r="R39" s="62" t="s">
        <v>1160</v>
      </c>
      <c r="S39" s="94">
        <v>100</v>
      </c>
      <c r="T39" s="21">
        <v>0</v>
      </c>
      <c r="U39" s="62" t="s">
        <v>1208</v>
      </c>
      <c r="V39" s="93">
        <v>100</v>
      </c>
      <c r="W39" s="111">
        <v>0</v>
      </c>
      <c r="X39" s="62" t="s">
        <v>1542</v>
      </c>
    </row>
    <row r="40" spans="1:24" ht="50.25" customHeight="1" x14ac:dyDescent="0.25">
      <c r="A40" s="37" t="s">
        <v>18</v>
      </c>
      <c r="B40" s="116" t="s">
        <v>293</v>
      </c>
      <c r="C40" s="14" t="s">
        <v>214</v>
      </c>
      <c r="D40" s="54" t="s">
        <v>213</v>
      </c>
      <c r="E40" s="19" t="s">
        <v>101</v>
      </c>
      <c r="F40" s="20">
        <v>44959</v>
      </c>
      <c r="G40" s="20">
        <v>45290</v>
      </c>
      <c r="H40" s="76">
        <v>100</v>
      </c>
      <c r="I40" s="19" t="s">
        <v>113</v>
      </c>
      <c r="J40" s="14" t="s">
        <v>216</v>
      </c>
      <c r="K40" s="67">
        <v>80</v>
      </c>
      <c r="L40" s="21" t="s">
        <v>100</v>
      </c>
      <c r="M40" s="21">
        <v>0</v>
      </c>
      <c r="N40" s="19" t="s">
        <v>810</v>
      </c>
      <c r="O40" s="19" t="s">
        <v>883</v>
      </c>
      <c r="P40" s="94">
        <v>100</v>
      </c>
      <c r="Q40" s="95">
        <v>0</v>
      </c>
      <c r="R40" s="62" t="s">
        <v>1209</v>
      </c>
      <c r="S40" s="94">
        <v>100</v>
      </c>
      <c r="T40" s="21">
        <v>0</v>
      </c>
      <c r="U40" s="62" t="s">
        <v>1221</v>
      </c>
      <c r="V40" s="93">
        <v>100</v>
      </c>
      <c r="W40" s="111">
        <v>0</v>
      </c>
      <c r="X40" s="62" t="s">
        <v>1542</v>
      </c>
    </row>
    <row r="41" spans="1:24" ht="36.950000000000003" customHeight="1" x14ac:dyDescent="0.25">
      <c r="A41" s="37" t="s">
        <v>18</v>
      </c>
      <c r="B41" s="116" t="s">
        <v>293</v>
      </c>
      <c r="C41" s="12" t="s">
        <v>236</v>
      </c>
      <c r="D41" s="54" t="s">
        <v>618</v>
      </c>
      <c r="E41" s="19" t="s">
        <v>232</v>
      </c>
      <c r="F41" s="20">
        <v>44959</v>
      </c>
      <c r="G41" s="20">
        <v>45290</v>
      </c>
      <c r="H41" s="76">
        <v>100</v>
      </c>
      <c r="I41" s="19" t="s">
        <v>113</v>
      </c>
      <c r="J41" s="14" t="s">
        <v>237</v>
      </c>
      <c r="K41" s="67">
        <v>25</v>
      </c>
      <c r="L41" s="22">
        <v>1600000</v>
      </c>
      <c r="M41" s="21">
        <v>0</v>
      </c>
      <c r="N41" s="19" t="s">
        <v>810</v>
      </c>
      <c r="O41" s="19" t="s">
        <v>857</v>
      </c>
      <c r="P41" s="94">
        <v>50</v>
      </c>
      <c r="Q41" s="95">
        <v>0</v>
      </c>
      <c r="R41" s="62" t="s">
        <v>1161</v>
      </c>
      <c r="S41" s="94">
        <v>50</v>
      </c>
      <c r="T41" s="21">
        <v>0</v>
      </c>
      <c r="U41" s="62" t="s">
        <v>1251</v>
      </c>
      <c r="V41" s="93">
        <v>100</v>
      </c>
      <c r="W41" s="111">
        <v>0</v>
      </c>
      <c r="X41" s="62" t="s">
        <v>1571</v>
      </c>
    </row>
    <row r="42" spans="1:24" ht="70.5" customHeight="1" x14ac:dyDescent="0.25">
      <c r="A42" s="37" t="s">
        <v>18</v>
      </c>
      <c r="B42" s="116" t="s">
        <v>293</v>
      </c>
      <c r="C42" s="12" t="s">
        <v>32</v>
      </c>
      <c r="D42" s="51" t="s">
        <v>256</v>
      </c>
      <c r="E42" s="19" t="s">
        <v>247</v>
      </c>
      <c r="F42" s="20">
        <v>44959</v>
      </c>
      <c r="G42" s="20">
        <v>45290</v>
      </c>
      <c r="H42" s="76">
        <v>100</v>
      </c>
      <c r="I42" s="19" t="s">
        <v>113</v>
      </c>
      <c r="J42" s="14" t="s">
        <v>560</v>
      </c>
      <c r="K42" s="67">
        <v>25</v>
      </c>
      <c r="L42" s="22">
        <v>1000000</v>
      </c>
      <c r="M42" s="21">
        <v>0</v>
      </c>
      <c r="N42" s="19" t="s">
        <v>810</v>
      </c>
      <c r="O42" s="19" t="s">
        <v>738</v>
      </c>
      <c r="P42" s="94">
        <v>50</v>
      </c>
      <c r="Q42" s="95">
        <v>0</v>
      </c>
      <c r="R42" s="62" t="s">
        <v>1043</v>
      </c>
      <c r="S42" s="94">
        <v>75</v>
      </c>
      <c r="T42" s="21">
        <v>0</v>
      </c>
      <c r="U42" s="62" t="s">
        <v>1486</v>
      </c>
      <c r="V42" s="93">
        <v>100</v>
      </c>
      <c r="W42" s="95">
        <v>0</v>
      </c>
      <c r="X42" s="62" t="s">
        <v>1578</v>
      </c>
    </row>
    <row r="43" spans="1:24" ht="36.950000000000003" customHeight="1" x14ac:dyDescent="0.25">
      <c r="A43" s="34" t="s">
        <v>20</v>
      </c>
      <c r="B43" s="117" t="s">
        <v>294</v>
      </c>
      <c r="C43" s="117" t="s">
        <v>21</v>
      </c>
      <c r="D43" s="50" t="s">
        <v>800</v>
      </c>
      <c r="E43" s="19" t="s">
        <v>102</v>
      </c>
      <c r="F43" s="20">
        <v>45048</v>
      </c>
      <c r="G43" s="20">
        <v>45290</v>
      </c>
      <c r="H43" s="76">
        <v>100</v>
      </c>
      <c r="I43" s="19" t="s">
        <v>113</v>
      </c>
      <c r="J43" s="19" t="s">
        <v>123</v>
      </c>
      <c r="K43" s="76">
        <v>0</v>
      </c>
      <c r="L43" s="21">
        <v>0</v>
      </c>
      <c r="M43" s="21">
        <v>0</v>
      </c>
      <c r="N43" s="19" t="s">
        <v>116</v>
      </c>
      <c r="O43" s="19" t="s">
        <v>749</v>
      </c>
      <c r="P43" s="94">
        <v>50</v>
      </c>
      <c r="Q43" s="95">
        <v>0</v>
      </c>
      <c r="R43" s="63" t="s">
        <v>1162</v>
      </c>
      <c r="S43" s="142">
        <v>50</v>
      </c>
      <c r="T43" s="21">
        <v>0</v>
      </c>
      <c r="U43" s="121" t="s">
        <v>1436</v>
      </c>
      <c r="V43" s="93">
        <v>100</v>
      </c>
      <c r="W43" s="95">
        <v>0</v>
      </c>
      <c r="X43" s="62" t="s">
        <v>1722</v>
      </c>
    </row>
    <row r="44" spans="1:24" ht="36.950000000000003" customHeight="1" x14ac:dyDescent="0.25">
      <c r="A44" s="34" t="s">
        <v>20</v>
      </c>
      <c r="B44" s="117" t="s">
        <v>294</v>
      </c>
      <c r="C44" s="117" t="s">
        <v>118</v>
      </c>
      <c r="D44" s="50" t="s">
        <v>119</v>
      </c>
      <c r="E44" s="19" t="s">
        <v>102</v>
      </c>
      <c r="F44" s="20">
        <v>44959</v>
      </c>
      <c r="G44" s="20">
        <v>45290</v>
      </c>
      <c r="H44" s="76">
        <v>100</v>
      </c>
      <c r="I44" s="19" t="s">
        <v>113</v>
      </c>
      <c r="J44" s="19" t="s">
        <v>124</v>
      </c>
      <c r="K44" s="67">
        <v>25</v>
      </c>
      <c r="L44" s="21">
        <v>0</v>
      </c>
      <c r="M44" s="21">
        <v>0</v>
      </c>
      <c r="N44" s="19" t="s">
        <v>810</v>
      </c>
      <c r="O44" s="19" t="s">
        <v>891</v>
      </c>
      <c r="P44" s="94">
        <v>50</v>
      </c>
      <c r="Q44" s="95">
        <v>0</v>
      </c>
      <c r="R44" s="19" t="s">
        <v>1163</v>
      </c>
      <c r="S44" s="76">
        <v>75</v>
      </c>
      <c r="T44" s="21">
        <v>0</v>
      </c>
      <c r="U44" s="19" t="s">
        <v>1435</v>
      </c>
      <c r="V44" s="93">
        <v>100</v>
      </c>
      <c r="W44" s="95">
        <v>0</v>
      </c>
      <c r="X44" s="62" t="s">
        <v>1723</v>
      </c>
    </row>
    <row r="45" spans="1:24" ht="36.950000000000003" customHeight="1" x14ac:dyDescent="0.25">
      <c r="A45" s="34" t="s">
        <v>20</v>
      </c>
      <c r="B45" s="117" t="s">
        <v>294</v>
      </c>
      <c r="C45" s="117" t="s">
        <v>122</v>
      </c>
      <c r="D45" s="50" t="s">
        <v>120</v>
      </c>
      <c r="E45" s="19" t="s">
        <v>102</v>
      </c>
      <c r="F45" s="20">
        <v>44959</v>
      </c>
      <c r="G45" s="20">
        <v>45290</v>
      </c>
      <c r="H45" s="76">
        <v>100</v>
      </c>
      <c r="I45" s="19" t="s">
        <v>113</v>
      </c>
      <c r="J45" s="19" t="s">
        <v>125</v>
      </c>
      <c r="K45" s="67">
        <v>25</v>
      </c>
      <c r="L45" s="21">
        <v>0</v>
      </c>
      <c r="M45" s="21">
        <v>0</v>
      </c>
      <c r="N45" s="19" t="s">
        <v>810</v>
      </c>
      <c r="O45" s="19" t="s">
        <v>901</v>
      </c>
      <c r="P45" s="94">
        <v>50</v>
      </c>
      <c r="Q45" s="95">
        <v>0</v>
      </c>
      <c r="R45" s="62" t="s">
        <v>1724</v>
      </c>
      <c r="S45" s="76">
        <v>75</v>
      </c>
      <c r="T45" s="21">
        <v>0</v>
      </c>
      <c r="U45" s="62" t="s">
        <v>1725</v>
      </c>
      <c r="V45" s="93">
        <v>100</v>
      </c>
      <c r="W45" s="95">
        <v>0</v>
      </c>
      <c r="X45" s="62" t="s">
        <v>1725</v>
      </c>
    </row>
    <row r="46" spans="1:24" ht="36.950000000000003" customHeight="1" x14ac:dyDescent="0.25">
      <c r="A46" s="34" t="s">
        <v>20</v>
      </c>
      <c r="B46" s="117" t="s">
        <v>294</v>
      </c>
      <c r="C46" s="117" t="s">
        <v>142</v>
      </c>
      <c r="D46" s="49" t="s">
        <v>139</v>
      </c>
      <c r="E46" s="19" t="s">
        <v>141</v>
      </c>
      <c r="F46" s="20">
        <v>44959</v>
      </c>
      <c r="G46" s="20">
        <v>45290</v>
      </c>
      <c r="H46" s="76">
        <v>100</v>
      </c>
      <c r="I46" s="19" t="s">
        <v>113</v>
      </c>
      <c r="J46" s="19" t="s">
        <v>140</v>
      </c>
      <c r="K46" s="67">
        <v>25</v>
      </c>
      <c r="L46" s="21">
        <v>39853275</v>
      </c>
      <c r="M46" s="21">
        <v>0</v>
      </c>
      <c r="N46" s="19" t="s">
        <v>810</v>
      </c>
      <c r="O46" s="19" t="s">
        <v>609</v>
      </c>
      <c r="P46" s="94">
        <v>50</v>
      </c>
      <c r="Q46" s="95">
        <v>0</v>
      </c>
      <c r="R46" s="62" t="s">
        <v>924</v>
      </c>
      <c r="S46" s="94">
        <v>75</v>
      </c>
      <c r="T46" s="21">
        <v>0</v>
      </c>
      <c r="U46" s="62" t="s">
        <v>1276</v>
      </c>
      <c r="V46" s="93">
        <v>100</v>
      </c>
      <c r="W46" s="111">
        <v>0</v>
      </c>
      <c r="X46" s="62" t="s">
        <v>1712</v>
      </c>
    </row>
    <row r="47" spans="1:24" ht="101.25" customHeight="1" x14ac:dyDescent="0.25">
      <c r="A47" s="34" t="s">
        <v>20</v>
      </c>
      <c r="B47" s="117" t="s">
        <v>294</v>
      </c>
      <c r="C47" s="15" t="s">
        <v>189</v>
      </c>
      <c r="D47" s="49" t="s">
        <v>188</v>
      </c>
      <c r="E47" s="19" t="s">
        <v>141</v>
      </c>
      <c r="F47" s="20">
        <v>44959</v>
      </c>
      <c r="G47" s="20">
        <v>45290</v>
      </c>
      <c r="H47" s="76">
        <v>100</v>
      </c>
      <c r="I47" s="19" t="s">
        <v>113</v>
      </c>
      <c r="J47" s="15" t="s">
        <v>189</v>
      </c>
      <c r="K47" s="67">
        <v>25</v>
      </c>
      <c r="L47" s="21">
        <v>0</v>
      </c>
      <c r="M47" s="21">
        <v>0</v>
      </c>
      <c r="N47" s="19" t="s">
        <v>810</v>
      </c>
      <c r="O47" s="19" t="s">
        <v>925</v>
      </c>
      <c r="P47" s="94">
        <v>50</v>
      </c>
      <c r="Q47" s="95">
        <v>0</v>
      </c>
      <c r="R47" s="62" t="s">
        <v>1277</v>
      </c>
      <c r="S47" s="94">
        <v>75</v>
      </c>
      <c r="T47" s="21">
        <v>0</v>
      </c>
      <c r="U47" s="62" t="s">
        <v>1278</v>
      </c>
      <c r="V47" s="93">
        <v>100</v>
      </c>
      <c r="W47" s="111">
        <v>0</v>
      </c>
      <c r="X47" s="62" t="s">
        <v>1713</v>
      </c>
    </row>
    <row r="48" spans="1:24" ht="36.950000000000003" customHeight="1" x14ac:dyDescent="0.25">
      <c r="A48" s="34" t="s">
        <v>20</v>
      </c>
      <c r="B48" s="117" t="s">
        <v>294</v>
      </c>
      <c r="C48" s="16" t="s">
        <v>190</v>
      </c>
      <c r="D48" s="49" t="s">
        <v>1279</v>
      </c>
      <c r="E48" s="19" t="s">
        <v>141</v>
      </c>
      <c r="F48" s="20">
        <v>44959</v>
      </c>
      <c r="G48" s="20">
        <v>45290</v>
      </c>
      <c r="H48" s="76">
        <v>100</v>
      </c>
      <c r="I48" s="19" t="s">
        <v>113</v>
      </c>
      <c r="J48" s="16" t="s">
        <v>190</v>
      </c>
      <c r="K48" s="67">
        <v>25</v>
      </c>
      <c r="L48" s="21">
        <v>0</v>
      </c>
      <c r="M48" s="21">
        <v>0</v>
      </c>
      <c r="N48" s="19" t="s">
        <v>810</v>
      </c>
      <c r="O48" s="19" t="s">
        <v>854</v>
      </c>
      <c r="P48" s="94">
        <v>50</v>
      </c>
      <c r="Q48" s="95">
        <v>0</v>
      </c>
      <c r="R48" s="62" t="s">
        <v>926</v>
      </c>
      <c r="S48" s="94">
        <v>75</v>
      </c>
      <c r="T48" s="21">
        <v>0</v>
      </c>
      <c r="U48" s="62" t="s">
        <v>1281</v>
      </c>
      <c r="V48" s="93">
        <v>100</v>
      </c>
      <c r="W48" s="111">
        <v>0</v>
      </c>
      <c r="X48" s="62" t="s">
        <v>1714</v>
      </c>
    </row>
    <row r="49" spans="1:24" ht="36.950000000000003" customHeight="1" x14ac:dyDescent="0.25">
      <c r="A49" s="34" t="s">
        <v>20</v>
      </c>
      <c r="B49" s="117" t="s">
        <v>294</v>
      </c>
      <c r="C49" s="16" t="s">
        <v>190</v>
      </c>
      <c r="D49" s="49" t="s">
        <v>191</v>
      </c>
      <c r="E49" s="19" t="s">
        <v>141</v>
      </c>
      <c r="F49" s="20">
        <v>44959</v>
      </c>
      <c r="G49" s="20">
        <v>45290</v>
      </c>
      <c r="H49" s="76">
        <v>100</v>
      </c>
      <c r="I49" s="19" t="s">
        <v>113</v>
      </c>
      <c r="J49" s="15" t="s">
        <v>192</v>
      </c>
      <c r="K49" s="67">
        <v>25</v>
      </c>
      <c r="L49" s="21">
        <v>0</v>
      </c>
      <c r="M49" s="21">
        <v>0</v>
      </c>
      <c r="N49" s="19" t="s">
        <v>810</v>
      </c>
      <c r="O49" s="19" t="s">
        <v>855</v>
      </c>
      <c r="P49" s="94">
        <v>50</v>
      </c>
      <c r="Q49" s="95">
        <v>0</v>
      </c>
      <c r="R49" s="62" t="s">
        <v>927</v>
      </c>
      <c r="S49" s="94">
        <v>75</v>
      </c>
      <c r="T49" s="21">
        <v>0</v>
      </c>
      <c r="U49" s="62" t="s">
        <v>1280</v>
      </c>
      <c r="V49" s="93">
        <v>100</v>
      </c>
      <c r="W49" s="111">
        <v>0</v>
      </c>
      <c r="X49" s="62" t="s">
        <v>1715</v>
      </c>
    </row>
    <row r="50" spans="1:24" ht="36.950000000000003" customHeight="1" x14ac:dyDescent="0.25">
      <c r="A50" s="34" t="s">
        <v>20</v>
      </c>
      <c r="B50" s="117" t="s">
        <v>294</v>
      </c>
      <c r="C50" s="16" t="s">
        <v>166</v>
      </c>
      <c r="D50" s="50" t="s">
        <v>576</v>
      </c>
      <c r="E50" s="19" t="s">
        <v>172</v>
      </c>
      <c r="F50" s="20">
        <v>44959</v>
      </c>
      <c r="G50" s="20">
        <v>45290</v>
      </c>
      <c r="H50" s="76">
        <v>100</v>
      </c>
      <c r="I50" s="19" t="s">
        <v>113</v>
      </c>
      <c r="J50" s="16" t="s">
        <v>166</v>
      </c>
      <c r="K50" s="67">
        <v>25</v>
      </c>
      <c r="L50" s="21">
        <v>1071571</v>
      </c>
      <c r="M50" s="21">
        <v>0</v>
      </c>
      <c r="N50" s="19" t="s">
        <v>116</v>
      </c>
      <c r="O50" s="19" t="s">
        <v>577</v>
      </c>
      <c r="P50" s="94">
        <v>100</v>
      </c>
      <c r="Q50" s="95">
        <v>0</v>
      </c>
      <c r="R50" s="62" t="s">
        <v>1112</v>
      </c>
      <c r="S50" s="94">
        <v>100</v>
      </c>
      <c r="T50" s="21">
        <v>1071571</v>
      </c>
      <c r="U50" s="62" t="s">
        <v>1112</v>
      </c>
      <c r="V50" s="93">
        <v>100</v>
      </c>
      <c r="W50" s="95">
        <v>0</v>
      </c>
      <c r="X50" s="62" t="s">
        <v>1563</v>
      </c>
    </row>
    <row r="51" spans="1:24" ht="62.25" customHeight="1" x14ac:dyDescent="0.25">
      <c r="A51" s="34" t="s">
        <v>20</v>
      </c>
      <c r="B51" s="117" t="s">
        <v>294</v>
      </c>
      <c r="C51" s="16" t="s">
        <v>167</v>
      </c>
      <c r="D51" s="50" t="s">
        <v>904</v>
      </c>
      <c r="E51" s="19" t="s">
        <v>172</v>
      </c>
      <c r="F51" s="20">
        <v>45201</v>
      </c>
      <c r="G51" s="20">
        <v>45290</v>
      </c>
      <c r="H51" s="76">
        <v>100</v>
      </c>
      <c r="I51" s="19" t="s">
        <v>113</v>
      </c>
      <c r="J51" s="16" t="s">
        <v>167</v>
      </c>
      <c r="K51" s="67">
        <v>0</v>
      </c>
      <c r="L51" s="21">
        <v>24971555</v>
      </c>
      <c r="M51" s="21">
        <v>0</v>
      </c>
      <c r="N51" s="19" t="s">
        <v>116</v>
      </c>
      <c r="O51" s="19" t="s">
        <v>578</v>
      </c>
      <c r="P51" s="94">
        <v>0</v>
      </c>
      <c r="Q51" s="95">
        <v>0</v>
      </c>
      <c r="R51" s="62" t="s">
        <v>1113</v>
      </c>
      <c r="S51" s="94">
        <v>75</v>
      </c>
      <c r="T51" s="21">
        <v>0</v>
      </c>
      <c r="U51" s="62" t="s">
        <v>1284</v>
      </c>
      <c r="V51" s="93">
        <v>100</v>
      </c>
      <c r="W51" s="95">
        <v>0</v>
      </c>
      <c r="X51" s="62" t="s">
        <v>1564</v>
      </c>
    </row>
    <row r="52" spans="1:24" ht="36.950000000000003" customHeight="1" x14ac:dyDescent="0.25">
      <c r="A52" s="34" t="s">
        <v>20</v>
      </c>
      <c r="B52" s="117" t="s">
        <v>294</v>
      </c>
      <c r="C52" s="16" t="s">
        <v>171</v>
      </c>
      <c r="D52" s="50" t="s">
        <v>1285</v>
      </c>
      <c r="E52" s="19" t="s">
        <v>172</v>
      </c>
      <c r="F52" s="20">
        <v>45018</v>
      </c>
      <c r="G52" s="20">
        <v>45290</v>
      </c>
      <c r="H52" s="76">
        <v>100</v>
      </c>
      <c r="I52" s="19" t="s">
        <v>113</v>
      </c>
      <c r="J52" s="16" t="s">
        <v>169</v>
      </c>
      <c r="K52" s="67">
        <v>0</v>
      </c>
      <c r="L52" s="17">
        <v>2000000</v>
      </c>
      <c r="M52" s="21">
        <v>0</v>
      </c>
      <c r="N52" s="19" t="s">
        <v>116</v>
      </c>
      <c r="O52" s="19" t="s">
        <v>579</v>
      </c>
      <c r="P52" s="94">
        <v>0</v>
      </c>
      <c r="Q52" s="95">
        <v>0</v>
      </c>
      <c r="R52" s="62" t="s">
        <v>1287</v>
      </c>
      <c r="S52" s="94">
        <v>70</v>
      </c>
      <c r="T52" s="21">
        <v>0</v>
      </c>
      <c r="U52" s="62" t="s">
        <v>1286</v>
      </c>
      <c r="V52" s="93">
        <v>100</v>
      </c>
      <c r="W52" s="95">
        <v>0</v>
      </c>
      <c r="X52" s="62" t="s">
        <v>1565</v>
      </c>
    </row>
    <row r="53" spans="1:24" ht="114" customHeight="1" x14ac:dyDescent="0.25">
      <c r="A53" s="34" t="s">
        <v>20</v>
      </c>
      <c r="B53" s="117" t="s">
        <v>294</v>
      </c>
      <c r="C53" s="16" t="s">
        <v>586</v>
      </c>
      <c r="D53" s="50" t="s">
        <v>581</v>
      </c>
      <c r="E53" s="19" t="s">
        <v>172</v>
      </c>
      <c r="F53" s="20">
        <v>44959</v>
      </c>
      <c r="G53" s="20">
        <v>45290</v>
      </c>
      <c r="H53" s="76">
        <v>100</v>
      </c>
      <c r="I53" s="19" t="s">
        <v>113</v>
      </c>
      <c r="J53" s="16" t="s">
        <v>584</v>
      </c>
      <c r="K53" s="67">
        <v>10</v>
      </c>
      <c r="L53" s="17">
        <v>0</v>
      </c>
      <c r="M53" s="21">
        <v>0</v>
      </c>
      <c r="N53" s="19" t="s">
        <v>810</v>
      </c>
      <c r="O53" s="19" t="s">
        <v>1115</v>
      </c>
      <c r="P53" s="94">
        <v>10</v>
      </c>
      <c r="Q53" s="95">
        <v>0</v>
      </c>
      <c r="R53" s="62" t="s">
        <v>1114</v>
      </c>
      <c r="S53" s="94">
        <v>50</v>
      </c>
      <c r="T53" s="21">
        <v>0</v>
      </c>
      <c r="U53" s="62" t="s">
        <v>1288</v>
      </c>
      <c r="V53" s="93">
        <v>100</v>
      </c>
      <c r="W53" s="95">
        <v>0</v>
      </c>
      <c r="X53" s="62" t="s">
        <v>1566</v>
      </c>
    </row>
    <row r="54" spans="1:24" ht="46.5" customHeight="1" x14ac:dyDescent="0.25">
      <c r="A54" s="34" t="s">
        <v>20</v>
      </c>
      <c r="B54" s="117" t="s">
        <v>294</v>
      </c>
      <c r="C54" s="16" t="s">
        <v>1290</v>
      </c>
      <c r="D54" s="50" t="s">
        <v>1289</v>
      </c>
      <c r="E54" s="19" t="s">
        <v>172</v>
      </c>
      <c r="F54" s="20">
        <v>44959</v>
      </c>
      <c r="G54" s="20">
        <v>45290</v>
      </c>
      <c r="H54" s="76">
        <v>100</v>
      </c>
      <c r="I54" s="19" t="s">
        <v>113</v>
      </c>
      <c r="J54" s="16" t="s">
        <v>585</v>
      </c>
      <c r="K54" s="67">
        <v>15</v>
      </c>
      <c r="L54" s="17">
        <v>0</v>
      </c>
      <c r="M54" s="21">
        <v>0</v>
      </c>
      <c r="N54" s="19" t="s">
        <v>810</v>
      </c>
      <c r="O54" s="19" t="s">
        <v>582</v>
      </c>
      <c r="P54" s="94">
        <v>20</v>
      </c>
      <c r="Q54" s="95">
        <v>0</v>
      </c>
      <c r="R54" s="62" t="s">
        <v>1116</v>
      </c>
      <c r="S54" s="94">
        <v>20</v>
      </c>
      <c r="T54" s="21">
        <v>0</v>
      </c>
      <c r="U54" s="62" t="s">
        <v>782</v>
      </c>
      <c r="V54" s="93">
        <v>100</v>
      </c>
      <c r="W54" s="95">
        <v>0</v>
      </c>
      <c r="X54" s="62" t="s">
        <v>1567</v>
      </c>
    </row>
    <row r="55" spans="1:24" ht="54" customHeight="1" x14ac:dyDescent="0.25">
      <c r="A55" s="34" t="s">
        <v>20</v>
      </c>
      <c r="B55" s="117" t="s">
        <v>294</v>
      </c>
      <c r="C55" s="16" t="s">
        <v>580</v>
      </c>
      <c r="D55" s="50" t="s">
        <v>1117</v>
      </c>
      <c r="E55" s="19" t="s">
        <v>172</v>
      </c>
      <c r="F55" s="20">
        <v>44959</v>
      </c>
      <c r="G55" s="20">
        <v>45290</v>
      </c>
      <c r="H55" s="76">
        <v>100</v>
      </c>
      <c r="I55" s="19" t="s">
        <v>113</v>
      </c>
      <c r="J55" s="16" t="s">
        <v>583</v>
      </c>
      <c r="K55" s="67">
        <v>70</v>
      </c>
      <c r="L55" s="17">
        <v>0</v>
      </c>
      <c r="M55" s="21">
        <v>0</v>
      </c>
      <c r="N55" s="19" t="s">
        <v>810</v>
      </c>
      <c r="O55" s="19" t="s">
        <v>587</v>
      </c>
      <c r="P55" s="94">
        <v>80</v>
      </c>
      <c r="Q55" s="95">
        <v>0</v>
      </c>
      <c r="R55" s="62" t="s">
        <v>1292</v>
      </c>
      <c r="S55" s="94">
        <v>100</v>
      </c>
      <c r="T55" s="21">
        <v>0</v>
      </c>
      <c r="U55" s="62" t="s">
        <v>1291</v>
      </c>
      <c r="V55" s="93">
        <v>100</v>
      </c>
      <c r="W55" s="95">
        <v>0</v>
      </c>
      <c r="X55" s="62" t="s">
        <v>1563</v>
      </c>
    </row>
    <row r="56" spans="1:24" ht="36.950000000000003" customHeight="1" x14ac:dyDescent="0.25">
      <c r="A56" s="34" t="s">
        <v>20</v>
      </c>
      <c r="B56" s="117" t="s">
        <v>294</v>
      </c>
      <c r="C56" s="16" t="s">
        <v>170</v>
      </c>
      <c r="D56" s="50" t="s">
        <v>165</v>
      </c>
      <c r="E56" s="19" t="s">
        <v>172</v>
      </c>
      <c r="F56" s="20">
        <v>44959</v>
      </c>
      <c r="G56" s="20">
        <v>45290</v>
      </c>
      <c r="H56" s="76">
        <v>100</v>
      </c>
      <c r="I56" s="19" t="s">
        <v>113</v>
      </c>
      <c r="J56" s="16" t="s">
        <v>170</v>
      </c>
      <c r="K56" s="67">
        <v>25</v>
      </c>
      <c r="L56" s="17">
        <v>12000000</v>
      </c>
      <c r="M56" s="21">
        <v>0</v>
      </c>
      <c r="N56" s="19" t="s">
        <v>810</v>
      </c>
      <c r="O56" s="19" t="s">
        <v>588</v>
      </c>
      <c r="P56" s="94">
        <v>100</v>
      </c>
      <c r="Q56" s="95">
        <v>0</v>
      </c>
      <c r="R56" s="62" t="s">
        <v>1118</v>
      </c>
      <c r="S56" s="94">
        <v>100</v>
      </c>
      <c r="T56" s="21">
        <v>0</v>
      </c>
      <c r="U56" s="62" t="s">
        <v>1255</v>
      </c>
      <c r="V56" s="93">
        <v>100</v>
      </c>
      <c r="W56" s="95">
        <v>0</v>
      </c>
      <c r="X56" s="62" t="s">
        <v>1563</v>
      </c>
    </row>
    <row r="57" spans="1:24" ht="54.75" customHeight="1" x14ac:dyDescent="0.25">
      <c r="A57" s="34" t="s">
        <v>20</v>
      </c>
      <c r="B57" s="117" t="s">
        <v>294</v>
      </c>
      <c r="C57" s="13" t="s">
        <v>184</v>
      </c>
      <c r="D57" s="49" t="s">
        <v>173</v>
      </c>
      <c r="E57" s="19" t="s">
        <v>1211</v>
      </c>
      <c r="F57" s="20">
        <v>44959</v>
      </c>
      <c r="G57" s="20">
        <v>45290</v>
      </c>
      <c r="H57" s="76">
        <v>100</v>
      </c>
      <c r="I57" s="19" t="s">
        <v>113</v>
      </c>
      <c r="J57" s="13" t="s">
        <v>178</v>
      </c>
      <c r="K57" s="67">
        <v>100</v>
      </c>
      <c r="L57" s="21">
        <v>0</v>
      </c>
      <c r="M57" s="21">
        <v>0</v>
      </c>
      <c r="N57" s="19" t="s">
        <v>810</v>
      </c>
      <c r="O57" s="19" t="s">
        <v>613</v>
      </c>
      <c r="P57" s="94">
        <v>100</v>
      </c>
      <c r="Q57" s="95">
        <v>0</v>
      </c>
      <c r="R57" s="62" t="s">
        <v>1192</v>
      </c>
      <c r="S57" s="94">
        <v>100</v>
      </c>
      <c r="T57" s="21">
        <v>0</v>
      </c>
      <c r="U57" s="62" t="s">
        <v>1217</v>
      </c>
      <c r="V57" s="93">
        <v>100</v>
      </c>
      <c r="W57" s="111">
        <v>0</v>
      </c>
      <c r="X57" s="62" t="s">
        <v>1521</v>
      </c>
    </row>
    <row r="58" spans="1:24" ht="73.5" customHeight="1" x14ac:dyDescent="0.25">
      <c r="A58" s="34" t="s">
        <v>20</v>
      </c>
      <c r="B58" s="117" t="s">
        <v>294</v>
      </c>
      <c r="C58" s="13" t="s">
        <v>185</v>
      </c>
      <c r="D58" s="49" t="s">
        <v>1522</v>
      </c>
      <c r="E58" s="19" t="s">
        <v>1211</v>
      </c>
      <c r="F58" s="20">
        <v>44959</v>
      </c>
      <c r="G58" s="20">
        <v>45290</v>
      </c>
      <c r="H58" s="76">
        <v>100</v>
      </c>
      <c r="I58" s="19" t="s">
        <v>113</v>
      </c>
      <c r="J58" s="13" t="s">
        <v>179</v>
      </c>
      <c r="K58" s="67">
        <v>25</v>
      </c>
      <c r="L58" s="21">
        <v>0</v>
      </c>
      <c r="M58" s="21">
        <v>0</v>
      </c>
      <c r="N58" s="19" t="s">
        <v>810</v>
      </c>
      <c r="O58" s="19" t="s">
        <v>614</v>
      </c>
      <c r="P58" s="76">
        <v>50</v>
      </c>
      <c r="Q58" s="95">
        <v>0</v>
      </c>
      <c r="R58" s="62" t="s">
        <v>928</v>
      </c>
      <c r="S58" s="94">
        <v>75</v>
      </c>
      <c r="T58" s="21">
        <v>0</v>
      </c>
      <c r="U58" s="62" t="s">
        <v>1212</v>
      </c>
      <c r="V58" s="93">
        <v>100</v>
      </c>
      <c r="W58" s="111">
        <v>0</v>
      </c>
      <c r="X58" s="62" t="s">
        <v>1523</v>
      </c>
    </row>
    <row r="59" spans="1:24" ht="36.950000000000003" customHeight="1" x14ac:dyDescent="0.25">
      <c r="A59" s="34" t="s">
        <v>20</v>
      </c>
      <c r="B59" s="117" t="s">
        <v>294</v>
      </c>
      <c r="C59" s="13" t="s">
        <v>180</v>
      </c>
      <c r="D59" s="49" t="s">
        <v>174</v>
      </c>
      <c r="E59" s="19" t="s">
        <v>1211</v>
      </c>
      <c r="F59" s="20">
        <v>44959</v>
      </c>
      <c r="G59" s="20">
        <v>45290</v>
      </c>
      <c r="H59" s="76">
        <v>100</v>
      </c>
      <c r="I59" s="19" t="s">
        <v>113</v>
      </c>
      <c r="J59" s="13" t="s">
        <v>180</v>
      </c>
      <c r="K59" s="67">
        <v>25</v>
      </c>
      <c r="L59" s="21">
        <v>0</v>
      </c>
      <c r="M59" s="21">
        <v>0</v>
      </c>
      <c r="N59" s="19" t="s">
        <v>810</v>
      </c>
      <c r="O59" s="19" t="s">
        <v>615</v>
      </c>
      <c r="P59" s="76">
        <v>50</v>
      </c>
      <c r="Q59" s="95">
        <v>0</v>
      </c>
      <c r="R59" s="62" t="s">
        <v>929</v>
      </c>
      <c r="S59" s="94">
        <v>75</v>
      </c>
      <c r="T59" s="21">
        <v>0</v>
      </c>
      <c r="U59" s="62" t="s">
        <v>1213</v>
      </c>
      <c r="V59" s="93">
        <v>100</v>
      </c>
      <c r="W59" s="111">
        <v>0</v>
      </c>
      <c r="X59" s="62" t="s">
        <v>1524</v>
      </c>
    </row>
    <row r="60" spans="1:24" ht="36.950000000000003" customHeight="1" x14ac:dyDescent="0.25">
      <c r="A60" s="34" t="s">
        <v>20</v>
      </c>
      <c r="B60" s="117" t="s">
        <v>294</v>
      </c>
      <c r="C60" s="13" t="s">
        <v>181</v>
      </c>
      <c r="D60" s="49" t="s">
        <v>175</v>
      </c>
      <c r="E60" s="19" t="s">
        <v>1211</v>
      </c>
      <c r="F60" s="20">
        <v>44959</v>
      </c>
      <c r="G60" s="20">
        <v>45290</v>
      </c>
      <c r="H60" s="76">
        <v>100</v>
      </c>
      <c r="I60" s="19" t="s">
        <v>113</v>
      </c>
      <c r="J60" s="13" t="s">
        <v>181</v>
      </c>
      <c r="K60" s="67">
        <v>0</v>
      </c>
      <c r="L60" s="21">
        <v>0</v>
      </c>
      <c r="M60" s="21">
        <v>0</v>
      </c>
      <c r="N60" s="19" t="s">
        <v>116</v>
      </c>
      <c r="O60" s="19" t="s">
        <v>930</v>
      </c>
      <c r="P60" s="76">
        <v>50</v>
      </c>
      <c r="Q60" s="95">
        <v>0</v>
      </c>
      <c r="R60" s="62" t="s">
        <v>931</v>
      </c>
      <c r="S60" s="94">
        <v>75</v>
      </c>
      <c r="T60" s="21">
        <v>0</v>
      </c>
      <c r="U60" s="62" t="s">
        <v>1214</v>
      </c>
      <c r="V60" s="93">
        <v>100</v>
      </c>
      <c r="W60" s="111">
        <v>0</v>
      </c>
      <c r="X60" s="62" t="s">
        <v>1525</v>
      </c>
    </row>
    <row r="61" spans="1:24" ht="36.950000000000003" customHeight="1" x14ac:dyDescent="0.25">
      <c r="A61" s="34" t="s">
        <v>20</v>
      </c>
      <c r="B61" s="117" t="s">
        <v>294</v>
      </c>
      <c r="C61" s="13" t="s">
        <v>182</v>
      </c>
      <c r="D61" s="49" t="s">
        <v>176</v>
      </c>
      <c r="E61" s="19" t="s">
        <v>1211</v>
      </c>
      <c r="F61" s="20">
        <v>44959</v>
      </c>
      <c r="G61" s="20">
        <v>45290</v>
      </c>
      <c r="H61" s="76">
        <v>100</v>
      </c>
      <c r="I61" s="19" t="s">
        <v>113</v>
      </c>
      <c r="J61" s="13" t="s">
        <v>182</v>
      </c>
      <c r="K61" s="67">
        <v>20</v>
      </c>
      <c r="L61" s="21">
        <v>0</v>
      </c>
      <c r="M61" s="21">
        <v>0</v>
      </c>
      <c r="N61" s="19" t="s">
        <v>810</v>
      </c>
      <c r="O61" s="19" t="s">
        <v>616</v>
      </c>
      <c r="P61" s="76">
        <v>50</v>
      </c>
      <c r="Q61" s="95">
        <v>0</v>
      </c>
      <c r="R61" s="62" t="s">
        <v>932</v>
      </c>
      <c r="S61" s="94">
        <v>100</v>
      </c>
      <c r="T61" s="21">
        <v>0</v>
      </c>
      <c r="U61" s="62" t="s">
        <v>1215</v>
      </c>
      <c r="V61" s="93">
        <v>100</v>
      </c>
      <c r="W61" s="111">
        <v>0</v>
      </c>
      <c r="X61" s="62" t="s">
        <v>1521</v>
      </c>
    </row>
    <row r="62" spans="1:24" ht="36.950000000000003" customHeight="1" x14ac:dyDescent="0.25">
      <c r="A62" s="34" t="s">
        <v>20</v>
      </c>
      <c r="B62" s="117" t="s">
        <v>294</v>
      </c>
      <c r="C62" s="13" t="s">
        <v>183</v>
      </c>
      <c r="D62" s="49" t="s">
        <v>177</v>
      </c>
      <c r="E62" s="19" t="s">
        <v>1211</v>
      </c>
      <c r="F62" s="20">
        <v>44959</v>
      </c>
      <c r="G62" s="20">
        <v>45290</v>
      </c>
      <c r="H62" s="76">
        <v>100</v>
      </c>
      <c r="I62" s="19" t="s">
        <v>113</v>
      </c>
      <c r="J62" s="13" t="s">
        <v>183</v>
      </c>
      <c r="K62" s="67">
        <v>0</v>
      </c>
      <c r="L62" s="21">
        <v>0</v>
      </c>
      <c r="M62" s="21">
        <v>0</v>
      </c>
      <c r="N62" s="19" t="s">
        <v>116</v>
      </c>
      <c r="O62" s="19" t="s">
        <v>856</v>
      </c>
      <c r="P62" s="94">
        <v>50</v>
      </c>
      <c r="Q62" s="95">
        <v>0</v>
      </c>
      <c r="R62" s="62" t="s">
        <v>933</v>
      </c>
      <c r="S62" s="94">
        <v>75</v>
      </c>
      <c r="T62" s="21">
        <v>0</v>
      </c>
      <c r="U62" s="62" t="s">
        <v>1216</v>
      </c>
      <c r="V62" s="93">
        <v>100</v>
      </c>
      <c r="W62" s="111">
        <v>0</v>
      </c>
      <c r="X62" s="62" t="s">
        <v>1526</v>
      </c>
    </row>
    <row r="63" spans="1:24" ht="36.950000000000003" customHeight="1" x14ac:dyDescent="0.25">
      <c r="A63" s="34" t="s">
        <v>20</v>
      </c>
      <c r="B63" s="117" t="s">
        <v>294</v>
      </c>
      <c r="C63" s="13" t="s">
        <v>899</v>
      </c>
      <c r="D63" s="49" t="s">
        <v>843</v>
      </c>
      <c r="E63" s="19" t="s">
        <v>849</v>
      </c>
      <c r="F63" s="20">
        <v>44959</v>
      </c>
      <c r="G63" s="20">
        <v>45290</v>
      </c>
      <c r="H63" s="76">
        <v>100</v>
      </c>
      <c r="I63" s="19" t="s">
        <v>113</v>
      </c>
      <c r="J63" s="13" t="s">
        <v>484</v>
      </c>
      <c r="K63" s="67">
        <v>25</v>
      </c>
      <c r="L63" s="21">
        <v>0</v>
      </c>
      <c r="M63" s="21">
        <v>0</v>
      </c>
      <c r="N63" s="19" t="s">
        <v>810</v>
      </c>
      <c r="O63" s="19" t="s">
        <v>850</v>
      </c>
      <c r="P63" s="94">
        <v>40</v>
      </c>
      <c r="Q63" s="95">
        <v>0</v>
      </c>
      <c r="R63" s="62" t="s">
        <v>1119</v>
      </c>
      <c r="S63" s="94">
        <v>60</v>
      </c>
      <c r="T63" s="21">
        <v>0</v>
      </c>
      <c r="U63" s="62" t="s">
        <v>1332</v>
      </c>
      <c r="V63" s="93">
        <v>100</v>
      </c>
      <c r="W63" s="95">
        <v>0</v>
      </c>
      <c r="X63" s="62" t="s">
        <v>1655</v>
      </c>
    </row>
    <row r="64" spans="1:24" ht="36.950000000000003" customHeight="1" x14ac:dyDescent="0.25">
      <c r="A64" s="34" t="s">
        <v>20</v>
      </c>
      <c r="B64" s="117" t="s">
        <v>294</v>
      </c>
      <c r="C64" s="13" t="s">
        <v>899</v>
      </c>
      <c r="D64" s="49" t="s">
        <v>844</v>
      </c>
      <c r="E64" s="19" t="s">
        <v>849</v>
      </c>
      <c r="F64" s="20">
        <v>44959</v>
      </c>
      <c r="G64" s="20">
        <v>45290</v>
      </c>
      <c r="H64" s="76">
        <v>100</v>
      </c>
      <c r="I64" s="19" t="s">
        <v>113</v>
      </c>
      <c r="J64" s="13" t="s">
        <v>484</v>
      </c>
      <c r="K64" s="67">
        <v>80</v>
      </c>
      <c r="L64" s="21">
        <v>0</v>
      </c>
      <c r="M64" s="21">
        <v>0</v>
      </c>
      <c r="N64" s="19" t="s">
        <v>810</v>
      </c>
      <c r="O64" s="19" t="s">
        <v>851</v>
      </c>
      <c r="P64" s="94">
        <v>100</v>
      </c>
      <c r="Q64" s="95">
        <v>0</v>
      </c>
      <c r="R64" s="62" t="s">
        <v>1120</v>
      </c>
      <c r="S64" s="94">
        <v>100</v>
      </c>
      <c r="T64" s="21">
        <v>0</v>
      </c>
      <c r="U64" s="62" t="s">
        <v>1333</v>
      </c>
      <c r="V64" s="93">
        <v>100</v>
      </c>
      <c r="W64" s="111">
        <v>0</v>
      </c>
      <c r="X64" s="62" t="s">
        <v>1521</v>
      </c>
    </row>
    <row r="65" spans="1:24" ht="36.950000000000003" customHeight="1" x14ac:dyDescent="0.25">
      <c r="A65" s="34" t="s">
        <v>20</v>
      </c>
      <c r="B65" s="117" t="s">
        <v>294</v>
      </c>
      <c r="C65" s="13" t="s">
        <v>899</v>
      </c>
      <c r="D65" s="49" t="s">
        <v>845</v>
      </c>
      <c r="E65" s="19" t="s">
        <v>849</v>
      </c>
      <c r="F65" s="20">
        <v>45018</v>
      </c>
      <c r="G65" s="20">
        <v>45290</v>
      </c>
      <c r="H65" s="76">
        <v>100</v>
      </c>
      <c r="I65" s="19" t="s">
        <v>113</v>
      </c>
      <c r="J65" s="13" t="s">
        <v>484</v>
      </c>
      <c r="K65" s="67">
        <v>0</v>
      </c>
      <c r="L65" s="21">
        <v>0</v>
      </c>
      <c r="M65" s="21">
        <v>0</v>
      </c>
      <c r="N65" s="19" t="s">
        <v>810</v>
      </c>
      <c r="O65" s="19" t="s">
        <v>852</v>
      </c>
      <c r="P65" s="94">
        <v>100</v>
      </c>
      <c r="Q65" s="95">
        <v>0</v>
      </c>
      <c r="R65" s="62" t="s">
        <v>1121</v>
      </c>
      <c r="S65" s="94">
        <v>100</v>
      </c>
      <c r="T65" s="21">
        <v>0</v>
      </c>
      <c r="U65" s="62" t="s">
        <v>1333</v>
      </c>
      <c r="V65" s="93">
        <v>100</v>
      </c>
      <c r="W65" s="111">
        <v>0</v>
      </c>
      <c r="X65" s="62" t="s">
        <v>1521</v>
      </c>
    </row>
    <row r="66" spans="1:24" ht="36.950000000000003" customHeight="1" x14ac:dyDescent="0.25">
      <c r="A66" s="34" t="s">
        <v>20</v>
      </c>
      <c r="B66" s="117" t="s">
        <v>294</v>
      </c>
      <c r="C66" s="13" t="s">
        <v>1335</v>
      </c>
      <c r="D66" s="49" t="s">
        <v>846</v>
      </c>
      <c r="E66" s="19" t="s">
        <v>849</v>
      </c>
      <c r="F66" s="20">
        <v>44959</v>
      </c>
      <c r="G66" s="20">
        <v>45290</v>
      </c>
      <c r="H66" s="76">
        <v>100</v>
      </c>
      <c r="I66" s="19" t="s">
        <v>113</v>
      </c>
      <c r="J66" s="13" t="s">
        <v>484</v>
      </c>
      <c r="K66" s="67">
        <v>25</v>
      </c>
      <c r="L66" s="21">
        <v>0</v>
      </c>
      <c r="M66" s="21">
        <v>0</v>
      </c>
      <c r="N66" s="19" t="s">
        <v>810</v>
      </c>
      <c r="O66" s="19" t="s">
        <v>853</v>
      </c>
      <c r="P66" s="94">
        <v>40</v>
      </c>
      <c r="Q66" s="95">
        <v>0</v>
      </c>
      <c r="R66" s="62" t="s">
        <v>1122</v>
      </c>
      <c r="S66" s="94">
        <v>75</v>
      </c>
      <c r="T66" s="21">
        <v>0</v>
      </c>
      <c r="U66" s="62" t="s">
        <v>1334</v>
      </c>
      <c r="V66" s="93">
        <v>100</v>
      </c>
      <c r="W66" s="95">
        <v>0</v>
      </c>
      <c r="X66" s="62" t="s">
        <v>1656</v>
      </c>
    </row>
    <row r="67" spans="1:24" ht="36.950000000000003" customHeight="1" x14ac:dyDescent="0.25">
      <c r="A67" s="34" t="s">
        <v>20</v>
      </c>
      <c r="B67" s="117" t="s">
        <v>294</v>
      </c>
      <c r="C67" s="13" t="s">
        <v>899</v>
      </c>
      <c r="D67" s="49" t="s">
        <v>847</v>
      </c>
      <c r="E67" s="19" t="s">
        <v>849</v>
      </c>
      <c r="F67" s="20">
        <v>44959</v>
      </c>
      <c r="G67" s="20">
        <v>45290</v>
      </c>
      <c r="H67" s="76">
        <v>100</v>
      </c>
      <c r="I67" s="19" t="s">
        <v>113</v>
      </c>
      <c r="J67" s="13" t="s">
        <v>484</v>
      </c>
      <c r="K67" s="67">
        <v>0</v>
      </c>
      <c r="L67" s="21">
        <v>0</v>
      </c>
      <c r="M67" s="21">
        <v>0</v>
      </c>
      <c r="N67" s="19" t="s">
        <v>810</v>
      </c>
      <c r="O67" s="19" t="s">
        <v>852</v>
      </c>
      <c r="P67" s="94">
        <v>0</v>
      </c>
      <c r="Q67" s="95">
        <v>0</v>
      </c>
      <c r="R67" s="62" t="s">
        <v>1123</v>
      </c>
      <c r="S67" s="94">
        <v>100</v>
      </c>
      <c r="T67" s="21">
        <v>0</v>
      </c>
      <c r="U67" s="62" t="s">
        <v>1336</v>
      </c>
      <c r="V67" s="93">
        <v>100</v>
      </c>
      <c r="W67" s="111">
        <v>0</v>
      </c>
      <c r="X67" s="62" t="s">
        <v>1521</v>
      </c>
    </row>
    <row r="68" spans="1:24" ht="36.950000000000003" customHeight="1" x14ac:dyDescent="0.25">
      <c r="A68" s="34" t="s">
        <v>20</v>
      </c>
      <c r="B68" s="117" t="s">
        <v>294</v>
      </c>
      <c r="C68" s="13" t="s">
        <v>899</v>
      </c>
      <c r="D68" s="49" t="s">
        <v>848</v>
      </c>
      <c r="E68" s="19" t="s">
        <v>849</v>
      </c>
      <c r="F68" s="20">
        <v>44959</v>
      </c>
      <c r="G68" s="20">
        <v>45290</v>
      </c>
      <c r="H68" s="76">
        <v>100</v>
      </c>
      <c r="I68" s="19" t="s">
        <v>113</v>
      </c>
      <c r="J68" s="13" t="s">
        <v>484</v>
      </c>
      <c r="K68" s="67">
        <v>100</v>
      </c>
      <c r="L68" s="21">
        <v>0</v>
      </c>
      <c r="M68" s="21">
        <v>0</v>
      </c>
      <c r="N68" s="19" t="s">
        <v>810</v>
      </c>
      <c r="O68" s="19" t="s">
        <v>1124</v>
      </c>
      <c r="P68" s="94">
        <v>100</v>
      </c>
      <c r="Q68" s="95">
        <v>0</v>
      </c>
      <c r="R68" s="62" t="s">
        <v>1127</v>
      </c>
      <c r="S68" s="94">
        <v>100</v>
      </c>
      <c r="T68" s="21">
        <v>0</v>
      </c>
      <c r="U68" s="62" t="s">
        <v>1333</v>
      </c>
      <c r="V68" s="93">
        <v>100</v>
      </c>
      <c r="W68" s="111">
        <v>0</v>
      </c>
      <c r="X68" s="62" t="s">
        <v>1521</v>
      </c>
    </row>
    <row r="69" spans="1:24" ht="36.950000000000003" customHeight="1" x14ac:dyDescent="0.25">
      <c r="A69" s="34" t="s">
        <v>20</v>
      </c>
      <c r="B69" s="117" t="s">
        <v>294</v>
      </c>
      <c r="C69" s="13" t="s">
        <v>899</v>
      </c>
      <c r="D69" s="49" t="s">
        <v>1126</v>
      </c>
      <c r="E69" s="19" t="s">
        <v>849</v>
      </c>
      <c r="F69" s="20">
        <v>44959</v>
      </c>
      <c r="G69" s="20">
        <v>45290</v>
      </c>
      <c r="H69" s="76">
        <v>100</v>
      </c>
      <c r="I69" s="19" t="s">
        <v>113</v>
      </c>
      <c r="J69" s="13" t="s">
        <v>484</v>
      </c>
      <c r="K69" s="67">
        <v>5</v>
      </c>
      <c r="L69" s="21">
        <v>0</v>
      </c>
      <c r="M69" s="21">
        <v>0</v>
      </c>
      <c r="N69" s="19" t="s">
        <v>810</v>
      </c>
      <c r="O69" s="19" t="s">
        <v>1124</v>
      </c>
      <c r="P69" s="94">
        <v>35</v>
      </c>
      <c r="Q69" s="95">
        <v>0</v>
      </c>
      <c r="R69" s="62" t="s">
        <v>1125</v>
      </c>
      <c r="S69" s="94">
        <v>70</v>
      </c>
      <c r="T69" s="21">
        <v>0</v>
      </c>
      <c r="U69" s="62" t="s">
        <v>1657</v>
      </c>
      <c r="V69" s="93">
        <v>100</v>
      </c>
      <c r="W69" s="95">
        <v>0</v>
      </c>
      <c r="X69" s="62" t="s">
        <v>1658</v>
      </c>
    </row>
    <row r="70" spans="1:24" ht="36.950000000000003" customHeight="1" x14ac:dyDescent="0.25">
      <c r="A70" s="34" t="s">
        <v>20</v>
      </c>
      <c r="B70" s="117" t="s">
        <v>295</v>
      </c>
      <c r="C70" s="117" t="s">
        <v>22</v>
      </c>
      <c r="D70" s="50" t="s">
        <v>522</v>
      </c>
      <c r="E70" s="19" t="s">
        <v>102</v>
      </c>
      <c r="F70" s="20">
        <v>44959</v>
      </c>
      <c r="G70" s="20">
        <v>45290</v>
      </c>
      <c r="H70" s="76">
        <v>70</v>
      </c>
      <c r="I70" s="19" t="s">
        <v>113</v>
      </c>
      <c r="J70" s="19" t="s">
        <v>126</v>
      </c>
      <c r="K70" s="76">
        <v>15</v>
      </c>
      <c r="L70" s="21">
        <v>0</v>
      </c>
      <c r="M70" s="21">
        <v>0</v>
      </c>
      <c r="N70" s="19" t="s">
        <v>810</v>
      </c>
      <c r="O70" s="19" t="s">
        <v>892</v>
      </c>
      <c r="P70" s="94">
        <v>20</v>
      </c>
      <c r="Q70" s="95">
        <v>0</v>
      </c>
      <c r="R70" s="63" t="s">
        <v>1164</v>
      </c>
      <c r="S70" s="76">
        <v>75</v>
      </c>
      <c r="T70" s="21">
        <v>0</v>
      </c>
      <c r="U70" s="62" t="s">
        <v>1447</v>
      </c>
      <c r="V70" s="93">
        <v>75</v>
      </c>
      <c r="W70" s="95">
        <v>0</v>
      </c>
      <c r="X70" s="62" t="s">
        <v>1447</v>
      </c>
    </row>
    <row r="71" spans="1:24" ht="77.25" customHeight="1" x14ac:dyDescent="0.25">
      <c r="A71" s="34" t="s">
        <v>20</v>
      </c>
      <c r="B71" s="117" t="s">
        <v>296</v>
      </c>
      <c r="C71" s="117" t="s">
        <v>23</v>
      </c>
      <c r="D71" s="50" t="s">
        <v>877</v>
      </c>
      <c r="E71" s="19" t="s">
        <v>103</v>
      </c>
      <c r="F71" s="20">
        <v>44959</v>
      </c>
      <c r="G71" s="20">
        <v>45290</v>
      </c>
      <c r="H71" s="76">
        <v>89</v>
      </c>
      <c r="I71" s="19" t="s">
        <v>113</v>
      </c>
      <c r="J71" s="19" t="s">
        <v>127</v>
      </c>
      <c r="K71" s="76">
        <v>25</v>
      </c>
      <c r="L71" s="21">
        <v>0</v>
      </c>
      <c r="M71" s="21">
        <v>0</v>
      </c>
      <c r="N71" s="19" t="s">
        <v>810</v>
      </c>
      <c r="O71" s="19" t="s">
        <v>878</v>
      </c>
      <c r="P71" s="94">
        <v>50</v>
      </c>
      <c r="Q71" s="21">
        <v>51591740</v>
      </c>
      <c r="R71" s="62" t="s">
        <v>1165</v>
      </c>
      <c r="S71" s="94">
        <v>75</v>
      </c>
      <c r="T71" s="21">
        <v>0</v>
      </c>
      <c r="U71" s="62" t="s">
        <v>1388</v>
      </c>
      <c r="V71" s="93">
        <v>100</v>
      </c>
      <c r="W71" s="95">
        <v>0</v>
      </c>
      <c r="X71" s="62" t="s">
        <v>1388</v>
      </c>
    </row>
    <row r="72" spans="1:24" ht="36.950000000000003" customHeight="1" x14ac:dyDescent="0.25">
      <c r="A72" s="34" t="s">
        <v>20</v>
      </c>
      <c r="B72" s="117" t="s">
        <v>296</v>
      </c>
      <c r="C72" s="117" t="s">
        <v>23</v>
      </c>
      <c r="D72" s="49" t="s">
        <v>128</v>
      </c>
      <c r="E72" s="19" t="s">
        <v>103</v>
      </c>
      <c r="F72" s="20">
        <v>44959</v>
      </c>
      <c r="G72" s="20">
        <v>45290</v>
      </c>
      <c r="H72" s="76">
        <v>100</v>
      </c>
      <c r="I72" s="19" t="s">
        <v>113</v>
      </c>
      <c r="J72" s="15" t="s">
        <v>129</v>
      </c>
      <c r="K72" s="67">
        <v>15</v>
      </c>
      <c r="L72" s="21">
        <v>0</v>
      </c>
      <c r="M72" s="21">
        <v>0</v>
      </c>
      <c r="N72" s="19" t="s">
        <v>810</v>
      </c>
      <c r="O72" s="19" t="s">
        <v>783</v>
      </c>
      <c r="P72" s="94">
        <v>35</v>
      </c>
      <c r="Q72" s="95">
        <v>0</v>
      </c>
      <c r="R72" s="62" t="s">
        <v>1166</v>
      </c>
      <c r="S72" s="94">
        <v>50</v>
      </c>
      <c r="T72" s="21">
        <v>0</v>
      </c>
      <c r="U72" s="62" t="s">
        <v>1389</v>
      </c>
      <c r="V72" s="93">
        <v>100</v>
      </c>
      <c r="W72" s="95">
        <v>0</v>
      </c>
      <c r="X72" s="62" t="s">
        <v>1727</v>
      </c>
    </row>
    <row r="73" spans="1:24" ht="78.75" customHeight="1" x14ac:dyDescent="0.25">
      <c r="A73" s="34" t="s">
        <v>20</v>
      </c>
      <c r="B73" s="117" t="s">
        <v>297</v>
      </c>
      <c r="C73" s="117" t="s">
        <v>24</v>
      </c>
      <c r="D73" s="50" t="s">
        <v>1710</v>
      </c>
      <c r="E73" s="19" t="s">
        <v>104</v>
      </c>
      <c r="F73" s="20">
        <v>44959</v>
      </c>
      <c r="G73" s="20">
        <v>45290</v>
      </c>
      <c r="H73" s="76">
        <v>100</v>
      </c>
      <c r="I73" s="19" t="s">
        <v>113</v>
      </c>
      <c r="J73" s="19" t="s">
        <v>495</v>
      </c>
      <c r="K73" s="76">
        <v>20</v>
      </c>
      <c r="L73" s="21">
        <v>0</v>
      </c>
      <c r="M73" s="21">
        <v>0</v>
      </c>
      <c r="N73" s="19" t="s">
        <v>810</v>
      </c>
      <c r="O73" s="19" t="s">
        <v>750</v>
      </c>
      <c r="P73" s="94">
        <v>20</v>
      </c>
      <c r="Q73" s="95">
        <v>0</v>
      </c>
      <c r="R73" s="109" t="s">
        <v>1111</v>
      </c>
      <c r="S73" s="94">
        <v>40</v>
      </c>
      <c r="T73" s="21">
        <v>0</v>
      </c>
      <c r="U73" s="62" t="s">
        <v>1448</v>
      </c>
      <c r="V73" s="93">
        <v>100</v>
      </c>
      <c r="W73" s="111">
        <v>24000000</v>
      </c>
      <c r="X73" s="62" t="s">
        <v>1709</v>
      </c>
    </row>
    <row r="74" spans="1:24" ht="36.950000000000003" customHeight="1" x14ac:dyDescent="0.25">
      <c r="A74" s="34" t="s">
        <v>20</v>
      </c>
      <c r="B74" s="116" t="s">
        <v>298</v>
      </c>
      <c r="C74" s="116" t="s">
        <v>25</v>
      </c>
      <c r="D74" s="50" t="s">
        <v>121</v>
      </c>
      <c r="E74" s="19" t="s">
        <v>102</v>
      </c>
      <c r="F74" s="20">
        <v>44959</v>
      </c>
      <c r="G74" s="20">
        <v>45290</v>
      </c>
      <c r="H74" s="76">
        <v>80</v>
      </c>
      <c r="I74" s="19" t="s">
        <v>113</v>
      </c>
      <c r="J74" s="19" t="s">
        <v>496</v>
      </c>
      <c r="K74" s="76">
        <v>10</v>
      </c>
      <c r="L74" s="21">
        <v>0</v>
      </c>
      <c r="M74" s="21">
        <v>0</v>
      </c>
      <c r="N74" s="19" t="s">
        <v>810</v>
      </c>
      <c r="O74" s="63" t="s">
        <v>1167</v>
      </c>
      <c r="P74" s="94">
        <v>20</v>
      </c>
      <c r="Q74" s="95">
        <v>0</v>
      </c>
      <c r="R74" s="63" t="s">
        <v>1167</v>
      </c>
      <c r="S74" s="142">
        <v>60</v>
      </c>
      <c r="T74" s="21">
        <v>0</v>
      </c>
      <c r="U74" s="62" t="s">
        <v>1449</v>
      </c>
      <c r="V74" s="93">
        <v>100</v>
      </c>
      <c r="W74" s="95">
        <v>0</v>
      </c>
      <c r="X74" s="62" t="s">
        <v>1726</v>
      </c>
    </row>
    <row r="75" spans="1:24" ht="36.950000000000003" customHeight="1" x14ac:dyDescent="0.25">
      <c r="A75" s="34" t="s">
        <v>20</v>
      </c>
      <c r="B75" s="116" t="s">
        <v>299</v>
      </c>
      <c r="C75" s="116" t="s">
        <v>26</v>
      </c>
      <c r="D75" s="55" t="s">
        <v>446</v>
      </c>
      <c r="E75" s="19" t="s">
        <v>104</v>
      </c>
      <c r="F75" s="20">
        <v>44959</v>
      </c>
      <c r="G75" s="20">
        <v>45290</v>
      </c>
      <c r="H75" s="76">
        <v>100</v>
      </c>
      <c r="I75" s="19" t="s">
        <v>113</v>
      </c>
      <c r="J75" s="41" t="s">
        <v>447</v>
      </c>
      <c r="K75" s="76">
        <v>25</v>
      </c>
      <c r="L75" s="21">
        <v>200000000</v>
      </c>
      <c r="M75" s="21">
        <v>0</v>
      </c>
      <c r="N75" s="19" t="s">
        <v>810</v>
      </c>
      <c r="O75" s="19" t="s">
        <v>751</v>
      </c>
      <c r="P75" s="94">
        <v>30</v>
      </c>
      <c r="Q75" s="95">
        <v>0</v>
      </c>
      <c r="R75" s="62" t="s">
        <v>1110</v>
      </c>
      <c r="S75" s="94">
        <v>75</v>
      </c>
      <c r="T75" s="21">
        <v>0</v>
      </c>
      <c r="U75" s="62" t="s">
        <v>1498</v>
      </c>
      <c r="V75" s="93">
        <v>100</v>
      </c>
      <c r="W75" s="95">
        <v>0</v>
      </c>
      <c r="X75" s="62" t="s">
        <v>1728</v>
      </c>
    </row>
    <row r="76" spans="1:24" ht="36.950000000000003" customHeight="1" x14ac:dyDescent="0.25">
      <c r="A76" s="34" t="s">
        <v>20</v>
      </c>
      <c r="B76" s="116" t="s">
        <v>299</v>
      </c>
      <c r="C76" s="12" t="s">
        <v>239</v>
      </c>
      <c r="D76" s="55" t="s">
        <v>634</v>
      </c>
      <c r="E76" s="19" t="s">
        <v>104</v>
      </c>
      <c r="F76" s="20">
        <v>44959</v>
      </c>
      <c r="G76" s="20">
        <v>45290</v>
      </c>
      <c r="H76" s="76">
        <v>100</v>
      </c>
      <c r="I76" s="19" t="s">
        <v>113</v>
      </c>
      <c r="J76" s="41" t="s">
        <v>448</v>
      </c>
      <c r="K76" s="67">
        <v>25</v>
      </c>
      <c r="L76" s="21">
        <v>15000000</v>
      </c>
      <c r="M76" s="21">
        <v>0</v>
      </c>
      <c r="N76" s="19" t="s">
        <v>810</v>
      </c>
      <c r="O76" s="19" t="s">
        <v>871</v>
      </c>
      <c r="P76" s="94">
        <v>50</v>
      </c>
      <c r="Q76" s="95">
        <v>0</v>
      </c>
      <c r="R76" s="62" t="s">
        <v>1109</v>
      </c>
      <c r="S76" s="94">
        <v>75</v>
      </c>
      <c r="T76" s="21">
        <v>0</v>
      </c>
      <c r="U76" s="62" t="s">
        <v>1293</v>
      </c>
      <c r="V76" s="93">
        <v>88</v>
      </c>
      <c r="W76" s="95">
        <v>0</v>
      </c>
      <c r="X76" s="62" t="s">
        <v>1729</v>
      </c>
    </row>
    <row r="77" spans="1:24" ht="45.75" customHeight="1" x14ac:dyDescent="0.25">
      <c r="A77" s="34" t="s">
        <v>27</v>
      </c>
      <c r="B77" s="117" t="s">
        <v>411</v>
      </c>
      <c r="C77" s="117" t="s">
        <v>28</v>
      </c>
      <c r="D77" s="53" t="s">
        <v>412</v>
      </c>
      <c r="E77" s="19" t="s">
        <v>410</v>
      </c>
      <c r="F77" s="20">
        <v>44959</v>
      </c>
      <c r="G77" s="20">
        <v>45290</v>
      </c>
      <c r="H77" s="76">
        <v>100</v>
      </c>
      <c r="I77" s="19" t="s">
        <v>113</v>
      </c>
      <c r="J77" s="38" t="s">
        <v>414</v>
      </c>
      <c r="K77" s="67">
        <v>0</v>
      </c>
      <c r="L77" s="21">
        <v>12000000</v>
      </c>
      <c r="M77" s="21">
        <v>0</v>
      </c>
      <c r="N77" s="19" t="s">
        <v>810</v>
      </c>
      <c r="O77" s="19" t="s">
        <v>782</v>
      </c>
      <c r="P77" s="94">
        <v>0</v>
      </c>
      <c r="Q77" s="95">
        <v>0</v>
      </c>
      <c r="R77" s="19" t="s">
        <v>782</v>
      </c>
      <c r="S77" s="94">
        <v>0</v>
      </c>
      <c r="T77" s="95">
        <v>0</v>
      </c>
      <c r="U77" s="62" t="s">
        <v>1356</v>
      </c>
      <c r="V77" s="93">
        <v>100</v>
      </c>
      <c r="W77" s="95">
        <v>0</v>
      </c>
      <c r="X77" s="62" t="s">
        <v>1678</v>
      </c>
    </row>
    <row r="78" spans="1:24" ht="45.75" customHeight="1" x14ac:dyDescent="0.25">
      <c r="A78" s="34" t="s">
        <v>27</v>
      </c>
      <c r="B78" s="117" t="s">
        <v>411</v>
      </c>
      <c r="C78" s="117" t="s">
        <v>28</v>
      </c>
      <c r="D78" s="50" t="s">
        <v>1433</v>
      </c>
      <c r="E78" s="19" t="s">
        <v>93</v>
      </c>
      <c r="F78" s="20">
        <v>44959</v>
      </c>
      <c r="G78" s="20">
        <v>45290</v>
      </c>
      <c r="H78" s="76">
        <v>107</v>
      </c>
      <c r="I78" s="19" t="s">
        <v>113</v>
      </c>
      <c r="J78" s="14" t="s">
        <v>264</v>
      </c>
      <c r="K78" s="67">
        <v>25</v>
      </c>
      <c r="L78" s="22">
        <v>80000000</v>
      </c>
      <c r="M78" s="21">
        <v>0</v>
      </c>
      <c r="N78" s="19" t="s">
        <v>810</v>
      </c>
      <c r="O78" s="19" t="s">
        <v>862</v>
      </c>
      <c r="P78" s="62">
        <v>0</v>
      </c>
      <c r="Q78" s="21">
        <v>0</v>
      </c>
      <c r="R78" s="62" t="s">
        <v>1138</v>
      </c>
      <c r="S78" s="94">
        <v>68</v>
      </c>
      <c r="T78" s="21">
        <v>30000000</v>
      </c>
      <c r="U78" s="62" t="s">
        <v>1434</v>
      </c>
      <c r="V78" s="93">
        <v>100</v>
      </c>
      <c r="W78" s="111">
        <v>80000000</v>
      </c>
      <c r="X78" s="62" t="s">
        <v>1736</v>
      </c>
    </row>
    <row r="79" spans="1:24" ht="36.950000000000003" customHeight="1" x14ac:dyDescent="0.25">
      <c r="A79" s="34" t="s">
        <v>27</v>
      </c>
      <c r="B79" s="117" t="s">
        <v>411</v>
      </c>
      <c r="C79" s="117" t="s">
        <v>28</v>
      </c>
      <c r="D79" s="53" t="s">
        <v>1681</v>
      </c>
      <c r="E79" s="19" t="s">
        <v>410</v>
      </c>
      <c r="F79" s="20">
        <v>44959</v>
      </c>
      <c r="G79" s="20">
        <v>45290</v>
      </c>
      <c r="H79" s="76">
        <v>100</v>
      </c>
      <c r="I79" s="19" t="s">
        <v>113</v>
      </c>
      <c r="J79" s="38" t="s">
        <v>415</v>
      </c>
      <c r="K79" s="67">
        <v>0</v>
      </c>
      <c r="L79" s="21">
        <v>10000000</v>
      </c>
      <c r="M79" s="21">
        <v>0</v>
      </c>
      <c r="N79" s="19" t="s">
        <v>810</v>
      </c>
      <c r="O79" s="19" t="s">
        <v>782</v>
      </c>
      <c r="P79" s="94">
        <v>0</v>
      </c>
      <c r="Q79" s="95">
        <v>0</v>
      </c>
      <c r="R79" s="62" t="s">
        <v>1682</v>
      </c>
      <c r="S79" s="94">
        <v>25</v>
      </c>
      <c r="T79" s="95">
        <v>0</v>
      </c>
      <c r="U79" s="62" t="s">
        <v>1357</v>
      </c>
      <c r="V79" s="93">
        <v>100</v>
      </c>
      <c r="W79" s="95">
        <v>0</v>
      </c>
      <c r="X79" s="62" t="s">
        <v>1683</v>
      </c>
    </row>
    <row r="80" spans="1:24" ht="36.950000000000003" customHeight="1" x14ac:dyDescent="0.25">
      <c r="A80" s="34" t="s">
        <v>27</v>
      </c>
      <c r="B80" s="117" t="s">
        <v>411</v>
      </c>
      <c r="C80" s="117"/>
      <c r="D80" s="52" t="s">
        <v>1677</v>
      </c>
      <c r="E80" s="19" t="s">
        <v>410</v>
      </c>
      <c r="F80" s="20"/>
      <c r="G80" s="20"/>
      <c r="H80" s="76">
        <v>100</v>
      </c>
      <c r="I80" s="19"/>
      <c r="J80" s="38"/>
      <c r="K80" s="67"/>
      <c r="L80" s="21">
        <v>2500000</v>
      </c>
      <c r="M80" s="21"/>
      <c r="N80" s="19"/>
      <c r="O80" s="19"/>
      <c r="P80" s="94">
        <v>0</v>
      </c>
      <c r="Q80" s="95">
        <v>0</v>
      </c>
      <c r="R80" s="19" t="s">
        <v>1138</v>
      </c>
      <c r="S80" s="76">
        <v>100</v>
      </c>
      <c r="T80" s="21">
        <v>2500000</v>
      </c>
      <c r="U80" s="62" t="s">
        <v>1359</v>
      </c>
      <c r="V80" s="93">
        <v>100</v>
      </c>
      <c r="W80" s="95">
        <v>0</v>
      </c>
      <c r="X80" s="62" t="s">
        <v>1679</v>
      </c>
    </row>
    <row r="81" spans="1:24" ht="36.950000000000003" customHeight="1" x14ac:dyDescent="0.25">
      <c r="A81" s="34" t="s">
        <v>27</v>
      </c>
      <c r="B81" s="117" t="s">
        <v>411</v>
      </c>
      <c r="C81" s="117" t="s">
        <v>28</v>
      </c>
      <c r="D81" s="52" t="s">
        <v>413</v>
      </c>
      <c r="E81" s="19" t="s">
        <v>410</v>
      </c>
      <c r="F81" s="20">
        <v>44959</v>
      </c>
      <c r="G81" s="20">
        <v>45290</v>
      </c>
      <c r="H81" s="76">
        <v>100</v>
      </c>
      <c r="I81" s="19" t="s">
        <v>113</v>
      </c>
      <c r="J81" s="38" t="s">
        <v>416</v>
      </c>
      <c r="K81" s="67">
        <v>0</v>
      </c>
      <c r="L81" s="21">
        <v>50000000</v>
      </c>
      <c r="M81" s="21">
        <v>0</v>
      </c>
      <c r="N81" s="19" t="s">
        <v>810</v>
      </c>
      <c r="O81" s="19" t="s">
        <v>782</v>
      </c>
      <c r="P81" s="94">
        <v>0</v>
      </c>
      <c r="Q81" s="95">
        <v>0</v>
      </c>
      <c r="R81" s="62" t="s">
        <v>1018</v>
      </c>
      <c r="S81" s="94">
        <v>40</v>
      </c>
      <c r="T81" s="95">
        <v>0</v>
      </c>
      <c r="U81" s="62" t="s">
        <v>1358</v>
      </c>
      <c r="V81" s="93">
        <v>100</v>
      </c>
      <c r="W81" s="95">
        <v>0</v>
      </c>
      <c r="X81" s="62" t="s">
        <v>1680</v>
      </c>
    </row>
    <row r="82" spans="1:24" ht="36.950000000000003" customHeight="1" x14ac:dyDescent="0.25">
      <c r="A82" s="34" t="s">
        <v>29</v>
      </c>
      <c r="B82" s="117" t="s">
        <v>30</v>
      </c>
      <c r="C82" s="117" t="s">
        <v>31</v>
      </c>
      <c r="D82" s="50" t="s">
        <v>635</v>
      </c>
      <c r="E82" s="19" t="s">
        <v>1424</v>
      </c>
      <c r="F82" s="20">
        <v>44959</v>
      </c>
      <c r="G82" s="20">
        <v>45290</v>
      </c>
      <c r="H82" s="76">
        <v>100</v>
      </c>
      <c r="I82" s="19" t="s">
        <v>113</v>
      </c>
      <c r="J82" s="19" t="s">
        <v>496</v>
      </c>
      <c r="K82" s="76">
        <v>25</v>
      </c>
      <c r="L82" s="21">
        <v>0</v>
      </c>
      <c r="M82" s="21">
        <v>4601113119</v>
      </c>
      <c r="N82" s="19" t="s">
        <v>810</v>
      </c>
      <c r="O82" s="19" t="s">
        <v>872</v>
      </c>
      <c r="P82" s="94">
        <v>0</v>
      </c>
      <c r="Q82" s="95">
        <v>5952425060</v>
      </c>
      <c r="R82" s="63" t="s">
        <v>1282</v>
      </c>
      <c r="S82" s="142">
        <v>75</v>
      </c>
      <c r="T82" s="21">
        <v>6029230472</v>
      </c>
      <c r="U82" s="121" t="s">
        <v>1438</v>
      </c>
      <c r="V82" s="93">
        <v>100</v>
      </c>
      <c r="W82" s="95">
        <v>0</v>
      </c>
      <c r="X82" s="63" t="s">
        <v>1737</v>
      </c>
    </row>
    <row r="83" spans="1:24" ht="66" customHeight="1" x14ac:dyDescent="0.25">
      <c r="A83" s="34" t="s">
        <v>29</v>
      </c>
      <c r="B83" s="117" t="s">
        <v>30</v>
      </c>
      <c r="C83" s="117" t="s">
        <v>574</v>
      </c>
      <c r="D83" s="50" t="s">
        <v>570</v>
      </c>
      <c r="E83" s="19" t="s">
        <v>572</v>
      </c>
      <c r="F83" s="20">
        <v>44959</v>
      </c>
      <c r="G83" s="20">
        <v>45290</v>
      </c>
      <c r="H83" s="76">
        <v>100</v>
      </c>
      <c r="I83" s="19" t="s">
        <v>113</v>
      </c>
      <c r="J83" s="19" t="s">
        <v>573</v>
      </c>
      <c r="K83" s="67">
        <v>25</v>
      </c>
      <c r="L83" s="21">
        <v>0</v>
      </c>
      <c r="M83" s="21">
        <v>0</v>
      </c>
      <c r="N83" s="19" t="s">
        <v>810</v>
      </c>
      <c r="O83" s="19" t="s">
        <v>918</v>
      </c>
      <c r="P83" s="94">
        <v>50</v>
      </c>
      <c r="Q83" s="95">
        <v>0</v>
      </c>
      <c r="R83" s="62" t="s">
        <v>919</v>
      </c>
      <c r="S83" s="94">
        <v>75</v>
      </c>
      <c r="T83" s="21">
        <v>0</v>
      </c>
      <c r="U83" s="62" t="s">
        <v>1235</v>
      </c>
      <c r="V83" s="93">
        <v>100</v>
      </c>
      <c r="W83" s="95">
        <v>0</v>
      </c>
      <c r="X83" s="62" t="s">
        <v>1730</v>
      </c>
    </row>
    <row r="84" spans="1:24" ht="50.25" customHeight="1" x14ac:dyDescent="0.25">
      <c r="A84" s="34" t="s">
        <v>29</v>
      </c>
      <c r="B84" s="117" t="s">
        <v>30</v>
      </c>
      <c r="C84" s="117" t="s">
        <v>574</v>
      </c>
      <c r="D84" s="50" t="s">
        <v>603</v>
      </c>
      <c r="E84" s="19" t="s">
        <v>572</v>
      </c>
      <c r="F84" s="20">
        <v>44959</v>
      </c>
      <c r="G84" s="20">
        <v>45290</v>
      </c>
      <c r="H84" s="76">
        <v>100</v>
      </c>
      <c r="I84" s="19" t="s">
        <v>113</v>
      </c>
      <c r="J84" s="19" t="s">
        <v>573</v>
      </c>
      <c r="K84" s="67">
        <v>25</v>
      </c>
      <c r="L84" s="21">
        <v>0</v>
      </c>
      <c r="M84" s="21">
        <v>0</v>
      </c>
      <c r="N84" s="19" t="s">
        <v>810</v>
      </c>
      <c r="O84" s="19" t="s">
        <v>604</v>
      </c>
      <c r="P84" s="94">
        <v>25</v>
      </c>
      <c r="Q84" s="95">
        <v>0</v>
      </c>
      <c r="R84" s="62" t="s">
        <v>1236</v>
      </c>
      <c r="S84" s="94">
        <v>75</v>
      </c>
      <c r="T84" s="21">
        <v>0</v>
      </c>
      <c r="U84" s="62" t="s">
        <v>1237</v>
      </c>
      <c r="V84" s="93">
        <v>100</v>
      </c>
      <c r="W84" s="95">
        <v>0</v>
      </c>
      <c r="X84" s="62" t="s">
        <v>1731</v>
      </c>
    </row>
    <row r="85" spans="1:24" ht="43.5" customHeight="1" x14ac:dyDescent="0.25">
      <c r="A85" s="34" t="s">
        <v>29</v>
      </c>
      <c r="B85" s="117" t="s">
        <v>30</v>
      </c>
      <c r="C85" s="117" t="s">
        <v>574</v>
      </c>
      <c r="D85" s="50" t="s">
        <v>571</v>
      </c>
      <c r="E85" s="19" t="s">
        <v>572</v>
      </c>
      <c r="F85" s="20">
        <v>44959</v>
      </c>
      <c r="G85" s="20">
        <v>45290</v>
      </c>
      <c r="H85" s="76">
        <v>100</v>
      </c>
      <c r="I85" s="19" t="s">
        <v>113</v>
      </c>
      <c r="J85" s="19" t="s">
        <v>573</v>
      </c>
      <c r="K85" s="67">
        <v>25</v>
      </c>
      <c r="L85" s="21">
        <v>0</v>
      </c>
      <c r="M85" s="21">
        <v>0</v>
      </c>
      <c r="N85" s="19" t="s">
        <v>810</v>
      </c>
      <c r="O85" s="19" t="s">
        <v>605</v>
      </c>
      <c r="P85" s="94">
        <v>50</v>
      </c>
      <c r="Q85" s="95">
        <v>0</v>
      </c>
      <c r="R85" s="19" t="s">
        <v>920</v>
      </c>
      <c r="S85" s="76">
        <v>75</v>
      </c>
      <c r="T85" s="21">
        <v>0</v>
      </c>
      <c r="U85" s="62" t="s">
        <v>1238</v>
      </c>
      <c r="V85" s="93">
        <v>100</v>
      </c>
      <c r="W85" s="95">
        <v>0</v>
      </c>
      <c r="X85" s="62" t="s">
        <v>1732</v>
      </c>
    </row>
    <row r="86" spans="1:24" ht="74.25" customHeight="1" x14ac:dyDescent="0.25">
      <c r="A86" s="34" t="s">
        <v>29</v>
      </c>
      <c r="B86" s="117" t="s">
        <v>30</v>
      </c>
      <c r="C86" s="117" t="s">
        <v>596</v>
      </c>
      <c r="D86" s="50" t="s">
        <v>594</v>
      </c>
      <c r="E86" s="19" t="s">
        <v>572</v>
      </c>
      <c r="F86" s="20">
        <v>44959</v>
      </c>
      <c r="G86" s="20">
        <v>45290</v>
      </c>
      <c r="H86" s="76">
        <v>100</v>
      </c>
      <c r="I86" s="19" t="s">
        <v>113</v>
      </c>
      <c r="J86" s="19" t="s">
        <v>168</v>
      </c>
      <c r="K86" s="67">
        <v>25</v>
      </c>
      <c r="L86" s="21">
        <v>0</v>
      </c>
      <c r="M86" s="21">
        <v>0</v>
      </c>
      <c r="N86" s="19" t="s">
        <v>810</v>
      </c>
      <c r="O86" s="19" t="s">
        <v>606</v>
      </c>
      <c r="P86" s="94">
        <v>50</v>
      </c>
      <c r="Q86" s="95">
        <v>0</v>
      </c>
      <c r="R86" s="62" t="s">
        <v>921</v>
      </c>
      <c r="S86" s="94">
        <v>50</v>
      </c>
      <c r="T86" s="21">
        <v>0</v>
      </c>
      <c r="U86" s="62" t="s">
        <v>1242</v>
      </c>
      <c r="V86" s="93">
        <v>100</v>
      </c>
      <c r="W86" s="95">
        <v>0</v>
      </c>
      <c r="X86" s="62" t="s">
        <v>1733</v>
      </c>
    </row>
    <row r="87" spans="1:24" ht="84.75" customHeight="1" x14ac:dyDescent="0.25">
      <c r="A87" s="34" t="s">
        <v>29</v>
      </c>
      <c r="B87" s="117" t="s">
        <v>30</v>
      </c>
      <c r="C87" s="117" t="s">
        <v>574</v>
      </c>
      <c r="D87" s="50" t="s">
        <v>595</v>
      </c>
      <c r="E87" s="19" t="s">
        <v>572</v>
      </c>
      <c r="F87" s="20">
        <v>44959</v>
      </c>
      <c r="G87" s="20">
        <v>45290</v>
      </c>
      <c r="H87" s="76">
        <v>100</v>
      </c>
      <c r="I87" s="19" t="s">
        <v>113</v>
      </c>
      <c r="J87" s="19" t="s">
        <v>597</v>
      </c>
      <c r="K87" s="67">
        <v>25</v>
      </c>
      <c r="L87" s="21">
        <v>0</v>
      </c>
      <c r="M87" s="21">
        <v>0</v>
      </c>
      <c r="N87" s="19" t="s">
        <v>810</v>
      </c>
      <c r="O87" s="19" t="s">
        <v>922</v>
      </c>
      <c r="P87" s="94">
        <v>25</v>
      </c>
      <c r="Q87" s="95">
        <v>0</v>
      </c>
      <c r="R87" s="62" t="s">
        <v>923</v>
      </c>
      <c r="S87" s="94">
        <v>75</v>
      </c>
      <c r="T87" s="21">
        <v>0</v>
      </c>
      <c r="U87" s="62" t="s">
        <v>1239</v>
      </c>
      <c r="V87" s="93">
        <v>100</v>
      </c>
      <c r="W87" s="95">
        <v>0</v>
      </c>
      <c r="X87" s="62" t="s">
        <v>1239</v>
      </c>
    </row>
    <row r="88" spans="1:24" ht="36.950000000000003" customHeight="1" x14ac:dyDescent="0.25">
      <c r="A88" s="34" t="s">
        <v>29</v>
      </c>
      <c r="B88" s="117" t="s">
        <v>30</v>
      </c>
      <c r="C88" s="117" t="s">
        <v>900</v>
      </c>
      <c r="D88" s="50" t="s">
        <v>607</v>
      </c>
      <c r="E88" s="19" t="s">
        <v>572</v>
      </c>
      <c r="F88" s="20">
        <v>44959</v>
      </c>
      <c r="G88" s="20">
        <v>45290</v>
      </c>
      <c r="H88" s="76">
        <v>100</v>
      </c>
      <c r="I88" s="19" t="s">
        <v>113</v>
      </c>
      <c r="J88" s="19" t="s">
        <v>597</v>
      </c>
      <c r="K88" s="67">
        <v>25</v>
      </c>
      <c r="L88" s="21">
        <v>0</v>
      </c>
      <c r="M88" s="21">
        <v>0</v>
      </c>
      <c r="N88" s="19" t="s">
        <v>810</v>
      </c>
      <c r="O88" s="19" t="s">
        <v>608</v>
      </c>
      <c r="P88" s="94">
        <v>50</v>
      </c>
      <c r="Q88" s="95">
        <v>0</v>
      </c>
      <c r="R88" s="62" t="s">
        <v>1240</v>
      </c>
      <c r="S88" s="94">
        <v>75</v>
      </c>
      <c r="T88" s="21">
        <v>0</v>
      </c>
      <c r="U88" s="62" t="s">
        <v>1241</v>
      </c>
      <c r="V88" s="93">
        <v>100</v>
      </c>
      <c r="W88" s="95">
        <v>0</v>
      </c>
      <c r="X88" s="62" t="s">
        <v>1734</v>
      </c>
    </row>
    <row r="89" spans="1:24" ht="36.950000000000003" customHeight="1" x14ac:dyDescent="0.25">
      <c r="A89" s="34" t="s">
        <v>29</v>
      </c>
      <c r="B89" s="117" t="s">
        <v>30</v>
      </c>
      <c r="C89" s="117" t="s">
        <v>900</v>
      </c>
      <c r="D89" s="50" t="s">
        <v>833</v>
      </c>
      <c r="E89" s="19" t="s">
        <v>838</v>
      </c>
      <c r="F89" s="20">
        <v>44959</v>
      </c>
      <c r="G89" s="20">
        <v>45290</v>
      </c>
      <c r="H89" s="76">
        <v>100</v>
      </c>
      <c r="I89" s="19" t="s">
        <v>113</v>
      </c>
      <c r="J89" s="19" t="s">
        <v>597</v>
      </c>
      <c r="K89" s="67">
        <v>25</v>
      </c>
      <c r="L89" s="21">
        <v>105855602</v>
      </c>
      <c r="M89" s="21">
        <v>0</v>
      </c>
      <c r="N89" s="19" t="s">
        <v>810</v>
      </c>
      <c r="O89" s="19" t="s">
        <v>839</v>
      </c>
      <c r="P89" s="94">
        <v>60</v>
      </c>
      <c r="Q89" s="21">
        <v>0</v>
      </c>
      <c r="R89" s="62" t="s">
        <v>1488</v>
      </c>
      <c r="S89" s="94">
        <v>100</v>
      </c>
      <c r="T89" s="21">
        <v>105855602</v>
      </c>
      <c r="U89" s="62" t="s">
        <v>1489</v>
      </c>
      <c r="V89" s="93">
        <v>100</v>
      </c>
      <c r="W89" s="95">
        <v>0</v>
      </c>
      <c r="X89" s="62" t="s">
        <v>1563</v>
      </c>
    </row>
    <row r="90" spans="1:24" ht="36.950000000000003" customHeight="1" x14ac:dyDescent="0.25">
      <c r="A90" s="34" t="s">
        <v>29</v>
      </c>
      <c r="B90" s="117" t="s">
        <v>30</v>
      </c>
      <c r="C90" s="117" t="s">
        <v>900</v>
      </c>
      <c r="D90" s="50" t="s">
        <v>834</v>
      </c>
      <c r="E90" s="19" t="s">
        <v>838</v>
      </c>
      <c r="F90" s="20">
        <v>44959</v>
      </c>
      <c r="G90" s="20">
        <v>45290</v>
      </c>
      <c r="H90" s="76">
        <v>100</v>
      </c>
      <c r="I90" s="19" t="s">
        <v>113</v>
      </c>
      <c r="J90" s="19" t="s">
        <v>597</v>
      </c>
      <c r="K90" s="67">
        <v>30</v>
      </c>
      <c r="L90" s="21">
        <v>48208091</v>
      </c>
      <c r="M90" s="21">
        <v>48208091</v>
      </c>
      <c r="N90" s="19" t="s">
        <v>810</v>
      </c>
      <c r="O90" s="19" t="s">
        <v>840</v>
      </c>
      <c r="P90" s="94">
        <v>100</v>
      </c>
      <c r="Q90" s="21">
        <v>0</v>
      </c>
      <c r="R90" s="62" t="s">
        <v>1154</v>
      </c>
      <c r="S90" s="94">
        <v>100</v>
      </c>
      <c r="T90" s="21">
        <v>0</v>
      </c>
      <c r="U90" s="62" t="s">
        <v>1487</v>
      </c>
      <c r="V90" s="93">
        <v>100</v>
      </c>
      <c r="W90" s="95">
        <v>0</v>
      </c>
      <c r="X90" s="62" t="s">
        <v>1563</v>
      </c>
    </row>
    <row r="91" spans="1:24" ht="36.950000000000003" customHeight="1" x14ac:dyDescent="0.25">
      <c r="A91" s="34" t="s">
        <v>29</v>
      </c>
      <c r="B91" s="117" t="s">
        <v>30</v>
      </c>
      <c r="C91" s="117" t="s">
        <v>900</v>
      </c>
      <c r="D91" s="50" t="s">
        <v>835</v>
      </c>
      <c r="E91" s="19" t="s">
        <v>838</v>
      </c>
      <c r="F91" s="20">
        <v>44959</v>
      </c>
      <c r="G91" s="20">
        <v>45290</v>
      </c>
      <c r="H91" s="76">
        <v>100</v>
      </c>
      <c r="I91" s="19" t="s">
        <v>113</v>
      </c>
      <c r="J91" s="19" t="s">
        <v>597</v>
      </c>
      <c r="K91" s="67">
        <v>10</v>
      </c>
      <c r="L91" s="21">
        <v>15305780</v>
      </c>
      <c r="M91" s="21">
        <v>0</v>
      </c>
      <c r="N91" s="19" t="s">
        <v>810</v>
      </c>
      <c r="O91" s="19" t="s">
        <v>841</v>
      </c>
      <c r="P91" s="94">
        <v>60</v>
      </c>
      <c r="Q91" s="21">
        <v>0</v>
      </c>
      <c r="R91" s="62" t="s">
        <v>1155</v>
      </c>
      <c r="S91" s="94">
        <v>85</v>
      </c>
      <c r="T91" s="21">
        <v>0</v>
      </c>
      <c r="U91" s="62" t="s">
        <v>1490</v>
      </c>
      <c r="V91" s="93">
        <v>100</v>
      </c>
      <c r="W91" s="95">
        <v>15305870</v>
      </c>
      <c r="X91" s="62" t="s">
        <v>1674</v>
      </c>
    </row>
    <row r="92" spans="1:24" ht="36.950000000000003" customHeight="1" x14ac:dyDescent="0.25">
      <c r="A92" s="34" t="s">
        <v>29</v>
      </c>
      <c r="B92" s="117" t="s">
        <v>30</v>
      </c>
      <c r="C92" s="117" t="s">
        <v>900</v>
      </c>
      <c r="D92" s="50" t="s">
        <v>836</v>
      </c>
      <c r="E92" s="19" t="s">
        <v>838</v>
      </c>
      <c r="F92" s="20">
        <v>44959</v>
      </c>
      <c r="G92" s="20">
        <v>45290</v>
      </c>
      <c r="H92" s="76">
        <v>100</v>
      </c>
      <c r="I92" s="19" t="s">
        <v>113</v>
      </c>
      <c r="J92" s="19" t="s">
        <v>597</v>
      </c>
      <c r="K92" s="67">
        <v>10</v>
      </c>
      <c r="L92" s="21">
        <v>0</v>
      </c>
      <c r="M92" s="21">
        <v>0</v>
      </c>
      <c r="N92" s="19" t="s">
        <v>810</v>
      </c>
      <c r="O92" s="19" t="s">
        <v>842</v>
      </c>
      <c r="P92" s="94">
        <v>20</v>
      </c>
      <c r="Q92" s="21">
        <v>0</v>
      </c>
      <c r="R92" s="62" t="s">
        <v>1157</v>
      </c>
      <c r="S92" s="94">
        <v>20</v>
      </c>
      <c r="T92" s="21">
        <v>0</v>
      </c>
      <c r="U92" s="62" t="s">
        <v>1491</v>
      </c>
      <c r="V92" s="93">
        <v>100</v>
      </c>
      <c r="W92" s="95">
        <v>0</v>
      </c>
      <c r="X92" s="62" t="s">
        <v>1676</v>
      </c>
    </row>
    <row r="93" spans="1:24" ht="36.950000000000003" customHeight="1" x14ac:dyDescent="0.25">
      <c r="A93" s="34" t="s">
        <v>29</v>
      </c>
      <c r="B93" s="117" t="s">
        <v>30</v>
      </c>
      <c r="C93" s="117" t="s">
        <v>900</v>
      </c>
      <c r="D93" s="50" t="s">
        <v>837</v>
      </c>
      <c r="E93" s="19" t="s">
        <v>838</v>
      </c>
      <c r="F93" s="20">
        <v>44959</v>
      </c>
      <c r="G93" s="20">
        <v>45290</v>
      </c>
      <c r="H93" s="76">
        <v>100</v>
      </c>
      <c r="I93" s="19" t="s">
        <v>113</v>
      </c>
      <c r="J93" s="19" t="s">
        <v>597</v>
      </c>
      <c r="K93" s="67">
        <v>10</v>
      </c>
      <c r="L93" s="21">
        <v>0</v>
      </c>
      <c r="M93" s="21">
        <v>0</v>
      </c>
      <c r="N93" s="19" t="s">
        <v>810</v>
      </c>
      <c r="O93" s="19" t="s">
        <v>841</v>
      </c>
      <c r="P93" s="94">
        <v>20</v>
      </c>
      <c r="Q93" s="21">
        <v>0</v>
      </c>
      <c r="R93" s="62" t="s">
        <v>1156</v>
      </c>
      <c r="S93" s="94">
        <v>20</v>
      </c>
      <c r="T93" s="21">
        <v>0</v>
      </c>
      <c r="U93" s="62" t="s">
        <v>1491</v>
      </c>
      <c r="V93" s="93">
        <v>80</v>
      </c>
      <c r="W93" s="95">
        <v>0</v>
      </c>
      <c r="X93" s="62" t="s">
        <v>1675</v>
      </c>
    </row>
    <row r="94" spans="1:24" ht="36.950000000000003" customHeight="1" x14ac:dyDescent="0.25">
      <c r="A94" s="34" t="s">
        <v>29</v>
      </c>
      <c r="B94" s="117" t="s">
        <v>300</v>
      </c>
      <c r="C94" s="117" t="s">
        <v>32</v>
      </c>
      <c r="D94" s="50" t="s">
        <v>449</v>
      </c>
      <c r="E94" s="19" t="s">
        <v>104</v>
      </c>
      <c r="F94" s="20">
        <v>44959</v>
      </c>
      <c r="G94" s="20">
        <v>45290</v>
      </c>
      <c r="H94" s="76">
        <v>100</v>
      </c>
      <c r="I94" s="19" t="s">
        <v>113</v>
      </c>
      <c r="J94" s="19" t="s">
        <v>450</v>
      </c>
      <c r="K94" s="76">
        <v>5</v>
      </c>
      <c r="L94" s="21">
        <v>0</v>
      </c>
      <c r="M94" s="21">
        <v>0</v>
      </c>
      <c r="N94" s="21">
        <v>0</v>
      </c>
      <c r="O94" s="19" t="s">
        <v>752</v>
      </c>
      <c r="P94" s="94">
        <v>100</v>
      </c>
      <c r="Q94" s="21">
        <v>0</v>
      </c>
      <c r="R94" s="62" t="s">
        <v>1283</v>
      </c>
      <c r="S94" s="94">
        <v>100</v>
      </c>
      <c r="T94" s="21">
        <v>0</v>
      </c>
      <c r="U94" s="62" t="s">
        <v>1711</v>
      </c>
      <c r="V94" s="93">
        <v>100</v>
      </c>
      <c r="W94" s="95">
        <v>0</v>
      </c>
      <c r="X94" s="62" t="s">
        <v>1738</v>
      </c>
    </row>
    <row r="95" spans="1:24" ht="36.950000000000003" customHeight="1" x14ac:dyDescent="0.25">
      <c r="A95" s="34" t="s">
        <v>29</v>
      </c>
      <c r="B95" s="116" t="s">
        <v>301</v>
      </c>
      <c r="C95" s="117" t="s">
        <v>33</v>
      </c>
      <c r="D95" s="50" t="s">
        <v>1545</v>
      </c>
      <c r="E95" s="19" t="s">
        <v>101</v>
      </c>
      <c r="F95" s="20">
        <v>44959</v>
      </c>
      <c r="G95" s="20">
        <v>45290</v>
      </c>
      <c r="H95" s="76">
        <v>100</v>
      </c>
      <c r="I95" s="19" t="s">
        <v>113</v>
      </c>
      <c r="J95" s="19" t="s">
        <v>204</v>
      </c>
      <c r="K95" s="76">
        <v>10</v>
      </c>
      <c r="L95" s="21">
        <v>320015000</v>
      </c>
      <c r="M95" s="21">
        <v>0</v>
      </c>
      <c r="N95" s="19" t="s">
        <v>810</v>
      </c>
      <c r="O95" s="19" t="s">
        <v>753</v>
      </c>
      <c r="P95" s="94">
        <v>20</v>
      </c>
      <c r="Q95" s="21">
        <v>0</v>
      </c>
      <c r="R95" s="62" t="s">
        <v>1111</v>
      </c>
      <c r="S95" s="94">
        <v>40</v>
      </c>
      <c r="T95" s="21">
        <v>0</v>
      </c>
      <c r="U95" s="62" t="s">
        <v>1429</v>
      </c>
      <c r="V95" s="93">
        <v>80</v>
      </c>
      <c r="W95" s="95">
        <v>0</v>
      </c>
      <c r="X95" s="62" t="s">
        <v>1739</v>
      </c>
    </row>
    <row r="96" spans="1:24" ht="52.5" customHeight="1" x14ac:dyDescent="0.25">
      <c r="A96" s="34" t="s">
        <v>34</v>
      </c>
      <c r="B96" s="116" t="s">
        <v>302</v>
      </c>
      <c r="C96" s="116" t="s">
        <v>35</v>
      </c>
      <c r="D96" s="50" t="s">
        <v>205</v>
      </c>
      <c r="E96" s="19" t="s">
        <v>101</v>
      </c>
      <c r="F96" s="20">
        <v>44959</v>
      </c>
      <c r="G96" s="20">
        <v>45290</v>
      </c>
      <c r="H96" s="76">
        <v>80</v>
      </c>
      <c r="I96" s="19" t="s">
        <v>113</v>
      </c>
      <c r="J96" s="19" t="s">
        <v>206</v>
      </c>
      <c r="K96" s="76">
        <v>25</v>
      </c>
      <c r="L96" s="21">
        <v>100000000</v>
      </c>
      <c r="M96" s="21">
        <v>0</v>
      </c>
      <c r="N96" s="19" t="s">
        <v>810</v>
      </c>
      <c r="O96" s="19" t="s">
        <v>754</v>
      </c>
      <c r="P96" s="94">
        <v>60</v>
      </c>
      <c r="Q96" s="21">
        <v>0</v>
      </c>
      <c r="R96" s="62" t="s">
        <v>1168</v>
      </c>
      <c r="S96" s="94">
        <v>70</v>
      </c>
      <c r="T96" s="21">
        <v>0</v>
      </c>
      <c r="U96" s="62" t="s">
        <v>1500</v>
      </c>
      <c r="V96" s="93">
        <v>80</v>
      </c>
      <c r="W96" s="95">
        <v>0</v>
      </c>
      <c r="X96" s="62" t="s">
        <v>1740</v>
      </c>
    </row>
    <row r="97" spans="1:24" ht="41.25" customHeight="1" x14ac:dyDescent="0.25">
      <c r="A97" s="34" t="s">
        <v>34</v>
      </c>
      <c r="B97" s="116" t="s">
        <v>302</v>
      </c>
      <c r="C97" s="116" t="s">
        <v>208</v>
      </c>
      <c r="D97" s="50" t="s">
        <v>1222</v>
      </c>
      <c r="E97" s="19" t="s">
        <v>101</v>
      </c>
      <c r="F97" s="20">
        <v>44959</v>
      </c>
      <c r="G97" s="20">
        <v>45290</v>
      </c>
      <c r="H97" s="76">
        <v>100</v>
      </c>
      <c r="I97" s="19" t="s">
        <v>113</v>
      </c>
      <c r="J97" s="19" t="s">
        <v>207</v>
      </c>
      <c r="K97" s="67">
        <v>25</v>
      </c>
      <c r="L97" s="21">
        <v>50000000</v>
      </c>
      <c r="M97" s="21">
        <v>0</v>
      </c>
      <c r="N97" s="19" t="s">
        <v>810</v>
      </c>
      <c r="O97" s="19" t="s">
        <v>692</v>
      </c>
      <c r="P97" s="94">
        <v>35</v>
      </c>
      <c r="Q97" s="21">
        <v>0</v>
      </c>
      <c r="R97" s="62" t="s">
        <v>1169</v>
      </c>
      <c r="S97" s="94">
        <v>100</v>
      </c>
      <c r="T97" s="21">
        <v>0</v>
      </c>
      <c r="U97" s="62" t="s">
        <v>1223</v>
      </c>
      <c r="V97" s="93">
        <v>100</v>
      </c>
      <c r="W97" s="111">
        <v>0</v>
      </c>
      <c r="X97" s="62" t="s">
        <v>1542</v>
      </c>
    </row>
    <row r="98" spans="1:24" ht="57.75" customHeight="1" x14ac:dyDescent="0.25">
      <c r="A98" s="34" t="s">
        <v>34</v>
      </c>
      <c r="B98" s="116" t="s">
        <v>303</v>
      </c>
      <c r="C98" s="116" t="s">
        <v>36</v>
      </c>
      <c r="D98" s="50" t="s">
        <v>880</v>
      </c>
      <c r="E98" s="19" t="s">
        <v>106</v>
      </c>
      <c r="F98" s="20">
        <v>44959</v>
      </c>
      <c r="G98" s="20">
        <v>45290</v>
      </c>
      <c r="H98" s="76">
        <v>50</v>
      </c>
      <c r="I98" s="19" t="s">
        <v>113</v>
      </c>
      <c r="J98" s="19"/>
      <c r="K98" s="76">
        <v>25</v>
      </c>
      <c r="L98" s="21">
        <v>0</v>
      </c>
      <c r="M98" s="21">
        <v>0</v>
      </c>
      <c r="N98" s="19" t="s">
        <v>810</v>
      </c>
      <c r="O98" s="19" t="s">
        <v>755</v>
      </c>
      <c r="P98" s="94">
        <v>40</v>
      </c>
      <c r="Q98" s="21">
        <v>0</v>
      </c>
      <c r="R98" s="19" t="s">
        <v>1170</v>
      </c>
      <c r="S98" s="76">
        <v>50</v>
      </c>
      <c r="T98" s="21">
        <v>0</v>
      </c>
      <c r="U98" s="62" t="s">
        <v>1432</v>
      </c>
      <c r="V98" s="93">
        <v>100</v>
      </c>
      <c r="W98" s="95">
        <v>0</v>
      </c>
      <c r="X98" s="62" t="s">
        <v>1741</v>
      </c>
    </row>
    <row r="99" spans="1:24" ht="73.5" customHeight="1" x14ac:dyDescent="0.25">
      <c r="A99" s="34" t="s">
        <v>37</v>
      </c>
      <c r="B99" s="117" t="s">
        <v>304</v>
      </c>
      <c r="C99" s="117" t="s">
        <v>38</v>
      </c>
      <c r="D99" s="50" t="s">
        <v>451</v>
      </c>
      <c r="E99" s="50" t="s">
        <v>97</v>
      </c>
      <c r="F99" s="20">
        <v>44959</v>
      </c>
      <c r="G99" s="20">
        <v>45290</v>
      </c>
      <c r="H99" s="76">
        <v>70</v>
      </c>
      <c r="I99" s="19" t="s">
        <v>113</v>
      </c>
      <c r="J99" s="19" t="s">
        <v>397</v>
      </c>
      <c r="K99" s="76">
        <v>20</v>
      </c>
      <c r="L99" s="21">
        <v>0</v>
      </c>
      <c r="M99" s="21">
        <v>0</v>
      </c>
      <c r="N99" s="19" t="s">
        <v>810</v>
      </c>
      <c r="O99" s="19" t="s">
        <v>895</v>
      </c>
      <c r="P99" s="94">
        <v>50</v>
      </c>
      <c r="Q99" s="21">
        <v>0</v>
      </c>
      <c r="R99" s="19" t="s">
        <v>895</v>
      </c>
      <c r="S99" s="76">
        <v>75</v>
      </c>
      <c r="T99" s="21">
        <v>0</v>
      </c>
      <c r="U99" s="19" t="s">
        <v>895</v>
      </c>
      <c r="V99" s="93">
        <v>100</v>
      </c>
      <c r="W99" s="95">
        <v>0</v>
      </c>
      <c r="X99" s="19" t="s">
        <v>895</v>
      </c>
    </row>
    <row r="100" spans="1:24" ht="57.75" customHeight="1" x14ac:dyDescent="0.25">
      <c r="A100" s="34" t="s">
        <v>37</v>
      </c>
      <c r="B100" s="117" t="s">
        <v>304</v>
      </c>
      <c r="C100" s="117" t="s">
        <v>218</v>
      </c>
      <c r="D100" s="50" t="s">
        <v>217</v>
      </c>
      <c r="E100" s="19" t="s">
        <v>101</v>
      </c>
      <c r="F100" s="20">
        <v>44959</v>
      </c>
      <c r="G100" s="20">
        <v>45290</v>
      </c>
      <c r="H100" s="76">
        <v>100</v>
      </c>
      <c r="I100" s="19" t="s">
        <v>113</v>
      </c>
      <c r="J100" s="19" t="s">
        <v>219</v>
      </c>
      <c r="K100" s="67">
        <v>25</v>
      </c>
      <c r="L100" s="21">
        <v>100000000</v>
      </c>
      <c r="M100" s="21">
        <v>0</v>
      </c>
      <c r="N100" s="19" t="s">
        <v>810</v>
      </c>
      <c r="O100" s="19" t="s">
        <v>884</v>
      </c>
      <c r="P100" s="94">
        <v>50</v>
      </c>
      <c r="Q100" s="21">
        <v>0</v>
      </c>
      <c r="R100" s="62" t="s">
        <v>1171</v>
      </c>
      <c r="S100" s="94">
        <v>100</v>
      </c>
      <c r="T100" s="21">
        <v>0</v>
      </c>
      <c r="U100" s="62" t="s">
        <v>1210</v>
      </c>
      <c r="V100" s="93">
        <v>100</v>
      </c>
      <c r="W100" s="111">
        <v>0</v>
      </c>
      <c r="X100" s="62" t="s">
        <v>1542</v>
      </c>
    </row>
    <row r="101" spans="1:24" ht="36.950000000000003" customHeight="1" x14ac:dyDescent="0.25">
      <c r="A101" s="34" t="s">
        <v>37</v>
      </c>
      <c r="B101" s="117" t="s">
        <v>304</v>
      </c>
      <c r="C101" s="14" t="s">
        <v>222</v>
      </c>
      <c r="D101" s="54" t="s">
        <v>221</v>
      </c>
      <c r="E101" s="19" t="s">
        <v>223</v>
      </c>
      <c r="F101" s="20">
        <v>44959</v>
      </c>
      <c r="G101" s="20">
        <v>45290</v>
      </c>
      <c r="H101" s="76">
        <v>100</v>
      </c>
      <c r="I101" s="19" t="s">
        <v>113</v>
      </c>
      <c r="J101" s="14" t="s">
        <v>224</v>
      </c>
      <c r="K101" s="67">
        <v>10</v>
      </c>
      <c r="L101" s="21">
        <v>103000000</v>
      </c>
      <c r="M101" s="21">
        <v>0</v>
      </c>
      <c r="N101" s="19" t="s">
        <v>810</v>
      </c>
      <c r="O101" s="19" t="s">
        <v>858</v>
      </c>
      <c r="P101" s="94">
        <v>30</v>
      </c>
      <c r="Q101" s="21">
        <v>0</v>
      </c>
      <c r="R101" s="62" t="s">
        <v>1172</v>
      </c>
      <c r="S101" s="94">
        <v>30</v>
      </c>
      <c r="T101" s="21">
        <v>0</v>
      </c>
      <c r="U101" s="62" t="s">
        <v>1252</v>
      </c>
      <c r="V101" s="93">
        <v>100</v>
      </c>
      <c r="W101" s="111">
        <v>0</v>
      </c>
      <c r="X101" s="62" t="s">
        <v>1572</v>
      </c>
    </row>
    <row r="102" spans="1:24" ht="36.950000000000003" customHeight="1" x14ac:dyDescent="0.25">
      <c r="A102" s="34" t="s">
        <v>37</v>
      </c>
      <c r="B102" s="117" t="s">
        <v>304</v>
      </c>
      <c r="C102" s="14" t="s">
        <v>222</v>
      </c>
      <c r="D102" s="54" t="s">
        <v>225</v>
      </c>
      <c r="E102" s="19" t="s">
        <v>223</v>
      </c>
      <c r="F102" s="20">
        <v>44959</v>
      </c>
      <c r="G102" s="20">
        <v>45290</v>
      </c>
      <c r="H102" s="76">
        <v>100</v>
      </c>
      <c r="I102" s="19" t="s">
        <v>113</v>
      </c>
      <c r="J102" s="14" t="s">
        <v>224</v>
      </c>
      <c r="K102" s="67">
        <v>10</v>
      </c>
      <c r="L102" s="21">
        <v>65000000</v>
      </c>
      <c r="M102" s="21">
        <v>0</v>
      </c>
      <c r="N102" s="19" t="s">
        <v>810</v>
      </c>
      <c r="O102" s="19" t="s">
        <v>858</v>
      </c>
      <c r="P102" s="94">
        <v>30</v>
      </c>
      <c r="Q102" s="21">
        <v>0</v>
      </c>
      <c r="R102" s="62" t="s">
        <v>1172</v>
      </c>
      <c r="S102" s="94">
        <v>30</v>
      </c>
      <c r="T102" s="21">
        <v>0</v>
      </c>
      <c r="U102" s="110" t="s">
        <v>1252</v>
      </c>
      <c r="V102" s="94">
        <v>30</v>
      </c>
      <c r="W102" s="111">
        <v>0</v>
      </c>
      <c r="X102" s="110" t="s">
        <v>1573</v>
      </c>
    </row>
    <row r="103" spans="1:24" ht="36.950000000000003" customHeight="1" x14ac:dyDescent="0.25">
      <c r="A103" s="34" t="s">
        <v>37</v>
      </c>
      <c r="B103" s="117" t="s">
        <v>304</v>
      </c>
      <c r="C103" s="14" t="s">
        <v>38</v>
      </c>
      <c r="D103" s="54" t="s">
        <v>226</v>
      </c>
      <c r="E103" s="19" t="s">
        <v>223</v>
      </c>
      <c r="F103" s="20">
        <v>44959</v>
      </c>
      <c r="G103" s="20">
        <v>45290</v>
      </c>
      <c r="H103" s="76">
        <v>100</v>
      </c>
      <c r="I103" s="19" t="s">
        <v>113</v>
      </c>
      <c r="J103" s="14" t="s">
        <v>228</v>
      </c>
      <c r="K103" s="67">
        <v>25</v>
      </c>
      <c r="L103" s="21">
        <v>0</v>
      </c>
      <c r="M103" s="21">
        <v>0</v>
      </c>
      <c r="N103" s="19" t="s">
        <v>810</v>
      </c>
      <c r="O103" s="19" t="s">
        <v>859</v>
      </c>
      <c r="P103" s="76">
        <v>25</v>
      </c>
      <c r="Q103" s="21">
        <v>0</v>
      </c>
      <c r="R103" s="62" t="s">
        <v>1039</v>
      </c>
      <c r="S103" s="76">
        <v>25</v>
      </c>
      <c r="T103" s="21">
        <v>0</v>
      </c>
      <c r="U103" s="110" t="s">
        <v>1253</v>
      </c>
      <c r="V103" s="76">
        <v>25</v>
      </c>
      <c r="W103" s="111">
        <v>0</v>
      </c>
      <c r="X103" s="110" t="s">
        <v>1253</v>
      </c>
    </row>
    <row r="104" spans="1:24" ht="36.950000000000003" customHeight="1" x14ac:dyDescent="0.25">
      <c r="A104" s="34" t="s">
        <v>37</v>
      </c>
      <c r="B104" s="117" t="s">
        <v>304</v>
      </c>
      <c r="C104" s="14" t="s">
        <v>38</v>
      </c>
      <c r="D104" s="54" t="s">
        <v>227</v>
      </c>
      <c r="E104" s="19" t="s">
        <v>223</v>
      </c>
      <c r="F104" s="20">
        <v>44959</v>
      </c>
      <c r="G104" s="20">
        <v>45290</v>
      </c>
      <c r="H104" s="76">
        <v>100</v>
      </c>
      <c r="I104" s="19" t="s">
        <v>113</v>
      </c>
      <c r="J104" s="14" t="s">
        <v>229</v>
      </c>
      <c r="K104" s="67">
        <v>25</v>
      </c>
      <c r="L104" s="21">
        <v>0</v>
      </c>
      <c r="M104" s="21">
        <v>0</v>
      </c>
      <c r="N104" s="19" t="s">
        <v>810</v>
      </c>
      <c r="O104" s="19" t="s">
        <v>860</v>
      </c>
      <c r="P104" s="76">
        <v>25</v>
      </c>
      <c r="Q104" s="21">
        <v>0</v>
      </c>
      <c r="R104" s="62" t="s">
        <v>1039</v>
      </c>
      <c r="S104" s="76">
        <v>25</v>
      </c>
      <c r="T104" s="21">
        <v>0</v>
      </c>
      <c r="U104" s="110" t="s">
        <v>1253</v>
      </c>
      <c r="V104" s="76">
        <v>25</v>
      </c>
      <c r="W104" s="111">
        <v>0</v>
      </c>
      <c r="X104" s="110" t="s">
        <v>1253</v>
      </c>
    </row>
    <row r="105" spans="1:24" ht="99.75" customHeight="1" x14ac:dyDescent="0.25">
      <c r="A105" s="34" t="s">
        <v>37</v>
      </c>
      <c r="B105" s="117" t="s">
        <v>304</v>
      </c>
      <c r="C105" s="117" t="s">
        <v>38</v>
      </c>
      <c r="D105" s="50" t="s">
        <v>1562</v>
      </c>
      <c r="E105" s="19" t="s">
        <v>258</v>
      </c>
      <c r="F105" s="20">
        <v>44959</v>
      </c>
      <c r="G105" s="20">
        <v>45290</v>
      </c>
      <c r="H105" s="76">
        <v>100</v>
      </c>
      <c r="I105" s="19" t="s">
        <v>113</v>
      </c>
      <c r="J105" s="19" t="s">
        <v>135</v>
      </c>
      <c r="K105" s="67">
        <v>15</v>
      </c>
      <c r="L105" s="21">
        <v>250000000</v>
      </c>
      <c r="M105" s="21">
        <v>0</v>
      </c>
      <c r="N105" s="19" t="s">
        <v>810</v>
      </c>
      <c r="O105" s="19" t="s">
        <v>697</v>
      </c>
      <c r="P105" s="94">
        <v>15</v>
      </c>
      <c r="Q105" s="21">
        <v>0</v>
      </c>
      <c r="R105" s="62" t="s">
        <v>961</v>
      </c>
      <c r="S105" s="94">
        <v>20</v>
      </c>
      <c r="T105" s="21">
        <v>0</v>
      </c>
      <c r="U105" s="62" t="s">
        <v>1560</v>
      </c>
      <c r="V105" s="93">
        <v>100</v>
      </c>
      <c r="W105" s="95">
        <v>0</v>
      </c>
      <c r="X105" s="62" t="s">
        <v>1561</v>
      </c>
    </row>
    <row r="106" spans="1:24" ht="48" customHeight="1" x14ac:dyDescent="0.25">
      <c r="A106" s="34" t="s">
        <v>37</v>
      </c>
      <c r="B106" s="117" t="s">
        <v>304</v>
      </c>
      <c r="C106" s="117" t="s">
        <v>1308</v>
      </c>
      <c r="D106" s="50" t="s">
        <v>257</v>
      </c>
      <c r="E106" s="19" t="s">
        <v>452</v>
      </c>
      <c r="F106" s="20">
        <v>44959</v>
      </c>
      <c r="G106" s="20">
        <v>45290</v>
      </c>
      <c r="H106" s="76">
        <v>100</v>
      </c>
      <c r="I106" s="19" t="s">
        <v>113</v>
      </c>
      <c r="J106" s="19" t="s">
        <v>135</v>
      </c>
      <c r="K106" s="67">
        <v>0</v>
      </c>
      <c r="L106" s="21">
        <v>302515802</v>
      </c>
      <c r="M106" s="21">
        <v>0</v>
      </c>
      <c r="N106" s="19" t="s">
        <v>810</v>
      </c>
      <c r="O106" s="19" t="s">
        <v>698</v>
      </c>
      <c r="P106" s="94">
        <v>0</v>
      </c>
      <c r="Q106" s="21">
        <v>0</v>
      </c>
      <c r="R106" s="62" t="s">
        <v>962</v>
      </c>
      <c r="S106" s="94">
        <v>50</v>
      </c>
      <c r="T106" s="21">
        <v>0</v>
      </c>
      <c r="U106" s="62" t="s">
        <v>1307</v>
      </c>
      <c r="V106" s="93">
        <v>100</v>
      </c>
      <c r="W106" s="95">
        <v>302515802.35000002</v>
      </c>
      <c r="X106" s="62" t="s">
        <v>1661</v>
      </c>
    </row>
    <row r="107" spans="1:24" ht="36.950000000000003" customHeight="1" x14ac:dyDescent="0.25">
      <c r="A107" s="34" t="s">
        <v>37</v>
      </c>
      <c r="B107" s="117" t="s">
        <v>304</v>
      </c>
      <c r="C107" s="117" t="s">
        <v>38</v>
      </c>
      <c r="D107" s="50" t="s">
        <v>367</v>
      </c>
      <c r="E107" s="19" t="s">
        <v>99</v>
      </c>
      <c r="F107" s="20">
        <v>44959</v>
      </c>
      <c r="G107" s="20">
        <v>45290</v>
      </c>
      <c r="H107" s="76">
        <v>100</v>
      </c>
      <c r="I107" s="19" t="s">
        <v>113</v>
      </c>
      <c r="J107" s="27" t="s">
        <v>369</v>
      </c>
      <c r="K107" s="67">
        <v>15</v>
      </c>
      <c r="L107" s="21">
        <v>9000000</v>
      </c>
      <c r="M107" s="21">
        <v>0</v>
      </c>
      <c r="N107" s="19" t="s">
        <v>810</v>
      </c>
      <c r="O107" s="19" t="s">
        <v>665</v>
      </c>
      <c r="P107" s="94">
        <v>20</v>
      </c>
      <c r="Q107" s="21">
        <v>0</v>
      </c>
      <c r="R107" s="62" t="s">
        <v>984</v>
      </c>
      <c r="S107" s="94">
        <v>20</v>
      </c>
      <c r="T107" s="21">
        <v>0</v>
      </c>
      <c r="U107" s="110" t="s">
        <v>1340</v>
      </c>
      <c r="V107" s="93">
        <v>20</v>
      </c>
      <c r="W107" s="111">
        <v>0</v>
      </c>
      <c r="X107" s="110" t="s">
        <v>1340</v>
      </c>
    </row>
    <row r="108" spans="1:24" ht="36.950000000000003" customHeight="1" x14ac:dyDescent="0.25">
      <c r="A108" s="34" t="s">
        <v>37</v>
      </c>
      <c r="B108" s="117" t="s">
        <v>304</v>
      </c>
      <c r="C108" s="117" t="s">
        <v>38</v>
      </c>
      <c r="D108" s="50" t="s">
        <v>666</v>
      </c>
      <c r="E108" s="19" t="s">
        <v>99</v>
      </c>
      <c r="F108" s="20">
        <v>44959</v>
      </c>
      <c r="G108" s="20">
        <v>45290</v>
      </c>
      <c r="H108" s="76">
        <v>100</v>
      </c>
      <c r="I108" s="19" t="s">
        <v>113</v>
      </c>
      <c r="J108" s="26" t="s">
        <v>371</v>
      </c>
      <c r="K108" s="67">
        <v>15</v>
      </c>
      <c r="L108" s="21">
        <v>70000000</v>
      </c>
      <c r="M108" s="21">
        <v>0</v>
      </c>
      <c r="N108" s="19" t="s">
        <v>810</v>
      </c>
      <c r="O108" s="19" t="s">
        <v>665</v>
      </c>
      <c r="P108" s="94">
        <v>20</v>
      </c>
      <c r="Q108" s="21">
        <v>0</v>
      </c>
      <c r="R108" s="62" t="s">
        <v>985</v>
      </c>
      <c r="S108" s="94">
        <v>20</v>
      </c>
      <c r="T108" s="21">
        <v>0</v>
      </c>
      <c r="U108" s="110" t="s">
        <v>1340</v>
      </c>
      <c r="V108" s="93">
        <v>20</v>
      </c>
      <c r="W108" s="111">
        <v>0</v>
      </c>
      <c r="X108" s="110" t="s">
        <v>1340</v>
      </c>
    </row>
    <row r="109" spans="1:24" ht="54.75" customHeight="1" x14ac:dyDescent="0.25">
      <c r="A109" s="34" t="s">
        <v>37</v>
      </c>
      <c r="B109" s="117" t="s">
        <v>304</v>
      </c>
      <c r="C109" s="117" t="s">
        <v>38</v>
      </c>
      <c r="D109" s="50" t="s">
        <v>667</v>
      </c>
      <c r="E109" s="19" t="s">
        <v>99</v>
      </c>
      <c r="F109" s="20">
        <v>44959</v>
      </c>
      <c r="G109" s="20">
        <v>45290</v>
      </c>
      <c r="H109" s="76">
        <v>100</v>
      </c>
      <c r="I109" s="19" t="s">
        <v>113</v>
      </c>
      <c r="J109" s="27" t="s">
        <v>369</v>
      </c>
      <c r="K109" s="67">
        <v>15</v>
      </c>
      <c r="L109" s="21">
        <v>77000000</v>
      </c>
      <c r="M109" s="21">
        <v>0</v>
      </c>
      <c r="N109" s="19" t="s">
        <v>810</v>
      </c>
      <c r="O109" s="19" t="s">
        <v>665</v>
      </c>
      <c r="P109" s="94">
        <v>20</v>
      </c>
      <c r="Q109" s="21">
        <v>0</v>
      </c>
      <c r="R109" s="62" t="s">
        <v>985</v>
      </c>
      <c r="S109" s="94">
        <v>20</v>
      </c>
      <c r="T109" s="21">
        <v>0</v>
      </c>
      <c r="U109" s="110" t="s">
        <v>1340</v>
      </c>
      <c r="V109" s="93">
        <v>20</v>
      </c>
      <c r="W109" s="111">
        <v>0</v>
      </c>
      <c r="X109" s="110" t="s">
        <v>1340</v>
      </c>
    </row>
    <row r="110" spans="1:24" ht="36.950000000000003" customHeight="1" x14ac:dyDescent="0.25">
      <c r="A110" s="34" t="s">
        <v>37</v>
      </c>
      <c r="B110" s="117" t="s">
        <v>304</v>
      </c>
      <c r="C110" s="117" t="s">
        <v>38</v>
      </c>
      <c r="D110" s="50" t="s">
        <v>668</v>
      </c>
      <c r="E110" s="19" t="s">
        <v>99</v>
      </c>
      <c r="F110" s="20">
        <v>44959</v>
      </c>
      <c r="G110" s="20">
        <v>45290</v>
      </c>
      <c r="H110" s="76">
        <v>100</v>
      </c>
      <c r="I110" s="19" t="s">
        <v>113</v>
      </c>
      <c r="J110" s="27" t="s">
        <v>369</v>
      </c>
      <c r="K110" s="67">
        <v>20</v>
      </c>
      <c r="L110" s="21">
        <v>519000000</v>
      </c>
      <c r="M110" s="21">
        <v>0</v>
      </c>
      <c r="N110" s="19" t="s">
        <v>810</v>
      </c>
      <c r="O110" s="19" t="s">
        <v>669</v>
      </c>
      <c r="P110" s="94">
        <v>20</v>
      </c>
      <c r="Q110" s="21">
        <v>0</v>
      </c>
      <c r="R110" s="62" t="s">
        <v>986</v>
      </c>
      <c r="S110" s="94">
        <v>20</v>
      </c>
      <c r="T110" s="21">
        <v>0</v>
      </c>
      <c r="U110" s="110" t="s">
        <v>1340</v>
      </c>
      <c r="V110" s="93">
        <v>20</v>
      </c>
      <c r="W110" s="111">
        <v>0</v>
      </c>
      <c r="X110" s="110" t="s">
        <v>1340</v>
      </c>
    </row>
    <row r="111" spans="1:24" ht="36.950000000000003" customHeight="1" x14ac:dyDescent="0.25">
      <c r="A111" s="34" t="s">
        <v>37</v>
      </c>
      <c r="B111" s="117" t="s">
        <v>304</v>
      </c>
      <c r="C111" s="117" t="s">
        <v>38</v>
      </c>
      <c r="D111" s="56" t="s">
        <v>372</v>
      </c>
      <c r="E111" s="19" t="s">
        <v>99</v>
      </c>
      <c r="F111" s="20">
        <v>44959</v>
      </c>
      <c r="G111" s="20">
        <v>45290</v>
      </c>
      <c r="H111" s="76">
        <v>100</v>
      </c>
      <c r="I111" s="19" t="s">
        <v>113</v>
      </c>
      <c r="J111" s="42" t="s">
        <v>376</v>
      </c>
      <c r="K111" s="67">
        <v>0</v>
      </c>
      <c r="L111" s="21">
        <v>4850000</v>
      </c>
      <c r="M111" s="21">
        <v>0</v>
      </c>
      <c r="N111" s="19" t="s">
        <v>116</v>
      </c>
      <c r="O111" s="19" t="s">
        <v>670</v>
      </c>
      <c r="P111" s="94">
        <v>15</v>
      </c>
      <c r="Q111" s="21">
        <v>0</v>
      </c>
      <c r="R111" s="62" t="s">
        <v>987</v>
      </c>
      <c r="S111" s="94">
        <v>15</v>
      </c>
      <c r="T111" s="21">
        <v>0</v>
      </c>
      <c r="U111" s="110" t="s">
        <v>1340</v>
      </c>
      <c r="V111" s="93">
        <v>20</v>
      </c>
      <c r="W111" s="111">
        <v>0</v>
      </c>
      <c r="X111" s="110" t="s">
        <v>1340</v>
      </c>
    </row>
    <row r="112" spans="1:24" s="8" customFormat="1" ht="36.950000000000003" customHeight="1" x14ac:dyDescent="0.25">
      <c r="A112" s="34" t="s">
        <v>37</v>
      </c>
      <c r="B112" s="117" t="s">
        <v>304</v>
      </c>
      <c r="C112" s="117" t="s">
        <v>38</v>
      </c>
      <c r="D112" s="133" t="s">
        <v>373</v>
      </c>
      <c r="E112" s="117" t="s">
        <v>99</v>
      </c>
      <c r="F112" s="24">
        <v>44959</v>
      </c>
      <c r="G112" s="24">
        <v>45290</v>
      </c>
      <c r="H112" s="69">
        <v>100</v>
      </c>
      <c r="I112" s="117" t="s">
        <v>113</v>
      </c>
      <c r="J112" s="133" t="s">
        <v>376</v>
      </c>
      <c r="K112" s="85">
        <v>0</v>
      </c>
      <c r="L112" s="25">
        <v>230000000</v>
      </c>
      <c r="M112" s="25">
        <v>0</v>
      </c>
      <c r="N112" s="117" t="s">
        <v>116</v>
      </c>
      <c r="O112" s="117" t="s">
        <v>670</v>
      </c>
      <c r="P112" s="134">
        <v>0</v>
      </c>
      <c r="Q112" s="25">
        <v>0</v>
      </c>
      <c r="R112" s="101" t="s">
        <v>782</v>
      </c>
      <c r="S112" s="134">
        <v>0</v>
      </c>
      <c r="T112" s="25">
        <v>0</v>
      </c>
      <c r="U112" s="110" t="s">
        <v>1340</v>
      </c>
      <c r="V112" s="93">
        <v>20</v>
      </c>
      <c r="W112" s="111">
        <v>0</v>
      </c>
      <c r="X112" s="110" t="s">
        <v>1340</v>
      </c>
    </row>
    <row r="113" spans="1:24" ht="36.950000000000003" customHeight="1" x14ac:dyDescent="0.25">
      <c r="A113" s="34" t="s">
        <v>37</v>
      </c>
      <c r="B113" s="117" t="s">
        <v>304</v>
      </c>
      <c r="C113" s="117" t="s">
        <v>38</v>
      </c>
      <c r="D113" s="56" t="s">
        <v>374</v>
      </c>
      <c r="E113" s="19" t="s">
        <v>99</v>
      </c>
      <c r="F113" s="20">
        <v>44959</v>
      </c>
      <c r="G113" s="20">
        <v>45290</v>
      </c>
      <c r="H113" s="76">
        <v>100</v>
      </c>
      <c r="I113" s="19" t="s">
        <v>113</v>
      </c>
      <c r="J113" s="42" t="s">
        <v>376</v>
      </c>
      <c r="K113" s="67">
        <v>0</v>
      </c>
      <c r="L113" s="21">
        <v>37000000</v>
      </c>
      <c r="M113" s="21">
        <v>0</v>
      </c>
      <c r="N113" s="19" t="s">
        <v>116</v>
      </c>
      <c r="O113" s="19" t="s">
        <v>670</v>
      </c>
      <c r="P113" s="94">
        <v>20</v>
      </c>
      <c r="Q113" s="21">
        <v>0</v>
      </c>
      <c r="R113" s="62" t="s">
        <v>986</v>
      </c>
      <c r="S113" s="94">
        <v>20</v>
      </c>
      <c r="T113" s="21">
        <v>0</v>
      </c>
      <c r="U113" s="110" t="s">
        <v>1340</v>
      </c>
      <c r="V113" s="93">
        <v>20</v>
      </c>
      <c r="W113" s="111">
        <v>0</v>
      </c>
      <c r="X113" s="110" t="s">
        <v>1340</v>
      </c>
    </row>
    <row r="114" spans="1:24" ht="36.950000000000003" customHeight="1" x14ac:dyDescent="0.25">
      <c r="A114" s="34" t="s">
        <v>37</v>
      </c>
      <c r="B114" s="117" t="s">
        <v>304</v>
      </c>
      <c r="C114" s="117" t="s">
        <v>38</v>
      </c>
      <c r="D114" s="56" t="s">
        <v>375</v>
      </c>
      <c r="E114" s="19" t="s">
        <v>99</v>
      </c>
      <c r="F114" s="20">
        <v>44959</v>
      </c>
      <c r="G114" s="20">
        <v>45290</v>
      </c>
      <c r="H114" s="76">
        <v>100</v>
      </c>
      <c r="I114" s="19" t="s">
        <v>113</v>
      </c>
      <c r="J114" s="42" t="s">
        <v>376</v>
      </c>
      <c r="K114" s="67">
        <v>0</v>
      </c>
      <c r="L114" s="21">
        <v>25000000</v>
      </c>
      <c r="M114" s="21">
        <v>0</v>
      </c>
      <c r="N114" s="19" t="s">
        <v>116</v>
      </c>
      <c r="O114" s="19" t="s">
        <v>670</v>
      </c>
      <c r="P114" s="94">
        <v>20</v>
      </c>
      <c r="Q114" s="21">
        <v>0</v>
      </c>
      <c r="R114" s="62" t="s">
        <v>986</v>
      </c>
      <c r="S114" s="94">
        <v>20</v>
      </c>
      <c r="T114" s="21">
        <v>0</v>
      </c>
      <c r="U114" s="110" t="s">
        <v>1340</v>
      </c>
      <c r="V114" s="93">
        <v>20</v>
      </c>
      <c r="W114" s="111">
        <v>0</v>
      </c>
      <c r="X114" s="110" t="s">
        <v>1340</v>
      </c>
    </row>
    <row r="115" spans="1:24" ht="36.950000000000003" customHeight="1" x14ac:dyDescent="0.25">
      <c r="A115" s="34" t="s">
        <v>37</v>
      </c>
      <c r="B115" s="117" t="s">
        <v>304</v>
      </c>
      <c r="C115" s="117" t="s">
        <v>38</v>
      </c>
      <c r="D115" s="50" t="s">
        <v>377</v>
      </c>
      <c r="E115" s="19" t="s">
        <v>99</v>
      </c>
      <c r="F115" s="20">
        <v>44959</v>
      </c>
      <c r="G115" s="20">
        <v>45290</v>
      </c>
      <c r="H115" s="76">
        <v>100</v>
      </c>
      <c r="I115" s="19" t="s">
        <v>113</v>
      </c>
      <c r="J115" s="27" t="s">
        <v>369</v>
      </c>
      <c r="K115" s="67">
        <v>30</v>
      </c>
      <c r="L115" s="21">
        <v>54495550</v>
      </c>
      <c r="M115" s="21">
        <v>0</v>
      </c>
      <c r="N115" s="19" t="s">
        <v>810</v>
      </c>
      <c r="O115" s="19" t="s">
        <v>671</v>
      </c>
      <c r="P115" s="94">
        <v>98</v>
      </c>
      <c r="Q115" s="21">
        <v>54495550</v>
      </c>
      <c r="R115" s="62" t="s">
        <v>988</v>
      </c>
      <c r="S115" s="94">
        <v>100</v>
      </c>
      <c r="T115" s="21">
        <v>0</v>
      </c>
      <c r="U115" s="62" t="s">
        <v>1341</v>
      </c>
      <c r="V115" s="93">
        <v>100</v>
      </c>
      <c r="W115" s="111">
        <v>0</v>
      </c>
      <c r="X115" s="62" t="s">
        <v>1341</v>
      </c>
    </row>
    <row r="116" spans="1:24" ht="36.950000000000003" customHeight="1" x14ac:dyDescent="0.25">
      <c r="A116" s="34" t="s">
        <v>37</v>
      </c>
      <c r="B116" s="117" t="s">
        <v>304</v>
      </c>
      <c r="C116" s="117" t="s">
        <v>38</v>
      </c>
      <c r="D116" s="50" t="s">
        <v>378</v>
      </c>
      <c r="E116" s="19" t="s">
        <v>99</v>
      </c>
      <c r="F116" s="20">
        <v>44959</v>
      </c>
      <c r="G116" s="20">
        <v>45290</v>
      </c>
      <c r="H116" s="76">
        <v>100</v>
      </c>
      <c r="I116" s="19" t="s">
        <v>113</v>
      </c>
      <c r="J116" s="27" t="s">
        <v>369</v>
      </c>
      <c r="K116" s="67">
        <v>30</v>
      </c>
      <c r="L116" s="21">
        <v>15003074</v>
      </c>
      <c r="M116" s="21">
        <v>0</v>
      </c>
      <c r="N116" s="19" t="s">
        <v>810</v>
      </c>
      <c r="O116" s="19" t="s">
        <v>672</v>
      </c>
      <c r="P116" s="94">
        <v>25</v>
      </c>
      <c r="Q116" s="21">
        <v>0</v>
      </c>
      <c r="R116" s="62" t="s">
        <v>989</v>
      </c>
      <c r="S116" s="94">
        <v>100</v>
      </c>
      <c r="T116" s="21">
        <v>15003074</v>
      </c>
      <c r="U116" s="62" t="s">
        <v>1342</v>
      </c>
      <c r="V116" s="93">
        <v>100</v>
      </c>
      <c r="W116" s="111">
        <v>0</v>
      </c>
      <c r="X116" s="62" t="s">
        <v>1341</v>
      </c>
    </row>
    <row r="117" spans="1:24" ht="36.950000000000003" customHeight="1" x14ac:dyDescent="0.25">
      <c r="A117" s="34" t="s">
        <v>37</v>
      </c>
      <c r="B117" s="117" t="s">
        <v>304</v>
      </c>
      <c r="C117" s="117" t="s">
        <v>38</v>
      </c>
      <c r="D117" s="50" t="s">
        <v>379</v>
      </c>
      <c r="E117" s="19" t="s">
        <v>99</v>
      </c>
      <c r="F117" s="20">
        <v>44959</v>
      </c>
      <c r="G117" s="20">
        <v>45290</v>
      </c>
      <c r="H117" s="76">
        <v>100</v>
      </c>
      <c r="I117" s="19" t="s">
        <v>113</v>
      </c>
      <c r="J117" s="27" t="s">
        <v>369</v>
      </c>
      <c r="K117" s="67">
        <v>30</v>
      </c>
      <c r="L117" s="21">
        <v>81730980</v>
      </c>
      <c r="M117" s="21">
        <v>0</v>
      </c>
      <c r="N117" s="19" t="s">
        <v>810</v>
      </c>
      <c r="O117" s="19" t="s">
        <v>673</v>
      </c>
      <c r="P117" s="94">
        <v>40</v>
      </c>
      <c r="Q117" s="21">
        <v>0</v>
      </c>
      <c r="R117" s="62" t="s">
        <v>990</v>
      </c>
      <c r="S117" s="94">
        <v>100</v>
      </c>
      <c r="T117" s="96">
        <v>81730980</v>
      </c>
      <c r="U117" s="62" t="s">
        <v>1345</v>
      </c>
      <c r="V117" s="93">
        <v>100</v>
      </c>
      <c r="W117" s="111">
        <v>0</v>
      </c>
      <c r="X117" s="62" t="s">
        <v>1341</v>
      </c>
    </row>
    <row r="118" spans="1:24" ht="36.950000000000003" customHeight="1" x14ac:dyDescent="0.25">
      <c r="A118" s="34" t="s">
        <v>37</v>
      </c>
      <c r="B118" s="117" t="s">
        <v>304</v>
      </c>
      <c r="C118" s="117" t="s">
        <v>38</v>
      </c>
      <c r="D118" s="50" t="s">
        <v>1344</v>
      </c>
      <c r="E118" s="19" t="s">
        <v>99</v>
      </c>
      <c r="F118" s="20"/>
      <c r="G118" s="20"/>
      <c r="H118" s="76">
        <v>100</v>
      </c>
      <c r="I118" s="19"/>
      <c r="J118" s="27"/>
      <c r="K118" s="67"/>
      <c r="L118" s="21">
        <v>158500264</v>
      </c>
      <c r="M118" s="21">
        <v>0</v>
      </c>
      <c r="N118" s="19"/>
      <c r="O118" s="19"/>
      <c r="P118" s="94">
        <v>0</v>
      </c>
      <c r="Q118" s="21">
        <v>0</v>
      </c>
      <c r="R118" s="62" t="s">
        <v>1138</v>
      </c>
      <c r="S118" s="94">
        <v>100</v>
      </c>
      <c r="T118" s="21">
        <v>158500264</v>
      </c>
      <c r="U118" s="62" t="s">
        <v>1343</v>
      </c>
      <c r="V118" s="93">
        <v>100</v>
      </c>
      <c r="W118" s="111">
        <v>0</v>
      </c>
      <c r="X118" s="62" t="s">
        <v>1341</v>
      </c>
    </row>
    <row r="119" spans="1:24" ht="36.950000000000003" customHeight="1" x14ac:dyDescent="0.25">
      <c r="A119" s="34" t="s">
        <v>37</v>
      </c>
      <c r="B119" s="117" t="s">
        <v>304</v>
      </c>
      <c r="C119" s="117" t="s">
        <v>38</v>
      </c>
      <c r="D119" s="50" t="s">
        <v>380</v>
      </c>
      <c r="E119" s="19" t="s">
        <v>99</v>
      </c>
      <c r="F119" s="20">
        <v>44959</v>
      </c>
      <c r="G119" s="20">
        <v>45290</v>
      </c>
      <c r="H119" s="76">
        <v>100</v>
      </c>
      <c r="I119" s="19" t="s">
        <v>113</v>
      </c>
      <c r="J119" s="27" t="s">
        <v>369</v>
      </c>
      <c r="K119" s="67">
        <v>40</v>
      </c>
      <c r="L119" s="21">
        <v>86740000</v>
      </c>
      <c r="M119" s="21">
        <v>0</v>
      </c>
      <c r="N119" s="19" t="s">
        <v>810</v>
      </c>
      <c r="O119" s="19" t="s">
        <v>674</v>
      </c>
      <c r="P119" s="94">
        <v>40</v>
      </c>
      <c r="Q119" s="21">
        <v>0</v>
      </c>
      <c r="R119" s="62" t="s">
        <v>1173</v>
      </c>
      <c r="S119" s="94">
        <v>0</v>
      </c>
      <c r="T119" s="21">
        <v>0</v>
      </c>
      <c r="U119" s="110" t="s">
        <v>1340</v>
      </c>
      <c r="V119" s="93">
        <v>20</v>
      </c>
      <c r="W119" s="111">
        <v>0</v>
      </c>
      <c r="X119" s="110" t="s">
        <v>1340</v>
      </c>
    </row>
    <row r="120" spans="1:24" ht="36.950000000000003" customHeight="1" x14ac:dyDescent="0.25">
      <c r="A120" s="34" t="s">
        <v>37</v>
      </c>
      <c r="B120" s="117" t="s">
        <v>304</v>
      </c>
      <c r="C120" s="117" t="s">
        <v>38</v>
      </c>
      <c r="D120" s="50" t="s">
        <v>381</v>
      </c>
      <c r="E120" s="19" t="s">
        <v>99</v>
      </c>
      <c r="F120" s="20">
        <v>44959</v>
      </c>
      <c r="G120" s="20">
        <v>45290</v>
      </c>
      <c r="H120" s="76">
        <v>100</v>
      </c>
      <c r="I120" s="19" t="s">
        <v>113</v>
      </c>
      <c r="J120" s="27" t="s">
        <v>369</v>
      </c>
      <c r="K120" s="67">
        <v>30</v>
      </c>
      <c r="L120" s="21">
        <v>5914500</v>
      </c>
      <c r="M120" s="21">
        <v>0</v>
      </c>
      <c r="N120" s="19" t="s">
        <v>810</v>
      </c>
      <c r="O120" s="19" t="s">
        <v>675</v>
      </c>
      <c r="P120" s="94">
        <v>50</v>
      </c>
      <c r="Q120" s="96">
        <v>5914500</v>
      </c>
      <c r="R120" s="62" t="s">
        <v>991</v>
      </c>
      <c r="S120" s="94">
        <v>100</v>
      </c>
      <c r="T120" s="21">
        <v>5914500</v>
      </c>
      <c r="U120" s="62" t="s">
        <v>1346</v>
      </c>
      <c r="V120" s="93">
        <v>100</v>
      </c>
      <c r="W120" s="111">
        <v>0</v>
      </c>
      <c r="X120" s="62" t="s">
        <v>1341</v>
      </c>
    </row>
    <row r="121" spans="1:24" ht="36.950000000000003" customHeight="1" x14ac:dyDescent="0.25">
      <c r="A121" s="34" t="s">
        <v>37</v>
      </c>
      <c r="B121" s="117" t="s">
        <v>304</v>
      </c>
      <c r="C121" s="117" t="s">
        <v>38</v>
      </c>
      <c r="D121" s="50" t="s">
        <v>383</v>
      </c>
      <c r="E121" s="19" t="s">
        <v>99</v>
      </c>
      <c r="F121" s="20">
        <v>44959</v>
      </c>
      <c r="G121" s="20">
        <v>45290</v>
      </c>
      <c r="H121" s="76">
        <v>100</v>
      </c>
      <c r="I121" s="19" t="s">
        <v>113</v>
      </c>
      <c r="J121" s="42" t="s">
        <v>368</v>
      </c>
      <c r="K121" s="67">
        <v>5</v>
      </c>
      <c r="L121" s="21">
        <v>3735400</v>
      </c>
      <c r="M121" s="21">
        <v>0</v>
      </c>
      <c r="N121" s="19" t="s">
        <v>810</v>
      </c>
      <c r="O121" s="19" t="s">
        <v>676</v>
      </c>
      <c r="P121" s="94">
        <v>5</v>
      </c>
      <c r="Q121" s="21">
        <v>0</v>
      </c>
      <c r="R121" s="62" t="s">
        <v>992</v>
      </c>
      <c r="S121" s="94">
        <v>5</v>
      </c>
      <c r="T121" s="21">
        <v>0</v>
      </c>
      <c r="U121" s="110" t="s">
        <v>1340</v>
      </c>
      <c r="V121" s="93">
        <v>20</v>
      </c>
      <c r="W121" s="111">
        <v>0</v>
      </c>
      <c r="X121" s="110" t="s">
        <v>1340</v>
      </c>
    </row>
    <row r="122" spans="1:24" ht="36.950000000000003" customHeight="1" x14ac:dyDescent="0.25">
      <c r="A122" s="34" t="s">
        <v>37</v>
      </c>
      <c r="B122" s="117" t="s">
        <v>304</v>
      </c>
      <c r="C122" s="117" t="s">
        <v>38</v>
      </c>
      <c r="D122" s="50" t="s">
        <v>382</v>
      </c>
      <c r="E122" s="19" t="s">
        <v>99</v>
      </c>
      <c r="F122" s="20">
        <v>44959</v>
      </c>
      <c r="G122" s="20">
        <v>45290</v>
      </c>
      <c r="H122" s="76">
        <v>100</v>
      </c>
      <c r="I122" s="19" t="s">
        <v>113</v>
      </c>
      <c r="J122" s="19" t="s">
        <v>376</v>
      </c>
      <c r="K122" s="67">
        <v>30</v>
      </c>
      <c r="L122" s="111" t="s">
        <v>1348</v>
      </c>
      <c r="M122" s="21">
        <v>0</v>
      </c>
      <c r="N122" s="19" t="s">
        <v>810</v>
      </c>
      <c r="O122" s="19" t="s">
        <v>677</v>
      </c>
      <c r="P122" s="94">
        <v>35</v>
      </c>
      <c r="Q122" s="21">
        <v>0</v>
      </c>
      <c r="R122" s="62" t="s">
        <v>993</v>
      </c>
      <c r="S122" s="94">
        <v>100</v>
      </c>
      <c r="T122" s="111" t="s">
        <v>1348</v>
      </c>
      <c r="U122" s="62" t="s">
        <v>1347</v>
      </c>
      <c r="V122" s="93">
        <v>100</v>
      </c>
      <c r="W122" s="111">
        <v>0</v>
      </c>
      <c r="X122" s="62" t="s">
        <v>1341</v>
      </c>
    </row>
    <row r="123" spans="1:24" ht="36.950000000000003" customHeight="1" x14ac:dyDescent="0.25">
      <c r="A123" s="34" t="s">
        <v>37</v>
      </c>
      <c r="B123" s="117" t="s">
        <v>304</v>
      </c>
      <c r="C123" s="117" t="s">
        <v>38</v>
      </c>
      <c r="D123" s="57" t="s">
        <v>384</v>
      </c>
      <c r="E123" s="19" t="s">
        <v>99</v>
      </c>
      <c r="F123" s="20">
        <v>44959</v>
      </c>
      <c r="G123" s="20">
        <v>45290</v>
      </c>
      <c r="H123" s="76">
        <v>100</v>
      </c>
      <c r="I123" s="19" t="s">
        <v>113</v>
      </c>
      <c r="J123" s="42" t="s">
        <v>376</v>
      </c>
      <c r="K123" s="67">
        <v>30</v>
      </c>
      <c r="L123" s="21" t="s">
        <v>1350</v>
      </c>
      <c r="M123" s="21">
        <v>0</v>
      </c>
      <c r="N123" s="19" t="s">
        <v>810</v>
      </c>
      <c r="O123" s="19" t="s">
        <v>678</v>
      </c>
      <c r="P123" s="94">
        <v>45</v>
      </c>
      <c r="Q123" s="21">
        <v>255985000</v>
      </c>
      <c r="R123" s="62" t="s">
        <v>994</v>
      </c>
      <c r="S123" s="94">
        <v>100</v>
      </c>
      <c r="T123" s="21" t="s">
        <v>1350</v>
      </c>
      <c r="U123" s="62" t="s">
        <v>1349</v>
      </c>
      <c r="V123" s="93">
        <v>100</v>
      </c>
      <c r="W123" s="111">
        <v>0</v>
      </c>
      <c r="X123" s="62" t="s">
        <v>1341</v>
      </c>
    </row>
    <row r="124" spans="1:24" ht="36.950000000000003" customHeight="1" x14ac:dyDescent="0.25">
      <c r="A124" s="34" t="s">
        <v>37</v>
      </c>
      <c r="B124" s="117" t="s">
        <v>304</v>
      </c>
      <c r="C124" s="117" t="s">
        <v>38</v>
      </c>
      <c r="D124" s="56" t="s">
        <v>876</v>
      </c>
      <c r="E124" s="19" t="s">
        <v>99</v>
      </c>
      <c r="F124" s="20">
        <v>44959</v>
      </c>
      <c r="G124" s="20">
        <v>45290</v>
      </c>
      <c r="H124" s="76">
        <v>100</v>
      </c>
      <c r="I124" s="19" t="s">
        <v>113</v>
      </c>
      <c r="J124" s="42" t="s">
        <v>387</v>
      </c>
      <c r="K124" s="67">
        <v>15</v>
      </c>
      <c r="L124" s="21">
        <v>132480750</v>
      </c>
      <c r="M124" s="21">
        <v>0</v>
      </c>
      <c r="N124" s="19" t="s">
        <v>810</v>
      </c>
      <c r="O124" s="19" t="s">
        <v>665</v>
      </c>
      <c r="P124" s="94">
        <v>20</v>
      </c>
      <c r="Q124" s="21">
        <v>0</v>
      </c>
      <c r="R124" s="62" t="s">
        <v>995</v>
      </c>
      <c r="S124" s="94">
        <v>20</v>
      </c>
      <c r="T124" s="21">
        <v>0</v>
      </c>
      <c r="U124" s="110" t="s">
        <v>1340</v>
      </c>
      <c r="V124" s="93">
        <v>20</v>
      </c>
      <c r="W124" s="111">
        <v>0</v>
      </c>
      <c r="X124" s="110" t="s">
        <v>1340</v>
      </c>
    </row>
    <row r="125" spans="1:24" ht="36.950000000000003" customHeight="1" x14ac:dyDescent="0.25">
      <c r="A125" s="34" t="s">
        <v>37</v>
      </c>
      <c r="B125" s="117" t="s">
        <v>304</v>
      </c>
      <c r="C125" s="117" t="s">
        <v>38</v>
      </c>
      <c r="D125" s="56" t="s">
        <v>385</v>
      </c>
      <c r="E125" s="19" t="s">
        <v>99</v>
      </c>
      <c r="F125" s="20">
        <v>44959</v>
      </c>
      <c r="G125" s="20">
        <v>45290</v>
      </c>
      <c r="H125" s="76">
        <v>100</v>
      </c>
      <c r="I125" s="19" t="s">
        <v>113</v>
      </c>
      <c r="J125" s="42" t="s">
        <v>376</v>
      </c>
      <c r="K125" s="67">
        <v>0</v>
      </c>
      <c r="L125" s="21">
        <v>403188660</v>
      </c>
      <c r="M125" s="21">
        <v>0</v>
      </c>
      <c r="N125" s="19" t="s">
        <v>810</v>
      </c>
      <c r="O125" s="19" t="s">
        <v>679</v>
      </c>
      <c r="P125" s="94">
        <v>20</v>
      </c>
      <c r="Q125" s="21">
        <v>0</v>
      </c>
      <c r="R125" s="62" t="s">
        <v>995</v>
      </c>
      <c r="S125" s="94">
        <v>20</v>
      </c>
      <c r="T125" s="21">
        <v>0</v>
      </c>
      <c r="U125" s="110" t="s">
        <v>1340</v>
      </c>
      <c r="V125" s="93">
        <v>20</v>
      </c>
      <c r="W125" s="111">
        <v>0</v>
      </c>
      <c r="X125" s="110" t="s">
        <v>1340</v>
      </c>
    </row>
    <row r="126" spans="1:24" ht="36.950000000000003" customHeight="1" x14ac:dyDescent="0.25">
      <c r="A126" s="34" t="s">
        <v>37</v>
      </c>
      <c r="B126" s="117" t="s">
        <v>304</v>
      </c>
      <c r="C126" s="117" t="s">
        <v>38</v>
      </c>
      <c r="D126" s="56" t="s">
        <v>386</v>
      </c>
      <c r="E126" s="19" t="s">
        <v>99</v>
      </c>
      <c r="F126" s="20">
        <v>44959</v>
      </c>
      <c r="G126" s="20">
        <v>45290</v>
      </c>
      <c r="H126" s="76">
        <v>100</v>
      </c>
      <c r="I126" s="19" t="s">
        <v>113</v>
      </c>
      <c r="J126" s="42" t="s">
        <v>376</v>
      </c>
      <c r="K126" s="67">
        <v>10</v>
      </c>
      <c r="L126" s="21">
        <v>750000000</v>
      </c>
      <c r="M126" s="21">
        <v>0</v>
      </c>
      <c r="N126" s="19" t="s">
        <v>810</v>
      </c>
      <c r="O126" s="19" t="s">
        <v>665</v>
      </c>
      <c r="P126" s="94">
        <v>20</v>
      </c>
      <c r="Q126" s="21">
        <v>0</v>
      </c>
      <c r="R126" s="62" t="s">
        <v>995</v>
      </c>
      <c r="S126" s="94">
        <v>20</v>
      </c>
      <c r="T126" s="21">
        <v>0</v>
      </c>
      <c r="U126" s="110" t="s">
        <v>1340</v>
      </c>
      <c r="V126" s="93">
        <v>20</v>
      </c>
      <c r="W126" s="111">
        <v>0</v>
      </c>
      <c r="X126" s="110" t="s">
        <v>1340</v>
      </c>
    </row>
    <row r="127" spans="1:24" ht="36.950000000000003" customHeight="1" x14ac:dyDescent="0.25">
      <c r="A127" s="34" t="s">
        <v>37</v>
      </c>
      <c r="B127" s="117" t="s">
        <v>304</v>
      </c>
      <c r="C127" s="117" t="s">
        <v>38</v>
      </c>
      <c r="D127" s="50" t="s">
        <v>388</v>
      </c>
      <c r="E127" s="19" t="s">
        <v>99</v>
      </c>
      <c r="F127" s="20">
        <v>44959</v>
      </c>
      <c r="G127" s="20">
        <v>45290</v>
      </c>
      <c r="H127" s="76">
        <v>100</v>
      </c>
      <c r="I127" s="19" t="s">
        <v>113</v>
      </c>
      <c r="J127" s="26" t="s">
        <v>368</v>
      </c>
      <c r="K127" s="67">
        <v>35</v>
      </c>
      <c r="L127" s="21">
        <v>9352686</v>
      </c>
      <c r="M127" s="21">
        <v>0</v>
      </c>
      <c r="N127" s="19" t="s">
        <v>810</v>
      </c>
      <c r="O127" s="19" t="s">
        <v>680</v>
      </c>
      <c r="P127" s="94">
        <v>100</v>
      </c>
      <c r="Q127" s="21">
        <v>9352686</v>
      </c>
      <c r="R127" s="62" t="s">
        <v>996</v>
      </c>
      <c r="S127" s="94">
        <v>100</v>
      </c>
      <c r="T127" s="21">
        <v>0</v>
      </c>
      <c r="U127" s="62" t="s">
        <v>1339</v>
      </c>
      <c r="V127" s="93">
        <v>100</v>
      </c>
      <c r="W127" s="111">
        <v>0</v>
      </c>
      <c r="X127" s="62" t="s">
        <v>1341</v>
      </c>
    </row>
    <row r="128" spans="1:24" ht="36.950000000000003" customHeight="1" x14ac:dyDescent="0.25">
      <c r="A128" s="34" t="s">
        <v>37</v>
      </c>
      <c r="B128" s="117" t="s">
        <v>304</v>
      </c>
      <c r="C128" s="117" t="s">
        <v>38</v>
      </c>
      <c r="D128" s="50" t="s">
        <v>389</v>
      </c>
      <c r="E128" s="19" t="s">
        <v>99</v>
      </c>
      <c r="F128" s="20">
        <v>44959</v>
      </c>
      <c r="G128" s="20">
        <v>45290</v>
      </c>
      <c r="H128" s="76">
        <v>100</v>
      </c>
      <c r="I128" s="19" t="s">
        <v>113</v>
      </c>
      <c r="J128" s="27" t="s">
        <v>369</v>
      </c>
      <c r="K128" s="67">
        <v>35</v>
      </c>
      <c r="L128" s="21" t="s">
        <v>1351</v>
      </c>
      <c r="M128" s="21">
        <v>0</v>
      </c>
      <c r="N128" s="19" t="s">
        <v>810</v>
      </c>
      <c r="O128" s="19" t="s">
        <v>681</v>
      </c>
      <c r="P128" s="76">
        <v>35</v>
      </c>
      <c r="Q128" s="21">
        <v>0</v>
      </c>
      <c r="R128" s="62" t="s">
        <v>997</v>
      </c>
      <c r="S128" s="94">
        <v>70</v>
      </c>
      <c r="T128" s="21">
        <v>0</v>
      </c>
      <c r="U128" s="62" t="s">
        <v>1352</v>
      </c>
      <c r="V128" s="93">
        <v>100</v>
      </c>
      <c r="W128" s="95">
        <v>49614892</v>
      </c>
      <c r="X128" s="62" t="s">
        <v>1635</v>
      </c>
    </row>
    <row r="129" spans="1:24" ht="36.950000000000003" customHeight="1" x14ac:dyDescent="0.25">
      <c r="A129" s="34" t="s">
        <v>37</v>
      </c>
      <c r="B129" s="117" t="s">
        <v>304</v>
      </c>
      <c r="C129" s="117" t="s">
        <v>38</v>
      </c>
      <c r="D129" s="57" t="s">
        <v>390</v>
      </c>
      <c r="E129" s="19" t="s">
        <v>99</v>
      </c>
      <c r="F129" s="20">
        <v>44959</v>
      </c>
      <c r="G129" s="20">
        <v>45290</v>
      </c>
      <c r="H129" s="76">
        <v>100</v>
      </c>
      <c r="I129" s="19" t="s">
        <v>113</v>
      </c>
      <c r="J129" s="42" t="s">
        <v>376</v>
      </c>
      <c r="K129" s="67">
        <v>10</v>
      </c>
      <c r="L129" s="21">
        <v>200000000</v>
      </c>
      <c r="M129" s="21">
        <v>0</v>
      </c>
      <c r="N129" s="19" t="s">
        <v>810</v>
      </c>
      <c r="O129" s="19" t="s">
        <v>683</v>
      </c>
      <c r="P129" s="94">
        <v>20</v>
      </c>
      <c r="Q129" s="21">
        <v>0</v>
      </c>
      <c r="R129" s="62" t="s">
        <v>998</v>
      </c>
      <c r="S129" s="94">
        <v>20</v>
      </c>
      <c r="T129" s="21">
        <v>0</v>
      </c>
      <c r="U129" s="62" t="s">
        <v>1353</v>
      </c>
      <c r="V129" s="93">
        <v>100</v>
      </c>
      <c r="W129" s="95">
        <v>199999968</v>
      </c>
      <c r="X129" s="62" t="s">
        <v>1637</v>
      </c>
    </row>
    <row r="130" spans="1:24" ht="36.950000000000003" customHeight="1" x14ac:dyDescent="0.25">
      <c r="A130" s="34" t="s">
        <v>37</v>
      </c>
      <c r="B130" s="117" t="s">
        <v>304</v>
      </c>
      <c r="C130" s="117" t="s">
        <v>38</v>
      </c>
      <c r="D130" s="112" t="s">
        <v>1354</v>
      </c>
      <c r="E130" s="19" t="s">
        <v>99</v>
      </c>
      <c r="F130" s="20">
        <v>44959</v>
      </c>
      <c r="G130" s="20">
        <v>45290</v>
      </c>
      <c r="H130" s="76">
        <v>100</v>
      </c>
      <c r="I130" s="19" t="s">
        <v>113</v>
      </c>
      <c r="J130" s="42" t="s">
        <v>376</v>
      </c>
      <c r="K130" s="67">
        <v>10</v>
      </c>
      <c r="L130" s="21">
        <v>70000000</v>
      </c>
      <c r="M130" s="21">
        <v>0</v>
      </c>
      <c r="N130" s="19" t="s">
        <v>810</v>
      </c>
      <c r="O130" s="19" t="s">
        <v>682</v>
      </c>
      <c r="P130" s="94">
        <v>20</v>
      </c>
      <c r="Q130" s="21">
        <v>0</v>
      </c>
      <c r="R130" s="62" t="s">
        <v>999</v>
      </c>
      <c r="S130" s="94">
        <v>70</v>
      </c>
      <c r="T130" s="21">
        <v>0</v>
      </c>
      <c r="U130" s="62" t="s">
        <v>1355</v>
      </c>
      <c r="V130" s="93">
        <v>100</v>
      </c>
      <c r="W130" s="95">
        <v>19904856</v>
      </c>
      <c r="X130" s="62" t="s">
        <v>1636</v>
      </c>
    </row>
    <row r="131" spans="1:24" ht="36.950000000000003" customHeight="1" x14ac:dyDescent="0.25">
      <c r="A131" s="34" t="s">
        <v>37</v>
      </c>
      <c r="B131" s="117" t="s">
        <v>304</v>
      </c>
      <c r="C131" s="117" t="s">
        <v>38</v>
      </c>
      <c r="D131" s="57" t="s">
        <v>832</v>
      </c>
      <c r="E131" s="19" t="s">
        <v>391</v>
      </c>
      <c r="F131" s="20">
        <v>44959</v>
      </c>
      <c r="G131" s="20">
        <v>45290</v>
      </c>
      <c r="H131" s="76">
        <v>100</v>
      </c>
      <c r="I131" s="19" t="s">
        <v>113</v>
      </c>
      <c r="J131" s="19" t="s">
        <v>394</v>
      </c>
      <c r="K131" s="67">
        <v>0</v>
      </c>
      <c r="L131" s="21">
        <v>16000000</v>
      </c>
      <c r="M131" s="21">
        <v>0</v>
      </c>
      <c r="N131" s="19" t="s">
        <v>116</v>
      </c>
      <c r="O131" s="19" t="s">
        <v>591</v>
      </c>
      <c r="P131" s="94">
        <v>0</v>
      </c>
      <c r="Q131" s="21">
        <v>0</v>
      </c>
      <c r="R131" s="19" t="s">
        <v>591</v>
      </c>
      <c r="S131" s="76">
        <v>100</v>
      </c>
      <c r="T131" s="21">
        <v>16732710</v>
      </c>
      <c r="U131" s="62" t="s">
        <v>1229</v>
      </c>
      <c r="V131" s="93">
        <v>100</v>
      </c>
      <c r="W131" s="95">
        <v>0</v>
      </c>
      <c r="X131" s="62" t="s">
        <v>1505</v>
      </c>
    </row>
    <row r="132" spans="1:24" ht="36.950000000000003" customHeight="1" x14ac:dyDescent="0.25">
      <c r="A132" s="34" t="s">
        <v>37</v>
      </c>
      <c r="B132" s="117" t="s">
        <v>304</v>
      </c>
      <c r="C132" s="117" t="s">
        <v>38</v>
      </c>
      <c r="D132" s="57" t="s">
        <v>1506</v>
      </c>
      <c r="E132" s="19" t="s">
        <v>391</v>
      </c>
      <c r="F132" s="20">
        <v>44959</v>
      </c>
      <c r="G132" s="20">
        <v>45290</v>
      </c>
      <c r="H132" s="76">
        <v>100</v>
      </c>
      <c r="I132" s="19" t="s">
        <v>113</v>
      </c>
      <c r="J132" s="19" t="s">
        <v>394</v>
      </c>
      <c r="K132" s="67">
        <v>0</v>
      </c>
      <c r="L132" s="21">
        <v>20000000</v>
      </c>
      <c r="M132" s="21">
        <v>0</v>
      </c>
      <c r="N132" s="19" t="s">
        <v>116</v>
      </c>
      <c r="O132" s="19" t="s">
        <v>591</v>
      </c>
      <c r="P132" s="94">
        <v>0</v>
      </c>
      <c r="Q132" s="21">
        <v>0</v>
      </c>
      <c r="R132" s="19" t="s">
        <v>591</v>
      </c>
      <c r="S132" s="76">
        <v>10</v>
      </c>
      <c r="T132" s="21">
        <v>0</v>
      </c>
      <c r="U132" s="62" t="s">
        <v>1230</v>
      </c>
      <c r="V132" s="93">
        <v>10</v>
      </c>
      <c r="W132" s="95">
        <v>0</v>
      </c>
      <c r="X132" s="62" t="s">
        <v>1507</v>
      </c>
    </row>
    <row r="133" spans="1:24" ht="36.950000000000003" customHeight="1" x14ac:dyDescent="0.25">
      <c r="A133" s="34" t="s">
        <v>37</v>
      </c>
      <c r="B133" s="117" t="s">
        <v>304</v>
      </c>
      <c r="C133" s="117" t="s">
        <v>38</v>
      </c>
      <c r="D133" s="57" t="s">
        <v>392</v>
      </c>
      <c r="E133" s="19" t="s">
        <v>391</v>
      </c>
      <c r="F133" s="20">
        <v>44959</v>
      </c>
      <c r="G133" s="20">
        <v>45290</v>
      </c>
      <c r="H133" s="76">
        <v>100</v>
      </c>
      <c r="I133" s="19" t="s">
        <v>113</v>
      </c>
      <c r="J133" s="19" t="s">
        <v>394</v>
      </c>
      <c r="K133" s="67">
        <v>0</v>
      </c>
      <c r="L133" s="21">
        <v>80000000</v>
      </c>
      <c r="M133" s="21">
        <v>0</v>
      </c>
      <c r="N133" s="19" t="s">
        <v>116</v>
      </c>
      <c r="O133" s="19" t="s">
        <v>592</v>
      </c>
      <c r="P133" s="94">
        <v>0</v>
      </c>
      <c r="Q133" s="21">
        <v>0</v>
      </c>
      <c r="R133" s="19" t="s">
        <v>592</v>
      </c>
      <c r="S133" s="76">
        <v>0</v>
      </c>
      <c r="T133" s="21">
        <v>0</v>
      </c>
      <c r="U133" s="19" t="s">
        <v>592</v>
      </c>
      <c r="V133" s="93">
        <v>10</v>
      </c>
      <c r="W133" s="95">
        <v>0</v>
      </c>
      <c r="X133" s="62" t="s">
        <v>1507</v>
      </c>
    </row>
    <row r="134" spans="1:24" ht="36.950000000000003" customHeight="1" x14ac:dyDescent="0.25">
      <c r="A134" s="34" t="s">
        <v>37</v>
      </c>
      <c r="B134" s="117" t="s">
        <v>304</v>
      </c>
      <c r="C134" s="117" t="s">
        <v>38</v>
      </c>
      <c r="D134" s="57" t="s">
        <v>1508</v>
      </c>
      <c r="E134" s="19" t="s">
        <v>391</v>
      </c>
      <c r="F134" s="20">
        <v>44959</v>
      </c>
      <c r="G134" s="20">
        <v>45290</v>
      </c>
      <c r="H134" s="76">
        <v>100</v>
      </c>
      <c r="I134" s="19" t="s">
        <v>113</v>
      </c>
      <c r="J134" s="19" t="s">
        <v>394</v>
      </c>
      <c r="K134" s="67">
        <v>0</v>
      </c>
      <c r="L134" s="21">
        <v>18000000</v>
      </c>
      <c r="M134" s="21">
        <v>0</v>
      </c>
      <c r="N134" s="19" t="s">
        <v>116</v>
      </c>
      <c r="O134" s="19" t="s">
        <v>592</v>
      </c>
      <c r="P134" s="94">
        <v>0</v>
      </c>
      <c r="Q134" s="21">
        <v>0</v>
      </c>
      <c r="R134" s="19" t="s">
        <v>592</v>
      </c>
      <c r="S134" s="76">
        <v>0</v>
      </c>
      <c r="T134" s="21">
        <v>0</v>
      </c>
      <c r="U134" s="19" t="s">
        <v>592</v>
      </c>
      <c r="V134" s="93">
        <v>100</v>
      </c>
      <c r="W134" s="95">
        <v>0</v>
      </c>
      <c r="X134" s="62" t="s">
        <v>1510</v>
      </c>
    </row>
    <row r="135" spans="1:24" ht="36.950000000000003" customHeight="1" x14ac:dyDescent="0.25">
      <c r="A135" s="34" t="s">
        <v>37</v>
      </c>
      <c r="B135" s="117" t="s">
        <v>304</v>
      </c>
      <c r="C135" s="117" t="s">
        <v>38</v>
      </c>
      <c r="D135" s="57" t="s">
        <v>1509</v>
      </c>
      <c r="E135" s="19" t="s">
        <v>391</v>
      </c>
      <c r="F135" s="20">
        <v>44959</v>
      </c>
      <c r="G135" s="20">
        <v>45290</v>
      </c>
      <c r="H135" s="76">
        <v>100</v>
      </c>
      <c r="I135" s="19" t="s">
        <v>113</v>
      </c>
      <c r="J135" s="19" t="s">
        <v>394</v>
      </c>
      <c r="K135" s="67">
        <v>0</v>
      </c>
      <c r="L135" s="21">
        <v>55000000</v>
      </c>
      <c r="M135" s="21">
        <v>0</v>
      </c>
      <c r="N135" s="19" t="s">
        <v>116</v>
      </c>
      <c r="O135" s="19" t="s">
        <v>592</v>
      </c>
      <c r="P135" s="94">
        <v>0</v>
      </c>
      <c r="Q135" s="21">
        <v>0</v>
      </c>
      <c r="R135" s="19" t="s">
        <v>592</v>
      </c>
      <c r="S135" s="76">
        <v>0</v>
      </c>
      <c r="T135" s="21">
        <v>0</v>
      </c>
      <c r="U135" s="19" t="s">
        <v>592</v>
      </c>
      <c r="V135" s="93">
        <v>100</v>
      </c>
      <c r="W135" s="95">
        <v>0</v>
      </c>
      <c r="X135" s="62" t="s">
        <v>1511</v>
      </c>
    </row>
    <row r="136" spans="1:24" ht="36.950000000000003" customHeight="1" x14ac:dyDescent="0.25">
      <c r="A136" s="34" t="s">
        <v>37</v>
      </c>
      <c r="B136" s="117" t="s">
        <v>304</v>
      </c>
      <c r="C136" s="117" t="s">
        <v>38</v>
      </c>
      <c r="D136" s="57" t="s">
        <v>1512</v>
      </c>
      <c r="E136" s="19" t="s">
        <v>391</v>
      </c>
      <c r="F136" s="20">
        <v>44959</v>
      </c>
      <c r="G136" s="20">
        <v>45290</v>
      </c>
      <c r="H136" s="76">
        <v>100</v>
      </c>
      <c r="I136" s="19" t="s">
        <v>113</v>
      </c>
      <c r="J136" s="19" t="s">
        <v>394</v>
      </c>
      <c r="K136" s="67">
        <v>0</v>
      </c>
      <c r="L136" s="21">
        <v>30000000</v>
      </c>
      <c r="M136" s="21">
        <v>0</v>
      </c>
      <c r="N136" s="19" t="s">
        <v>116</v>
      </c>
      <c r="O136" s="19" t="s">
        <v>592</v>
      </c>
      <c r="P136" s="94">
        <v>0</v>
      </c>
      <c r="Q136" s="21">
        <v>0</v>
      </c>
      <c r="R136" s="19" t="s">
        <v>592</v>
      </c>
      <c r="S136" s="76">
        <v>0</v>
      </c>
      <c r="T136" s="21">
        <v>0</v>
      </c>
      <c r="U136" s="19" t="s">
        <v>592</v>
      </c>
      <c r="V136" s="93">
        <v>100</v>
      </c>
      <c r="W136" s="95">
        <v>0</v>
      </c>
      <c r="X136" s="62" t="s">
        <v>1513</v>
      </c>
    </row>
    <row r="137" spans="1:24" ht="36.950000000000003" customHeight="1" x14ac:dyDescent="0.25">
      <c r="A137" s="34" t="s">
        <v>37</v>
      </c>
      <c r="B137" s="117" t="s">
        <v>304</v>
      </c>
      <c r="C137" s="117" t="s">
        <v>38</v>
      </c>
      <c r="D137" s="57" t="s">
        <v>393</v>
      </c>
      <c r="E137" s="19" t="s">
        <v>391</v>
      </c>
      <c r="F137" s="20">
        <v>44959</v>
      </c>
      <c r="G137" s="20">
        <v>45290</v>
      </c>
      <c r="H137" s="76">
        <v>100</v>
      </c>
      <c r="I137" s="19" t="s">
        <v>113</v>
      </c>
      <c r="J137" s="19" t="s">
        <v>394</v>
      </c>
      <c r="K137" s="67">
        <v>0</v>
      </c>
      <c r="L137" s="21">
        <v>130000000</v>
      </c>
      <c r="M137" s="21">
        <v>0</v>
      </c>
      <c r="N137" s="19" t="s">
        <v>116</v>
      </c>
      <c r="O137" s="19" t="s">
        <v>591</v>
      </c>
      <c r="P137" s="94">
        <v>0</v>
      </c>
      <c r="Q137" s="21">
        <v>0</v>
      </c>
      <c r="R137" s="19" t="s">
        <v>591</v>
      </c>
      <c r="S137" s="76">
        <v>0</v>
      </c>
      <c r="T137" s="21">
        <v>0</v>
      </c>
      <c r="U137" s="110" t="s">
        <v>1231</v>
      </c>
      <c r="V137" s="93">
        <v>0</v>
      </c>
      <c r="W137" s="111">
        <v>0</v>
      </c>
      <c r="X137" s="110" t="s">
        <v>1231</v>
      </c>
    </row>
    <row r="138" spans="1:24" ht="36.950000000000003" customHeight="1" x14ac:dyDescent="0.25">
      <c r="A138" s="34" t="s">
        <v>37</v>
      </c>
      <c r="B138" s="117" t="s">
        <v>304</v>
      </c>
      <c r="C138" s="117" t="s">
        <v>38</v>
      </c>
      <c r="D138" s="57" t="s">
        <v>1232</v>
      </c>
      <c r="E138" s="19" t="s">
        <v>391</v>
      </c>
      <c r="F138" s="20">
        <v>44959</v>
      </c>
      <c r="G138" s="20">
        <v>45290</v>
      </c>
      <c r="H138" s="76">
        <v>100</v>
      </c>
      <c r="I138" s="19" t="s">
        <v>113</v>
      </c>
      <c r="J138" s="19" t="s">
        <v>394</v>
      </c>
      <c r="K138" s="67">
        <v>0</v>
      </c>
      <c r="L138" s="21">
        <v>35000000</v>
      </c>
      <c r="M138" s="21">
        <v>0</v>
      </c>
      <c r="N138" s="19" t="s">
        <v>116</v>
      </c>
      <c r="O138" s="19" t="s">
        <v>593</v>
      </c>
      <c r="P138" s="94">
        <v>0</v>
      </c>
      <c r="Q138" s="21">
        <v>0</v>
      </c>
      <c r="R138" s="19" t="s">
        <v>593</v>
      </c>
      <c r="S138" s="76">
        <v>20</v>
      </c>
      <c r="T138" s="21">
        <v>0</v>
      </c>
      <c r="U138" s="110" t="s">
        <v>1233</v>
      </c>
      <c r="V138" s="93">
        <v>20</v>
      </c>
      <c r="W138" s="111">
        <v>0</v>
      </c>
      <c r="X138" s="110" t="s">
        <v>1514</v>
      </c>
    </row>
    <row r="139" spans="1:24" ht="54" customHeight="1" x14ac:dyDescent="0.25">
      <c r="A139" s="34" t="s">
        <v>37</v>
      </c>
      <c r="B139" s="117" t="s">
        <v>304</v>
      </c>
      <c r="C139" s="117" t="s">
        <v>38</v>
      </c>
      <c r="D139" s="55" t="s">
        <v>433</v>
      </c>
      <c r="E139" s="19" t="s">
        <v>96</v>
      </c>
      <c r="F139" s="20">
        <v>44959</v>
      </c>
      <c r="G139" s="20">
        <v>45290</v>
      </c>
      <c r="H139" s="76">
        <v>100</v>
      </c>
      <c r="I139" s="19" t="s">
        <v>113</v>
      </c>
      <c r="J139" s="19" t="s">
        <v>370</v>
      </c>
      <c r="K139" s="67">
        <v>20</v>
      </c>
      <c r="L139" s="21">
        <v>191400000</v>
      </c>
      <c r="M139" s="21">
        <v>0</v>
      </c>
      <c r="N139" s="19" t="s">
        <v>810</v>
      </c>
      <c r="O139" s="19" t="s">
        <v>898</v>
      </c>
      <c r="P139" s="94">
        <v>45</v>
      </c>
      <c r="Q139" s="21">
        <v>0</v>
      </c>
      <c r="R139" s="62" t="s">
        <v>934</v>
      </c>
      <c r="S139" s="94">
        <v>60</v>
      </c>
      <c r="T139" s="21">
        <v>0</v>
      </c>
      <c r="U139" s="62" t="s">
        <v>1259</v>
      </c>
      <c r="V139" s="93">
        <v>90</v>
      </c>
      <c r="W139" s="95">
        <v>93307194</v>
      </c>
      <c r="X139" s="62" t="s">
        <v>1581</v>
      </c>
    </row>
    <row r="140" spans="1:24" ht="36.950000000000003" customHeight="1" x14ac:dyDescent="0.25">
      <c r="A140" s="34" t="s">
        <v>37</v>
      </c>
      <c r="B140" s="117" t="s">
        <v>304</v>
      </c>
      <c r="C140" s="117" t="s">
        <v>38</v>
      </c>
      <c r="D140" s="55" t="s">
        <v>434</v>
      </c>
      <c r="E140" s="19" t="s">
        <v>96</v>
      </c>
      <c r="F140" s="20">
        <v>44959</v>
      </c>
      <c r="G140" s="20">
        <v>45290</v>
      </c>
      <c r="H140" s="76">
        <v>100</v>
      </c>
      <c r="I140" s="19" t="s">
        <v>113</v>
      </c>
      <c r="J140" s="19" t="s">
        <v>370</v>
      </c>
      <c r="K140" s="67">
        <v>0</v>
      </c>
      <c r="L140" s="21">
        <v>70000000</v>
      </c>
      <c r="M140" s="21">
        <v>0</v>
      </c>
      <c r="N140" s="19" t="s">
        <v>810</v>
      </c>
      <c r="O140" s="62" t="s">
        <v>591</v>
      </c>
      <c r="P140" s="94">
        <v>0</v>
      </c>
      <c r="Q140" s="21">
        <v>0</v>
      </c>
      <c r="R140" s="62" t="s">
        <v>591</v>
      </c>
      <c r="S140" s="94">
        <v>60</v>
      </c>
      <c r="T140" s="21">
        <v>0</v>
      </c>
      <c r="U140" s="62" t="s">
        <v>1259</v>
      </c>
      <c r="V140" s="93">
        <v>90</v>
      </c>
      <c r="W140" s="95">
        <v>0</v>
      </c>
      <c r="X140" s="62" t="s">
        <v>1582</v>
      </c>
    </row>
    <row r="141" spans="1:24" ht="36.950000000000003" customHeight="1" x14ac:dyDescent="0.25">
      <c r="A141" s="34" t="s">
        <v>37</v>
      </c>
      <c r="B141" s="117" t="s">
        <v>304</v>
      </c>
      <c r="C141" s="117" t="s">
        <v>38</v>
      </c>
      <c r="D141" s="55" t="s">
        <v>435</v>
      </c>
      <c r="E141" s="19" t="s">
        <v>96</v>
      </c>
      <c r="F141" s="20">
        <v>44959</v>
      </c>
      <c r="G141" s="20">
        <v>45290</v>
      </c>
      <c r="H141" s="76">
        <v>100</v>
      </c>
      <c r="I141" s="19" t="s">
        <v>113</v>
      </c>
      <c r="J141" s="19" t="s">
        <v>370</v>
      </c>
      <c r="K141" s="67">
        <v>0</v>
      </c>
      <c r="L141" s="21">
        <v>25199000</v>
      </c>
      <c r="M141" s="21">
        <v>0</v>
      </c>
      <c r="N141" s="19" t="s">
        <v>116</v>
      </c>
      <c r="O141" s="19" t="s">
        <v>622</v>
      </c>
      <c r="P141" s="94">
        <v>45</v>
      </c>
      <c r="Q141" s="21">
        <v>0</v>
      </c>
      <c r="R141" s="62" t="s">
        <v>934</v>
      </c>
      <c r="S141" s="94">
        <v>45</v>
      </c>
      <c r="T141" s="21">
        <v>0</v>
      </c>
      <c r="U141" s="62" t="s">
        <v>1260</v>
      </c>
      <c r="V141" s="93">
        <v>45</v>
      </c>
      <c r="W141" s="95">
        <v>0</v>
      </c>
      <c r="X141" s="110" t="s">
        <v>1583</v>
      </c>
    </row>
    <row r="142" spans="1:24" ht="36.950000000000003" customHeight="1" x14ac:dyDescent="0.25">
      <c r="A142" s="34" t="s">
        <v>37</v>
      </c>
      <c r="B142" s="117" t="s">
        <v>304</v>
      </c>
      <c r="C142" s="117" t="s">
        <v>38</v>
      </c>
      <c r="D142" s="55" t="s">
        <v>436</v>
      </c>
      <c r="E142" s="19" t="s">
        <v>96</v>
      </c>
      <c r="F142" s="20">
        <v>44959</v>
      </c>
      <c r="G142" s="20">
        <v>45290</v>
      </c>
      <c r="H142" s="76">
        <v>100</v>
      </c>
      <c r="I142" s="19" t="s">
        <v>113</v>
      </c>
      <c r="J142" s="19" t="s">
        <v>370</v>
      </c>
      <c r="K142" s="67">
        <v>20</v>
      </c>
      <c r="L142" s="21">
        <v>35200000</v>
      </c>
      <c r="M142" s="21">
        <v>0</v>
      </c>
      <c r="N142" s="19" t="s">
        <v>810</v>
      </c>
      <c r="O142" s="19" t="s">
        <v>898</v>
      </c>
      <c r="P142" s="94">
        <v>45</v>
      </c>
      <c r="Q142" s="21">
        <v>0</v>
      </c>
      <c r="R142" s="62" t="s">
        <v>934</v>
      </c>
      <c r="S142" s="94">
        <v>60</v>
      </c>
      <c r="T142" s="21">
        <v>0</v>
      </c>
      <c r="U142" s="62" t="s">
        <v>1259</v>
      </c>
      <c r="V142" s="93">
        <v>90</v>
      </c>
      <c r="W142" s="95">
        <v>0</v>
      </c>
      <c r="X142" s="62" t="s">
        <v>1584</v>
      </c>
    </row>
    <row r="143" spans="1:24" ht="36.950000000000003" customHeight="1" x14ac:dyDescent="0.25">
      <c r="A143" s="34" t="s">
        <v>37</v>
      </c>
      <c r="B143" s="117" t="s">
        <v>304</v>
      </c>
      <c r="C143" s="117" t="s">
        <v>38</v>
      </c>
      <c r="D143" s="55" t="s">
        <v>437</v>
      </c>
      <c r="E143" s="19" t="s">
        <v>96</v>
      </c>
      <c r="F143" s="20">
        <v>44959</v>
      </c>
      <c r="G143" s="20">
        <v>45290</v>
      </c>
      <c r="H143" s="76">
        <v>100</v>
      </c>
      <c r="I143" s="19" t="s">
        <v>113</v>
      </c>
      <c r="J143" s="19" t="s">
        <v>370</v>
      </c>
      <c r="K143" s="67">
        <v>10</v>
      </c>
      <c r="L143" s="21">
        <v>90000000</v>
      </c>
      <c r="M143" s="21">
        <v>0</v>
      </c>
      <c r="N143" s="19" t="s">
        <v>810</v>
      </c>
      <c r="O143" s="19" t="s">
        <v>623</v>
      </c>
      <c r="P143" s="94">
        <v>10</v>
      </c>
      <c r="Q143" s="21">
        <v>0</v>
      </c>
      <c r="R143" s="62" t="s">
        <v>935</v>
      </c>
      <c r="S143" s="94">
        <v>10</v>
      </c>
      <c r="T143" s="21">
        <v>0</v>
      </c>
      <c r="U143" s="110" t="s">
        <v>1261</v>
      </c>
      <c r="V143" s="93">
        <v>10</v>
      </c>
      <c r="W143" s="160">
        <v>10</v>
      </c>
      <c r="X143" s="110" t="s">
        <v>1585</v>
      </c>
    </row>
    <row r="144" spans="1:24" ht="46.5" customHeight="1" x14ac:dyDescent="0.25">
      <c r="A144" s="34" t="s">
        <v>37</v>
      </c>
      <c r="B144" s="117" t="s">
        <v>304</v>
      </c>
      <c r="C144" s="117" t="s">
        <v>38</v>
      </c>
      <c r="D144" s="55" t="s">
        <v>438</v>
      </c>
      <c r="E144" s="19" t="s">
        <v>96</v>
      </c>
      <c r="F144" s="20">
        <v>44959</v>
      </c>
      <c r="G144" s="20">
        <v>45290</v>
      </c>
      <c r="H144" s="76">
        <v>100</v>
      </c>
      <c r="I144" s="19" t="s">
        <v>113</v>
      </c>
      <c r="J144" s="19" t="s">
        <v>370</v>
      </c>
      <c r="K144" s="67">
        <v>35</v>
      </c>
      <c r="L144" s="21">
        <v>25080697</v>
      </c>
      <c r="M144" s="21">
        <v>0</v>
      </c>
      <c r="N144" s="19" t="s">
        <v>810</v>
      </c>
      <c r="O144" s="19" t="s">
        <v>870</v>
      </c>
      <c r="P144" s="94">
        <v>75</v>
      </c>
      <c r="Q144" s="21">
        <v>25080697</v>
      </c>
      <c r="R144" s="62" t="s">
        <v>1263</v>
      </c>
      <c r="S144" s="94">
        <v>75</v>
      </c>
      <c r="T144" s="21">
        <v>0</v>
      </c>
      <c r="U144" s="62" t="s">
        <v>1262</v>
      </c>
      <c r="V144" s="93">
        <v>100</v>
      </c>
      <c r="W144" s="95">
        <v>27143562</v>
      </c>
      <c r="X144" s="62" t="s">
        <v>1586</v>
      </c>
    </row>
    <row r="145" spans="1:24" ht="36.950000000000003" customHeight="1" x14ac:dyDescent="0.25">
      <c r="A145" s="34" t="s">
        <v>37</v>
      </c>
      <c r="B145" s="117" t="s">
        <v>304</v>
      </c>
      <c r="C145" s="117" t="s">
        <v>38</v>
      </c>
      <c r="D145" s="55" t="s">
        <v>439</v>
      </c>
      <c r="E145" s="19" t="s">
        <v>96</v>
      </c>
      <c r="F145" s="20">
        <v>44959</v>
      </c>
      <c r="G145" s="20">
        <v>45290</v>
      </c>
      <c r="H145" s="76">
        <v>100</v>
      </c>
      <c r="I145" s="19" t="s">
        <v>113</v>
      </c>
      <c r="J145" s="19" t="s">
        <v>370</v>
      </c>
      <c r="K145" s="67">
        <v>20</v>
      </c>
      <c r="L145" s="21">
        <v>79705046</v>
      </c>
      <c r="M145" s="21">
        <v>0</v>
      </c>
      <c r="N145" s="19" t="s">
        <v>810</v>
      </c>
      <c r="O145" s="19" t="s">
        <v>624</v>
      </c>
      <c r="P145" s="94">
        <v>20</v>
      </c>
      <c r="Q145" s="21">
        <v>0</v>
      </c>
      <c r="R145" s="62" t="s">
        <v>936</v>
      </c>
      <c r="S145" s="94">
        <v>60</v>
      </c>
      <c r="T145" s="21">
        <v>0</v>
      </c>
      <c r="U145" s="62" t="s">
        <v>1587</v>
      </c>
      <c r="V145" s="93">
        <v>100</v>
      </c>
      <c r="W145" s="95">
        <v>28404875</v>
      </c>
      <c r="X145" s="62" t="s">
        <v>1595</v>
      </c>
    </row>
    <row r="146" spans="1:24" ht="36.950000000000003" customHeight="1" x14ac:dyDescent="0.25">
      <c r="A146" s="34" t="s">
        <v>37</v>
      </c>
      <c r="B146" s="117" t="s">
        <v>304</v>
      </c>
      <c r="C146" s="117" t="s">
        <v>1270</v>
      </c>
      <c r="D146" s="55" t="s">
        <v>1271</v>
      </c>
      <c r="E146" s="19" t="s">
        <v>96</v>
      </c>
      <c r="F146" s="20"/>
      <c r="G146" s="20"/>
      <c r="H146" s="76">
        <v>0</v>
      </c>
      <c r="I146" s="19"/>
      <c r="J146" s="19"/>
      <c r="K146" s="67"/>
      <c r="L146" s="21">
        <v>8579947</v>
      </c>
      <c r="M146" s="21">
        <v>0</v>
      </c>
      <c r="N146" s="19"/>
      <c r="O146" s="19"/>
      <c r="P146" s="94">
        <v>0</v>
      </c>
      <c r="Q146" s="21">
        <v>0</v>
      </c>
      <c r="R146" s="62" t="s">
        <v>1138</v>
      </c>
      <c r="S146" s="94">
        <v>40</v>
      </c>
      <c r="T146" s="21">
        <v>0</v>
      </c>
      <c r="U146" s="62" t="s">
        <v>1272</v>
      </c>
      <c r="V146" s="93">
        <v>100</v>
      </c>
      <c r="W146" s="95">
        <v>8330000</v>
      </c>
      <c r="X146" s="62" t="s">
        <v>1588</v>
      </c>
    </row>
    <row r="147" spans="1:24" ht="36.950000000000003" customHeight="1" x14ac:dyDescent="0.25">
      <c r="A147" s="34" t="s">
        <v>37</v>
      </c>
      <c r="B147" s="117" t="s">
        <v>304</v>
      </c>
      <c r="C147" s="117" t="s">
        <v>38</v>
      </c>
      <c r="D147" s="55" t="s">
        <v>625</v>
      </c>
      <c r="E147" s="19" t="s">
        <v>96</v>
      </c>
      <c r="F147" s="20">
        <v>44959</v>
      </c>
      <c r="G147" s="20">
        <v>45290</v>
      </c>
      <c r="H147" s="76">
        <v>100</v>
      </c>
      <c r="I147" s="19" t="s">
        <v>113</v>
      </c>
      <c r="J147" s="19" t="s">
        <v>370</v>
      </c>
      <c r="K147" s="67">
        <v>0</v>
      </c>
      <c r="L147" s="21">
        <v>150000000</v>
      </c>
      <c r="M147" s="21">
        <v>0</v>
      </c>
      <c r="N147" s="19" t="s">
        <v>116</v>
      </c>
      <c r="O147" s="19" t="s">
        <v>622</v>
      </c>
      <c r="P147" s="94">
        <v>0</v>
      </c>
      <c r="Q147" s="21">
        <v>0</v>
      </c>
      <c r="R147" s="19" t="s">
        <v>622</v>
      </c>
      <c r="S147" s="76">
        <v>10</v>
      </c>
      <c r="T147" s="21">
        <v>0</v>
      </c>
      <c r="U147" s="62" t="s">
        <v>1264</v>
      </c>
      <c r="V147" s="93">
        <v>10</v>
      </c>
      <c r="W147" s="95">
        <v>0</v>
      </c>
      <c r="X147" s="110" t="s">
        <v>1589</v>
      </c>
    </row>
    <row r="148" spans="1:24" ht="36.950000000000003" customHeight="1" x14ac:dyDescent="0.25">
      <c r="A148" s="34" t="s">
        <v>37</v>
      </c>
      <c r="B148" s="117" t="s">
        <v>304</v>
      </c>
      <c r="C148" s="117" t="s">
        <v>38</v>
      </c>
      <c r="D148" s="55" t="s">
        <v>626</v>
      </c>
      <c r="E148" s="19" t="s">
        <v>96</v>
      </c>
      <c r="F148" s="20">
        <v>44959</v>
      </c>
      <c r="G148" s="20">
        <v>45290</v>
      </c>
      <c r="H148" s="76">
        <v>100</v>
      </c>
      <c r="I148" s="19" t="s">
        <v>113</v>
      </c>
      <c r="J148" s="19" t="s">
        <v>370</v>
      </c>
      <c r="K148" s="67">
        <v>0</v>
      </c>
      <c r="L148" s="21">
        <v>210000000</v>
      </c>
      <c r="M148" s="21">
        <v>0</v>
      </c>
      <c r="N148" s="19" t="s">
        <v>116</v>
      </c>
      <c r="O148" s="19" t="s">
        <v>622</v>
      </c>
      <c r="P148" s="94">
        <v>0</v>
      </c>
      <c r="Q148" s="21">
        <v>0</v>
      </c>
      <c r="R148" s="19" t="s">
        <v>622</v>
      </c>
      <c r="S148" s="76">
        <v>10</v>
      </c>
      <c r="T148" s="21">
        <v>0</v>
      </c>
      <c r="U148" s="62" t="s">
        <v>1264</v>
      </c>
      <c r="V148" s="93">
        <v>10</v>
      </c>
      <c r="W148" s="95">
        <v>0</v>
      </c>
      <c r="X148" s="110" t="s">
        <v>1589</v>
      </c>
    </row>
    <row r="149" spans="1:24" ht="36.950000000000003" customHeight="1" x14ac:dyDescent="0.25">
      <c r="A149" s="34" t="s">
        <v>37</v>
      </c>
      <c r="B149" s="117" t="s">
        <v>304</v>
      </c>
      <c r="C149" s="117" t="s">
        <v>38</v>
      </c>
      <c r="D149" s="55" t="s">
        <v>627</v>
      </c>
      <c r="E149" s="117" t="s">
        <v>96</v>
      </c>
      <c r="F149" s="20">
        <v>44959</v>
      </c>
      <c r="G149" s="20">
        <v>45290</v>
      </c>
      <c r="H149" s="76">
        <v>100</v>
      </c>
      <c r="I149" s="19" t="s">
        <v>113</v>
      </c>
      <c r="J149" s="19" t="s">
        <v>370</v>
      </c>
      <c r="K149" s="67">
        <v>0</v>
      </c>
      <c r="L149" s="21">
        <v>210000000</v>
      </c>
      <c r="M149" s="21">
        <v>0</v>
      </c>
      <c r="N149" s="19" t="s">
        <v>116</v>
      </c>
      <c r="O149" s="19" t="s">
        <v>622</v>
      </c>
      <c r="P149" s="94">
        <v>0</v>
      </c>
      <c r="Q149" s="21">
        <v>0</v>
      </c>
      <c r="R149" s="19" t="s">
        <v>622</v>
      </c>
      <c r="S149" s="76">
        <v>0</v>
      </c>
      <c r="T149" s="21">
        <v>0</v>
      </c>
      <c r="U149" s="62" t="s">
        <v>1265</v>
      </c>
      <c r="V149" s="93">
        <v>10</v>
      </c>
      <c r="W149" s="95">
        <v>0</v>
      </c>
      <c r="X149" s="151" t="s">
        <v>1590</v>
      </c>
    </row>
    <row r="150" spans="1:24" ht="36.950000000000003" customHeight="1" x14ac:dyDescent="0.25">
      <c r="A150" s="34" t="s">
        <v>37</v>
      </c>
      <c r="B150" s="117" t="s">
        <v>304</v>
      </c>
      <c r="C150" s="117" t="s">
        <v>38</v>
      </c>
      <c r="D150" s="55" t="s">
        <v>1266</v>
      </c>
      <c r="E150" s="19" t="s">
        <v>96</v>
      </c>
      <c r="F150" s="20">
        <v>44959</v>
      </c>
      <c r="G150" s="20">
        <v>45290</v>
      </c>
      <c r="H150" s="76">
        <v>100</v>
      </c>
      <c r="I150" s="19" t="s">
        <v>113</v>
      </c>
      <c r="J150" s="19" t="s">
        <v>370</v>
      </c>
      <c r="K150" s="67">
        <v>0</v>
      </c>
      <c r="L150" s="21">
        <v>180000000</v>
      </c>
      <c r="M150" s="21">
        <v>0</v>
      </c>
      <c r="N150" s="19" t="s">
        <v>116</v>
      </c>
      <c r="O150" s="19" t="s">
        <v>622</v>
      </c>
      <c r="P150" s="94">
        <v>30</v>
      </c>
      <c r="Q150" s="21">
        <v>0</v>
      </c>
      <c r="R150" s="62" t="s">
        <v>937</v>
      </c>
      <c r="S150" s="76">
        <v>30</v>
      </c>
      <c r="T150" s="21">
        <v>0</v>
      </c>
      <c r="U150" s="62" t="s">
        <v>1267</v>
      </c>
      <c r="V150" s="93">
        <v>70</v>
      </c>
      <c r="W150" s="95">
        <v>0</v>
      </c>
      <c r="X150" s="62" t="s">
        <v>1591</v>
      </c>
    </row>
    <row r="151" spans="1:24" ht="36.950000000000003" customHeight="1" x14ac:dyDescent="0.25">
      <c r="A151" s="34" t="s">
        <v>37</v>
      </c>
      <c r="B151" s="117" t="s">
        <v>304</v>
      </c>
      <c r="C151" s="117" t="s">
        <v>38</v>
      </c>
      <c r="D151" s="55" t="s">
        <v>1268</v>
      </c>
      <c r="E151" s="19" t="s">
        <v>96</v>
      </c>
      <c r="F151" s="20">
        <v>44959</v>
      </c>
      <c r="G151" s="20">
        <v>45290</v>
      </c>
      <c r="H151" s="76">
        <v>100</v>
      </c>
      <c r="I151" s="19" t="s">
        <v>113</v>
      </c>
      <c r="J151" s="19" t="s">
        <v>370</v>
      </c>
      <c r="K151" s="67">
        <v>0</v>
      </c>
      <c r="L151" s="21">
        <v>11316000</v>
      </c>
      <c r="M151" s="21">
        <v>0</v>
      </c>
      <c r="N151" s="19" t="s">
        <v>116</v>
      </c>
      <c r="O151" s="19" t="s">
        <v>628</v>
      </c>
      <c r="P151" s="94">
        <v>0</v>
      </c>
      <c r="Q151" s="21">
        <v>0</v>
      </c>
      <c r="R151" s="19" t="s">
        <v>628</v>
      </c>
      <c r="S151" s="76">
        <v>0</v>
      </c>
      <c r="T151" s="21">
        <v>0</v>
      </c>
      <c r="U151" s="62" t="s">
        <v>1273</v>
      </c>
      <c r="V151" s="93">
        <v>100</v>
      </c>
      <c r="W151" s="95">
        <v>0</v>
      </c>
      <c r="X151" s="62" t="s">
        <v>1592</v>
      </c>
    </row>
    <row r="152" spans="1:24" ht="36.950000000000003" customHeight="1" x14ac:dyDescent="0.25">
      <c r="A152" s="34" t="s">
        <v>37</v>
      </c>
      <c r="B152" s="117" t="s">
        <v>304</v>
      </c>
      <c r="C152" s="117" t="s">
        <v>38</v>
      </c>
      <c r="D152" s="55" t="s">
        <v>630</v>
      </c>
      <c r="E152" s="19" t="s">
        <v>96</v>
      </c>
      <c r="F152" s="20">
        <v>44959</v>
      </c>
      <c r="G152" s="20">
        <v>45290</v>
      </c>
      <c r="H152" s="76">
        <v>100</v>
      </c>
      <c r="I152" s="19" t="s">
        <v>113</v>
      </c>
      <c r="J152" s="19" t="s">
        <v>370</v>
      </c>
      <c r="K152" s="67">
        <v>0</v>
      </c>
      <c r="L152" s="21">
        <v>150000000</v>
      </c>
      <c r="M152" s="21">
        <v>0</v>
      </c>
      <c r="N152" s="19" t="s">
        <v>116</v>
      </c>
      <c r="O152" s="19" t="s">
        <v>622</v>
      </c>
      <c r="P152" s="94">
        <v>0</v>
      </c>
      <c r="Q152" s="21">
        <v>0</v>
      </c>
      <c r="R152" s="19" t="s">
        <v>622</v>
      </c>
      <c r="S152" s="76">
        <v>0</v>
      </c>
      <c r="T152" s="21">
        <v>0</v>
      </c>
      <c r="U152" s="62" t="s">
        <v>1269</v>
      </c>
      <c r="V152" s="93">
        <v>70</v>
      </c>
      <c r="W152" s="95">
        <v>0</v>
      </c>
      <c r="X152" s="62" t="s">
        <v>1593</v>
      </c>
    </row>
    <row r="153" spans="1:24" ht="36.950000000000003" customHeight="1" x14ac:dyDescent="0.25">
      <c r="A153" s="34" t="s">
        <v>37</v>
      </c>
      <c r="B153" s="117" t="s">
        <v>304</v>
      </c>
      <c r="C153" s="117" t="s">
        <v>38</v>
      </c>
      <c r="D153" s="55" t="s">
        <v>631</v>
      </c>
      <c r="E153" s="19" t="s">
        <v>96</v>
      </c>
      <c r="F153" s="20">
        <v>44959</v>
      </c>
      <c r="G153" s="20">
        <v>45290</v>
      </c>
      <c r="H153" s="76">
        <v>100</v>
      </c>
      <c r="I153" s="19" t="s">
        <v>113</v>
      </c>
      <c r="J153" s="19" t="s">
        <v>370</v>
      </c>
      <c r="K153" s="67">
        <v>10</v>
      </c>
      <c r="L153" s="21">
        <v>250000000</v>
      </c>
      <c r="M153" s="21">
        <v>0</v>
      </c>
      <c r="N153" s="19" t="s">
        <v>810</v>
      </c>
      <c r="O153" s="19" t="s">
        <v>629</v>
      </c>
      <c r="P153" s="94">
        <v>10</v>
      </c>
      <c r="Q153" s="21">
        <v>0</v>
      </c>
      <c r="R153" s="19" t="s">
        <v>622</v>
      </c>
      <c r="S153" s="76">
        <v>10</v>
      </c>
      <c r="T153" s="21">
        <v>0</v>
      </c>
      <c r="U153" s="62" t="s">
        <v>1269</v>
      </c>
      <c r="V153" s="93">
        <v>10</v>
      </c>
      <c r="W153" s="95">
        <v>0</v>
      </c>
      <c r="X153" s="110" t="s">
        <v>1594</v>
      </c>
    </row>
    <row r="154" spans="1:24" ht="36.950000000000003" customHeight="1" x14ac:dyDescent="0.25">
      <c r="A154" s="34" t="s">
        <v>37</v>
      </c>
      <c r="B154" s="117" t="s">
        <v>304</v>
      </c>
      <c r="C154" s="117" t="s">
        <v>38</v>
      </c>
      <c r="D154" s="57" t="s">
        <v>632</v>
      </c>
      <c r="E154" s="19" t="s">
        <v>96</v>
      </c>
      <c r="F154" s="20">
        <v>44959</v>
      </c>
      <c r="G154" s="20">
        <v>45290</v>
      </c>
      <c r="H154" s="76">
        <v>100</v>
      </c>
      <c r="I154" s="19" t="s">
        <v>113</v>
      </c>
      <c r="J154" s="19" t="s">
        <v>370</v>
      </c>
      <c r="K154" s="67">
        <v>0</v>
      </c>
      <c r="L154" s="21">
        <v>197707529</v>
      </c>
      <c r="M154" s="21">
        <v>0</v>
      </c>
      <c r="N154" s="19" t="s">
        <v>116</v>
      </c>
      <c r="O154" s="19" t="s">
        <v>622</v>
      </c>
      <c r="P154" s="94">
        <v>5</v>
      </c>
      <c r="Q154" s="21">
        <v>0</v>
      </c>
      <c r="R154" s="62" t="s">
        <v>938</v>
      </c>
      <c r="S154" s="76">
        <v>40</v>
      </c>
      <c r="T154" s="21">
        <v>0</v>
      </c>
      <c r="U154" s="62" t="s">
        <v>1493</v>
      </c>
      <c r="V154" s="93">
        <v>100</v>
      </c>
      <c r="W154" s="95">
        <v>192707529</v>
      </c>
      <c r="X154" s="62" t="s">
        <v>1592</v>
      </c>
    </row>
    <row r="155" spans="1:24" ht="36.950000000000003" customHeight="1" x14ac:dyDescent="0.25">
      <c r="A155" s="34" t="s">
        <v>37</v>
      </c>
      <c r="B155" s="117" t="s">
        <v>304</v>
      </c>
      <c r="C155" s="117" t="s">
        <v>38</v>
      </c>
      <c r="D155" s="55" t="s">
        <v>453</v>
      </c>
      <c r="E155" s="19" t="s">
        <v>452</v>
      </c>
      <c r="F155" s="20">
        <v>44956</v>
      </c>
      <c r="G155" s="20">
        <v>45044</v>
      </c>
      <c r="H155" s="76">
        <v>100</v>
      </c>
      <c r="I155" s="19" t="s">
        <v>113</v>
      </c>
      <c r="J155" s="41" t="s">
        <v>482</v>
      </c>
      <c r="K155" s="67">
        <v>40</v>
      </c>
      <c r="L155" s="21">
        <v>630000000</v>
      </c>
      <c r="M155" s="21">
        <v>0</v>
      </c>
      <c r="N155" s="19" t="s">
        <v>810</v>
      </c>
      <c r="O155" s="19" t="s">
        <v>647</v>
      </c>
      <c r="P155" s="94">
        <v>60</v>
      </c>
      <c r="Q155" s="21">
        <v>433855808.30000001</v>
      </c>
      <c r="R155" s="62" t="s">
        <v>1309</v>
      </c>
      <c r="S155" s="94">
        <v>70</v>
      </c>
      <c r="T155" s="21">
        <v>0</v>
      </c>
      <c r="U155" s="62" t="s">
        <v>1310</v>
      </c>
      <c r="V155" s="93">
        <v>100</v>
      </c>
      <c r="W155" s="95">
        <v>302515802.35000002</v>
      </c>
      <c r="X155" s="62" t="s">
        <v>1662</v>
      </c>
    </row>
    <row r="156" spans="1:24" ht="36.950000000000003" customHeight="1" x14ac:dyDescent="0.25">
      <c r="A156" s="34" t="s">
        <v>37</v>
      </c>
      <c r="B156" s="117" t="s">
        <v>304</v>
      </c>
      <c r="C156" s="117" t="s">
        <v>38</v>
      </c>
      <c r="D156" s="55" t="s">
        <v>454</v>
      </c>
      <c r="E156" s="19" t="s">
        <v>452</v>
      </c>
      <c r="F156" s="40">
        <v>44963</v>
      </c>
      <c r="G156" s="40">
        <v>44986</v>
      </c>
      <c r="H156" s="76">
        <v>100</v>
      </c>
      <c r="I156" s="19" t="s">
        <v>113</v>
      </c>
      <c r="J156" s="39" t="s">
        <v>474</v>
      </c>
      <c r="K156" s="67">
        <v>0</v>
      </c>
      <c r="L156" s="21">
        <v>28000000</v>
      </c>
      <c r="M156" s="21">
        <v>0</v>
      </c>
      <c r="N156" s="19" t="s">
        <v>810</v>
      </c>
      <c r="O156" s="19" t="s">
        <v>648</v>
      </c>
      <c r="P156" s="94">
        <v>100</v>
      </c>
      <c r="Q156" s="21">
        <v>33950700</v>
      </c>
      <c r="R156" s="62" t="s">
        <v>964</v>
      </c>
      <c r="S156" s="94">
        <v>100</v>
      </c>
      <c r="T156" s="21">
        <v>0</v>
      </c>
      <c r="U156" s="62" t="s">
        <v>1255</v>
      </c>
      <c r="V156" s="93">
        <v>100</v>
      </c>
      <c r="W156" s="111">
        <v>0</v>
      </c>
      <c r="X156" s="62" t="s">
        <v>1521</v>
      </c>
    </row>
    <row r="157" spans="1:24" ht="36.950000000000003" customHeight="1" x14ac:dyDescent="0.25">
      <c r="A157" s="34" t="s">
        <v>37</v>
      </c>
      <c r="B157" s="117" t="s">
        <v>304</v>
      </c>
      <c r="C157" s="117" t="s">
        <v>38</v>
      </c>
      <c r="D157" s="55" t="s">
        <v>455</v>
      </c>
      <c r="E157" s="19" t="s">
        <v>452</v>
      </c>
      <c r="F157" s="40">
        <v>45005</v>
      </c>
      <c r="G157" s="40">
        <v>45037</v>
      </c>
      <c r="H157" s="76">
        <v>100</v>
      </c>
      <c r="I157" s="19" t="s">
        <v>113</v>
      </c>
      <c r="J157" s="39" t="s">
        <v>474</v>
      </c>
      <c r="K157" s="67">
        <v>80</v>
      </c>
      <c r="L157" s="21">
        <v>17509660</v>
      </c>
      <c r="M157" s="21">
        <v>0</v>
      </c>
      <c r="N157" s="19" t="s">
        <v>810</v>
      </c>
      <c r="O157" s="19" t="s">
        <v>893</v>
      </c>
      <c r="P157" s="94">
        <v>100</v>
      </c>
      <c r="Q157" s="21">
        <v>17509660</v>
      </c>
      <c r="R157" s="62" t="s">
        <v>965</v>
      </c>
      <c r="S157" s="94">
        <v>100</v>
      </c>
      <c r="T157" s="21">
        <v>0</v>
      </c>
      <c r="U157" s="62" t="s">
        <v>1255</v>
      </c>
      <c r="V157" s="93">
        <v>100</v>
      </c>
      <c r="W157" s="111">
        <v>0</v>
      </c>
      <c r="X157" s="62" t="s">
        <v>1521</v>
      </c>
    </row>
    <row r="158" spans="1:24" ht="36.950000000000003" customHeight="1" x14ac:dyDescent="0.25">
      <c r="A158" s="34" t="s">
        <v>37</v>
      </c>
      <c r="B158" s="117" t="s">
        <v>304</v>
      </c>
      <c r="C158" s="117" t="s">
        <v>38</v>
      </c>
      <c r="D158" s="55" t="s">
        <v>456</v>
      </c>
      <c r="E158" s="19" t="s">
        <v>452</v>
      </c>
      <c r="F158" s="40">
        <v>45005</v>
      </c>
      <c r="G158" s="40">
        <v>45044</v>
      </c>
      <c r="H158" s="76">
        <v>100</v>
      </c>
      <c r="I158" s="19" t="s">
        <v>113</v>
      </c>
      <c r="J158" s="39" t="s">
        <v>474</v>
      </c>
      <c r="K158" s="67">
        <v>80</v>
      </c>
      <c r="L158" s="21">
        <v>13283470</v>
      </c>
      <c r="M158" s="21">
        <v>0</v>
      </c>
      <c r="N158" s="19" t="s">
        <v>810</v>
      </c>
      <c r="O158" s="19" t="s">
        <v>894</v>
      </c>
      <c r="P158" s="94">
        <v>100</v>
      </c>
      <c r="Q158" s="21">
        <v>13283470</v>
      </c>
      <c r="R158" s="62" t="s">
        <v>966</v>
      </c>
      <c r="S158" s="94">
        <v>100</v>
      </c>
      <c r="T158" s="21">
        <v>0</v>
      </c>
      <c r="U158" s="62" t="s">
        <v>1255</v>
      </c>
      <c r="V158" s="93">
        <v>100</v>
      </c>
      <c r="W158" s="111">
        <v>0</v>
      </c>
      <c r="X158" s="62" t="s">
        <v>1521</v>
      </c>
    </row>
    <row r="159" spans="1:24" ht="36.950000000000003" customHeight="1" x14ac:dyDescent="0.25">
      <c r="A159" s="34" t="s">
        <v>37</v>
      </c>
      <c r="B159" s="117" t="s">
        <v>304</v>
      </c>
      <c r="C159" s="117" t="s">
        <v>38</v>
      </c>
      <c r="D159" s="55" t="s">
        <v>457</v>
      </c>
      <c r="E159" s="19" t="s">
        <v>452</v>
      </c>
      <c r="F159" s="40">
        <v>45019</v>
      </c>
      <c r="G159" s="40">
        <v>45057</v>
      </c>
      <c r="H159" s="76">
        <v>100</v>
      </c>
      <c r="I159" s="19" t="s">
        <v>113</v>
      </c>
      <c r="J159" s="39" t="s">
        <v>474</v>
      </c>
      <c r="K159" s="67">
        <v>0</v>
      </c>
      <c r="L159" s="21">
        <v>33667777</v>
      </c>
      <c r="M159" s="21">
        <v>0</v>
      </c>
      <c r="N159" s="19" t="s">
        <v>116</v>
      </c>
      <c r="O159" s="19" t="s">
        <v>651</v>
      </c>
      <c r="P159" s="94">
        <v>50</v>
      </c>
      <c r="Q159" s="21">
        <v>33667777</v>
      </c>
      <c r="R159" s="62" t="s">
        <v>1311</v>
      </c>
      <c r="S159" s="94">
        <v>100</v>
      </c>
      <c r="T159" s="21">
        <v>0</v>
      </c>
      <c r="U159" s="62" t="s">
        <v>1312</v>
      </c>
      <c r="V159" s="93">
        <v>100</v>
      </c>
      <c r="W159" s="111">
        <v>0</v>
      </c>
      <c r="X159" s="62" t="s">
        <v>1521</v>
      </c>
    </row>
    <row r="160" spans="1:24" ht="36.950000000000003" customHeight="1" x14ac:dyDescent="0.25">
      <c r="A160" s="34" t="s">
        <v>37</v>
      </c>
      <c r="B160" s="117" t="s">
        <v>304</v>
      </c>
      <c r="C160" s="117" t="s">
        <v>1314</v>
      </c>
      <c r="D160" s="55" t="s">
        <v>649</v>
      </c>
      <c r="E160" s="19" t="s">
        <v>452</v>
      </c>
      <c r="F160" s="40">
        <v>45180</v>
      </c>
      <c r="G160" s="40">
        <v>45160</v>
      </c>
      <c r="H160" s="76">
        <v>100</v>
      </c>
      <c r="I160" s="19" t="s">
        <v>113</v>
      </c>
      <c r="J160" s="39" t="s">
        <v>476</v>
      </c>
      <c r="K160" s="67">
        <v>0</v>
      </c>
      <c r="L160" s="21">
        <v>51170000</v>
      </c>
      <c r="M160" s="21">
        <v>0</v>
      </c>
      <c r="N160" s="19" t="s">
        <v>116</v>
      </c>
      <c r="O160" s="19" t="s">
        <v>650</v>
      </c>
      <c r="P160" s="94">
        <v>40</v>
      </c>
      <c r="Q160" s="21">
        <v>0</v>
      </c>
      <c r="R160" s="62" t="s">
        <v>967</v>
      </c>
      <c r="S160" s="94">
        <v>60</v>
      </c>
      <c r="T160" s="21">
        <v>0</v>
      </c>
      <c r="U160" s="62" t="s">
        <v>1313</v>
      </c>
      <c r="V160" s="93">
        <v>100</v>
      </c>
      <c r="W160" s="95">
        <v>0</v>
      </c>
      <c r="X160" s="62" t="s">
        <v>1521</v>
      </c>
    </row>
    <row r="161" spans="1:24" ht="36.950000000000003" customHeight="1" x14ac:dyDescent="0.25">
      <c r="A161" s="34" t="s">
        <v>37</v>
      </c>
      <c r="B161" s="117" t="s">
        <v>304</v>
      </c>
      <c r="C161" s="117" t="s">
        <v>1314</v>
      </c>
      <c r="D161" s="55" t="s">
        <v>458</v>
      </c>
      <c r="E161" s="19" t="s">
        <v>452</v>
      </c>
      <c r="F161" s="40">
        <v>45121</v>
      </c>
      <c r="G161" s="40">
        <v>45169</v>
      </c>
      <c r="H161" s="76">
        <v>100</v>
      </c>
      <c r="I161" s="19" t="s">
        <v>113</v>
      </c>
      <c r="J161" s="39" t="s">
        <v>474</v>
      </c>
      <c r="K161" s="67">
        <v>0</v>
      </c>
      <c r="L161" s="21">
        <v>18450000</v>
      </c>
      <c r="M161" s="21">
        <v>0</v>
      </c>
      <c r="N161" s="19" t="s">
        <v>116</v>
      </c>
      <c r="O161" s="19" t="s">
        <v>652</v>
      </c>
      <c r="P161" s="94">
        <v>40</v>
      </c>
      <c r="Q161" s="21">
        <v>0</v>
      </c>
      <c r="R161" s="62" t="s">
        <v>968</v>
      </c>
      <c r="S161" s="94">
        <v>100</v>
      </c>
      <c r="T161" s="21">
        <v>18450000</v>
      </c>
      <c r="U161" s="62" t="s">
        <v>1315</v>
      </c>
      <c r="V161" s="93">
        <v>100</v>
      </c>
      <c r="W161" s="111">
        <v>0</v>
      </c>
      <c r="X161" s="62" t="s">
        <v>1521</v>
      </c>
    </row>
    <row r="162" spans="1:24" ht="36.950000000000003" customHeight="1" x14ac:dyDescent="0.25">
      <c r="A162" s="34" t="s">
        <v>37</v>
      </c>
      <c r="B162" s="117" t="s">
        <v>304</v>
      </c>
      <c r="C162" s="117" t="s">
        <v>1314</v>
      </c>
      <c r="D162" s="55" t="s">
        <v>459</v>
      </c>
      <c r="E162" s="19" t="s">
        <v>452</v>
      </c>
      <c r="F162" s="40">
        <v>44780</v>
      </c>
      <c r="G162" s="40">
        <v>45185</v>
      </c>
      <c r="H162" s="76">
        <v>100</v>
      </c>
      <c r="I162" s="19" t="s">
        <v>113</v>
      </c>
      <c r="J162" s="39" t="s">
        <v>561</v>
      </c>
      <c r="K162" s="67">
        <v>0</v>
      </c>
      <c r="L162" s="21">
        <v>31915800</v>
      </c>
      <c r="M162" s="21">
        <v>0</v>
      </c>
      <c r="N162" s="19" t="s">
        <v>116</v>
      </c>
      <c r="O162" s="19" t="s">
        <v>653</v>
      </c>
      <c r="P162" s="94">
        <v>40</v>
      </c>
      <c r="Q162" s="21">
        <v>0</v>
      </c>
      <c r="R162" s="62" t="s">
        <v>969</v>
      </c>
      <c r="S162" s="94">
        <v>100</v>
      </c>
      <c r="T162" s="21">
        <v>31915800</v>
      </c>
      <c r="U162" s="62" t="s">
        <v>1316</v>
      </c>
      <c r="V162" s="93">
        <v>100</v>
      </c>
      <c r="W162" s="111">
        <v>0</v>
      </c>
      <c r="X162" s="62" t="s">
        <v>1521</v>
      </c>
    </row>
    <row r="163" spans="1:24" ht="36.950000000000003" customHeight="1" x14ac:dyDescent="0.25">
      <c r="A163" s="34" t="s">
        <v>37</v>
      </c>
      <c r="B163" s="117" t="s">
        <v>304</v>
      </c>
      <c r="C163" s="117" t="s">
        <v>1314</v>
      </c>
      <c r="D163" s="55" t="s">
        <v>460</v>
      </c>
      <c r="E163" s="19" t="s">
        <v>452</v>
      </c>
      <c r="F163" s="40">
        <v>45145</v>
      </c>
      <c r="G163" s="40">
        <v>45188</v>
      </c>
      <c r="H163" s="76">
        <v>100</v>
      </c>
      <c r="I163" s="19" t="s">
        <v>113</v>
      </c>
      <c r="J163" s="39" t="s">
        <v>474</v>
      </c>
      <c r="K163" s="67">
        <v>0</v>
      </c>
      <c r="L163" s="21">
        <v>8000000</v>
      </c>
      <c r="M163" s="21">
        <v>0</v>
      </c>
      <c r="N163" s="19" t="s">
        <v>116</v>
      </c>
      <c r="O163" s="19" t="s">
        <v>654</v>
      </c>
      <c r="P163" s="94">
        <v>5</v>
      </c>
      <c r="Q163" s="21">
        <v>0</v>
      </c>
      <c r="R163" s="62" t="s">
        <v>970</v>
      </c>
      <c r="S163" s="94">
        <v>100</v>
      </c>
      <c r="T163" s="21">
        <v>4245639</v>
      </c>
      <c r="U163" s="62" t="s">
        <v>1317</v>
      </c>
      <c r="V163" s="93">
        <v>100</v>
      </c>
      <c r="W163" s="111">
        <v>0</v>
      </c>
      <c r="X163" s="62" t="s">
        <v>1521</v>
      </c>
    </row>
    <row r="164" spans="1:24" ht="36.950000000000003" customHeight="1" x14ac:dyDescent="0.25">
      <c r="A164" s="34" t="s">
        <v>37</v>
      </c>
      <c r="B164" s="117" t="s">
        <v>304</v>
      </c>
      <c r="C164" s="117" t="s">
        <v>1314</v>
      </c>
      <c r="D164" s="55" t="s">
        <v>461</v>
      </c>
      <c r="E164" s="19" t="s">
        <v>452</v>
      </c>
      <c r="F164" s="40">
        <v>45139</v>
      </c>
      <c r="G164" s="40">
        <v>45171</v>
      </c>
      <c r="H164" s="76">
        <v>100</v>
      </c>
      <c r="I164" s="19" t="s">
        <v>113</v>
      </c>
      <c r="J164" s="39" t="s">
        <v>474</v>
      </c>
      <c r="K164" s="67">
        <v>0</v>
      </c>
      <c r="L164" s="21">
        <v>32151000</v>
      </c>
      <c r="M164" s="21">
        <v>0</v>
      </c>
      <c r="N164" s="19" t="s">
        <v>116</v>
      </c>
      <c r="O164" s="19" t="s">
        <v>655</v>
      </c>
      <c r="P164" s="94">
        <v>20</v>
      </c>
      <c r="Q164" s="21">
        <v>0</v>
      </c>
      <c r="R164" s="62" t="s">
        <v>971</v>
      </c>
      <c r="S164" s="94">
        <v>80</v>
      </c>
      <c r="T164" s="17">
        <v>0</v>
      </c>
      <c r="U164" s="62" t="s">
        <v>1318</v>
      </c>
      <c r="V164" s="93">
        <v>100</v>
      </c>
      <c r="W164" s="95">
        <v>32151000</v>
      </c>
      <c r="X164" s="62" t="s">
        <v>1663</v>
      </c>
    </row>
    <row r="165" spans="1:24" ht="36.950000000000003" customHeight="1" x14ac:dyDescent="0.25">
      <c r="A165" s="34" t="s">
        <v>37</v>
      </c>
      <c r="B165" s="117" t="s">
        <v>304</v>
      </c>
      <c r="C165" s="117" t="s">
        <v>1314</v>
      </c>
      <c r="D165" s="55" t="s">
        <v>462</v>
      </c>
      <c r="E165" s="19" t="s">
        <v>452</v>
      </c>
      <c r="F165" s="40">
        <v>45139</v>
      </c>
      <c r="G165" s="40">
        <v>45171</v>
      </c>
      <c r="H165" s="76">
        <v>100</v>
      </c>
      <c r="I165" s="19" t="s">
        <v>113</v>
      </c>
      <c r="J165" s="39" t="s">
        <v>474</v>
      </c>
      <c r="K165" s="67">
        <v>0</v>
      </c>
      <c r="L165" s="21"/>
      <c r="M165" s="21">
        <v>0</v>
      </c>
      <c r="N165" s="19" t="s">
        <v>116</v>
      </c>
      <c r="O165" s="19" t="s">
        <v>655</v>
      </c>
      <c r="P165" s="94">
        <v>20</v>
      </c>
      <c r="Q165" s="21">
        <v>0</v>
      </c>
      <c r="R165" s="62" t="s">
        <v>971</v>
      </c>
      <c r="S165" s="94">
        <v>80</v>
      </c>
      <c r="T165" s="21">
        <v>0</v>
      </c>
      <c r="U165" s="62" t="s">
        <v>1318</v>
      </c>
      <c r="V165" s="93">
        <v>100</v>
      </c>
      <c r="W165" s="95">
        <v>0</v>
      </c>
      <c r="X165" s="62" t="s">
        <v>1663</v>
      </c>
    </row>
    <row r="166" spans="1:24" ht="36.950000000000003" customHeight="1" x14ac:dyDescent="0.25">
      <c r="A166" s="34" t="s">
        <v>37</v>
      </c>
      <c r="B166" s="117" t="s">
        <v>304</v>
      </c>
      <c r="C166" s="117" t="s">
        <v>1314</v>
      </c>
      <c r="D166" s="55" t="s">
        <v>463</v>
      </c>
      <c r="E166" s="19" t="s">
        <v>452</v>
      </c>
      <c r="F166" s="40">
        <v>45145</v>
      </c>
      <c r="G166" s="40">
        <v>45199</v>
      </c>
      <c r="H166" s="76">
        <v>100</v>
      </c>
      <c r="I166" s="19" t="s">
        <v>113</v>
      </c>
      <c r="J166" s="39" t="s">
        <v>474</v>
      </c>
      <c r="K166" s="67">
        <v>0</v>
      </c>
      <c r="L166" s="21">
        <v>11081280</v>
      </c>
      <c r="M166" s="21">
        <v>0</v>
      </c>
      <c r="N166" s="19" t="s">
        <v>116</v>
      </c>
      <c r="O166" s="19" t="s">
        <v>656</v>
      </c>
      <c r="P166" s="94">
        <v>40</v>
      </c>
      <c r="Q166" s="21">
        <v>0</v>
      </c>
      <c r="R166" s="62" t="s">
        <v>972</v>
      </c>
      <c r="S166" s="94">
        <v>80</v>
      </c>
      <c r="T166" s="21">
        <v>0</v>
      </c>
      <c r="U166" s="62" t="s">
        <v>1319</v>
      </c>
      <c r="V166" s="93">
        <v>100</v>
      </c>
      <c r="W166" s="95">
        <v>11081280</v>
      </c>
      <c r="X166" s="62" t="s">
        <v>1664</v>
      </c>
    </row>
    <row r="167" spans="1:24" ht="36.950000000000003" customHeight="1" x14ac:dyDescent="0.25">
      <c r="A167" s="34" t="s">
        <v>37</v>
      </c>
      <c r="B167" s="117" t="s">
        <v>304</v>
      </c>
      <c r="C167" s="117" t="s">
        <v>1314</v>
      </c>
      <c r="D167" s="55" t="s">
        <v>464</v>
      </c>
      <c r="E167" s="19" t="s">
        <v>452</v>
      </c>
      <c r="F167" s="40">
        <v>45180</v>
      </c>
      <c r="G167" s="40">
        <v>45226</v>
      </c>
      <c r="H167" s="76">
        <v>100</v>
      </c>
      <c r="I167" s="19" t="s">
        <v>113</v>
      </c>
      <c r="J167" s="39" t="s">
        <v>475</v>
      </c>
      <c r="K167" s="67">
        <v>0</v>
      </c>
      <c r="L167" s="21">
        <v>16500000</v>
      </c>
      <c r="M167" s="21">
        <v>0</v>
      </c>
      <c r="N167" s="19" t="s">
        <v>116</v>
      </c>
      <c r="O167" s="19" t="s">
        <v>657</v>
      </c>
      <c r="P167" s="94">
        <v>20</v>
      </c>
      <c r="Q167" s="21">
        <v>0</v>
      </c>
      <c r="R167" s="62" t="s">
        <v>973</v>
      </c>
      <c r="S167" s="94">
        <v>40</v>
      </c>
      <c r="T167" s="21">
        <v>0</v>
      </c>
      <c r="U167" s="62" t="s">
        <v>1320</v>
      </c>
      <c r="V167" s="93">
        <v>100</v>
      </c>
      <c r="W167" s="95">
        <v>27781200</v>
      </c>
      <c r="X167" s="62" t="s">
        <v>1665</v>
      </c>
    </row>
    <row r="168" spans="1:24" ht="36.950000000000003" customHeight="1" x14ac:dyDescent="0.25">
      <c r="A168" s="34" t="s">
        <v>37</v>
      </c>
      <c r="B168" s="117" t="s">
        <v>304</v>
      </c>
      <c r="C168" s="117" t="s">
        <v>1314</v>
      </c>
      <c r="D168" s="55" t="s">
        <v>465</v>
      </c>
      <c r="E168" s="19" t="s">
        <v>452</v>
      </c>
      <c r="F168" s="40">
        <v>45208</v>
      </c>
      <c r="G168" s="40">
        <v>45260</v>
      </c>
      <c r="H168" s="76">
        <v>100</v>
      </c>
      <c r="I168" s="19" t="s">
        <v>113</v>
      </c>
      <c r="J168" s="39" t="s">
        <v>474</v>
      </c>
      <c r="K168" s="67">
        <v>0</v>
      </c>
      <c r="L168" s="21">
        <v>15315888</v>
      </c>
      <c r="M168" s="21">
        <v>0</v>
      </c>
      <c r="N168" s="19" t="s">
        <v>116</v>
      </c>
      <c r="O168" s="19" t="s">
        <v>658</v>
      </c>
      <c r="P168" s="94">
        <v>0</v>
      </c>
      <c r="Q168" s="21">
        <v>0</v>
      </c>
      <c r="R168" s="19" t="s">
        <v>658</v>
      </c>
      <c r="S168" s="76">
        <v>40</v>
      </c>
      <c r="T168" s="21">
        <v>0</v>
      </c>
      <c r="U168" s="19" t="s">
        <v>1321</v>
      </c>
      <c r="V168" s="93">
        <v>100</v>
      </c>
      <c r="W168" s="95">
        <v>12089448</v>
      </c>
      <c r="X168" s="62" t="s">
        <v>1666</v>
      </c>
    </row>
    <row r="169" spans="1:24" ht="36.950000000000003" customHeight="1" x14ac:dyDescent="0.25">
      <c r="A169" s="34" t="s">
        <v>37</v>
      </c>
      <c r="B169" s="117" t="s">
        <v>304</v>
      </c>
      <c r="C169" s="117" t="s">
        <v>1314</v>
      </c>
      <c r="D169" s="55" t="s">
        <v>466</v>
      </c>
      <c r="E169" s="19" t="s">
        <v>452</v>
      </c>
      <c r="F169" s="40">
        <v>44963</v>
      </c>
      <c r="G169" s="40">
        <v>44995</v>
      </c>
      <c r="H169" s="76">
        <v>100</v>
      </c>
      <c r="I169" s="19" t="s">
        <v>113</v>
      </c>
      <c r="J169" s="39" t="s">
        <v>474</v>
      </c>
      <c r="K169" s="67">
        <v>100</v>
      </c>
      <c r="L169" s="21">
        <v>21000000</v>
      </c>
      <c r="M169" s="21">
        <v>0</v>
      </c>
      <c r="N169" s="19" t="s">
        <v>810</v>
      </c>
      <c r="O169" s="19" t="s">
        <v>659</v>
      </c>
      <c r="P169" s="94">
        <v>100</v>
      </c>
      <c r="Q169" s="21">
        <v>0</v>
      </c>
      <c r="R169" s="19" t="s">
        <v>659</v>
      </c>
      <c r="S169" s="76">
        <v>100</v>
      </c>
      <c r="T169" s="21">
        <v>0</v>
      </c>
      <c r="U169" s="62" t="s">
        <v>1255</v>
      </c>
      <c r="V169" s="93">
        <v>100</v>
      </c>
      <c r="W169" s="111">
        <v>0</v>
      </c>
      <c r="X169" s="62" t="s">
        <v>1521</v>
      </c>
    </row>
    <row r="170" spans="1:24" ht="36.950000000000003" customHeight="1" x14ac:dyDescent="0.25">
      <c r="A170" s="34" t="s">
        <v>37</v>
      </c>
      <c r="B170" s="117" t="s">
        <v>304</v>
      </c>
      <c r="C170" s="117" t="s">
        <v>1314</v>
      </c>
      <c r="D170" s="55" t="s">
        <v>467</v>
      </c>
      <c r="E170" s="19" t="s">
        <v>452</v>
      </c>
      <c r="F170" s="40">
        <v>45180</v>
      </c>
      <c r="G170" s="40">
        <v>45260</v>
      </c>
      <c r="H170" s="76">
        <v>100</v>
      </c>
      <c r="I170" s="19" t="s">
        <v>113</v>
      </c>
      <c r="J170" s="39" t="s">
        <v>477</v>
      </c>
      <c r="K170" s="67">
        <v>0</v>
      </c>
      <c r="L170" s="21">
        <v>88000000</v>
      </c>
      <c r="M170" s="21">
        <v>0</v>
      </c>
      <c r="N170" s="19" t="s">
        <v>116</v>
      </c>
      <c r="O170" s="19" t="s">
        <v>660</v>
      </c>
      <c r="P170" s="94">
        <v>0</v>
      </c>
      <c r="Q170" s="21">
        <v>0</v>
      </c>
      <c r="R170" s="19" t="s">
        <v>660</v>
      </c>
      <c r="S170" s="76">
        <v>40</v>
      </c>
      <c r="T170" s="21">
        <v>0</v>
      </c>
      <c r="U170" s="19" t="s">
        <v>1322</v>
      </c>
      <c r="V170" s="93">
        <v>100</v>
      </c>
      <c r="W170" s="95">
        <v>0</v>
      </c>
      <c r="X170" s="62" t="s">
        <v>1667</v>
      </c>
    </row>
    <row r="171" spans="1:24" ht="36.950000000000003" customHeight="1" x14ac:dyDescent="0.25">
      <c r="A171" s="34" t="s">
        <v>37</v>
      </c>
      <c r="B171" s="117" t="s">
        <v>304</v>
      </c>
      <c r="C171" s="117" t="s">
        <v>1314</v>
      </c>
      <c r="D171" s="55" t="s">
        <v>468</v>
      </c>
      <c r="E171" s="19" t="s">
        <v>452</v>
      </c>
      <c r="F171" s="40">
        <v>45189</v>
      </c>
      <c r="G171" s="40">
        <v>45554</v>
      </c>
      <c r="H171" s="76">
        <v>100</v>
      </c>
      <c r="I171" s="19" t="s">
        <v>113</v>
      </c>
      <c r="J171" s="39" t="s">
        <v>478</v>
      </c>
      <c r="K171" s="67">
        <v>0</v>
      </c>
      <c r="L171" s="21">
        <v>39902272</v>
      </c>
      <c r="M171" s="21">
        <v>0</v>
      </c>
      <c r="N171" s="19" t="s">
        <v>116</v>
      </c>
      <c r="O171" s="19" t="s">
        <v>654</v>
      </c>
      <c r="P171" s="94">
        <v>20</v>
      </c>
      <c r="Q171" s="21">
        <v>0</v>
      </c>
      <c r="R171" s="62" t="s">
        <v>974</v>
      </c>
      <c r="S171" s="94">
        <v>100</v>
      </c>
      <c r="T171" s="21">
        <v>39902272</v>
      </c>
      <c r="U171" s="62" t="s">
        <v>1323</v>
      </c>
      <c r="V171" s="93">
        <v>100</v>
      </c>
      <c r="W171" s="111">
        <v>0</v>
      </c>
      <c r="X171" s="62" t="s">
        <v>1521</v>
      </c>
    </row>
    <row r="172" spans="1:24" ht="36.950000000000003" customHeight="1" x14ac:dyDescent="0.25">
      <c r="A172" s="34" t="s">
        <v>37</v>
      </c>
      <c r="B172" s="117" t="s">
        <v>304</v>
      </c>
      <c r="C172" s="117" t="s">
        <v>1314</v>
      </c>
      <c r="D172" s="55" t="s">
        <v>469</v>
      </c>
      <c r="E172" s="19" t="s">
        <v>452</v>
      </c>
      <c r="F172" s="40">
        <v>45078</v>
      </c>
      <c r="G172" s="40">
        <v>44827</v>
      </c>
      <c r="H172" s="76">
        <v>100</v>
      </c>
      <c r="I172" s="19" t="s">
        <v>113</v>
      </c>
      <c r="J172" s="41" t="s">
        <v>479</v>
      </c>
      <c r="K172" s="67">
        <v>0</v>
      </c>
      <c r="L172" s="21">
        <v>15000000</v>
      </c>
      <c r="M172" s="21">
        <v>0</v>
      </c>
      <c r="N172" s="19" t="s">
        <v>116</v>
      </c>
      <c r="O172" s="19" t="s">
        <v>661</v>
      </c>
      <c r="P172" s="94">
        <v>20</v>
      </c>
      <c r="Q172" s="21">
        <v>0</v>
      </c>
      <c r="R172" s="62" t="s">
        <v>975</v>
      </c>
      <c r="S172" s="94">
        <v>100</v>
      </c>
      <c r="T172" s="21">
        <v>0</v>
      </c>
      <c r="U172" s="62" t="s">
        <v>1324</v>
      </c>
      <c r="V172" s="93">
        <v>100</v>
      </c>
      <c r="W172" s="111">
        <v>0</v>
      </c>
      <c r="X172" s="62" t="s">
        <v>1521</v>
      </c>
    </row>
    <row r="173" spans="1:24" ht="36.950000000000003" customHeight="1" x14ac:dyDescent="0.25">
      <c r="A173" s="34" t="s">
        <v>37</v>
      </c>
      <c r="B173" s="117" t="s">
        <v>304</v>
      </c>
      <c r="C173" s="117" t="s">
        <v>1314</v>
      </c>
      <c r="D173" s="55" t="s">
        <v>470</v>
      </c>
      <c r="E173" s="19" t="s">
        <v>452</v>
      </c>
      <c r="F173" s="43">
        <v>44958</v>
      </c>
      <c r="G173" s="43">
        <v>45110</v>
      </c>
      <c r="H173" s="76">
        <v>100</v>
      </c>
      <c r="I173" s="19" t="s">
        <v>113</v>
      </c>
      <c r="J173" s="41" t="s">
        <v>480</v>
      </c>
      <c r="K173" s="67">
        <v>0</v>
      </c>
      <c r="L173" s="21">
        <v>300000000</v>
      </c>
      <c r="M173" s="21">
        <v>0</v>
      </c>
      <c r="N173" s="19" t="s">
        <v>116</v>
      </c>
      <c r="O173" s="19" t="s">
        <v>662</v>
      </c>
      <c r="P173" s="94">
        <v>15</v>
      </c>
      <c r="Q173" s="21">
        <v>0</v>
      </c>
      <c r="R173" s="62" t="s">
        <v>976</v>
      </c>
      <c r="S173" s="94">
        <v>40</v>
      </c>
      <c r="T173" s="21">
        <v>0</v>
      </c>
      <c r="U173" s="62" t="s">
        <v>1325</v>
      </c>
      <c r="V173" s="93">
        <v>60</v>
      </c>
      <c r="W173" s="95">
        <v>0</v>
      </c>
      <c r="X173" s="62" t="s">
        <v>1668</v>
      </c>
    </row>
    <row r="174" spans="1:24" ht="36.950000000000003" customHeight="1" x14ac:dyDescent="0.25">
      <c r="A174" s="34" t="s">
        <v>37</v>
      </c>
      <c r="B174" s="117" t="s">
        <v>304</v>
      </c>
      <c r="C174" s="117" t="s">
        <v>1328</v>
      </c>
      <c r="D174" s="55" t="s">
        <v>471</v>
      </c>
      <c r="E174" s="19" t="s">
        <v>452</v>
      </c>
      <c r="F174" s="43">
        <v>44986</v>
      </c>
      <c r="G174" s="43">
        <v>45260</v>
      </c>
      <c r="H174" s="76">
        <v>100</v>
      </c>
      <c r="I174" s="19" t="s">
        <v>113</v>
      </c>
      <c r="J174" s="41" t="s">
        <v>481</v>
      </c>
      <c r="K174" s="67">
        <v>10</v>
      </c>
      <c r="L174" s="21">
        <v>26000000</v>
      </c>
      <c r="M174" s="21">
        <v>0</v>
      </c>
      <c r="N174" s="19" t="s">
        <v>810</v>
      </c>
      <c r="O174" s="19" t="s">
        <v>663</v>
      </c>
      <c r="P174" s="94">
        <v>20</v>
      </c>
      <c r="Q174" s="21">
        <v>0</v>
      </c>
      <c r="R174" s="62" t="s">
        <v>977</v>
      </c>
      <c r="S174" s="94">
        <v>40</v>
      </c>
      <c r="T174" s="21">
        <v>0</v>
      </c>
      <c r="U174" s="62" t="s">
        <v>1326</v>
      </c>
      <c r="V174" s="93">
        <v>100</v>
      </c>
      <c r="W174" s="95">
        <v>23996350</v>
      </c>
      <c r="X174" s="62" t="s">
        <v>1669</v>
      </c>
    </row>
    <row r="175" spans="1:24" ht="36.950000000000003" customHeight="1" x14ac:dyDescent="0.25">
      <c r="A175" s="34" t="s">
        <v>37</v>
      </c>
      <c r="B175" s="117" t="s">
        <v>304</v>
      </c>
      <c r="C175" s="117" t="s">
        <v>38</v>
      </c>
      <c r="D175" s="55" t="s">
        <v>472</v>
      </c>
      <c r="E175" s="19" t="s">
        <v>452</v>
      </c>
      <c r="F175" s="43">
        <v>44958</v>
      </c>
      <c r="G175" s="43">
        <v>45137</v>
      </c>
      <c r="H175" s="76">
        <v>100</v>
      </c>
      <c r="I175" s="19" t="s">
        <v>113</v>
      </c>
      <c r="J175" s="41" t="s">
        <v>481</v>
      </c>
      <c r="K175" s="67">
        <v>0</v>
      </c>
      <c r="L175" s="21">
        <v>50000000</v>
      </c>
      <c r="M175" s="21">
        <v>0</v>
      </c>
      <c r="N175" s="19" t="s">
        <v>116</v>
      </c>
      <c r="O175" s="19" t="s">
        <v>664</v>
      </c>
      <c r="P175" s="94">
        <v>20</v>
      </c>
      <c r="Q175" s="21">
        <v>0</v>
      </c>
      <c r="R175" s="62" t="s">
        <v>978</v>
      </c>
      <c r="S175" s="94">
        <v>40</v>
      </c>
      <c r="T175" s="21">
        <v>0</v>
      </c>
      <c r="U175" s="62" t="s">
        <v>1327</v>
      </c>
      <c r="V175" s="93">
        <v>100</v>
      </c>
      <c r="W175" s="95">
        <v>32320000</v>
      </c>
      <c r="X175" s="62" t="s">
        <v>1670</v>
      </c>
    </row>
    <row r="176" spans="1:24" ht="36.950000000000003" customHeight="1" x14ac:dyDescent="0.25">
      <c r="A176" s="34" t="s">
        <v>37</v>
      </c>
      <c r="B176" s="117" t="s">
        <v>304</v>
      </c>
      <c r="C176" s="117" t="s">
        <v>1328</v>
      </c>
      <c r="D176" s="55" t="s">
        <v>896</v>
      </c>
      <c r="E176" s="19" t="s">
        <v>452</v>
      </c>
      <c r="F176" s="43">
        <v>44986</v>
      </c>
      <c r="G176" s="43">
        <v>45260</v>
      </c>
      <c r="H176" s="76">
        <v>100</v>
      </c>
      <c r="I176" s="19" t="s">
        <v>113</v>
      </c>
      <c r="J176" s="41" t="s">
        <v>481</v>
      </c>
      <c r="K176" s="67">
        <v>0</v>
      </c>
      <c r="L176" s="21">
        <v>8579947.6400000006</v>
      </c>
      <c r="M176" s="21">
        <v>0</v>
      </c>
      <c r="N176" s="19" t="s">
        <v>116</v>
      </c>
      <c r="O176" s="19" t="s">
        <v>664</v>
      </c>
      <c r="P176" s="94">
        <v>0</v>
      </c>
      <c r="Q176" s="21">
        <v>0</v>
      </c>
      <c r="R176" s="19" t="s">
        <v>664</v>
      </c>
      <c r="S176" s="76">
        <v>55</v>
      </c>
      <c r="T176" s="21">
        <v>0</v>
      </c>
      <c r="U176" s="62" t="s">
        <v>1329</v>
      </c>
      <c r="V176" s="93">
        <v>100</v>
      </c>
      <c r="W176" s="95">
        <v>8330000</v>
      </c>
      <c r="X176" s="62" t="s">
        <v>1671</v>
      </c>
    </row>
    <row r="177" spans="1:24" ht="36.950000000000003" customHeight="1" x14ac:dyDescent="0.25">
      <c r="A177" s="34" t="s">
        <v>37</v>
      </c>
      <c r="B177" s="117" t="s">
        <v>304</v>
      </c>
      <c r="C177" s="117" t="s">
        <v>38</v>
      </c>
      <c r="D177" s="55" t="s">
        <v>981</v>
      </c>
      <c r="E177" s="19" t="s">
        <v>452</v>
      </c>
      <c r="F177" s="43">
        <v>44986</v>
      </c>
      <c r="G177" s="43">
        <v>45260</v>
      </c>
      <c r="H177" s="76">
        <v>100</v>
      </c>
      <c r="I177" s="19"/>
      <c r="J177" s="19"/>
      <c r="K177" s="67"/>
      <c r="L177" s="21">
        <v>8925000</v>
      </c>
      <c r="M177" s="21">
        <v>0</v>
      </c>
      <c r="N177" s="19"/>
      <c r="O177" s="19" t="s">
        <v>664</v>
      </c>
      <c r="P177" s="94">
        <v>40</v>
      </c>
      <c r="Q177" s="21">
        <v>0</v>
      </c>
      <c r="R177" s="62" t="s">
        <v>982</v>
      </c>
      <c r="S177" s="94">
        <v>70</v>
      </c>
      <c r="T177" s="21">
        <v>0</v>
      </c>
      <c r="U177" s="62" t="s">
        <v>1331</v>
      </c>
      <c r="V177" s="93">
        <v>100</v>
      </c>
      <c r="W177" s="95">
        <v>8925000</v>
      </c>
      <c r="X177" s="62" t="s">
        <v>1672</v>
      </c>
    </row>
    <row r="178" spans="1:24" ht="69.75" customHeight="1" x14ac:dyDescent="0.25">
      <c r="A178" s="34" t="s">
        <v>37</v>
      </c>
      <c r="B178" s="116" t="s">
        <v>305</v>
      </c>
      <c r="C178" s="117" t="s">
        <v>39</v>
      </c>
      <c r="D178" s="50" t="s">
        <v>186</v>
      </c>
      <c r="E178" s="19" t="s">
        <v>97</v>
      </c>
      <c r="F178" s="20">
        <v>44959</v>
      </c>
      <c r="G178" s="20">
        <v>45290</v>
      </c>
      <c r="H178" s="76">
        <v>80</v>
      </c>
      <c r="I178" s="19" t="s">
        <v>113</v>
      </c>
      <c r="J178" s="19" t="s">
        <v>187</v>
      </c>
      <c r="K178" s="76">
        <v>10</v>
      </c>
      <c r="L178" s="21">
        <v>51119831</v>
      </c>
      <c r="M178" s="21">
        <v>0</v>
      </c>
      <c r="N178" s="19" t="s">
        <v>810</v>
      </c>
      <c r="O178" s="19" t="s">
        <v>979</v>
      </c>
      <c r="P178" s="94">
        <v>70</v>
      </c>
      <c r="Q178" s="21">
        <v>24754906</v>
      </c>
      <c r="R178" s="19" t="s">
        <v>980</v>
      </c>
      <c r="S178" s="76">
        <v>70</v>
      </c>
      <c r="T178" s="21">
        <v>37500000</v>
      </c>
      <c r="U178" s="19" t="s">
        <v>1673</v>
      </c>
      <c r="V178" s="93">
        <v>100</v>
      </c>
      <c r="W178" s="95">
        <v>51119831</v>
      </c>
      <c r="X178" s="19" t="s">
        <v>1742</v>
      </c>
    </row>
    <row r="179" spans="1:24" ht="36.950000000000003" customHeight="1" x14ac:dyDescent="0.25">
      <c r="A179" s="34" t="s">
        <v>37</v>
      </c>
      <c r="B179" s="116" t="s">
        <v>305</v>
      </c>
      <c r="C179" s="117" t="s">
        <v>1328</v>
      </c>
      <c r="D179" s="55" t="s">
        <v>473</v>
      </c>
      <c r="E179" s="19" t="s">
        <v>452</v>
      </c>
      <c r="F179" s="43">
        <v>44958</v>
      </c>
      <c r="G179" s="43">
        <v>45290</v>
      </c>
      <c r="H179" s="76">
        <v>100</v>
      </c>
      <c r="I179" s="19" t="s">
        <v>113</v>
      </c>
      <c r="J179" s="19" t="s">
        <v>481</v>
      </c>
      <c r="K179" s="67">
        <v>0</v>
      </c>
      <c r="L179" s="21">
        <v>24000000</v>
      </c>
      <c r="M179" s="21">
        <v>0</v>
      </c>
      <c r="N179" s="19" t="s">
        <v>116</v>
      </c>
      <c r="O179" s="19" t="s">
        <v>664</v>
      </c>
      <c r="P179" s="94">
        <v>0</v>
      </c>
      <c r="Q179" s="21">
        <v>0</v>
      </c>
      <c r="R179" s="19" t="s">
        <v>664</v>
      </c>
      <c r="S179" s="76">
        <v>0</v>
      </c>
      <c r="T179" s="21">
        <v>0</v>
      </c>
      <c r="U179" s="62" t="s">
        <v>1330</v>
      </c>
      <c r="V179" s="93">
        <v>100</v>
      </c>
      <c r="W179" s="95">
        <v>422212000</v>
      </c>
      <c r="X179" s="62" t="s">
        <v>1743</v>
      </c>
    </row>
    <row r="180" spans="1:24" ht="33" customHeight="1" x14ac:dyDescent="0.25">
      <c r="A180" s="34" t="s">
        <v>37</v>
      </c>
      <c r="B180" s="116" t="s">
        <v>305</v>
      </c>
      <c r="C180" s="14" t="s">
        <v>248</v>
      </c>
      <c r="D180" s="51" t="s">
        <v>249</v>
      </c>
      <c r="E180" s="19" t="s">
        <v>247</v>
      </c>
      <c r="F180" s="20">
        <v>44959</v>
      </c>
      <c r="G180" s="20">
        <v>45290</v>
      </c>
      <c r="H180" s="76">
        <v>100</v>
      </c>
      <c r="I180" s="19" t="s">
        <v>113</v>
      </c>
      <c r="J180" s="14" t="s">
        <v>250</v>
      </c>
      <c r="K180" s="67">
        <v>0</v>
      </c>
      <c r="L180" s="17">
        <v>3915000</v>
      </c>
      <c r="M180" s="21">
        <v>0</v>
      </c>
      <c r="N180" s="19" t="s">
        <v>116</v>
      </c>
      <c r="O180" s="19" t="s">
        <v>739</v>
      </c>
      <c r="P180" s="94">
        <v>0</v>
      </c>
      <c r="Q180" s="21">
        <v>0</v>
      </c>
      <c r="R180" s="62" t="s">
        <v>592</v>
      </c>
      <c r="S180" s="94">
        <v>0</v>
      </c>
      <c r="T180" s="21">
        <v>0</v>
      </c>
      <c r="U180" s="62" t="s">
        <v>592</v>
      </c>
      <c r="V180" s="93">
        <v>100</v>
      </c>
      <c r="W180" s="95">
        <v>0</v>
      </c>
      <c r="X180" s="62" t="s">
        <v>1579</v>
      </c>
    </row>
    <row r="181" spans="1:24" ht="51.75" customHeight="1" x14ac:dyDescent="0.25">
      <c r="A181" s="34" t="s">
        <v>37</v>
      </c>
      <c r="B181" s="116" t="s">
        <v>305</v>
      </c>
      <c r="C181" s="14" t="s">
        <v>248</v>
      </c>
      <c r="D181" s="51" t="s">
        <v>1224</v>
      </c>
      <c r="E181" s="19" t="s">
        <v>247</v>
      </c>
      <c r="F181" s="20">
        <v>44959</v>
      </c>
      <c r="G181" s="20">
        <v>45290</v>
      </c>
      <c r="H181" s="76">
        <v>100</v>
      </c>
      <c r="I181" s="19" t="s">
        <v>113</v>
      </c>
      <c r="J181" s="14" t="s">
        <v>251</v>
      </c>
      <c r="K181" s="67">
        <v>25</v>
      </c>
      <c r="L181" s="21">
        <v>10000000</v>
      </c>
      <c r="M181" s="21">
        <v>0</v>
      </c>
      <c r="N181" s="19" t="s">
        <v>810</v>
      </c>
      <c r="O181" s="19" t="s">
        <v>740</v>
      </c>
      <c r="P181" s="94">
        <v>50</v>
      </c>
      <c r="Q181" s="21">
        <v>0</v>
      </c>
      <c r="R181" s="62" t="s">
        <v>1044</v>
      </c>
      <c r="S181" s="94">
        <v>75</v>
      </c>
      <c r="T181" s="21">
        <v>0</v>
      </c>
      <c r="U181" s="62" t="s">
        <v>1492</v>
      </c>
      <c r="V181" s="93">
        <v>100</v>
      </c>
      <c r="W181" s="95">
        <v>0</v>
      </c>
      <c r="X181" s="62" t="s">
        <v>1580</v>
      </c>
    </row>
    <row r="182" spans="1:24" ht="42.75" customHeight="1" x14ac:dyDescent="0.25">
      <c r="A182" s="34" t="s">
        <v>37</v>
      </c>
      <c r="B182" s="116" t="s">
        <v>305</v>
      </c>
      <c r="C182" s="14" t="s">
        <v>259</v>
      </c>
      <c r="D182" s="54" t="s">
        <v>1538</v>
      </c>
      <c r="E182" s="19" t="s">
        <v>112</v>
      </c>
      <c r="F182" s="20">
        <v>44959</v>
      </c>
      <c r="G182" s="20">
        <v>45290</v>
      </c>
      <c r="H182" s="76">
        <v>100</v>
      </c>
      <c r="I182" s="19" t="s">
        <v>113</v>
      </c>
      <c r="J182" s="14" t="s">
        <v>262</v>
      </c>
      <c r="K182" s="67">
        <v>10</v>
      </c>
      <c r="L182" s="21">
        <v>150000000</v>
      </c>
      <c r="M182" s="21">
        <v>0</v>
      </c>
      <c r="N182" s="19" t="s">
        <v>810</v>
      </c>
      <c r="O182" s="19" t="s">
        <v>694</v>
      </c>
      <c r="P182" s="94">
        <v>20</v>
      </c>
      <c r="Q182" s="21">
        <v>0</v>
      </c>
      <c r="R182" s="62" t="s">
        <v>1174</v>
      </c>
      <c r="S182" s="94">
        <v>20</v>
      </c>
      <c r="T182" s="21">
        <v>0</v>
      </c>
      <c r="U182" s="62" t="s">
        <v>1257</v>
      </c>
      <c r="V182" s="93">
        <v>60</v>
      </c>
      <c r="W182" s="95">
        <v>0</v>
      </c>
      <c r="X182" s="62" t="s">
        <v>1539</v>
      </c>
    </row>
    <row r="183" spans="1:24" ht="42" customHeight="1" x14ac:dyDescent="0.25">
      <c r="A183" s="34" t="s">
        <v>37</v>
      </c>
      <c r="B183" s="116" t="s">
        <v>305</v>
      </c>
      <c r="C183" s="14" t="s">
        <v>260</v>
      </c>
      <c r="D183" s="54" t="s">
        <v>261</v>
      </c>
      <c r="E183" s="117" t="s">
        <v>112</v>
      </c>
      <c r="F183" s="20">
        <v>44959</v>
      </c>
      <c r="G183" s="20">
        <v>45290</v>
      </c>
      <c r="H183" s="76">
        <v>100</v>
      </c>
      <c r="I183" s="19" t="s">
        <v>113</v>
      </c>
      <c r="J183" s="14" t="s">
        <v>263</v>
      </c>
      <c r="K183" s="67">
        <v>10</v>
      </c>
      <c r="L183" s="21">
        <v>20000000</v>
      </c>
      <c r="M183" s="21">
        <v>0</v>
      </c>
      <c r="N183" s="19" t="s">
        <v>810</v>
      </c>
      <c r="O183" s="19" t="s">
        <v>695</v>
      </c>
      <c r="P183" s="94">
        <v>80</v>
      </c>
      <c r="Q183" s="21">
        <v>0</v>
      </c>
      <c r="R183" s="62" t="s">
        <v>1046</v>
      </c>
      <c r="S183" s="94">
        <v>80</v>
      </c>
      <c r="T183" s="21">
        <v>0</v>
      </c>
      <c r="U183" s="62" t="s">
        <v>1258</v>
      </c>
      <c r="V183" s="93">
        <v>100</v>
      </c>
      <c r="W183" s="95">
        <v>0</v>
      </c>
      <c r="X183" s="62" t="s">
        <v>1540</v>
      </c>
    </row>
    <row r="184" spans="1:24" ht="65.25" customHeight="1" x14ac:dyDescent="0.25">
      <c r="A184" s="34" t="s">
        <v>40</v>
      </c>
      <c r="B184" s="117" t="s">
        <v>306</v>
      </c>
      <c r="C184" s="117" t="s">
        <v>41</v>
      </c>
      <c r="D184" s="50" t="s">
        <v>897</v>
      </c>
      <c r="E184" s="19" t="s">
        <v>97</v>
      </c>
      <c r="F184" s="20">
        <v>44959</v>
      </c>
      <c r="G184" s="20">
        <v>45290</v>
      </c>
      <c r="H184" s="76">
        <v>95</v>
      </c>
      <c r="I184" s="19" t="s">
        <v>113</v>
      </c>
      <c r="J184" s="19" t="s">
        <v>497</v>
      </c>
      <c r="K184" s="76">
        <v>0</v>
      </c>
      <c r="L184" s="21">
        <v>26869427</v>
      </c>
      <c r="M184" s="21">
        <v>0</v>
      </c>
      <c r="N184" s="19" t="s">
        <v>810</v>
      </c>
      <c r="O184" s="19" t="s">
        <v>744</v>
      </c>
      <c r="P184" s="94">
        <v>87</v>
      </c>
      <c r="Q184" s="21">
        <v>7676857</v>
      </c>
      <c r="R184" s="62" t="s">
        <v>983</v>
      </c>
      <c r="S184" s="94">
        <v>88</v>
      </c>
      <c r="T184" s="21">
        <v>7676857</v>
      </c>
      <c r="U184" s="62" t="s">
        <v>1387</v>
      </c>
      <c r="V184" s="93">
        <v>100</v>
      </c>
      <c r="W184" s="95">
        <v>0</v>
      </c>
      <c r="X184" s="62" t="s">
        <v>1744</v>
      </c>
    </row>
    <row r="185" spans="1:24" ht="36.950000000000003" customHeight="1" x14ac:dyDescent="0.25">
      <c r="A185" s="34" t="s">
        <v>40</v>
      </c>
      <c r="B185" s="117" t="s">
        <v>307</v>
      </c>
      <c r="C185" s="117" t="s">
        <v>42</v>
      </c>
      <c r="D185" s="50" t="s">
        <v>498</v>
      </c>
      <c r="E185" s="19" t="s">
        <v>102</v>
      </c>
      <c r="F185" s="20">
        <v>44959</v>
      </c>
      <c r="G185" s="20">
        <v>45290</v>
      </c>
      <c r="H185" s="76">
        <v>100</v>
      </c>
      <c r="I185" s="19" t="s">
        <v>113</v>
      </c>
      <c r="J185" s="19" t="s">
        <v>499</v>
      </c>
      <c r="K185" s="76">
        <v>0</v>
      </c>
      <c r="L185" s="21">
        <v>0</v>
      </c>
      <c r="M185" s="21">
        <v>0</v>
      </c>
      <c r="N185" s="19" t="s">
        <v>810</v>
      </c>
      <c r="O185" s="19" t="s">
        <v>745</v>
      </c>
      <c r="P185" s="94">
        <v>40</v>
      </c>
      <c r="Q185" s="21">
        <v>0</v>
      </c>
      <c r="R185" s="63" t="s">
        <v>1145</v>
      </c>
      <c r="S185" s="142">
        <v>40</v>
      </c>
      <c r="T185" s="21">
        <v>0</v>
      </c>
      <c r="U185" s="121" t="s">
        <v>1437</v>
      </c>
      <c r="V185" s="93">
        <v>78</v>
      </c>
      <c r="W185" s="95">
        <v>0</v>
      </c>
      <c r="X185" s="62" t="s">
        <v>1735</v>
      </c>
    </row>
    <row r="186" spans="1:24" ht="36.950000000000003" customHeight="1" x14ac:dyDescent="0.25">
      <c r="A186" s="34" t="s">
        <v>40</v>
      </c>
      <c r="B186" s="117" t="s">
        <v>307</v>
      </c>
      <c r="C186" s="117" t="s">
        <v>143</v>
      </c>
      <c r="D186" s="49" t="s">
        <v>910</v>
      </c>
      <c r="E186" s="19" t="s">
        <v>117</v>
      </c>
      <c r="F186" s="20">
        <v>44987</v>
      </c>
      <c r="G186" s="20">
        <v>45290</v>
      </c>
      <c r="H186" s="76">
        <v>100</v>
      </c>
      <c r="I186" s="19" t="s">
        <v>113</v>
      </c>
      <c r="J186" s="117" t="s">
        <v>143</v>
      </c>
      <c r="K186" s="67">
        <v>15</v>
      </c>
      <c r="L186" s="17">
        <v>18000000</v>
      </c>
      <c r="M186" s="21">
        <v>0</v>
      </c>
      <c r="N186" s="19" t="s">
        <v>810</v>
      </c>
      <c r="O186" s="19" t="s">
        <v>598</v>
      </c>
      <c r="P186" s="94">
        <v>25</v>
      </c>
      <c r="Q186" s="21">
        <v>0</v>
      </c>
      <c r="R186" s="62" t="s">
        <v>1047</v>
      </c>
      <c r="S186" s="94">
        <v>100</v>
      </c>
      <c r="T186" s="17">
        <v>18000000</v>
      </c>
      <c r="U186" s="62" t="s">
        <v>1338</v>
      </c>
      <c r="V186" s="93">
        <v>100</v>
      </c>
      <c r="W186" s="95">
        <v>0</v>
      </c>
      <c r="X186" s="62" t="s">
        <v>1521</v>
      </c>
    </row>
    <row r="187" spans="1:24" ht="36.950000000000003" customHeight="1" x14ac:dyDescent="0.25">
      <c r="A187" s="34" t="s">
        <v>40</v>
      </c>
      <c r="B187" s="117" t="s">
        <v>307</v>
      </c>
      <c r="C187" s="117" t="s">
        <v>146</v>
      </c>
      <c r="D187" s="49" t="s">
        <v>599</v>
      </c>
      <c r="E187" s="19" t="s">
        <v>117</v>
      </c>
      <c r="F187" s="20">
        <v>44959</v>
      </c>
      <c r="G187" s="20">
        <v>45290</v>
      </c>
      <c r="H187" s="76">
        <v>100</v>
      </c>
      <c r="I187" s="19" t="s">
        <v>113</v>
      </c>
      <c r="J187" s="117" t="s">
        <v>146</v>
      </c>
      <c r="K187" s="67">
        <v>5</v>
      </c>
      <c r="L187" s="18">
        <v>65000000</v>
      </c>
      <c r="M187" s="21">
        <v>0</v>
      </c>
      <c r="N187" s="19" t="s">
        <v>810</v>
      </c>
      <c r="O187" s="19" t="s">
        <v>600</v>
      </c>
      <c r="P187" s="94">
        <v>5</v>
      </c>
      <c r="Q187" s="21">
        <v>0</v>
      </c>
      <c r="R187" s="62" t="s">
        <v>1048</v>
      </c>
      <c r="S187" s="94">
        <v>5</v>
      </c>
      <c r="T187" s="21">
        <v>0</v>
      </c>
      <c r="U187" s="62" t="s">
        <v>1048</v>
      </c>
      <c r="V187" s="93">
        <v>5</v>
      </c>
      <c r="W187" s="111">
        <v>0</v>
      </c>
      <c r="X187" s="110" t="s">
        <v>1048</v>
      </c>
    </row>
    <row r="188" spans="1:24" ht="36.950000000000003" customHeight="1" x14ac:dyDescent="0.25">
      <c r="A188" s="34" t="s">
        <v>40</v>
      </c>
      <c r="B188" s="117" t="s">
        <v>307</v>
      </c>
      <c r="C188" s="117" t="s">
        <v>145</v>
      </c>
      <c r="D188" s="49" t="s">
        <v>601</v>
      </c>
      <c r="E188" s="19" t="s">
        <v>117</v>
      </c>
      <c r="F188" s="20">
        <v>44959</v>
      </c>
      <c r="G188" s="20">
        <v>45290</v>
      </c>
      <c r="H188" s="76">
        <v>100</v>
      </c>
      <c r="I188" s="19" t="s">
        <v>113</v>
      </c>
      <c r="J188" s="117" t="s">
        <v>145</v>
      </c>
      <c r="K188" s="67">
        <v>15</v>
      </c>
      <c r="L188" s="18">
        <v>33667777</v>
      </c>
      <c r="M188" s="21">
        <v>0</v>
      </c>
      <c r="N188" s="19" t="s">
        <v>810</v>
      </c>
      <c r="O188" s="19" t="s">
        <v>602</v>
      </c>
      <c r="P188" s="94">
        <v>100</v>
      </c>
      <c r="Q188" s="18">
        <v>33667777</v>
      </c>
      <c r="R188" s="62" t="s">
        <v>1049</v>
      </c>
      <c r="S188" s="94">
        <v>100</v>
      </c>
      <c r="T188" s="21">
        <v>0</v>
      </c>
      <c r="U188" s="21" t="s">
        <v>1337</v>
      </c>
      <c r="V188" s="93">
        <v>100</v>
      </c>
      <c r="W188" s="95">
        <v>0</v>
      </c>
      <c r="X188" s="62" t="s">
        <v>1521</v>
      </c>
    </row>
    <row r="189" spans="1:24" ht="36.950000000000003" customHeight="1" x14ac:dyDescent="0.25">
      <c r="A189" s="34" t="s">
        <v>40</v>
      </c>
      <c r="B189" s="117" t="s">
        <v>307</v>
      </c>
      <c r="C189" s="117" t="s">
        <v>147</v>
      </c>
      <c r="D189" s="50" t="s">
        <v>144</v>
      </c>
      <c r="E189" s="19" t="s">
        <v>117</v>
      </c>
      <c r="F189" s="20">
        <v>45140</v>
      </c>
      <c r="G189" s="20">
        <v>45290</v>
      </c>
      <c r="H189" s="76">
        <v>100</v>
      </c>
      <c r="I189" s="19" t="s">
        <v>113</v>
      </c>
      <c r="J189" s="117" t="s">
        <v>147</v>
      </c>
      <c r="K189" s="67">
        <v>0</v>
      </c>
      <c r="L189" s="17">
        <v>9000000</v>
      </c>
      <c r="M189" s="21">
        <v>0</v>
      </c>
      <c r="N189" s="19" t="s">
        <v>810</v>
      </c>
      <c r="O189" s="19" t="s">
        <v>905</v>
      </c>
      <c r="P189" s="94">
        <v>0</v>
      </c>
      <c r="Q189" s="21">
        <v>0</v>
      </c>
      <c r="R189" s="62" t="s">
        <v>1050</v>
      </c>
      <c r="S189" s="94">
        <v>0</v>
      </c>
      <c r="T189" s="21">
        <v>0</v>
      </c>
      <c r="U189" s="62" t="s">
        <v>1050</v>
      </c>
      <c r="V189" s="93">
        <v>0</v>
      </c>
      <c r="W189" s="111">
        <v>0</v>
      </c>
      <c r="X189" s="110" t="s">
        <v>1050</v>
      </c>
    </row>
    <row r="190" spans="1:24" ht="36.950000000000003" customHeight="1" x14ac:dyDescent="0.25">
      <c r="A190" s="37" t="s">
        <v>43</v>
      </c>
      <c r="B190" s="23" t="s">
        <v>308</v>
      </c>
      <c r="C190" s="117" t="s">
        <v>44</v>
      </c>
      <c r="D190" s="50" t="s">
        <v>684</v>
      </c>
      <c r="E190" s="19" t="s">
        <v>103</v>
      </c>
      <c r="F190" s="20">
        <v>44959</v>
      </c>
      <c r="G190" s="20">
        <v>45290</v>
      </c>
      <c r="H190" s="76">
        <v>80</v>
      </c>
      <c r="I190" s="19" t="s">
        <v>113</v>
      </c>
      <c r="J190" s="19" t="s">
        <v>138</v>
      </c>
      <c r="K190" s="76">
        <v>25</v>
      </c>
      <c r="L190" s="21">
        <v>0</v>
      </c>
      <c r="M190" s="21">
        <v>0</v>
      </c>
      <c r="N190" s="19" t="s">
        <v>810</v>
      </c>
      <c r="O190" s="19" t="s">
        <v>756</v>
      </c>
      <c r="P190" s="94">
        <v>35</v>
      </c>
      <c r="Q190" s="21">
        <v>0</v>
      </c>
      <c r="R190" s="62" t="s">
        <v>1175</v>
      </c>
      <c r="S190" s="94">
        <v>55</v>
      </c>
      <c r="T190" s="21">
        <v>0</v>
      </c>
      <c r="U190" s="62" t="s">
        <v>1453</v>
      </c>
      <c r="V190" s="93">
        <v>100</v>
      </c>
      <c r="W190" s="95">
        <v>0</v>
      </c>
      <c r="X190" s="62" t="s">
        <v>1717</v>
      </c>
    </row>
    <row r="191" spans="1:24" ht="36.950000000000003" customHeight="1" x14ac:dyDescent="0.25">
      <c r="A191" s="37" t="s">
        <v>43</v>
      </c>
      <c r="B191" s="23" t="s">
        <v>308</v>
      </c>
      <c r="C191" s="19" t="s">
        <v>136</v>
      </c>
      <c r="D191" s="50" t="s">
        <v>130</v>
      </c>
      <c r="E191" s="19" t="s">
        <v>103</v>
      </c>
      <c r="F191" s="20">
        <v>44959</v>
      </c>
      <c r="G191" s="20">
        <v>45290</v>
      </c>
      <c r="H191" s="76">
        <v>100</v>
      </c>
      <c r="I191" s="19" t="s">
        <v>113</v>
      </c>
      <c r="J191" s="117" t="s">
        <v>137</v>
      </c>
      <c r="K191" s="67">
        <v>0</v>
      </c>
      <c r="L191" s="21">
        <v>70000000</v>
      </c>
      <c r="M191" s="21">
        <v>0</v>
      </c>
      <c r="N191" s="19" t="s">
        <v>810</v>
      </c>
      <c r="O191" s="19" t="s">
        <v>879</v>
      </c>
      <c r="P191" s="94">
        <v>5</v>
      </c>
      <c r="Q191" s="21">
        <v>0</v>
      </c>
      <c r="R191" s="62" t="s">
        <v>1176</v>
      </c>
      <c r="S191" s="94">
        <v>100</v>
      </c>
      <c r="T191" s="21">
        <v>0</v>
      </c>
      <c r="U191" s="62" t="s">
        <v>1390</v>
      </c>
      <c r="V191" s="93">
        <v>100</v>
      </c>
      <c r="W191" s="95">
        <v>0</v>
      </c>
      <c r="X191" s="62" t="s">
        <v>1390</v>
      </c>
    </row>
    <row r="192" spans="1:24" ht="36.950000000000003" customHeight="1" x14ac:dyDescent="0.25">
      <c r="A192" s="37" t="s">
        <v>43</v>
      </c>
      <c r="B192" s="23" t="s">
        <v>308</v>
      </c>
      <c r="C192" s="117" t="s">
        <v>135</v>
      </c>
      <c r="D192" s="50" t="s">
        <v>131</v>
      </c>
      <c r="E192" s="19" t="s">
        <v>103</v>
      </c>
      <c r="F192" s="20">
        <v>44959</v>
      </c>
      <c r="G192" s="20">
        <v>45290</v>
      </c>
      <c r="H192" s="76">
        <v>100</v>
      </c>
      <c r="I192" s="19" t="s">
        <v>113</v>
      </c>
      <c r="J192" s="117" t="s">
        <v>135</v>
      </c>
      <c r="K192" s="67">
        <v>0</v>
      </c>
      <c r="L192" s="21">
        <v>50000000</v>
      </c>
      <c r="M192" s="21">
        <v>0</v>
      </c>
      <c r="N192" s="19" t="s">
        <v>810</v>
      </c>
      <c r="O192" s="19" t="s">
        <v>879</v>
      </c>
      <c r="P192" s="94">
        <v>20</v>
      </c>
      <c r="Q192" s="21">
        <v>0</v>
      </c>
      <c r="R192" s="62" t="s">
        <v>1177</v>
      </c>
      <c r="S192" s="94">
        <v>40</v>
      </c>
      <c r="T192" s="21">
        <v>0</v>
      </c>
      <c r="U192" s="62" t="s">
        <v>1718</v>
      </c>
      <c r="V192" s="93">
        <v>40</v>
      </c>
      <c r="W192" s="95">
        <v>0</v>
      </c>
      <c r="X192" s="62" t="s">
        <v>1719</v>
      </c>
    </row>
    <row r="193" spans="1:24" ht="36.950000000000003" customHeight="1" x14ac:dyDescent="0.25">
      <c r="A193" s="37" t="s">
        <v>43</v>
      </c>
      <c r="B193" s="23" t="s">
        <v>308</v>
      </c>
      <c r="C193" s="117" t="s">
        <v>135</v>
      </c>
      <c r="D193" s="50" t="s">
        <v>132</v>
      </c>
      <c r="E193" s="19" t="s">
        <v>103</v>
      </c>
      <c r="F193" s="20">
        <v>44959</v>
      </c>
      <c r="G193" s="20">
        <v>45290</v>
      </c>
      <c r="H193" s="76">
        <v>100</v>
      </c>
      <c r="I193" s="19" t="s">
        <v>113</v>
      </c>
      <c r="J193" s="117" t="s">
        <v>135</v>
      </c>
      <c r="K193" s="67">
        <v>0</v>
      </c>
      <c r="L193" s="21">
        <v>60000000</v>
      </c>
      <c r="M193" s="21">
        <v>0</v>
      </c>
      <c r="N193" s="19" t="s">
        <v>810</v>
      </c>
      <c r="O193" s="19" t="s">
        <v>685</v>
      </c>
      <c r="P193" s="94">
        <v>100</v>
      </c>
      <c r="Q193" s="21">
        <v>51591740</v>
      </c>
      <c r="R193" s="62" t="s">
        <v>1178</v>
      </c>
      <c r="S193" s="94">
        <v>100</v>
      </c>
      <c r="T193" s="21">
        <v>0</v>
      </c>
      <c r="U193" s="62" t="s">
        <v>1391</v>
      </c>
      <c r="V193" s="93">
        <v>100</v>
      </c>
      <c r="W193" s="95">
        <v>0</v>
      </c>
      <c r="X193" s="62" t="s">
        <v>1391</v>
      </c>
    </row>
    <row r="194" spans="1:24" ht="36.950000000000003" customHeight="1" x14ac:dyDescent="0.25">
      <c r="A194" s="37" t="s">
        <v>43</v>
      </c>
      <c r="B194" s="23" t="s">
        <v>308</v>
      </c>
      <c r="C194" s="117" t="s">
        <v>135</v>
      </c>
      <c r="D194" s="50" t="s">
        <v>133</v>
      </c>
      <c r="E194" s="19" t="s">
        <v>103</v>
      </c>
      <c r="F194" s="20">
        <v>44959</v>
      </c>
      <c r="G194" s="20">
        <v>45290</v>
      </c>
      <c r="H194" s="76">
        <v>100</v>
      </c>
      <c r="I194" s="19" t="s">
        <v>113</v>
      </c>
      <c r="J194" s="117" t="s">
        <v>135</v>
      </c>
      <c r="K194" s="67">
        <v>0</v>
      </c>
      <c r="L194" s="21">
        <v>15000000</v>
      </c>
      <c r="M194" s="21">
        <v>0</v>
      </c>
      <c r="N194" s="19" t="s">
        <v>810</v>
      </c>
      <c r="O194" s="19" t="s">
        <v>879</v>
      </c>
      <c r="P194" s="94">
        <v>0</v>
      </c>
      <c r="Q194" s="21">
        <v>0</v>
      </c>
      <c r="R194" s="19" t="s">
        <v>879</v>
      </c>
      <c r="S194" s="76">
        <v>25</v>
      </c>
      <c r="T194" s="21">
        <v>0</v>
      </c>
      <c r="U194" s="62" t="s">
        <v>1392</v>
      </c>
      <c r="V194" s="93">
        <v>25</v>
      </c>
      <c r="W194" s="95">
        <v>0</v>
      </c>
      <c r="X194" s="62" t="s">
        <v>1720</v>
      </c>
    </row>
    <row r="195" spans="1:24" ht="36.950000000000003" customHeight="1" x14ac:dyDescent="0.25">
      <c r="A195" s="37" t="s">
        <v>43</v>
      </c>
      <c r="B195" s="23" t="s">
        <v>308</v>
      </c>
      <c r="C195" s="117" t="s">
        <v>135</v>
      </c>
      <c r="D195" s="50" t="s">
        <v>134</v>
      </c>
      <c r="E195" s="19" t="s">
        <v>103</v>
      </c>
      <c r="F195" s="20">
        <v>44959</v>
      </c>
      <c r="G195" s="20">
        <v>45290</v>
      </c>
      <c r="H195" s="76">
        <v>100</v>
      </c>
      <c r="I195" s="19" t="s">
        <v>113</v>
      </c>
      <c r="J195" s="117" t="s">
        <v>135</v>
      </c>
      <c r="K195" s="67">
        <v>0</v>
      </c>
      <c r="L195" s="21">
        <v>2000000</v>
      </c>
      <c r="M195" s="21">
        <v>0</v>
      </c>
      <c r="N195" s="19" t="s">
        <v>810</v>
      </c>
      <c r="O195" s="19" t="s">
        <v>879</v>
      </c>
      <c r="P195" s="94">
        <v>0</v>
      </c>
      <c r="Q195" s="21">
        <v>0</v>
      </c>
      <c r="R195" s="19" t="s">
        <v>879</v>
      </c>
      <c r="S195" s="76">
        <v>25</v>
      </c>
      <c r="T195" s="21">
        <v>0</v>
      </c>
      <c r="U195" s="62" t="s">
        <v>1392</v>
      </c>
      <c r="V195" s="93">
        <v>25</v>
      </c>
      <c r="W195" s="95">
        <v>0</v>
      </c>
      <c r="X195" s="62" t="s">
        <v>1720</v>
      </c>
    </row>
    <row r="196" spans="1:24" ht="36.950000000000003" customHeight="1" x14ac:dyDescent="0.25">
      <c r="A196" s="37" t="s">
        <v>43</v>
      </c>
      <c r="B196" s="117" t="s">
        <v>309</v>
      </c>
      <c r="C196" s="117" t="s">
        <v>45</v>
      </c>
      <c r="D196" s="50" t="s">
        <v>440</v>
      </c>
      <c r="E196" s="19" t="s">
        <v>98</v>
      </c>
      <c r="F196" s="20">
        <v>44959</v>
      </c>
      <c r="G196" s="20">
        <v>45290</v>
      </c>
      <c r="H196" s="76">
        <v>100</v>
      </c>
      <c r="I196" s="19" t="s">
        <v>113</v>
      </c>
      <c r="J196" s="19" t="s">
        <v>441</v>
      </c>
      <c r="K196" s="76">
        <v>15</v>
      </c>
      <c r="L196" s="21">
        <v>0</v>
      </c>
      <c r="M196" s="21">
        <v>0</v>
      </c>
      <c r="N196" s="19" t="s">
        <v>810</v>
      </c>
      <c r="O196" s="19" t="s">
        <v>757</v>
      </c>
      <c r="P196" s="94">
        <v>71</v>
      </c>
      <c r="Q196" s="21">
        <v>0</v>
      </c>
      <c r="R196" s="62" t="s">
        <v>1179</v>
      </c>
      <c r="S196" s="94">
        <v>74</v>
      </c>
      <c r="T196" s="21">
        <v>0</v>
      </c>
      <c r="U196" s="62" t="s">
        <v>1226</v>
      </c>
      <c r="V196" s="93">
        <v>81</v>
      </c>
      <c r="W196" s="111">
        <v>0</v>
      </c>
      <c r="X196" s="62" t="s">
        <v>1515</v>
      </c>
    </row>
    <row r="197" spans="1:24" ht="36.950000000000003" customHeight="1" x14ac:dyDescent="0.25">
      <c r="A197" s="37" t="s">
        <v>43</v>
      </c>
      <c r="B197" s="117" t="s">
        <v>309</v>
      </c>
      <c r="C197" s="117" t="s">
        <v>45</v>
      </c>
      <c r="D197" s="55" t="s">
        <v>442</v>
      </c>
      <c r="E197" s="19" t="s">
        <v>98</v>
      </c>
      <c r="F197" s="20">
        <v>44959</v>
      </c>
      <c r="G197" s="20">
        <v>45290</v>
      </c>
      <c r="H197" s="76">
        <v>100</v>
      </c>
      <c r="I197" s="19" t="s">
        <v>113</v>
      </c>
      <c r="J197" s="19" t="s">
        <v>394</v>
      </c>
      <c r="K197" s="67">
        <v>0</v>
      </c>
      <c r="L197" s="21">
        <v>39000000</v>
      </c>
      <c r="M197" s="21">
        <v>0</v>
      </c>
      <c r="N197" s="19" t="s">
        <v>810</v>
      </c>
      <c r="O197" s="19" t="s">
        <v>679</v>
      </c>
      <c r="P197" s="94">
        <v>15</v>
      </c>
      <c r="Q197" s="21">
        <v>0</v>
      </c>
      <c r="R197" s="62" t="s">
        <v>916</v>
      </c>
      <c r="S197" s="94">
        <v>0</v>
      </c>
      <c r="T197" s="21">
        <v>0</v>
      </c>
      <c r="U197" s="110" t="s">
        <v>1227</v>
      </c>
      <c r="V197" s="93">
        <v>0</v>
      </c>
      <c r="W197" s="111">
        <v>0</v>
      </c>
      <c r="X197" s="110" t="s">
        <v>1227</v>
      </c>
    </row>
    <row r="198" spans="1:24" ht="36.950000000000003" customHeight="1" x14ac:dyDescent="0.25">
      <c r="A198" s="37" t="s">
        <v>43</v>
      </c>
      <c r="B198" s="117" t="s">
        <v>309</v>
      </c>
      <c r="C198" s="117" t="s">
        <v>45</v>
      </c>
      <c r="D198" s="55" t="s">
        <v>443</v>
      </c>
      <c r="E198" s="19" t="s">
        <v>98</v>
      </c>
      <c r="F198" s="20">
        <v>44959</v>
      </c>
      <c r="G198" s="20">
        <v>45290</v>
      </c>
      <c r="H198" s="76">
        <v>100</v>
      </c>
      <c r="I198" s="19" t="s">
        <v>113</v>
      </c>
      <c r="J198" s="19" t="s">
        <v>368</v>
      </c>
      <c r="K198" s="67">
        <v>0</v>
      </c>
      <c r="L198" s="21">
        <v>12000000</v>
      </c>
      <c r="M198" s="21">
        <v>0</v>
      </c>
      <c r="N198" s="19" t="s">
        <v>810</v>
      </c>
      <c r="O198" s="19" t="s">
        <v>679</v>
      </c>
      <c r="P198" s="94">
        <v>15</v>
      </c>
      <c r="Q198" s="21">
        <v>0</v>
      </c>
      <c r="R198" s="62" t="s">
        <v>916</v>
      </c>
      <c r="S198" s="94">
        <v>0</v>
      </c>
      <c r="T198" s="21">
        <v>0</v>
      </c>
      <c r="U198" s="110" t="s">
        <v>1227</v>
      </c>
      <c r="V198" s="93">
        <v>0</v>
      </c>
      <c r="W198" s="111">
        <v>0</v>
      </c>
      <c r="X198" s="110" t="s">
        <v>1227</v>
      </c>
    </row>
    <row r="199" spans="1:24" ht="36.950000000000003" customHeight="1" x14ac:dyDescent="0.25">
      <c r="A199" s="37" t="s">
        <v>43</v>
      </c>
      <c r="B199" s="117" t="s">
        <v>309</v>
      </c>
      <c r="C199" s="117" t="s">
        <v>45</v>
      </c>
      <c r="D199" s="55" t="s">
        <v>444</v>
      </c>
      <c r="E199" s="19" t="s">
        <v>98</v>
      </c>
      <c r="F199" s="20">
        <v>44959</v>
      </c>
      <c r="G199" s="20">
        <v>45290</v>
      </c>
      <c r="H199" s="76">
        <v>100</v>
      </c>
      <c r="I199" s="19" t="s">
        <v>113</v>
      </c>
      <c r="J199" s="19" t="s">
        <v>441</v>
      </c>
      <c r="K199" s="67">
        <v>5</v>
      </c>
      <c r="L199" s="21">
        <v>200000000</v>
      </c>
      <c r="M199" s="21">
        <v>0</v>
      </c>
      <c r="N199" s="19" t="s">
        <v>810</v>
      </c>
      <c r="O199" s="19" t="s">
        <v>742</v>
      </c>
      <c r="P199" s="94">
        <v>10</v>
      </c>
      <c r="Q199" s="21">
        <v>0</v>
      </c>
      <c r="R199" s="62" t="s">
        <v>917</v>
      </c>
      <c r="S199" s="94">
        <v>15</v>
      </c>
      <c r="T199" s="21">
        <v>0</v>
      </c>
      <c r="U199" s="62" t="s">
        <v>1228</v>
      </c>
      <c r="V199" s="93">
        <v>75</v>
      </c>
      <c r="W199" s="111">
        <v>0</v>
      </c>
      <c r="X199" s="62" t="s">
        <v>1504</v>
      </c>
    </row>
    <row r="200" spans="1:24" ht="36.950000000000003" customHeight="1" x14ac:dyDescent="0.25">
      <c r="A200" s="37" t="s">
        <v>43</v>
      </c>
      <c r="B200" s="117" t="s">
        <v>309</v>
      </c>
      <c r="C200" s="117" t="s">
        <v>45</v>
      </c>
      <c r="D200" s="55" t="s">
        <v>445</v>
      </c>
      <c r="E200" s="19" t="s">
        <v>98</v>
      </c>
      <c r="F200" s="20">
        <v>44959</v>
      </c>
      <c r="G200" s="20">
        <v>45290</v>
      </c>
      <c r="H200" s="76">
        <v>100</v>
      </c>
      <c r="I200" s="19" t="s">
        <v>113</v>
      </c>
      <c r="J200" s="19" t="s">
        <v>394</v>
      </c>
      <c r="K200" s="67">
        <v>0</v>
      </c>
      <c r="L200" s="21">
        <v>16000000</v>
      </c>
      <c r="M200" s="21">
        <v>0</v>
      </c>
      <c r="N200" s="19" t="s">
        <v>810</v>
      </c>
      <c r="O200" s="19" t="s">
        <v>679</v>
      </c>
      <c r="P200" s="94">
        <v>0</v>
      </c>
      <c r="Q200" s="21">
        <v>0</v>
      </c>
      <c r="R200" s="19" t="s">
        <v>679</v>
      </c>
      <c r="S200" s="94">
        <v>0</v>
      </c>
      <c r="T200" s="21">
        <v>0</v>
      </c>
      <c r="U200" s="110" t="s">
        <v>1234</v>
      </c>
      <c r="V200" s="93">
        <v>0</v>
      </c>
      <c r="W200" s="111">
        <v>0</v>
      </c>
      <c r="X200" s="110" t="s">
        <v>1234</v>
      </c>
    </row>
    <row r="201" spans="1:24" ht="50.25" customHeight="1" x14ac:dyDescent="0.25">
      <c r="A201" s="34" t="s">
        <v>46</v>
      </c>
      <c r="B201" s="119" t="s">
        <v>310</v>
      </c>
      <c r="C201" s="117" t="s">
        <v>47</v>
      </c>
      <c r="D201" s="49" t="s">
        <v>784</v>
      </c>
      <c r="E201" s="19" t="s">
        <v>107</v>
      </c>
      <c r="F201" s="20">
        <v>44959</v>
      </c>
      <c r="G201" s="20">
        <v>45290</v>
      </c>
      <c r="H201" s="76">
        <v>80</v>
      </c>
      <c r="I201" s="19" t="s">
        <v>113</v>
      </c>
      <c r="J201" s="13" t="s">
        <v>193</v>
      </c>
      <c r="K201" s="76">
        <v>25</v>
      </c>
      <c r="L201" s="21" t="s">
        <v>100</v>
      </c>
      <c r="M201" s="21">
        <v>0</v>
      </c>
      <c r="N201" s="19" t="s">
        <v>810</v>
      </c>
      <c r="O201" s="19" t="s">
        <v>1051</v>
      </c>
      <c r="P201" s="94">
        <v>50</v>
      </c>
      <c r="Q201" s="21">
        <v>0</v>
      </c>
      <c r="R201" s="62" t="s">
        <v>1180</v>
      </c>
      <c r="S201" s="94">
        <v>100</v>
      </c>
      <c r="T201" s="21">
        <v>0</v>
      </c>
      <c r="U201" s="62" t="s">
        <v>1454</v>
      </c>
      <c r="V201" s="93">
        <v>100</v>
      </c>
      <c r="W201" s="95">
        <v>0</v>
      </c>
      <c r="X201" s="62" t="s">
        <v>1454</v>
      </c>
    </row>
    <row r="202" spans="1:24" ht="56.25" customHeight="1" x14ac:dyDescent="0.25">
      <c r="A202" s="34" t="s">
        <v>46</v>
      </c>
      <c r="B202" s="119" t="s">
        <v>310</v>
      </c>
      <c r="C202" s="117" t="s">
        <v>195</v>
      </c>
      <c r="D202" s="49" t="s">
        <v>610</v>
      </c>
      <c r="E202" s="19" t="s">
        <v>107</v>
      </c>
      <c r="F202" s="13" t="s">
        <v>194</v>
      </c>
      <c r="G202" s="21" t="s">
        <v>100</v>
      </c>
      <c r="H202" s="76" t="s">
        <v>114</v>
      </c>
      <c r="I202" s="19" t="s">
        <v>116</v>
      </c>
      <c r="J202" s="13" t="s">
        <v>194</v>
      </c>
      <c r="K202" s="67">
        <v>25</v>
      </c>
      <c r="L202" s="21" t="s">
        <v>100</v>
      </c>
      <c r="M202" s="21">
        <v>0</v>
      </c>
      <c r="N202" s="19" t="s">
        <v>810</v>
      </c>
      <c r="O202" s="19" t="s">
        <v>1052</v>
      </c>
      <c r="P202" s="94">
        <v>50</v>
      </c>
      <c r="Q202" s="21">
        <v>25409168</v>
      </c>
      <c r="R202" s="62" t="s">
        <v>1056</v>
      </c>
      <c r="S202" s="94">
        <v>75</v>
      </c>
      <c r="T202" s="21">
        <v>40034960</v>
      </c>
      <c r="U202" s="62" t="s">
        <v>1618</v>
      </c>
      <c r="V202" s="93">
        <v>100</v>
      </c>
      <c r="W202" s="95">
        <v>0</v>
      </c>
      <c r="X202" s="62" t="s">
        <v>1748</v>
      </c>
    </row>
    <row r="203" spans="1:24" ht="51.75" customHeight="1" x14ac:dyDescent="0.25">
      <c r="A203" s="34" t="s">
        <v>46</v>
      </c>
      <c r="B203" s="119" t="s">
        <v>310</v>
      </c>
      <c r="C203" s="117" t="s">
        <v>195</v>
      </c>
      <c r="D203" s="49" t="s">
        <v>612</v>
      </c>
      <c r="E203" s="19" t="s">
        <v>107</v>
      </c>
      <c r="F203" s="20">
        <v>44959</v>
      </c>
      <c r="G203" s="20">
        <v>45290</v>
      </c>
      <c r="H203" s="76">
        <v>100</v>
      </c>
      <c r="I203" s="19" t="s">
        <v>113</v>
      </c>
      <c r="J203" s="13" t="s">
        <v>194</v>
      </c>
      <c r="K203" s="67">
        <v>25</v>
      </c>
      <c r="L203" s="21" t="s">
        <v>100</v>
      </c>
      <c r="M203" s="21">
        <v>0</v>
      </c>
      <c r="N203" s="19" t="s">
        <v>810</v>
      </c>
      <c r="O203" s="19" t="s">
        <v>1053</v>
      </c>
      <c r="P203" s="94">
        <v>50</v>
      </c>
      <c r="Q203" s="21">
        <v>0</v>
      </c>
      <c r="R203" s="62" t="s">
        <v>1055</v>
      </c>
      <c r="S203" s="94">
        <v>50</v>
      </c>
      <c r="T203" s="21">
        <v>0</v>
      </c>
      <c r="U203" s="62" t="s">
        <v>1442</v>
      </c>
      <c r="V203" s="93">
        <v>100</v>
      </c>
      <c r="W203" s="111">
        <v>5000000</v>
      </c>
      <c r="X203" s="62" t="s">
        <v>1619</v>
      </c>
    </row>
    <row r="204" spans="1:24" ht="81.75" customHeight="1" x14ac:dyDescent="0.25">
      <c r="A204" s="34" t="s">
        <v>46</v>
      </c>
      <c r="B204" s="119" t="s">
        <v>310</v>
      </c>
      <c r="C204" s="117" t="s">
        <v>195</v>
      </c>
      <c r="D204" s="49" t="s">
        <v>611</v>
      </c>
      <c r="E204" s="19" t="s">
        <v>107</v>
      </c>
      <c r="F204" s="20">
        <v>44959</v>
      </c>
      <c r="G204" s="20">
        <v>45290</v>
      </c>
      <c r="H204" s="76">
        <v>100</v>
      </c>
      <c r="I204" s="19" t="s">
        <v>113</v>
      </c>
      <c r="J204" s="13" t="s">
        <v>194</v>
      </c>
      <c r="K204" s="67">
        <v>25</v>
      </c>
      <c r="L204" s="21" t="s">
        <v>100</v>
      </c>
      <c r="M204" s="21">
        <v>0</v>
      </c>
      <c r="N204" s="19" t="s">
        <v>810</v>
      </c>
      <c r="O204" s="19" t="s">
        <v>1054</v>
      </c>
      <c r="P204" s="94">
        <v>50</v>
      </c>
      <c r="Q204" s="21">
        <v>1808888</v>
      </c>
      <c r="R204" s="62" t="s">
        <v>1057</v>
      </c>
      <c r="S204" s="94">
        <v>75</v>
      </c>
      <c r="T204" s="21">
        <v>0</v>
      </c>
      <c r="U204" s="62" t="s">
        <v>1441</v>
      </c>
      <c r="V204" s="93">
        <v>100</v>
      </c>
      <c r="W204" s="95">
        <v>0</v>
      </c>
      <c r="X204" s="62" t="s">
        <v>1659</v>
      </c>
    </row>
    <row r="205" spans="1:24" ht="36.950000000000003" customHeight="1" x14ac:dyDescent="0.25">
      <c r="A205" s="34" t="s">
        <v>46</v>
      </c>
      <c r="B205" s="119" t="s">
        <v>310</v>
      </c>
      <c r="C205" s="12" t="s">
        <v>47</v>
      </c>
      <c r="D205" s="51" t="s">
        <v>1181</v>
      </c>
      <c r="E205" s="19" t="s">
        <v>232</v>
      </c>
      <c r="F205" s="20">
        <v>44959</v>
      </c>
      <c r="G205" s="20">
        <v>45290</v>
      </c>
      <c r="H205" s="76">
        <v>100</v>
      </c>
      <c r="I205" s="19" t="s">
        <v>113</v>
      </c>
      <c r="J205" s="12" t="s">
        <v>233</v>
      </c>
      <c r="K205" s="67">
        <v>0</v>
      </c>
      <c r="L205" s="22">
        <v>5000000</v>
      </c>
      <c r="M205" s="21">
        <v>0</v>
      </c>
      <c r="N205" s="19" t="s">
        <v>810</v>
      </c>
      <c r="O205" s="19" t="s">
        <v>619</v>
      </c>
      <c r="P205" s="94">
        <v>0</v>
      </c>
      <c r="Q205" s="21">
        <v>0</v>
      </c>
      <c r="R205" s="19" t="s">
        <v>619</v>
      </c>
      <c r="S205" s="76">
        <v>70</v>
      </c>
      <c r="T205" s="21">
        <v>0</v>
      </c>
      <c r="U205" s="62" t="s">
        <v>1254</v>
      </c>
      <c r="V205" s="93">
        <v>100</v>
      </c>
      <c r="W205" s="111">
        <v>0</v>
      </c>
      <c r="X205" s="62" t="s">
        <v>1574</v>
      </c>
    </row>
    <row r="206" spans="1:24" ht="36.950000000000003" customHeight="1" x14ac:dyDescent="0.25">
      <c r="A206" s="34" t="s">
        <v>46</v>
      </c>
      <c r="B206" s="119" t="s">
        <v>310</v>
      </c>
      <c r="C206" s="12" t="s">
        <v>47</v>
      </c>
      <c r="D206" s="51" t="s">
        <v>230</v>
      </c>
      <c r="E206" s="19" t="s">
        <v>232</v>
      </c>
      <c r="F206" s="20">
        <v>44959</v>
      </c>
      <c r="G206" s="20">
        <v>45290</v>
      </c>
      <c r="H206" s="76">
        <v>100</v>
      </c>
      <c r="I206" s="19" t="s">
        <v>113</v>
      </c>
      <c r="J206" s="12" t="s">
        <v>234</v>
      </c>
      <c r="K206" s="67">
        <v>30</v>
      </c>
      <c r="L206" s="22">
        <v>15000000</v>
      </c>
      <c r="M206" s="21">
        <v>0</v>
      </c>
      <c r="N206" s="19" t="s">
        <v>810</v>
      </c>
      <c r="O206" s="19" t="s">
        <v>861</v>
      </c>
      <c r="P206" s="94">
        <v>100</v>
      </c>
      <c r="Q206" s="21">
        <v>0</v>
      </c>
      <c r="R206" s="62" t="s">
        <v>1182</v>
      </c>
      <c r="S206" s="94">
        <v>100</v>
      </c>
      <c r="T206" s="21">
        <v>0</v>
      </c>
      <c r="U206" s="62" t="s">
        <v>1255</v>
      </c>
      <c r="V206" s="93">
        <v>100</v>
      </c>
      <c r="W206" s="111">
        <v>0</v>
      </c>
      <c r="X206" s="62" t="s">
        <v>1255</v>
      </c>
    </row>
    <row r="207" spans="1:24" ht="36.950000000000003" customHeight="1" x14ac:dyDescent="0.25">
      <c r="A207" s="34" t="s">
        <v>46</v>
      </c>
      <c r="B207" s="119" t="s">
        <v>310</v>
      </c>
      <c r="C207" s="12" t="s">
        <v>47</v>
      </c>
      <c r="D207" s="51" t="s">
        <v>231</v>
      </c>
      <c r="E207" s="19" t="s">
        <v>232</v>
      </c>
      <c r="F207" s="20">
        <v>44959</v>
      </c>
      <c r="G207" s="20">
        <v>45290</v>
      </c>
      <c r="H207" s="76">
        <v>100</v>
      </c>
      <c r="I207" s="19" t="s">
        <v>113</v>
      </c>
      <c r="J207" s="12" t="s">
        <v>234</v>
      </c>
      <c r="K207" s="67">
        <v>100</v>
      </c>
      <c r="L207" s="22">
        <v>15000000</v>
      </c>
      <c r="M207" s="21">
        <v>0</v>
      </c>
      <c r="N207" s="19" t="s">
        <v>810</v>
      </c>
      <c r="O207" s="19" t="s">
        <v>621</v>
      </c>
      <c r="P207" s="94">
        <v>100</v>
      </c>
      <c r="Q207" s="21">
        <v>0</v>
      </c>
      <c r="R207" s="62" t="s">
        <v>1041</v>
      </c>
      <c r="S207" s="94">
        <v>100</v>
      </c>
      <c r="T207" s="21">
        <v>0</v>
      </c>
      <c r="U207" s="62" t="s">
        <v>1255</v>
      </c>
      <c r="V207" s="93">
        <v>100</v>
      </c>
      <c r="W207" s="111">
        <v>0</v>
      </c>
      <c r="X207" s="62" t="s">
        <v>1255</v>
      </c>
    </row>
    <row r="208" spans="1:24" ht="36.950000000000003" customHeight="1" x14ac:dyDescent="0.25">
      <c r="A208" s="34" t="s">
        <v>46</v>
      </c>
      <c r="B208" s="119" t="s">
        <v>310</v>
      </c>
      <c r="C208" s="12" t="s">
        <v>47</v>
      </c>
      <c r="D208" s="51" t="s">
        <v>235</v>
      </c>
      <c r="E208" s="19" t="s">
        <v>232</v>
      </c>
      <c r="F208" s="20">
        <v>44959</v>
      </c>
      <c r="G208" s="20">
        <v>45290</v>
      </c>
      <c r="H208" s="76">
        <v>100</v>
      </c>
      <c r="I208" s="19" t="s">
        <v>113</v>
      </c>
      <c r="J208" s="12" t="s">
        <v>234</v>
      </c>
      <c r="K208" s="67">
        <v>0</v>
      </c>
      <c r="L208" s="22">
        <v>1600000</v>
      </c>
      <c r="M208" s="21">
        <v>0</v>
      </c>
      <c r="N208" s="19" t="s">
        <v>810</v>
      </c>
      <c r="O208" s="19" t="s">
        <v>620</v>
      </c>
      <c r="P208" s="94">
        <v>0</v>
      </c>
      <c r="Q208" s="21">
        <v>0</v>
      </c>
      <c r="R208" s="62" t="s">
        <v>1040</v>
      </c>
      <c r="S208" s="94">
        <v>0</v>
      </c>
      <c r="T208" s="21">
        <v>0</v>
      </c>
      <c r="U208" s="110" t="s">
        <v>1256</v>
      </c>
      <c r="V208" s="93">
        <v>0</v>
      </c>
      <c r="W208" s="111">
        <v>0</v>
      </c>
      <c r="X208" s="110" t="s">
        <v>1575</v>
      </c>
    </row>
    <row r="209" spans="1:24" ht="36.950000000000003" customHeight="1" x14ac:dyDescent="0.25">
      <c r="A209" s="34" t="s">
        <v>46</v>
      </c>
      <c r="B209" s="119" t="s">
        <v>310</v>
      </c>
      <c r="C209" s="14" t="s">
        <v>32</v>
      </c>
      <c r="D209" s="51" t="s">
        <v>252</v>
      </c>
      <c r="E209" s="19" t="s">
        <v>247</v>
      </c>
      <c r="F209" s="20">
        <v>44959</v>
      </c>
      <c r="G209" s="20">
        <v>45290</v>
      </c>
      <c r="H209" s="76">
        <v>100</v>
      </c>
      <c r="I209" s="19" t="s">
        <v>113</v>
      </c>
      <c r="J209" s="14" t="s">
        <v>254</v>
      </c>
      <c r="K209" s="67">
        <v>0</v>
      </c>
      <c r="L209" s="22">
        <v>19575000</v>
      </c>
      <c r="M209" s="21">
        <v>0</v>
      </c>
      <c r="N209" s="19" t="s">
        <v>116</v>
      </c>
      <c r="O209" s="19" t="s">
        <v>741</v>
      </c>
      <c r="P209" s="94">
        <v>100</v>
      </c>
      <c r="Q209" s="21">
        <v>0</v>
      </c>
      <c r="R209" s="62" t="s">
        <v>1045</v>
      </c>
      <c r="S209" s="94">
        <v>100</v>
      </c>
      <c r="T209" s="21">
        <v>0</v>
      </c>
      <c r="U209" s="62" t="s">
        <v>1225</v>
      </c>
      <c r="V209" s="93">
        <v>100</v>
      </c>
      <c r="W209" s="95">
        <v>0</v>
      </c>
      <c r="X209" s="62" t="s">
        <v>1576</v>
      </c>
    </row>
    <row r="210" spans="1:24" ht="36.950000000000003" customHeight="1" x14ac:dyDescent="0.25">
      <c r="A210" s="34" t="s">
        <v>46</v>
      </c>
      <c r="B210" s="119" t="s">
        <v>310</v>
      </c>
      <c r="C210" s="14" t="s">
        <v>32</v>
      </c>
      <c r="D210" s="51" t="s">
        <v>253</v>
      </c>
      <c r="E210" s="19" t="s">
        <v>247</v>
      </c>
      <c r="F210" s="20">
        <v>44959</v>
      </c>
      <c r="G210" s="20">
        <v>45290</v>
      </c>
      <c r="H210" s="76">
        <v>100</v>
      </c>
      <c r="I210" s="19" t="s">
        <v>113</v>
      </c>
      <c r="J210" s="14" t="s">
        <v>255</v>
      </c>
      <c r="K210" s="67">
        <v>0</v>
      </c>
      <c r="L210" s="22">
        <v>4000000</v>
      </c>
      <c r="M210" s="21">
        <v>0</v>
      </c>
      <c r="N210" s="19" t="s">
        <v>116</v>
      </c>
      <c r="O210" s="19" t="s">
        <v>741</v>
      </c>
      <c r="P210" s="94">
        <v>100</v>
      </c>
      <c r="Q210" s="21">
        <v>0</v>
      </c>
      <c r="R210" s="62" t="s">
        <v>1045</v>
      </c>
      <c r="S210" s="94">
        <v>100</v>
      </c>
      <c r="T210" s="21">
        <v>0</v>
      </c>
      <c r="U210" s="62" t="s">
        <v>1225</v>
      </c>
      <c r="V210" s="93">
        <v>100</v>
      </c>
      <c r="W210" s="95">
        <v>0</v>
      </c>
      <c r="X210" s="62" t="s">
        <v>1576</v>
      </c>
    </row>
    <row r="211" spans="1:24" ht="57" customHeight="1" x14ac:dyDescent="0.25">
      <c r="A211" s="87" t="s">
        <v>48</v>
      </c>
      <c r="B211" s="117" t="s">
        <v>311</v>
      </c>
      <c r="C211" s="117" t="s">
        <v>49</v>
      </c>
      <c r="D211" s="50" t="s">
        <v>500</v>
      </c>
      <c r="E211" s="19" t="s">
        <v>108</v>
      </c>
      <c r="F211" s="20">
        <v>44959</v>
      </c>
      <c r="G211" s="20">
        <v>45290</v>
      </c>
      <c r="H211" s="76">
        <v>80</v>
      </c>
      <c r="I211" s="19" t="s">
        <v>113</v>
      </c>
      <c r="J211" s="19" t="s">
        <v>562</v>
      </c>
      <c r="K211" s="76">
        <v>0</v>
      </c>
      <c r="L211" s="21">
        <v>0</v>
      </c>
      <c r="M211" s="21">
        <v>0</v>
      </c>
      <c r="N211" s="19" t="s">
        <v>810</v>
      </c>
      <c r="O211" s="19" t="s">
        <v>633</v>
      </c>
      <c r="P211" s="94">
        <v>0</v>
      </c>
      <c r="Q211" s="21">
        <v>0</v>
      </c>
      <c r="R211" s="19" t="s">
        <v>633</v>
      </c>
      <c r="S211" s="94">
        <v>0</v>
      </c>
      <c r="T211" s="21">
        <v>0</v>
      </c>
      <c r="U211" s="19" t="s">
        <v>1294</v>
      </c>
      <c r="V211" s="93">
        <v>30</v>
      </c>
      <c r="W211" s="95">
        <v>0</v>
      </c>
      <c r="X211" s="62" t="s">
        <v>1596</v>
      </c>
    </row>
    <row r="212" spans="1:24" ht="61.5" customHeight="1" x14ac:dyDescent="0.25">
      <c r="A212" s="87" t="s">
        <v>48</v>
      </c>
      <c r="B212" s="204" t="s">
        <v>312</v>
      </c>
      <c r="C212" s="117" t="s">
        <v>50</v>
      </c>
      <c r="D212" s="50" t="s">
        <v>502</v>
      </c>
      <c r="E212" s="19" t="s">
        <v>108</v>
      </c>
      <c r="F212" s="20">
        <v>44959</v>
      </c>
      <c r="G212" s="20">
        <v>45290</v>
      </c>
      <c r="H212" s="76">
        <v>90</v>
      </c>
      <c r="I212" s="19" t="s">
        <v>113</v>
      </c>
      <c r="J212" s="19" t="s">
        <v>501</v>
      </c>
      <c r="K212" s="76">
        <v>25</v>
      </c>
      <c r="L212" s="21">
        <v>0</v>
      </c>
      <c r="M212" s="21">
        <v>0</v>
      </c>
      <c r="N212" s="19" t="s">
        <v>810</v>
      </c>
      <c r="O212" s="19" t="s">
        <v>758</v>
      </c>
      <c r="P212" s="94">
        <v>50</v>
      </c>
      <c r="Q212" s="21">
        <v>131813172</v>
      </c>
      <c r="R212" s="62" t="s">
        <v>939</v>
      </c>
      <c r="S212" s="94">
        <v>50</v>
      </c>
      <c r="T212" s="21">
        <v>0</v>
      </c>
      <c r="U212" s="62" t="s">
        <v>1295</v>
      </c>
      <c r="V212" s="93">
        <v>100</v>
      </c>
      <c r="W212" s="95">
        <v>0</v>
      </c>
      <c r="X212" s="164" t="s">
        <v>1532</v>
      </c>
    </row>
    <row r="213" spans="1:24" ht="36.950000000000003" customHeight="1" x14ac:dyDescent="0.25">
      <c r="A213" s="87" t="s">
        <v>48</v>
      </c>
      <c r="B213" s="204"/>
      <c r="C213" s="117" t="s">
        <v>51</v>
      </c>
      <c r="D213" s="50" t="s">
        <v>563</v>
      </c>
      <c r="E213" s="19" t="s">
        <v>108</v>
      </c>
      <c r="F213" s="20">
        <v>44959</v>
      </c>
      <c r="G213" s="20">
        <v>45290</v>
      </c>
      <c r="H213" s="76">
        <v>85</v>
      </c>
      <c r="I213" s="19" t="s">
        <v>113</v>
      </c>
      <c r="J213" s="19" t="s">
        <v>501</v>
      </c>
      <c r="K213" s="76">
        <v>25</v>
      </c>
      <c r="L213" s="21">
        <v>146459081</v>
      </c>
      <c r="M213" s="21">
        <v>0</v>
      </c>
      <c r="N213" s="19" t="s">
        <v>810</v>
      </c>
      <c r="O213" s="19" t="s">
        <v>759</v>
      </c>
      <c r="P213" s="94">
        <v>40</v>
      </c>
      <c r="Q213" s="21">
        <v>0</v>
      </c>
      <c r="R213" s="62" t="s">
        <v>941</v>
      </c>
      <c r="S213" s="94">
        <v>50</v>
      </c>
      <c r="T213" s="21">
        <v>0</v>
      </c>
      <c r="U213" s="62" t="s">
        <v>1296</v>
      </c>
      <c r="V213" s="93">
        <v>100</v>
      </c>
      <c r="W213" s="95">
        <v>0</v>
      </c>
      <c r="X213" s="62" t="s">
        <v>1745</v>
      </c>
    </row>
    <row r="214" spans="1:24" ht="36.950000000000003" customHeight="1" x14ac:dyDescent="0.25">
      <c r="A214" s="87" t="s">
        <v>48</v>
      </c>
      <c r="B214" s="205" t="s">
        <v>313</v>
      </c>
      <c r="C214" s="117" t="s">
        <v>52</v>
      </c>
      <c r="D214" s="50" t="s">
        <v>504</v>
      </c>
      <c r="E214" s="19" t="s">
        <v>108</v>
      </c>
      <c r="F214" s="20">
        <v>44959</v>
      </c>
      <c r="G214" s="20">
        <v>45290</v>
      </c>
      <c r="H214" s="76">
        <v>100</v>
      </c>
      <c r="I214" s="19" t="s">
        <v>113</v>
      </c>
      <c r="J214" s="19" t="s">
        <v>501</v>
      </c>
      <c r="K214" s="76">
        <v>20</v>
      </c>
      <c r="L214" s="21">
        <v>0</v>
      </c>
      <c r="M214" s="21">
        <v>0</v>
      </c>
      <c r="N214" s="19" t="s">
        <v>810</v>
      </c>
      <c r="O214" s="19" t="s">
        <v>940</v>
      </c>
      <c r="P214" s="94">
        <v>50</v>
      </c>
      <c r="Q214" s="21">
        <v>0</v>
      </c>
      <c r="R214" s="62" t="s">
        <v>943</v>
      </c>
      <c r="S214" s="94">
        <v>100</v>
      </c>
      <c r="T214" s="21">
        <v>0</v>
      </c>
      <c r="U214" s="62" t="s">
        <v>1297</v>
      </c>
      <c r="V214" s="93">
        <v>100</v>
      </c>
      <c r="W214" s="111">
        <v>0</v>
      </c>
      <c r="X214" s="62" t="s">
        <v>1747</v>
      </c>
    </row>
    <row r="215" spans="1:24" ht="36.950000000000003" customHeight="1" x14ac:dyDescent="0.25">
      <c r="A215" s="87" t="s">
        <v>48</v>
      </c>
      <c r="B215" s="205"/>
      <c r="C215" s="117" t="s">
        <v>53</v>
      </c>
      <c r="D215" s="50" t="s">
        <v>503</v>
      </c>
      <c r="E215" s="19" t="s">
        <v>108</v>
      </c>
      <c r="F215" s="20">
        <v>44959</v>
      </c>
      <c r="G215" s="20">
        <v>45290</v>
      </c>
      <c r="H215" s="76">
        <v>80</v>
      </c>
      <c r="I215" s="19" t="s">
        <v>113</v>
      </c>
      <c r="J215" s="19" t="s">
        <v>501</v>
      </c>
      <c r="K215" s="76">
        <v>20</v>
      </c>
      <c r="L215" s="21">
        <v>0</v>
      </c>
      <c r="M215" s="21">
        <v>0</v>
      </c>
      <c r="N215" s="19" t="s">
        <v>810</v>
      </c>
      <c r="O215" s="19" t="s">
        <v>761</v>
      </c>
      <c r="P215" s="94">
        <v>50</v>
      </c>
      <c r="Q215" s="95">
        <v>191831707</v>
      </c>
      <c r="R215" s="62" t="s">
        <v>942</v>
      </c>
      <c r="S215" s="94">
        <v>70</v>
      </c>
      <c r="T215" s="21">
        <v>0</v>
      </c>
      <c r="U215" s="62" t="s">
        <v>1298</v>
      </c>
      <c r="V215" s="93">
        <v>100</v>
      </c>
      <c r="W215" s="111">
        <v>0</v>
      </c>
      <c r="X215" s="62" t="s">
        <v>1746</v>
      </c>
    </row>
    <row r="216" spans="1:24" ht="36.950000000000003" customHeight="1" x14ac:dyDescent="0.25">
      <c r="A216" s="87" t="s">
        <v>48</v>
      </c>
      <c r="B216" s="117" t="s">
        <v>314</v>
      </c>
      <c r="C216" s="117" t="s">
        <v>54</v>
      </c>
      <c r="D216" s="50" t="s">
        <v>505</v>
      </c>
      <c r="E216" s="19" t="s">
        <v>108</v>
      </c>
      <c r="F216" s="20">
        <v>44959</v>
      </c>
      <c r="G216" s="20">
        <v>45290</v>
      </c>
      <c r="H216" s="76">
        <v>100</v>
      </c>
      <c r="I216" s="19" t="s">
        <v>113</v>
      </c>
      <c r="J216" s="19" t="s">
        <v>501</v>
      </c>
      <c r="K216" s="76">
        <v>20</v>
      </c>
      <c r="L216" s="21">
        <v>0</v>
      </c>
      <c r="M216" s="21">
        <v>0</v>
      </c>
      <c r="N216" s="19" t="s">
        <v>810</v>
      </c>
      <c r="O216" s="19" t="s">
        <v>760</v>
      </c>
      <c r="P216" s="94">
        <v>50</v>
      </c>
      <c r="Q216" s="21">
        <v>0</v>
      </c>
      <c r="R216" s="62" t="s">
        <v>1183</v>
      </c>
      <c r="S216" s="94">
        <v>70</v>
      </c>
      <c r="T216" s="21">
        <v>0</v>
      </c>
      <c r="U216" s="62" t="s">
        <v>1299</v>
      </c>
      <c r="V216" s="93">
        <v>100</v>
      </c>
      <c r="W216" s="111">
        <v>0</v>
      </c>
      <c r="X216" s="62" t="s">
        <v>1746</v>
      </c>
    </row>
    <row r="217" spans="1:24" ht="36.950000000000003" customHeight="1" x14ac:dyDescent="0.25">
      <c r="A217" s="87" t="s">
        <v>48</v>
      </c>
      <c r="B217" s="116" t="s">
        <v>315</v>
      </c>
      <c r="C217" s="116" t="s">
        <v>55</v>
      </c>
      <c r="D217" s="50" t="s">
        <v>506</v>
      </c>
      <c r="E217" s="19" t="s">
        <v>875</v>
      </c>
      <c r="F217" s="20">
        <v>44959</v>
      </c>
      <c r="G217" s="20">
        <v>45290</v>
      </c>
      <c r="H217" s="76">
        <v>100</v>
      </c>
      <c r="I217" s="19" t="s">
        <v>113</v>
      </c>
      <c r="J217" s="19" t="s">
        <v>501</v>
      </c>
      <c r="K217" s="76">
        <v>50</v>
      </c>
      <c r="L217" s="21">
        <v>0</v>
      </c>
      <c r="M217" s="21">
        <v>0</v>
      </c>
      <c r="N217" s="19" t="s">
        <v>810</v>
      </c>
      <c r="O217" s="19" t="s">
        <v>747</v>
      </c>
      <c r="P217" s="94">
        <v>100</v>
      </c>
      <c r="Q217" s="21">
        <v>0</v>
      </c>
      <c r="R217" s="62" t="s">
        <v>963</v>
      </c>
      <c r="S217" s="94">
        <v>100</v>
      </c>
      <c r="T217" s="21">
        <v>0</v>
      </c>
      <c r="U217" s="62" t="s">
        <v>1443</v>
      </c>
      <c r="V217" s="93">
        <v>100</v>
      </c>
      <c r="W217" s="111">
        <v>0</v>
      </c>
      <c r="X217" s="62" t="s">
        <v>1443</v>
      </c>
    </row>
    <row r="218" spans="1:24" s="6" customFormat="1" ht="36.950000000000003" customHeight="1" x14ac:dyDescent="0.25">
      <c r="A218" s="118" t="s">
        <v>805</v>
      </c>
      <c r="B218" s="207" t="s">
        <v>806</v>
      </c>
      <c r="C218" s="207"/>
      <c r="D218" s="118"/>
      <c r="E218" s="90"/>
      <c r="F218" s="90"/>
      <c r="G218" s="90"/>
      <c r="H218" s="90"/>
      <c r="I218" s="90"/>
      <c r="J218" s="90"/>
      <c r="K218" s="97" t="e">
        <f>AVERAGE(K4:K12,K14:K19,K36:K42,K44:K50,K53:K59,K61,K70,K71:K110,K115:K130,K139:K140,K142:K145,K153,K155:K158,K169,K174:K174,#REF!,K178:K179,K181:K208,K78:K217)</f>
        <v>#REF!</v>
      </c>
      <c r="L218" s="90"/>
      <c r="M218" s="107">
        <f>SUM(M4:M217)</f>
        <v>4740610490</v>
      </c>
      <c r="N218" s="90"/>
      <c r="O218" s="98" t="s">
        <v>812</v>
      </c>
      <c r="P218" s="123">
        <f>AVERAGE(P4,P4:P8,P9,P11:P12,P14:P21,P22:P34,P35:P35,P37:P50,P55:P66,P68:P76,P83,P85:P86,P88:P100,P115:P120,P122:P130,P139,P141:P145,P150,P155,P156:P162,P164:P167,P169,P171:P175,P177:P178,P181:P184,P188,P190,P192:P193,P196,P201:P204,P206:P207,P209:P210,P211:P217)</f>
        <v>53.486486486486484</v>
      </c>
      <c r="Q218" s="107">
        <f>SUM(Q4:Q217)</f>
        <v>7709186863.3000002</v>
      </c>
      <c r="R218" s="98" t="s">
        <v>1196</v>
      </c>
      <c r="S218" s="123">
        <f>AVERAGE(S4:S106,S115:S118,S120,S122:S123,S127:S132,S138:S151,S154:S155,S156:S173,S174:S178,S190:S196,S181:S186,S188,S199,S201:S217)</f>
        <v>68.288770053475929</v>
      </c>
      <c r="T218" s="21">
        <f>SUM(T3:T217)</f>
        <v>6644264701</v>
      </c>
      <c r="U218" s="62" t="s">
        <v>1494</v>
      </c>
      <c r="V218" s="123">
        <f>AVERAGE(V4:V101,V105:V106,V115:V118,V120,V122:V123,V127:V132,V134:V136,V139:V140,V142,V144:V146,V150:V152,V154:V186,V188,V190:V191,V193,V196,V199,V201:V207,V201,,V209:V210,V212:V217)</f>
        <v>96.740331491712709</v>
      </c>
      <c r="W218" s="21">
        <f>SUM(W4:W217)</f>
        <v>2060781469.6999998</v>
      </c>
      <c r="X218" s="98" t="s">
        <v>1769</v>
      </c>
    </row>
    <row r="219" spans="1:24" ht="56.25" customHeight="1" thickBot="1" x14ac:dyDescent="0.3">
      <c r="A219" s="70"/>
      <c r="B219" s="59"/>
      <c r="C219" s="59"/>
      <c r="D219" s="58"/>
      <c r="E219" s="65"/>
      <c r="F219" s="71"/>
      <c r="G219" s="71"/>
      <c r="H219" s="200"/>
      <c r="I219" s="65"/>
      <c r="J219" s="65"/>
      <c r="K219" s="72"/>
      <c r="L219" s="73"/>
      <c r="M219" s="65"/>
      <c r="N219" s="65"/>
      <c r="O219" s="65"/>
    </row>
    <row r="220" spans="1:24" ht="45" customHeight="1" thickBot="1" x14ac:dyDescent="0.3">
      <c r="A220" s="44" t="s">
        <v>517</v>
      </c>
      <c r="B220" s="45" t="s">
        <v>518</v>
      </c>
      <c r="C220" s="46" t="s">
        <v>519</v>
      </c>
      <c r="D220" s="47" t="s">
        <v>520</v>
      </c>
      <c r="E220" s="46" t="s">
        <v>521</v>
      </c>
      <c r="F220" s="47">
        <v>1</v>
      </c>
      <c r="K220" s="3"/>
    </row>
    <row r="221" spans="1:24" ht="45" customHeight="1" x14ac:dyDescent="0.25">
      <c r="A221" s="8"/>
      <c r="B221" s="8"/>
      <c r="C221" s="8"/>
    </row>
    <row r="222" spans="1:24" ht="45" customHeight="1" x14ac:dyDescent="0.25">
      <c r="A222" s="8"/>
      <c r="B222" s="8"/>
      <c r="C222" s="8"/>
    </row>
    <row r="223" spans="1:24" ht="45" customHeight="1" x14ac:dyDescent="0.25">
      <c r="A223" s="8"/>
      <c r="B223" s="8"/>
      <c r="C223" s="8"/>
    </row>
    <row r="224" spans="1:24" ht="45" customHeight="1" x14ac:dyDescent="0.25">
      <c r="A224" s="8"/>
      <c r="B224" s="8"/>
      <c r="C224" s="8"/>
    </row>
    <row r="225" spans="1:3" ht="45" customHeight="1" x14ac:dyDescent="0.25">
      <c r="A225" s="8"/>
      <c r="B225" s="8"/>
      <c r="C225" s="8"/>
    </row>
    <row r="226" spans="1:3" ht="45" customHeight="1" x14ac:dyDescent="0.25">
      <c r="A226" s="8"/>
      <c r="B226" s="8"/>
      <c r="C226" s="8"/>
    </row>
    <row r="227" spans="1:3" ht="45" customHeight="1" x14ac:dyDescent="0.25">
      <c r="A227" s="8"/>
      <c r="B227" s="8"/>
      <c r="C227" s="8"/>
    </row>
    <row r="228" spans="1:3" ht="45" customHeight="1" x14ac:dyDescent="0.25">
      <c r="A228" s="8"/>
      <c r="B228" s="8"/>
      <c r="C228" s="8"/>
    </row>
    <row r="229" spans="1:3" ht="45" customHeight="1" x14ac:dyDescent="0.25">
      <c r="A229" s="8"/>
      <c r="B229" s="8"/>
      <c r="C229" s="8"/>
    </row>
    <row r="230" spans="1:3" ht="45" customHeight="1" x14ac:dyDescent="0.25">
      <c r="A230" s="8"/>
      <c r="B230" s="8"/>
      <c r="C230" s="8"/>
    </row>
    <row r="231" spans="1:3" ht="45" customHeight="1" x14ac:dyDescent="0.25">
      <c r="A231" s="8"/>
      <c r="B231" s="8"/>
      <c r="C231" s="8"/>
    </row>
    <row r="232" spans="1:3" ht="45" customHeight="1" x14ac:dyDescent="0.25">
      <c r="A232" s="8"/>
      <c r="B232" s="8"/>
      <c r="C232" s="8"/>
    </row>
    <row r="233" spans="1:3" ht="45" customHeight="1" x14ac:dyDescent="0.25">
      <c r="A233" s="8"/>
      <c r="B233" s="8"/>
      <c r="C233" s="8"/>
    </row>
  </sheetData>
  <autoFilter ref="A3:V218"/>
  <mergeCells count="5">
    <mergeCell ref="B212:B213"/>
    <mergeCell ref="B214:B215"/>
    <mergeCell ref="A1:C1"/>
    <mergeCell ref="B218:C218"/>
    <mergeCell ref="D1:X1"/>
  </mergeCells>
  <dataValidations count="1">
    <dataValidation type="list" allowBlank="1" showInputMessage="1" showErrorMessage="1" sqref="C39 C103:C104 C14 C209:C210 C42">
      <formula1>IN</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88"/>
  <sheetViews>
    <sheetView zoomScale="89" zoomScaleNormal="118" workbookViewId="0">
      <pane xSplit="5" ySplit="2" topLeftCell="T3" activePane="bottomRight" state="frozen"/>
      <selection pane="topRight" activeCell="F1" sqref="F1"/>
      <selection pane="bottomLeft" activeCell="A3" sqref="A3"/>
      <selection pane="bottomRight" activeCell="X6" sqref="X6"/>
    </sheetView>
  </sheetViews>
  <sheetFormatPr baseColWidth="10" defaultRowHeight="35.1" customHeight="1" x14ac:dyDescent="0.25"/>
  <cols>
    <col min="1" max="1" width="11.140625" style="6" customWidth="1"/>
    <col min="2" max="2" width="12.28515625" style="6" customWidth="1"/>
    <col min="3" max="3" width="13" style="6" customWidth="1"/>
    <col min="4" max="4" width="21.7109375" style="3" customWidth="1"/>
    <col min="5" max="5" width="14.140625" style="5" customWidth="1"/>
    <col min="6" max="6" width="13.140625" style="6" customWidth="1"/>
    <col min="7" max="7" width="15" style="6" customWidth="1"/>
    <col min="8" max="8" width="5.85546875" style="6" customWidth="1"/>
    <col min="9" max="9" width="7" style="6" customWidth="1"/>
    <col min="10" max="10" width="6.28515625" style="78" customWidth="1"/>
    <col min="11" max="11" width="10.7109375" style="3" customWidth="1"/>
    <col min="12" max="12" width="16.7109375" style="11" customWidth="1"/>
    <col min="13" max="13" width="12" style="6" customWidth="1"/>
    <col min="14" max="14" width="10" style="6" customWidth="1"/>
    <col min="15" max="15" width="25.5703125" style="6" customWidth="1"/>
    <col min="16" max="16" width="9.28515625" style="6" customWidth="1"/>
    <col min="17" max="17" width="14.140625" style="6" customWidth="1"/>
    <col min="18" max="18" width="10.140625" style="5" customWidth="1"/>
    <col min="19" max="19" width="10.28515625" style="78" customWidth="1"/>
    <col min="20" max="20" width="18.5703125" style="7" customWidth="1"/>
    <col min="21" max="21" width="36.28515625" style="1" customWidth="1"/>
    <col min="22" max="22" width="11.42578125" style="78"/>
    <col min="23" max="23" width="17.140625" style="148" bestFit="1" customWidth="1"/>
    <col min="24" max="24" width="40.28515625" style="159" customWidth="1"/>
    <col min="25" max="16384" width="11.42578125" style="6"/>
  </cols>
  <sheetData>
    <row r="1" spans="1:24" s="3" customFormat="1" ht="35.1" customHeight="1" x14ac:dyDescent="0.25">
      <c r="A1" s="211"/>
      <c r="B1" s="211"/>
      <c r="C1" s="128"/>
      <c r="D1" s="212" t="s">
        <v>196</v>
      </c>
      <c r="E1" s="208"/>
      <c r="F1" s="208"/>
      <c r="G1" s="208"/>
      <c r="H1" s="208"/>
      <c r="I1" s="208"/>
      <c r="J1" s="208"/>
      <c r="K1" s="208"/>
      <c r="L1" s="208"/>
      <c r="M1" s="208"/>
      <c r="N1" s="208"/>
      <c r="O1" s="208"/>
      <c r="P1" s="208"/>
      <c r="Q1" s="208"/>
      <c r="R1" s="208"/>
      <c r="S1" s="208"/>
      <c r="T1" s="208"/>
      <c r="U1" s="208"/>
      <c r="V1" s="208"/>
      <c r="W1" s="213"/>
      <c r="X1" s="214"/>
    </row>
    <row r="2" spans="1:24" s="3" customFormat="1" ht="30.75" customHeight="1" x14ac:dyDescent="0.25">
      <c r="A2" s="90" t="s">
        <v>0</v>
      </c>
      <c r="B2" s="90" t="s">
        <v>1</v>
      </c>
      <c r="C2" s="90" t="s">
        <v>10</v>
      </c>
      <c r="D2" s="90" t="s">
        <v>2</v>
      </c>
      <c r="E2" s="90" t="s">
        <v>17</v>
      </c>
      <c r="F2" s="90" t="s">
        <v>3</v>
      </c>
      <c r="G2" s="90" t="s">
        <v>4</v>
      </c>
      <c r="H2" s="90" t="s">
        <v>5</v>
      </c>
      <c r="I2" s="90" t="s">
        <v>6</v>
      </c>
      <c r="J2" s="90" t="s">
        <v>1189</v>
      </c>
      <c r="K2" s="90" t="s">
        <v>7</v>
      </c>
      <c r="L2" s="92" t="s">
        <v>8</v>
      </c>
      <c r="M2" s="90" t="s">
        <v>1756</v>
      </c>
      <c r="N2" s="90" t="s">
        <v>9</v>
      </c>
      <c r="O2" s="90" t="s">
        <v>589</v>
      </c>
      <c r="P2" s="90" t="s">
        <v>1191</v>
      </c>
      <c r="Q2" s="90" t="s">
        <v>1757</v>
      </c>
      <c r="R2" s="90" t="s">
        <v>911</v>
      </c>
      <c r="S2" s="91" t="s">
        <v>1200</v>
      </c>
      <c r="T2" s="90" t="s">
        <v>1758</v>
      </c>
      <c r="U2" s="90" t="s">
        <v>1198</v>
      </c>
      <c r="V2" s="91" t="s">
        <v>1503</v>
      </c>
      <c r="W2" s="149" t="s">
        <v>1759</v>
      </c>
      <c r="X2" s="158" t="s">
        <v>1501</v>
      </c>
    </row>
    <row r="3" spans="1:24" s="3" customFormat="1" ht="7.5" customHeight="1" x14ac:dyDescent="0.25">
      <c r="A3" s="90"/>
      <c r="B3" s="90"/>
      <c r="C3" s="90"/>
      <c r="D3" s="90"/>
      <c r="E3" s="129"/>
      <c r="F3" s="90"/>
      <c r="G3" s="90"/>
      <c r="H3" s="90"/>
      <c r="I3" s="90"/>
      <c r="J3" s="91"/>
      <c r="K3" s="90"/>
      <c r="L3" s="92"/>
      <c r="M3" s="90"/>
      <c r="N3" s="90"/>
      <c r="O3" s="90"/>
      <c r="P3" s="93"/>
      <c r="Q3" s="93"/>
      <c r="R3" s="99"/>
      <c r="S3" s="94"/>
      <c r="T3" s="62"/>
      <c r="U3" s="82"/>
      <c r="V3" s="94"/>
      <c r="W3" s="95"/>
      <c r="X3" s="105"/>
    </row>
    <row r="4" spans="1:24" ht="36.950000000000003" customHeight="1" x14ac:dyDescent="0.25">
      <c r="A4" s="48" t="s">
        <v>316</v>
      </c>
      <c r="B4" s="113" t="s">
        <v>317</v>
      </c>
      <c r="C4" s="113" t="s">
        <v>56</v>
      </c>
      <c r="D4" s="64" t="s">
        <v>564</v>
      </c>
      <c r="E4" s="28" t="s">
        <v>109</v>
      </c>
      <c r="F4" s="29">
        <v>44959</v>
      </c>
      <c r="G4" s="29">
        <v>45290</v>
      </c>
      <c r="H4" s="28">
        <v>50</v>
      </c>
      <c r="I4" s="28" t="s">
        <v>113</v>
      </c>
      <c r="J4" s="77">
        <v>55</v>
      </c>
      <c r="K4" s="28" t="s">
        <v>115</v>
      </c>
      <c r="L4" s="30">
        <v>280000000</v>
      </c>
      <c r="M4" s="86">
        <v>0</v>
      </c>
      <c r="N4" s="28" t="s">
        <v>810</v>
      </c>
      <c r="O4" s="28" t="s">
        <v>762</v>
      </c>
      <c r="P4" s="74">
        <v>56</v>
      </c>
      <c r="Q4" s="30">
        <v>0</v>
      </c>
      <c r="R4" s="63" t="s">
        <v>747</v>
      </c>
      <c r="S4" s="79">
        <v>84</v>
      </c>
      <c r="T4" s="30">
        <v>0</v>
      </c>
      <c r="U4" s="82" t="s">
        <v>1444</v>
      </c>
      <c r="V4" s="79">
        <v>84</v>
      </c>
      <c r="W4" s="95">
        <v>0</v>
      </c>
      <c r="X4" s="82" t="s">
        <v>1749</v>
      </c>
    </row>
    <row r="5" spans="1:24" ht="63.75" customHeight="1" x14ac:dyDescent="0.25">
      <c r="A5" s="48" t="s">
        <v>316</v>
      </c>
      <c r="B5" s="113" t="s">
        <v>565</v>
      </c>
      <c r="C5" s="113" t="s">
        <v>507</v>
      </c>
      <c r="D5" s="64" t="s">
        <v>197</v>
      </c>
      <c r="E5" s="28" t="s">
        <v>109</v>
      </c>
      <c r="F5" s="29">
        <v>44959</v>
      </c>
      <c r="G5" s="29">
        <v>45290</v>
      </c>
      <c r="H5" s="28">
        <v>60</v>
      </c>
      <c r="I5" s="28" t="s">
        <v>113</v>
      </c>
      <c r="J5" s="77">
        <v>25</v>
      </c>
      <c r="K5" s="28" t="s">
        <v>198</v>
      </c>
      <c r="L5" s="30">
        <v>88543353.799999997</v>
      </c>
      <c r="M5" s="86">
        <v>0</v>
      </c>
      <c r="N5" s="28" t="s">
        <v>810</v>
      </c>
      <c r="O5" s="28" t="s">
        <v>693</v>
      </c>
      <c r="P5" s="74">
        <v>30</v>
      </c>
      <c r="Q5" s="30">
        <v>0</v>
      </c>
      <c r="R5" s="28" t="s">
        <v>693</v>
      </c>
      <c r="S5" s="79">
        <v>30</v>
      </c>
      <c r="T5" s="30">
        <v>0</v>
      </c>
      <c r="U5" s="125" t="s">
        <v>693</v>
      </c>
      <c r="V5" s="79">
        <v>100</v>
      </c>
      <c r="W5" s="152">
        <v>0</v>
      </c>
      <c r="X5" s="99" t="s">
        <v>1546</v>
      </c>
    </row>
    <row r="6" spans="1:24" ht="36.950000000000003" customHeight="1" x14ac:dyDescent="0.25">
      <c r="A6" s="171" t="s">
        <v>318</v>
      </c>
      <c r="B6" s="114" t="s">
        <v>319</v>
      </c>
      <c r="C6" s="114" t="s">
        <v>57</v>
      </c>
      <c r="D6" s="64" t="s">
        <v>1446</v>
      </c>
      <c r="E6" s="28" t="s">
        <v>764</v>
      </c>
      <c r="F6" s="29">
        <v>44959</v>
      </c>
      <c r="G6" s="29">
        <v>45290</v>
      </c>
      <c r="H6" s="28">
        <v>85</v>
      </c>
      <c r="I6" s="28" t="s">
        <v>113</v>
      </c>
      <c r="J6" s="77">
        <v>0</v>
      </c>
      <c r="K6" s="28" t="s">
        <v>220</v>
      </c>
      <c r="L6" s="30">
        <v>0</v>
      </c>
      <c r="M6" s="86">
        <v>0</v>
      </c>
      <c r="N6" s="28" t="s">
        <v>810</v>
      </c>
      <c r="O6" s="28" t="s">
        <v>763</v>
      </c>
      <c r="P6" s="74">
        <v>50</v>
      </c>
      <c r="Q6" s="30">
        <v>0</v>
      </c>
      <c r="R6" s="99" t="s">
        <v>1129</v>
      </c>
      <c r="S6" s="79">
        <v>70</v>
      </c>
      <c r="T6" s="30">
        <v>0</v>
      </c>
      <c r="U6" s="126" t="s">
        <v>1408</v>
      </c>
      <c r="V6" s="79">
        <v>100</v>
      </c>
      <c r="W6" s="152">
        <v>0</v>
      </c>
      <c r="X6" s="99" t="s">
        <v>1750</v>
      </c>
    </row>
    <row r="7" spans="1:24" ht="66" customHeight="1" x14ac:dyDescent="0.25">
      <c r="A7" s="171" t="s">
        <v>318</v>
      </c>
      <c r="B7" s="114" t="s">
        <v>320</v>
      </c>
      <c r="C7" s="114" t="s">
        <v>58</v>
      </c>
      <c r="D7" s="64" t="s">
        <v>510</v>
      </c>
      <c r="E7" s="28" t="s">
        <v>106</v>
      </c>
      <c r="F7" s="29">
        <v>44959</v>
      </c>
      <c r="G7" s="29">
        <v>45290</v>
      </c>
      <c r="H7" s="28">
        <v>80</v>
      </c>
      <c r="I7" s="28" t="s">
        <v>113</v>
      </c>
      <c r="J7" s="77">
        <v>25</v>
      </c>
      <c r="K7" s="28" t="s">
        <v>511</v>
      </c>
      <c r="L7" s="30">
        <v>0</v>
      </c>
      <c r="M7" s="86">
        <v>0</v>
      </c>
      <c r="N7" s="28" t="s">
        <v>810</v>
      </c>
      <c r="O7" s="28" t="s">
        <v>1107</v>
      </c>
      <c r="P7" s="74">
        <v>35</v>
      </c>
      <c r="Q7" s="30">
        <v>0</v>
      </c>
      <c r="R7" s="99" t="s">
        <v>1108</v>
      </c>
      <c r="S7" s="79">
        <v>39</v>
      </c>
      <c r="T7" s="30">
        <v>0</v>
      </c>
      <c r="U7" s="82" t="s">
        <v>1430</v>
      </c>
      <c r="V7" s="79">
        <v>43</v>
      </c>
      <c r="W7" s="152">
        <v>0</v>
      </c>
      <c r="X7" s="99" t="s">
        <v>1716</v>
      </c>
    </row>
    <row r="8" spans="1:24" ht="36.950000000000003" customHeight="1" x14ac:dyDescent="0.25">
      <c r="A8" s="171" t="s">
        <v>318</v>
      </c>
      <c r="B8" s="113" t="s">
        <v>321</v>
      </c>
      <c r="C8" s="114" t="s">
        <v>59</v>
      </c>
      <c r="D8" s="64" t="s">
        <v>508</v>
      </c>
      <c r="E8" s="28" t="s">
        <v>106</v>
      </c>
      <c r="F8" s="29">
        <v>44959</v>
      </c>
      <c r="G8" s="29">
        <v>45290</v>
      </c>
      <c r="H8" s="28">
        <v>90</v>
      </c>
      <c r="I8" s="28" t="s">
        <v>113</v>
      </c>
      <c r="J8" s="77">
        <v>25</v>
      </c>
      <c r="K8" s="28" t="s">
        <v>484</v>
      </c>
      <c r="L8" s="30">
        <v>0</v>
      </c>
      <c r="M8" s="86">
        <v>0</v>
      </c>
      <c r="N8" s="28" t="s">
        <v>810</v>
      </c>
      <c r="O8" s="28" t="s">
        <v>765</v>
      </c>
      <c r="P8" s="74">
        <v>50</v>
      </c>
      <c r="Q8" s="30">
        <v>0</v>
      </c>
      <c r="R8" s="99" t="s">
        <v>1130</v>
      </c>
      <c r="S8" s="79">
        <v>100</v>
      </c>
      <c r="T8" s="30">
        <v>0</v>
      </c>
      <c r="U8" s="82" t="s">
        <v>1431</v>
      </c>
      <c r="V8" s="79">
        <v>100</v>
      </c>
      <c r="W8" s="152">
        <v>0</v>
      </c>
      <c r="X8" s="99" t="s">
        <v>1563</v>
      </c>
    </row>
    <row r="9" spans="1:24" ht="48" customHeight="1" x14ac:dyDescent="0.25">
      <c r="A9" s="48" t="s">
        <v>322</v>
      </c>
      <c r="B9" s="113" t="s">
        <v>323</v>
      </c>
      <c r="C9" s="113" t="s">
        <v>60</v>
      </c>
      <c r="D9" s="64" t="s">
        <v>1059</v>
      </c>
      <c r="E9" s="28" t="s">
        <v>110</v>
      </c>
      <c r="F9" s="29">
        <v>44959</v>
      </c>
      <c r="G9" s="29">
        <v>45290</v>
      </c>
      <c r="H9" s="28">
        <v>75</v>
      </c>
      <c r="I9" s="28" t="s">
        <v>113</v>
      </c>
      <c r="J9" s="77">
        <v>25</v>
      </c>
      <c r="K9" s="28" t="s">
        <v>484</v>
      </c>
      <c r="L9" s="30">
        <v>0</v>
      </c>
      <c r="M9" s="86">
        <v>0</v>
      </c>
      <c r="N9" s="28" t="s">
        <v>810</v>
      </c>
      <c r="O9" s="28" t="s">
        <v>766</v>
      </c>
      <c r="P9" s="74">
        <v>75</v>
      </c>
      <c r="Q9" s="30">
        <v>0</v>
      </c>
      <c r="R9" s="88" t="s">
        <v>1085</v>
      </c>
      <c r="S9" s="79">
        <v>75</v>
      </c>
      <c r="T9" s="30">
        <v>0</v>
      </c>
      <c r="U9" s="82" t="s">
        <v>1360</v>
      </c>
      <c r="V9" s="79">
        <v>100</v>
      </c>
      <c r="W9" s="152">
        <v>0</v>
      </c>
      <c r="X9" s="100" t="s">
        <v>1684</v>
      </c>
    </row>
    <row r="10" spans="1:24" ht="42" customHeight="1" x14ac:dyDescent="0.25">
      <c r="A10" s="48" t="s">
        <v>322</v>
      </c>
      <c r="B10" s="113" t="s">
        <v>323</v>
      </c>
      <c r="C10" s="113" t="s">
        <v>547</v>
      </c>
      <c r="D10" s="64" t="s">
        <v>523</v>
      </c>
      <c r="E10" s="28" t="s">
        <v>110</v>
      </c>
      <c r="F10" s="29">
        <v>44959</v>
      </c>
      <c r="G10" s="29">
        <v>45290</v>
      </c>
      <c r="H10" s="28">
        <v>100</v>
      </c>
      <c r="I10" s="28" t="s">
        <v>113</v>
      </c>
      <c r="J10" s="68">
        <v>25</v>
      </c>
      <c r="K10" s="28" t="s">
        <v>484</v>
      </c>
      <c r="L10" s="30">
        <v>0</v>
      </c>
      <c r="M10" s="86">
        <v>0</v>
      </c>
      <c r="N10" s="28" t="s">
        <v>810</v>
      </c>
      <c r="O10" s="28" t="s">
        <v>708</v>
      </c>
      <c r="P10" s="74">
        <v>50</v>
      </c>
      <c r="Q10" s="30">
        <v>0</v>
      </c>
      <c r="R10" s="88" t="s">
        <v>1067</v>
      </c>
      <c r="S10" s="79">
        <v>75</v>
      </c>
      <c r="T10" s="30">
        <v>0</v>
      </c>
      <c r="U10" s="130" t="s">
        <v>1361</v>
      </c>
      <c r="V10" s="79">
        <v>100</v>
      </c>
      <c r="W10" s="152">
        <v>0</v>
      </c>
      <c r="X10" s="166" t="s">
        <v>1685</v>
      </c>
    </row>
    <row r="11" spans="1:24" ht="36.950000000000003" customHeight="1" x14ac:dyDescent="0.25">
      <c r="A11" s="48" t="s">
        <v>322</v>
      </c>
      <c r="B11" s="113" t="s">
        <v>323</v>
      </c>
      <c r="C11" s="113" t="s">
        <v>547</v>
      </c>
      <c r="D11" s="64" t="s">
        <v>524</v>
      </c>
      <c r="E11" s="28" t="s">
        <v>110</v>
      </c>
      <c r="F11" s="29">
        <v>44959</v>
      </c>
      <c r="G11" s="29">
        <v>45290</v>
      </c>
      <c r="H11" s="28">
        <v>100</v>
      </c>
      <c r="I11" s="28" t="s">
        <v>113</v>
      </c>
      <c r="J11" s="68">
        <v>25</v>
      </c>
      <c r="K11" s="28" t="s">
        <v>484</v>
      </c>
      <c r="L11" s="30">
        <v>0</v>
      </c>
      <c r="M11" s="86">
        <v>0</v>
      </c>
      <c r="N11" s="28" t="s">
        <v>810</v>
      </c>
      <c r="O11" s="28" t="s">
        <v>709</v>
      </c>
      <c r="P11" s="74">
        <v>50</v>
      </c>
      <c r="Q11" s="30">
        <v>0</v>
      </c>
      <c r="R11" s="88" t="s">
        <v>1068</v>
      </c>
      <c r="S11" s="79">
        <v>75</v>
      </c>
      <c r="T11" s="30">
        <v>0</v>
      </c>
      <c r="U11" s="130" t="s">
        <v>1362</v>
      </c>
      <c r="V11" s="79">
        <v>100</v>
      </c>
      <c r="W11" s="152">
        <v>0</v>
      </c>
      <c r="X11" s="100" t="s">
        <v>1686</v>
      </c>
    </row>
    <row r="12" spans="1:24" ht="36.950000000000003" customHeight="1" x14ac:dyDescent="0.25">
      <c r="A12" s="48" t="s">
        <v>322</v>
      </c>
      <c r="B12" s="113" t="s">
        <v>323</v>
      </c>
      <c r="C12" s="113" t="s">
        <v>547</v>
      </c>
      <c r="D12" s="64" t="s">
        <v>525</v>
      </c>
      <c r="E12" s="28" t="s">
        <v>110</v>
      </c>
      <c r="F12" s="29">
        <v>44959</v>
      </c>
      <c r="G12" s="29">
        <v>45290</v>
      </c>
      <c r="H12" s="28">
        <v>100</v>
      </c>
      <c r="I12" s="28" t="s">
        <v>113</v>
      </c>
      <c r="J12" s="68">
        <v>25</v>
      </c>
      <c r="K12" s="28" t="s">
        <v>484</v>
      </c>
      <c r="L12" s="30">
        <v>0</v>
      </c>
      <c r="M12" s="86">
        <v>0</v>
      </c>
      <c r="N12" s="28" t="s">
        <v>810</v>
      </c>
      <c r="O12" s="28" t="s">
        <v>699</v>
      </c>
      <c r="P12" s="74">
        <v>50</v>
      </c>
      <c r="Q12" s="30">
        <v>0</v>
      </c>
      <c r="R12" s="88" t="s">
        <v>1069</v>
      </c>
      <c r="S12" s="79">
        <v>75</v>
      </c>
      <c r="T12" s="30">
        <v>0</v>
      </c>
      <c r="U12" s="82" t="s">
        <v>1363</v>
      </c>
      <c r="V12" s="79">
        <v>100</v>
      </c>
      <c r="W12" s="152">
        <v>0</v>
      </c>
      <c r="X12" s="100" t="s">
        <v>1688</v>
      </c>
    </row>
    <row r="13" spans="1:24" ht="36.950000000000003" customHeight="1" x14ac:dyDescent="0.25">
      <c r="A13" s="48" t="s">
        <v>322</v>
      </c>
      <c r="B13" s="113" t="s">
        <v>323</v>
      </c>
      <c r="C13" s="113" t="s">
        <v>547</v>
      </c>
      <c r="D13" s="64" t="s">
        <v>526</v>
      </c>
      <c r="E13" s="28" t="s">
        <v>110</v>
      </c>
      <c r="F13" s="29">
        <v>44959</v>
      </c>
      <c r="G13" s="29">
        <v>45290</v>
      </c>
      <c r="H13" s="28">
        <v>100</v>
      </c>
      <c r="I13" s="28" t="s">
        <v>113</v>
      </c>
      <c r="J13" s="68">
        <v>25</v>
      </c>
      <c r="K13" s="28" t="s">
        <v>484</v>
      </c>
      <c r="L13" s="30">
        <v>0</v>
      </c>
      <c r="M13" s="86">
        <v>0</v>
      </c>
      <c r="N13" s="28" t="s">
        <v>810</v>
      </c>
      <c r="O13" s="28" t="s">
        <v>700</v>
      </c>
      <c r="P13" s="74">
        <v>50</v>
      </c>
      <c r="Q13" s="30">
        <v>0</v>
      </c>
      <c r="R13" s="88" t="s">
        <v>1070</v>
      </c>
      <c r="S13" s="79">
        <v>75</v>
      </c>
      <c r="T13" s="30">
        <v>0</v>
      </c>
      <c r="U13" s="82" t="s">
        <v>1364</v>
      </c>
      <c r="V13" s="79">
        <v>100</v>
      </c>
      <c r="W13" s="152">
        <v>0</v>
      </c>
      <c r="X13" s="100" t="s">
        <v>1687</v>
      </c>
    </row>
    <row r="14" spans="1:24" ht="36.950000000000003" customHeight="1" x14ac:dyDescent="0.25">
      <c r="A14" s="48" t="s">
        <v>322</v>
      </c>
      <c r="B14" s="113" t="s">
        <v>323</v>
      </c>
      <c r="C14" s="113" t="s">
        <v>547</v>
      </c>
      <c r="D14" s="64" t="s">
        <v>529</v>
      </c>
      <c r="E14" s="28" t="s">
        <v>110</v>
      </c>
      <c r="F14" s="29">
        <v>44959</v>
      </c>
      <c r="G14" s="29">
        <v>45290</v>
      </c>
      <c r="H14" s="28">
        <v>100</v>
      </c>
      <c r="I14" s="28" t="s">
        <v>113</v>
      </c>
      <c r="J14" s="68">
        <v>25</v>
      </c>
      <c r="K14" s="28" t="s">
        <v>484</v>
      </c>
      <c r="L14" s="30">
        <v>0</v>
      </c>
      <c r="M14" s="86">
        <v>0</v>
      </c>
      <c r="N14" s="28" t="s">
        <v>810</v>
      </c>
      <c r="O14" s="28" t="s">
        <v>864</v>
      </c>
      <c r="P14" s="74">
        <v>50</v>
      </c>
      <c r="Q14" s="30">
        <v>0</v>
      </c>
      <c r="R14" s="88" t="s">
        <v>1071</v>
      </c>
      <c r="S14" s="79">
        <v>75</v>
      </c>
      <c r="T14" s="30">
        <v>0</v>
      </c>
      <c r="U14" s="82" t="s">
        <v>1365</v>
      </c>
      <c r="V14" s="79">
        <v>100</v>
      </c>
      <c r="W14" s="152">
        <v>0</v>
      </c>
      <c r="X14" s="100" t="s">
        <v>1689</v>
      </c>
    </row>
    <row r="15" spans="1:24" ht="36.950000000000003" customHeight="1" x14ac:dyDescent="0.25">
      <c r="A15" s="48" t="s">
        <v>322</v>
      </c>
      <c r="B15" s="113" t="s">
        <v>323</v>
      </c>
      <c r="C15" s="113" t="s">
        <v>547</v>
      </c>
      <c r="D15" s="64" t="s">
        <v>701</v>
      </c>
      <c r="E15" s="28" t="s">
        <v>110</v>
      </c>
      <c r="F15" s="29">
        <v>44959</v>
      </c>
      <c r="G15" s="29">
        <v>45290</v>
      </c>
      <c r="H15" s="28">
        <v>100</v>
      </c>
      <c r="I15" s="28" t="s">
        <v>113</v>
      </c>
      <c r="J15" s="68">
        <v>25</v>
      </c>
      <c r="K15" s="28" t="s">
        <v>484</v>
      </c>
      <c r="L15" s="30">
        <v>0</v>
      </c>
      <c r="M15" s="86">
        <v>0</v>
      </c>
      <c r="N15" s="28" t="s">
        <v>810</v>
      </c>
      <c r="O15" s="28" t="s">
        <v>863</v>
      </c>
      <c r="P15" s="74">
        <v>50</v>
      </c>
      <c r="Q15" s="30">
        <v>0</v>
      </c>
      <c r="R15" s="88" t="s">
        <v>1072</v>
      </c>
      <c r="S15" s="79">
        <v>75</v>
      </c>
      <c r="T15" s="30">
        <v>0</v>
      </c>
      <c r="U15" s="82" t="s">
        <v>1366</v>
      </c>
      <c r="V15" s="79">
        <v>100</v>
      </c>
      <c r="W15" s="152">
        <v>0</v>
      </c>
      <c r="X15" s="100" t="s">
        <v>1690</v>
      </c>
    </row>
    <row r="16" spans="1:24" ht="36.950000000000003" customHeight="1" x14ac:dyDescent="0.25">
      <c r="A16" s="48" t="s">
        <v>322</v>
      </c>
      <c r="B16" s="113" t="s">
        <v>323</v>
      </c>
      <c r="C16" s="113" t="s">
        <v>547</v>
      </c>
      <c r="D16" s="64" t="s">
        <v>702</v>
      </c>
      <c r="E16" s="28" t="s">
        <v>110</v>
      </c>
      <c r="F16" s="29">
        <v>44959</v>
      </c>
      <c r="G16" s="29">
        <v>45290</v>
      </c>
      <c r="H16" s="28">
        <v>100</v>
      </c>
      <c r="I16" s="28" t="s">
        <v>113</v>
      </c>
      <c r="J16" s="68">
        <v>25</v>
      </c>
      <c r="K16" s="28" t="s">
        <v>484</v>
      </c>
      <c r="L16" s="30">
        <v>0</v>
      </c>
      <c r="M16" s="86">
        <v>0</v>
      </c>
      <c r="N16" s="28" t="s">
        <v>810</v>
      </c>
      <c r="O16" s="28" t="s">
        <v>703</v>
      </c>
      <c r="P16" s="74">
        <v>50</v>
      </c>
      <c r="Q16" s="30">
        <v>0</v>
      </c>
      <c r="R16" s="88" t="s">
        <v>1073</v>
      </c>
      <c r="S16" s="79">
        <v>100</v>
      </c>
      <c r="T16" s="30">
        <v>0</v>
      </c>
      <c r="U16" s="82" t="s">
        <v>1691</v>
      </c>
      <c r="V16" s="79">
        <v>100</v>
      </c>
      <c r="W16" s="152">
        <v>0</v>
      </c>
      <c r="X16" s="100" t="s">
        <v>1563</v>
      </c>
    </row>
    <row r="17" spans="1:24" ht="36.950000000000003" customHeight="1" x14ac:dyDescent="0.25">
      <c r="A17" s="48" t="s">
        <v>322</v>
      </c>
      <c r="B17" s="113" t="s">
        <v>323</v>
      </c>
      <c r="C17" s="113" t="s">
        <v>547</v>
      </c>
      <c r="D17" s="64" t="s">
        <v>527</v>
      </c>
      <c r="E17" s="28" t="s">
        <v>110</v>
      </c>
      <c r="F17" s="29">
        <v>44959</v>
      </c>
      <c r="G17" s="29">
        <v>45290</v>
      </c>
      <c r="H17" s="28">
        <v>100</v>
      </c>
      <c r="I17" s="28" t="s">
        <v>113</v>
      </c>
      <c r="J17" s="68">
        <v>25</v>
      </c>
      <c r="K17" s="28" t="s">
        <v>484</v>
      </c>
      <c r="L17" s="30">
        <v>0</v>
      </c>
      <c r="M17" s="86">
        <v>0</v>
      </c>
      <c r="N17" s="28" t="s">
        <v>810</v>
      </c>
      <c r="O17" s="28" t="s">
        <v>865</v>
      </c>
      <c r="P17" s="74">
        <v>50</v>
      </c>
      <c r="Q17" s="30">
        <v>0</v>
      </c>
      <c r="R17" s="88" t="s">
        <v>1060</v>
      </c>
      <c r="S17" s="79">
        <v>75</v>
      </c>
      <c r="T17" s="30">
        <v>0</v>
      </c>
      <c r="U17" s="82" t="s">
        <v>1367</v>
      </c>
      <c r="V17" s="79">
        <v>100</v>
      </c>
      <c r="W17" s="152">
        <v>0</v>
      </c>
      <c r="X17" s="100" t="s">
        <v>1692</v>
      </c>
    </row>
    <row r="18" spans="1:24" ht="36.950000000000003" customHeight="1" x14ac:dyDescent="0.25">
      <c r="A18" s="48" t="s">
        <v>322</v>
      </c>
      <c r="B18" s="113" t="s">
        <v>323</v>
      </c>
      <c r="C18" s="113" t="s">
        <v>194</v>
      </c>
      <c r="D18" s="64" t="s">
        <v>528</v>
      </c>
      <c r="E18" s="28" t="s">
        <v>110</v>
      </c>
      <c r="F18" s="29">
        <v>44959</v>
      </c>
      <c r="G18" s="29">
        <v>45290</v>
      </c>
      <c r="H18" s="28">
        <v>100</v>
      </c>
      <c r="I18" s="28" t="s">
        <v>113</v>
      </c>
      <c r="J18" s="68">
        <v>0</v>
      </c>
      <c r="K18" s="28" t="s">
        <v>484</v>
      </c>
      <c r="L18" s="30">
        <v>0</v>
      </c>
      <c r="M18" s="86">
        <v>0</v>
      </c>
      <c r="N18" s="28" t="s">
        <v>116</v>
      </c>
      <c r="O18" s="28" t="s">
        <v>710</v>
      </c>
      <c r="P18" s="74">
        <v>50</v>
      </c>
      <c r="Q18" s="30">
        <v>0</v>
      </c>
      <c r="R18" s="88" t="s">
        <v>1074</v>
      </c>
      <c r="S18" s="79">
        <v>100</v>
      </c>
      <c r="T18" s="30">
        <v>0</v>
      </c>
      <c r="U18" s="82" t="s">
        <v>1368</v>
      </c>
      <c r="V18" s="79">
        <v>100</v>
      </c>
      <c r="W18" s="152">
        <v>0</v>
      </c>
      <c r="X18" s="100" t="s">
        <v>1563</v>
      </c>
    </row>
    <row r="19" spans="1:24" ht="36.950000000000003" customHeight="1" x14ac:dyDescent="0.25">
      <c r="A19" s="48" t="s">
        <v>322</v>
      </c>
      <c r="B19" s="113" t="s">
        <v>323</v>
      </c>
      <c r="C19" s="113" t="s">
        <v>547</v>
      </c>
      <c r="D19" s="64" t="s">
        <v>530</v>
      </c>
      <c r="E19" s="28" t="s">
        <v>110</v>
      </c>
      <c r="F19" s="29">
        <v>44959</v>
      </c>
      <c r="G19" s="29">
        <v>45290</v>
      </c>
      <c r="H19" s="28">
        <v>100</v>
      </c>
      <c r="I19" s="28" t="s">
        <v>113</v>
      </c>
      <c r="J19" s="74">
        <v>25</v>
      </c>
      <c r="K19" s="28" t="s">
        <v>484</v>
      </c>
      <c r="L19" s="30">
        <v>0</v>
      </c>
      <c r="M19" s="86">
        <v>0</v>
      </c>
      <c r="N19" s="28" t="s">
        <v>810</v>
      </c>
      <c r="O19" s="28" t="s">
        <v>866</v>
      </c>
      <c r="P19" s="74">
        <v>50</v>
      </c>
      <c r="Q19" s="30">
        <v>0</v>
      </c>
      <c r="R19" s="88" t="s">
        <v>1075</v>
      </c>
      <c r="S19" s="79">
        <v>75</v>
      </c>
      <c r="T19" s="30">
        <v>0</v>
      </c>
      <c r="U19" s="82" t="s">
        <v>1369</v>
      </c>
      <c r="V19" s="79">
        <v>100</v>
      </c>
      <c r="W19" s="152">
        <v>0</v>
      </c>
      <c r="X19" s="100" t="s">
        <v>1694</v>
      </c>
    </row>
    <row r="20" spans="1:24" ht="36.950000000000003" customHeight="1" x14ac:dyDescent="0.25">
      <c r="A20" s="48" t="s">
        <v>322</v>
      </c>
      <c r="B20" s="113" t="s">
        <v>323</v>
      </c>
      <c r="C20" s="113" t="s">
        <v>484</v>
      </c>
      <c r="D20" s="64" t="s">
        <v>1061</v>
      </c>
      <c r="E20" s="28" t="s">
        <v>110</v>
      </c>
      <c r="F20" s="29">
        <v>44959</v>
      </c>
      <c r="G20" s="29">
        <v>45290</v>
      </c>
      <c r="H20" s="28">
        <v>100</v>
      </c>
      <c r="I20" s="28" t="s">
        <v>113</v>
      </c>
      <c r="J20" s="74">
        <v>25</v>
      </c>
      <c r="K20" s="28" t="s">
        <v>484</v>
      </c>
      <c r="L20" s="30">
        <v>0</v>
      </c>
      <c r="M20" s="86">
        <v>0</v>
      </c>
      <c r="N20" s="28" t="s">
        <v>810</v>
      </c>
      <c r="O20" s="28" t="s">
        <v>704</v>
      </c>
      <c r="P20" s="74">
        <v>50</v>
      </c>
      <c r="Q20" s="30">
        <v>0</v>
      </c>
      <c r="R20" s="88" t="s">
        <v>1076</v>
      </c>
      <c r="S20" s="79">
        <v>50</v>
      </c>
      <c r="T20" s="30">
        <v>0</v>
      </c>
      <c r="U20" s="131" t="s">
        <v>1484</v>
      </c>
      <c r="V20" s="79">
        <v>100</v>
      </c>
      <c r="W20" s="152">
        <v>0</v>
      </c>
      <c r="X20" s="167" t="s">
        <v>1693</v>
      </c>
    </row>
    <row r="21" spans="1:24" ht="36.950000000000003" customHeight="1" x14ac:dyDescent="0.25">
      <c r="A21" s="48" t="s">
        <v>322</v>
      </c>
      <c r="B21" s="113" t="s">
        <v>323</v>
      </c>
      <c r="C21" s="113" t="s">
        <v>547</v>
      </c>
      <c r="D21" s="64" t="s">
        <v>1371</v>
      </c>
      <c r="E21" s="28" t="s">
        <v>110</v>
      </c>
      <c r="F21" s="29">
        <v>44959</v>
      </c>
      <c r="G21" s="29">
        <v>45290</v>
      </c>
      <c r="H21" s="28">
        <v>100</v>
      </c>
      <c r="I21" s="28" t="s">
        <v>113</v>
      </c>
      <c r="J21" s="74">
        <v>25</v>
      </c>
      <c r="K21" s="28" t="s">
        <v>484</v>
      </c>
      <c r="L21" s="30">
        <v>0</v>
      </c>
      <c r="M21" s="86">
        <v>0</v>
      </c>
      <c r="N21" s="28" t="s">
        <v>810</v>
      </c>
      <c r="O21" s="28" t="s">
        <v>705</v>
      </c>
      <c r="P21" s="74">
        <v>50</v>
      </c>
      <c r="Q21" s="30">
        <v>0</v>
      </c>
      <c r="R21" s="88" t="s">
        <v>1077</v>
      </c>
      <c r="S21" s="79">
        <v>75</v>
      </c>
      <c r="T21" s="30">
        <v>0</v>
      </c>
      <c r="U21" s="82" t="s">
        <v>1370</v>
      </c>
      <c r="V21" s="79">
        <v>100</v>
      </c>
      <c r="W21" s="152">
        <v>0</v>
      </c>
      <c r="X21" s="100" t="s">
        <v>1695</v>
      </c>
    </row>
    <row r="22" spans="1:24" ht="36.950000000000003" customHeight="1" x14ac:dyDescent="0.25">
      <c r="A22" s="48" t="s">
        <v>322</v>
      </c>
      <c r="B22" s="113" t="s">
        <v>323</v>
      </c>
      <c r="C22" s="113" t="s">
        <v>547</v>
      </c>
      <c r="D22" s="64" t="s">
        <v>1058</v>
      </c>
      <c r="E22" s="28" t="s">
        <v>110</v>
      </c>
      <c r="F22" s="29">
        <v>44959</v>
      </c>
      <c r="G22" s="29">
        <v>45290</v>
      </c>
      <c r="H22" s="28">
        <v>100</v>
      </c>
      <c r="I22" s="28" t="s">
        <v>113</v>
      </c>
      <c r="J22" s="74">
        <v>25</v>
      </c>
      <c r="K22" s="28" t="s">
        <v>484</v>
      </c>
      <c r="L22" s="30">
        <v>0</v>
      </c>
      <c r="M22" s="86">
        <v>0</v>
      </c>
      <c r="N22" s="28" t="s">
        <v>810</v>
      </c>
      <c r="O22" s="28" t="s">
        <v>705</v>
      </c>
      <c r="P22" s="74">
        <v>50</v>
      </c>
      <c r="Q22" s="30">
        <v>0</v>
      </c>
      <c r="R22" s="88" t="s">
        <v>1078</v>
      </c>
      <c r="S22" s="79">
        <v>75</v>
      </c>
      <c r="T22" s="30">
        <v>0</v>
      </c>
      <c r="U22" s="82" t="s">
        <v>1372</v>
      </c>
      <c r="V22" s="79">
        <v>100</v>
      </c>
      <c r="W22" s="152">
        <v>0</v>
      </c>
      <c r="X22" s="100" t="s">
        <v>1694</v>
      </c>
    </row>
    <row r="23" spans="1:24" ht="36.950000000000003" customHeight="1" x14ac:dyDescent="0.25">
      <c r="A23" s="48" t="s">
        <v>322</v>
      </c>
      <c r="B23" s="113" t="s">
        <v>323</v>
      </c>
      <c r="C23" s="113" t="s">
        <v>547</v>
      </c>
      <c r="D23" s="64" t="s">
        <v>531</v>
      </c>
      <c r="E23" s="28" t="s">
        <v>110</v>
      </c>
      <c r="F23" s="29">
        <v>44959</v>
      </c>
      <c r="G23" s="29">
        <v>45290</v>
      </c>
      <c r="H23" s="28">
        <v>100</v>
      </c>
      <c r="I23" s="28" t="s">
        <v>113</v>
      </c>
      <c r="J23" s="74">
        <v>25</v>
      </c>
      <c r="K23" s="28" t="s">
        <v>484</v>
      </c>
      <c r="L23" s="30">
        <v>0</v>
      </c>
      <c r="M23" s="86">
        <v>0</v>
      </c>
      <c r="N23" s="28" t="s">
        <v>810</v>
      </c>
      <c r="O23" s="28" t="s">
        <v>867</v>
      </c>
      <c r="P23" s="74">
        <v>50</v>
      </c>
      <c r="Q23" s="30">
        <v>0</v>
      </c>
      <c r="R23" s="88" t="s">
        <v>1079</v>
      </c>
      <c r="S23" s="79">
        <v>75</v>
      </c>
      <c r="T23" s="30">
        <v>0</v>
      </c>
      <c r="U23" s="82" t="s">
        <v>1374</v>
      </c>
      <c r="V23" s="79">
        <v>100</v>
      </c>
      <c r="W23" s="152">
        <v>0</v>
      </c>
      <c r="X23" s="100" t="s">
        <v>1696</v>
      </c>
    </row>
    <row r="24" spans="1:24" ht="36.950000000000003" customHeight="1" x14ac:dyDescent="0.25">
      <c r="A24" s="48" t="s">
        <v>322</v>
      </c>
      <c r="B24" s="113" t="s">
        <v>323</v>
      </c>
      <c r="C24" s="113" t="s">
        <v>547</v>
      </c>
      <c r="D24" s="64" t="s">
        <v>532</v>
      </c>
      <c r="E24" s="28" t="s">
        <v>110</v>
      </c>
      <c r="F24" s="29">
        <v>44959</v>
      </c>
      <c r="G24" s="29">
        <v>45290</v>
      </c>
      <c r="H24" s="28">
        <v>100</v>
      </c>
      <c r="I24" s="28" t="s">
        <v>113</v>
      </c>
      <c r="J24" s="74">
        <v>25</v>
      </c>
      <c r="K24" s="28" t="s">
        <v>484</v>
      </c>
      <c r="L24" s="30">
        <v>0</v>
      </c>
      <c r="M24" s="86">
        <v>0</v>
      </c>
      <c r="N24" s="28" t="s">
        <v>810</v>
      </c>
      <c r="O24" s="28" t="s">
        <v>785</v>
      </c>
      <c r="P24" s="74">
        <v>50</v>
      </c>
      <c r="Q24" s="30">
        <v>0</v>
      </c>
      <c r="R24" s="88" t="s">
        <v>1080</v>
      </c>
      <c r="S24" s="79">
        <v>75</v>
      </c>
      <c r="T24" s="30">
        <v>0</v>
      </c>
      <c r="U24" s="82" t="s">
        <v>1373</v>
      </c>
      <c r="V24" s="79">
        <v>100</v>
      </c>
      <c r="W24" s="152">
        <v>0</v>
      </c>
      <c r="X24" s="100" t="s">
        <v>1696</v>
      </c>
    </row>
    <row r="25" spans="1:24" ht="36.950000000000003" customHeight="1" x14ac:dyDescent="0.25">
      <c r="A25" s="48" t="s">
        <v>322</v>
      </c>
      <c r="B25" s="113" t="s">
        <v>323</v>
      </c>
      <c r="C25" s="113" t="s">
        <v>547</v>
      </c>
      <c r="D25" s="64" t="s">
        <v>533</v>
      </c>
      <c r="E25" s="28" t="s">
        <v>110</v>
      </c>
      <c r="F25" s="29">
        <v>44959</v>
      </c>
      <c r="G25" s="29">
        <v>45290</v>
      </c>
      <c r="H25" s="28">
        <v>100</v>
      </c>
      <c r="I25" s="28" t="s">
        <v>113</v>
      </c>
      <c r="J25" s="74">
        <v>25</v>
      </c>
      <c r="K25" s="28" t="s">
        <v>484</v>
      </c>
      <c r="L25" s="30">
        <v>0</v>
      </c>
      <c r="M25" s="86">
        <v>0</v>
      </c>
      <c r="N25" s="28" t="s">
        <v>810</v>
      </c>
      <c r="O25" s="28" t="s">
        <v>706</v>
      </c>
      <c r="P25" s="74">
        <v>50</v>
      </c>
      <c r="Q25" s="30">
        <v>0</v>
      </c>
      <c r="R25" s="88" t="s">
        <v>1081</v>
      </c>
      <c r="S25" s="79">
        <v>75</v>
      </c>
      <c r="T25" s="30">
        <v>0</v>
      </c>
      <c r="U25" s="82" t="s">
        <v>1375</v>
      </c>
      <c r="V25" s="79">
        <v>100</v>
      </c>
      <c r="W25" s="152">
        <v>0</v>
      </c>
      <c r="X25" s="99" t="s">
        <v>1697</v>
      </c>
    </row>
    <row r="26" spans="1:24" ht="36.950000000000003" customHeight="1" x14ac:dyDescent="0.25">
      <c r="A26" s="48" t="s">
        <v>322</v>
      </c>
      <c r="B26" s="113" t="s">
        <v>323</v>
      </c>
      <c r="C26" s="113" t="s">
        <v>547</v>
      </c>
      <c r="D26" s="64" t="s">
        <v>534</v>
      </c>
      <c r="E26" s="28" t="s">
        <v>110</v>
      </c>
      <c r="F26" s="29">
        <v>44959</v>
      </c>
      <c r="G26" s="29">
        <v>45290</v>
      </c>
      <c r="H26" s="28">
        <v>100</v>
      </c>
      <c r="I26" s="28" t="s">
        <v>113</v>
      </c>
      <c r="J26" s="74">
        <v>25</v>
      </c>
      <c r="K26" s="28" t="s">
        <v>484</v>
      </c>
      <c r="L26" s="30">
        <v>0</v>
      </c>
      <c r="M26" s="86">
        <v>0</v>
      </c>
      <c r="N26" s="28" t="s">
        <v>810</v>
      </c>
      <c r="O26" s="28" t="s">
        <v>719</v>
      </c>
      <c r="P26" s="74">
        <v>50</v>
      </c>
      <c r="Q26" s="30">
        <v>0</v>
      </c>
      <c r="R26" s="101" t="s">
        <v>1082</v>
      </c>
      <c r="S26" s="79">
        <v>75</v>
      </c>
      <c r="T26" s="30">
        <v>0</v>
      </c>
      <c r="U26" s="82" t="s">
        <v>1376</v>
      </c>
      <c r="V26" s="79">
        <v>100</v>
      </c>
      <c r="W26" s="152">
        <v>0</v>
      </c>
      <c r="X26" s="99" t="s">
        <v>1698</v>
      </c>
    </row>
    <row r="27" spans="1:24" ht="36.950000000000003" customHeight="1" x14ac:dyDescent="0.25">
      <c r="A27" s="48" t="s">
        <v>322</v>
      </c>
      <c r="B27" s="113" t="s">
        <v>323</v>
      </c>
      <c r="C27" s="113" t="s">
        <v>547</v>
      </c>
      <c r="D27" s="64" t="s">
        <v>535</v>
      </c>
      <c r="E27" s="28" t="s">
        <v>110</v>
      </c>
      <c r="F27" s="29">
        <v>44959</v>
      </c>
      <c r="G27" s="29">
        <v>45290</v>
      </c>
      <c r="H27" s="28">
        <v>100</v>
      </c>
      <c r="I27" s="28" t="s">
        <v>113</v>
      </c>
      <c r="J27" s="74">
        <v>25</v>
      </c>
      <c r="K27" s="28" t="s">
        <v>484</v>
      </c>
      <c r="L27" s="30">
        <v>0</v>
      </c>
      <c r="M27" s="86">
        <v>0</v>
      </c>
      <c r="N27" s="28" t="s">
        <v>810</v>
      </c>
      <c r="O27" s="28" t="s">
        <v>707</v>
      </c>
      <c r="P27" s="74">
        <v>50</v>
      </c>
      <c r="Q27" s="30">
        <v>0</v>
      </c>
      <c r="R27" s="88" t="s">
        <v>1083</v>
      </c>
      <c r="S27" s="79">
        <v>75</v>
      </c>
      <c r="T27" s="30">
        <v>0</v>
      </c>
      <c r="U27" s="82" t="s">
        <v>1377</v>
      </c>
      <c r="V27" s="79">
        <v>100</v>
      </c>
      <c r="W27" s="152">
        <v>0</v>
      </c>
      <c r="X27" s="100" t="s">
        <v>1699</v>
      </c>
    </row>
    <row r="28" spans="1:24" ht="36.950000000000003" customHeight="1" x14ac:dyDescent="0.25">
      <c r="A28" s="48" t="s">
        <v>322</v>
      </c>
      <c r="B28" s="113" t="s">
        <v>323</v>
      </c>
      <c r="C28" s="113" t="s">
        <v>547</v>
      </c>
      <c r="D28" s="64" t="s">
        <v>536</v>
      </c>
      <c r="E28" s="28" t="s">
        <v>110</v>
      </c>
      <c r="F28" s="29">
        <v>44959</v>
      </c>
      <c r="G28" s="29">
        <v>45290</v>
      </c>
      <c r="H28" s="28">
        <v>100</v>
      </c>
      <c r="I28" s="28" t="s">
        <v>113</v>
      </c>
      <c r="J28" s="74">
        <v>25</v>
      </c>
      <c r="K28" s="28" t="s">
        <v>484</v>
      </c>
      <c r="L28" s="30">
        <v>0</v>
      </c>
      <c r="M28" s="86">
        <v>0</v>
      </c>
      <c r="N28" s="28" t="s">
        <v>810</v>
      </c>
      <c r="O28" s="28" t="s">
        <v>711</v>
      </c>
      <c r="P28" s="74">
        <v>50</v>
      </c>
      <c r="Q28" s="30">
        <v>0</v>
      </c>
      <c r="R28" s="88" t="s">
        <v>1084</v>
      </c>
      <c r="S28" s="79">
        <v>75</v>
      </c>
      <c r="T28" s="30">
        <v>0</v>
      </c>
      <c r="U28" s="82" t="s">
        <v>1378</v>
      </c>
      <c r="V28" s="79">
        <v>100</v>
      </c>
      <c r="W28" s="152">
        <v>0</v>
      </c>
      <c r="X28" s="100" t="s">
        <v>1700</v>
      </c>
    </row>
    <row r="29" spans="1:24" ht="36.950000000000003" customHeight="1" x14ac:dyDescent="0.25">
      <c r="A29" s="48" t="s">
        <v>322</v>
      </c>
      <c r="B29" s="114" t="s">
        <v>324</v>
      </c>
      <c r="C29" s="114" t="s">
        <v>484</v>
      </c>
      <c r="D29" s="64" t="s">
        <v>537</v>
      </c>
      <c r="E29" s="28" t="s">
        <v>110</v>
      </c>
      <c r="F29" s="29">
        <v>44959</v>
      </c>
      <c r="G29" s="29">
        <v>45290</v>
      </c>
      <c r="H29" s="28">
        <v>100</v>
      </c>
      <c r="I29" s="28" t="s">
        <v>113</v>
      </c>
      <c r="J29" s="74">
        <v>25</v>
      </c>
      <c r="K29" s="28" t="s">
        <v>484</v>
      </c>
      <c r="L29" s="30">
        <v>0</v>
      </c>
      <c r="M29" s="86">
        <v>0</v>
      </c>
      <c r="N29" s="28" t="s">
        <v>810</v>
      </c>
      <c r="O29" s="28" t="s">
        <v>712</v>
      </c>
      <c r="P29" s="74">
        <v>50</v>
      </c>
      <c r="Q29" s="30">
        <v>0</v>
      </c>
      <c r="R29" s="100" t="s">
        <v>1062</v>
      </c>
      <c r="S29" s="79">
        <v>75</v>
      </c>
      <c r="T29" s="30">
        <v>0</v>
      </c>
      <c r="U29" s="82" t="s">
        <v>1379</v>
      </c>
      <c r="V29" s="79">
        <v>100</v>
      </c>
      <c r="W29" s="152">
        <v>0</v>
      </c>
      <c r="X29" s="82" t="s">
        <v>1701</v>
      </c>
    </row>
    <row r="30" spans="1:24" ht="36.950000000000003" customHeight="1" x14ac:dyDescent="0.25">
      <c r="A30" s="48" t="s">
        <v>322</v>
      </c>
      <c r="B30" s="114" t="s">
        <v>324</v>
      </c>
      <c r="C30" s="114" t="s">
        <v>484</v>
      </c>
      <c r="D30" s="64" t="s">
        <v>538</v>
      </c>
      <c r="E30" s="28" t="s">
        <v>110</v>
      </c>
      <c r="F30" s="29">
        <v>44959</v>
      </c>
      <c r="G30" s="29">
        <v>45290</v>
      </c>
      <c r="H30" s="28">
        <v>100</v>
      </c>
      <c r="I30" s="28" t="s">
        <v>113</v>
      </c>
      <c r="J30" s="74">
        <v>25</v>
      </c>
      <c r="K30" s="28" t="s">
        <v>484</v>
      </c>
      <c r="L30" s="30">
        <v>0</v>
      </c>
      <c r="M30" s="86">
        <v>0</v>
      </c>
      <c r="N30" s="28" t="s">
        <v>810</v>
      </c>
      <c r="O30" s="28" t="s">
        <v>713</v>
      </c>
      <c r="P30" s="74">
        <v>50</v>
      </c>
      <c r="Q30" s="30">
        <v>0</v>
      </c>
      <c r="R30" s="100" t="s">
        <v>1063</v>
      </c>
      <c r="S30" s="79">
        <v>75</v>
      </c>
      <c r="T30" s="30">
        <v>0</v>
      </c>
      <c r="U30" s="82" t="s">
        <v>1380</v>
      </c>
      <c r="V30" s="79">
        <v>100</v>
      </c>
      <c r="W30" s="152">
        <v>0</v>
      </c>
      <c r="X30" s="100" t="s">
        <v>1702</v>
      </c>
    </row>
    <row r="31" spans="1:24" ht="36.950000000000003" customHeight="1" x14ac:dyDescent="0.25">
      <c r="A31" s="48" t="s">
        <v>322</v>
      </c>
      <c r="B31" s="114" t="s">
        <v>324</v>
      </c>
      <c r="C31" s="114" t="s">
        <v>484</v>
      </c>
      <c r="D31" s="64" t="s">
        <v>539</v>
      </c>
      <c r="E31" s="28" t="s">
        <v>110</v>
      </c>
      <c r="F31" s="29">
        <v>44959</v>
      </c>
      <c r="G31" s="29">
        <v>45290</v>
      </c>
      <c r="H31" s="28">
        <v>100</v>
      </c>
      <c r="I31" s="28" t="s">
        <v>113</v>
      </c>
      <c r="J31" s="74">
        <v>25</v>
      </c>
      <c r="K31" s="28" t="s">
        <v>484</v>
      </c>
      <c r="L31" s="30">
        <v>0</v>
      </c>
      <c r="M31" s="86">
        <v>0</v>
      </c>
      <c r="N31" s="28" t="s">
        <v>810</v>
      </c>
      <c r="O31" s="28" t="s">
        <v>714</v>
      </c>
      <c r="P31" s="74">
        <v>50</v>
      </c>
      <c r="Q31" s="30">
        <v>0</v>
      </c>
      <c r="R31" s="100" t="s">
        <v>1086</v>
      </c>
      <c r="S31" s="79">
        <v>75</v>
      </c>
      <c r="T31" s="30">
        <v>0</v>
      </c>
      <c r="U31" s="82" t="s">
        <v>1381</v>
      </c>
      <c r="V31" s="79">
        <v>100</v>
      </c>
      <c r="W31" s="152">
        <v>0</v>
      </c>
      <c r="X31" s="100" t="s">
        <v>1703</v>
      </c>
    </row>
    <row r="32" spans="1:24" ht="36.950000000000003" customHeight="1" x14ac:dyDescent="0.25">
      <c r="A32" s="48" t="s">
        <v>322</v>
      </c>
      <c r="B32" s="114" t="s">
        <v>324</v>
      </c>
      <c r="C32" s="114" t="s">
        <v>484</v>
      </c>
      <c r="D32" s="64" t="s">
        <v>540</v>
      </c>
      <c r="E32" s="28" t="s">
        <v>110</v>
      </c>
      <c r="F32" s="29">
        <v>44959</v>
      </c>
      <c r="G32" s="29">
        <v>45290</v>
      </c>
      <c r="H32" s="28">
        <v>100</v>
      </c>
      <c r="I32" s="28" t="s">
        <v>113</v>
      </c>
      <c r="J32" s="74">
        <v>25</v>
      </c>
      <c r="K32" s="28" t="s">
        <v>484</v>
      </c>
      <c r="L32" s="30">
        <v>0</v>
      </c>
      <c r="M32" s="86">
        <v>0</v>
      </c>
      <c r="N32" s="28" t="s">
        <v>810</v>
      </c>
      <c r="O32" s="28" t="s">
        <v>715</v>
      </c>
      <c r="P32" s="74">
        <v>50</v>
      </c>
      <c r="Q32" s="30">
        <v>0</v>
      </c>
      <c r="R32" s="100" t="s">
        <v>1064</v>
      </c>
      <c r="S32" s="79">
        <v>75</v>
      </c>
      <c r="T32" s="30">
        <v>0</v>
      </c>
      <c r="U32" s="82" t="s">
        <v>1382</v>
      </c>
      <c r="V32" s="79">
        <v>100</v>
      </c>
      <c r="W32" s="152">
        <v>0</v>
      </c>
      <c r="X32" s="100" t="s">
        <v>1704</v>
      </c>
    </row>
    <row r="33" spans="1:24" ht="36.950000000000003" customHeight="1" x14ac:dyDescent="0.25">
      <c r="A33" s="48" t="s">
        <v>322</v>
      </c>
      <c r="B33" s="114" t="s">
        <v>566</v>
      </c>
      <c r="C33" s="114" t="s">
        <v>61</v>
      </c>
      <c r="D33" s="64" t="s">
        <v>541</v>
      </c>
      <c r="E33" s="28" t="s">
        <v>110</v>
      </c>
      <c r="F33" s="29">
        <v>44959</v>
      </c>
      <c r="G33" s="29">
        <v>45290</v>
      </c>
      <c r="H33" s="28">
        <v>100</v>
      </c>
      <c r="I33" s="28" t="s">
        <v>113</v>
      </c>
      <c r="J33" s="79">
        <v>25</v>
      </c>
      <c r="K33" s="28" t="s">
        <v>549</v>
      </c>
      <c r="L33" s="30">
        <v>28000000</v>
      </c>
      <c r="M33" s="86">
        <v>0</v>
      </c>
      <c r="N33" s="28" t="s">
        <v>810</v>
      </c>
      <c r="O33" s="28" t="s">
        <v>767</v>
      </c>
      <c r="P33" s="74">
        <v>50</v>
      </c>
      <c r="Q33" s="30">
        <v>0</v>
      </c>
      <c r="R33" s="100" t="s">
        <v>1087</v>
      </c>
      <c r="S33" s="79">
        <v>60</v>
      </c>
      <c r="T33" s="30">
        <v>0</v>
      </c>
      <c r="U33" s="126" t="s">
        <v>1458</v>
      </c>
      <c r="V33" s="79">
        <v>60</v>
      </c>
      <c r="W33" s="30">
        <v>0</v>
      </c>
      <c r="X33" s="100" t="s">
        <v>1705</v>
      </c>
    </row>
    <row r="34" spans="1:24" ht="36.950000000000003" customHeight="1" x14ac:dyDescent="0.25">
      <c r="A34" s="48" t="s">
        <v>322</v>
      </c>
      <c r="B34" s="114" t="s">
        <v>325</v>
      </c>
      <c r="C34" s="113" t="s">
        <v>509</v>
      </c>
      <c r="D34" s="64" t="s">
        <v>542</v>
      </c>
      <c r="E34" s="28" t="s">
        <v>110</v>
      </c>
      <c r="F34" s="29">
        <v>44959</v>
      </c>
      <c r="G34" s="29">
        <v>45290</v>
      </c>
      <c r="H34" s="28">
        <v>103</v>
      </c>
      <c r="I34" s="28" t="s">
        <v>113</v>
      </c>
      <c r="J34" s="74">
        <v>10</v>
      </c>
      <c r="K34" s="28" t="s">
        <v>397</v>
      </c>
      <c r="L34" s="30">
        <v>0</v>
      </c>
      <c r="M34" s="86">
        <v>0</v>
      </c>
      <c r="N34" s="28" t="s">
        <v>810</v>
      </c>
      <c r="O34" s="28" t="s">
        <v>868</v>
      </c>
      <c r="P34" s="74">
        <v>20</v>
      </c>
      <c r="Q34" s="30">
        <v>0</v>
      </c>
      <c r="R34" s="100" t="s">
        <v>1184</v>
      </c>
      <c r="S34" s="79">
        <v>70</v>
      </c>
      <c r="T34" s="30">
        <v>0</v>
      </c>
      <c r="U34" s="82" t="s">
        <v>1456</v>
      </c>
      <c r="V34" s="79">
        <v>90</v>
      </c>
      <c r="W34" s="30">
        <v>0</v>
      </c>
      <c r="X34" s="100" t="s">
        <v>1760</v>
      </c>
    </row>
    <row r="35" spans="1:24" ht="36.950000000000003" customHeight="1" x14ac:dyDescent="0.25">
      <c r="A35" s="48" t="s">
        <v>322</v>
      </c>
      <c r="B35" s="114" t="s">
        <v>325</v>
      </c>
      <c r="C35" s="113" t="s">
        <v>509</v>
      </c>
      <c r="D35" s="64" t="s">
        <v>543</v>
      </c>
      <c r="E35" s="28" t="s">
        <v>110</v>
      </c>
      <c r="F35" s="29">
        <v>44959</v>
      </c>
      <c r="G35" s="29">
        <v>45290</v>
      </c>
      <c r="H35" s="28">
        <v>104</v>
      </c>
      <c r="I35" s="28" t="s">
        <v>113</v>
      </c>
      <c r="J35" s="74">
        <v>25</v>
      </c>
      <c r="K35" s="28" t="s">
        <v>397</v>
      </c>
      <c r="L35" s="30">
        <v>0</v>
      </c>
      <c r="M35" s="86">
        <v>0</v>
      </c>
      <c r="N35" s="28" t="s">
        <v>810</v>
      </c>
      <c r="O35" s="28" t="s">
        <v>716</v>
      </c>
      <c r="P35" s="74">
        <v>50</v>
      </c>
      <c r="Q35" s="30">
        <v>0</v>
      </c>
      <c r="R35" s="100" t="s">
        <v>1065</v>
      </c>
      <c r="S35" s="79">
        <v>70</v>
      </c>
      <c r="T35" s="30">
        <v>0</v>
      </c>
      <c r="U35" s="82" t="s">
        <v>1385</v>
      </c>
      <c r="V35" s="79">
        <v>100</v>
      </c>
      <c r="W35" s="152">
        <v>0</v>
      </c>
      <c r="X35" s="100" t="s">
        <v>1706</v>
      </c>
    </row>
    <row r="36" spans="1:24" ht="36.950000000000003" customHeight="1" x14ac:dyDescent="0.25">
      <c r="A36" s="48" t="s">
        <v>322</v>
      </c>
      <c r="B36" s="114" t="s">
        <v>325</v>
      </c>
      <c r="C36" s="113" t="s">
        <v>548</v>
      </c>
      <c r="D36" s="64" t="s">
        <v>516</v>
      </c>
      <c r="E36" s="28" t="s">
        <v>110</v>
      </c>
      <c r="F36" s="29">
        <v>44959</v>
      </c>
      <c r="G36" s="29">
        <v>45290</v>
      </c>
      <c r="H36" s="28">
        <v>100</v>
      </c>
      <c r="I36" s="28" t="s">
        <v>113</v>
      </c>
      <c r="J36" s="74">
        <v>25</v>
      </c>
      <c r="K36" s="28" t="s">
        <v>515</v>
      </c>
      <c r="L36" s="30">
        <v>3000000</v>
      </c>
      <c r="M36" s="86">
        <v>0</v>
      </c>
      <c r="N36" s="28" t="s">
        <v>810</v>
      </c>
      <c r="O36" s="28" t="s">
        <v>869</v>
      </c>
      <c r="P36" s="74">
        <v>40</v>
      </c>
      <c r="Q36" s="30">
        <v>0</v>
      </c>
      <c r="R36" s="100" t="s">
        <v>1131</v>
      </c>
      <c r="S36" s="79">
        <v>70</v>
      </c>
      <c r="T36" s="30">
        <v>0</v>
      </c>
      <c r="U36" s="82" t="s">
        <v>1386</v>
      </c>
      <c r="V36" s="79">
        <v>100</v>
      </c>
      <c r="W36" s="152">
        <v>0</v>
      </c>
      <c r="X36" s="100" t="s">
        <v>1707</v>
      </c>
    </row>
    <row r="37" spans="1:24" ht="36.950000000000003" customHeight="1" x14ac:dyDescent="0.25">
      <c r="A37" s="114" t="s">
        <v>326</v>
      </c>
      <c r="B37" s="114" t="s">
        <v>265</v>
      </c>
      <c r="C37" s="113" t="s">
        <v>268</v>
      </c>
      <c r="D37" s="64" t="s">
        <v>575</v>
      </c>
      <c r="E37" s="28" t="s">
        <v>111</v>
      </c>
      <c r="F37" s="29">
        <v>44959</v>
      </c>
      <c r="G37" s="29">
        <v>45290</v>
      </c>
      <c r="H37" s="28">
        <v>100</v>
      </c>
      <c r="I37" s="28" t="s">
        <v>113</v>
      </c>
      <c r="J37" s="77">
        <v>25</v>
      </c>
      <c r="K37" s="28" t="s">
        <v>267</v>
      </c>
      <c r="L37" s="30">
        <v>75000000</v>
      </c>
      <c r="M37" s="86">
        <v>0</v>
      </c>
      <c r="N37" s="28" t="s">
        <v>810</v>
      </c>
      <c r="O37" s="28" t="s">
        <v>768</v>
      </c>
      <c r="P37" s="74">
        <v>50</v>
      </c>
      <c r="Q37" s="30">
        <v>0</v>
      </c>
      <c r="R37" s="102" t="s">
        <v>1094</v>
      </c>
      <c r="S37" s="79">
        <v>75</v>
      </c>
      <c r="T37" s="30">
        <v>0</v>
      </c>
      <c r="U37" s="82" t="s">
        <v>1406</v>
      </c>
      <c r="V37" s="79">
        <v>100</v>
      </c>
      <c r="W37" s="30">
        <v>0</v>
      </c>
      <c r="X37" s="62" t="s">
        <v>1648</v>
      </c>
    </row>
    <row r="38" spans="1:24" ht="36.950000000000003" customHeight="1" x14ac:dyDescent="0.25">
      <c r="A38" s="114" t="s">
        <v>326</v>
      </c>
      <c r="B38" s="114" t="s">
        <v>265</v>
      </c>
      <c r="C38" s="113" t="s">
        <v>268</v>
      </c>
      <c r="D38" s="64" t="s">
        <v>720</v>
      </c>
      <c r="E38" s="28" t="s">
        <v>111</v>
      </c>
      <c r="F38" s="29">
        <v>44959</v>
      </c>
      <c r="G38" s="29">
        <v>45290</v>
      </c>
      <c r="H38" s="28">
        <v>100</v>
      </c>
      <c r="I38" s="28" t="s">
        <v>113</v>
      </c>
      <c r="J38" s="77">
        <v>25</v>
      </c>
      <c r="K38" s="28" t="s">
        <v>267</v>
      </c>
      <c r="L38" s="30">
        <v>35000000</v>
      </c>
      <c r="M38" s="86">
        <v>0</v>
      </c>
      <c r="N38" s="28" t="s">
        <v>810</v>
      </c>
      <c r="O38" s="28" t="s">
        <v>723</v>
      </c>
      <c r="P38" s="74">
        <v>50</v>
      </c>
      <c r="Q38" s="30">
        <v>0</v>
      </c>
      <c r="R38" s="102" t="s">
        <v>1095</v>
      </c>
      <c r="S38" s="79">
        <v>75</v>
      </c>
      <c r="T38" s="30">
        <v>0</v>
      </c>
      <c r="U38" s="82" t="s">
        <v>1397</v>
      </c>
      <c r="V38" s="79">
        <v>100</v>
      </c>
      <c r="W38" s="30">
        <v>0</v>
      </c>
      <c r="X38" s="62" t="s">
        <v>1649</v>
      </c>
    </row>
    <row r="39" spans="1:24" ht="27" customHeight="1" x14ac:dyDescent="0.25">
      <c r="A39" s="114" t="s">
        <v>326</v>
      </c>
      <c r="B39" s="114" t="s">
        <v>265</v>
      </c>
      <c r="C39" s="113" t="s">
        <v>268</v>
      </c>
      <c r="D39" s="64" t="s">
        <v>1398</v>
      </c>
      <c r="E39" s="28" t="s">
        <v>111</v>
      </c>
      <c r="F39" s="29">
        <v>44959</v>
      </c>
      <c r="G39" s="29">
        <v>45290</v>
      </c>
      <c r="H39" s="28">
        <v>100</v>
      </c>
      <c r="I39" s="28" t="s">
        <v>113</v>
      </c>
      <c r="J39" s="77">
        <v>25</v>
      </c>
      <c r="K39" s="28" t="s">
        <v>267</v>
      </c>
      <c r="L39" s="30">
        <v>55000000</v>
      </c>
      <c r="M39" s="86">
        <v>0</v>
      </c>
      <c r="N39" s="28" t="s">
        <v>810</v>
      </c>
      <c r="O39" s="28" t="s">
        <v>885</v>
      </c>
      <c r="P39" s="74">
        <v>60</v>
      </c>
      <c r="Q39" s="30">
        <v>0</v>
      </c>
      <c r="R39" s="102" t="s">
        <v>1096</v>
      </c>
      <c r="S39" s="79">
        <v>75</v>
      </c>
      <c r="T39" s="30">
        <v>0</v>
      </c>
      <c r="U39" s="82" t="s">
        <v>1604</v>
      </c>
      <c r="V39" s="79">
        <v>100</v>
      </c>
      <c r="W39" s="30">
        <v>0</v>
      </c>
      <c r="X39" s="62" t="s">
        <v>1650</v>
      </c>
    </row>
    <row r="40" spans="1:24" ht="36.950000000000003" customHeight="1" x14ac:dyDescent="0.25">
      <c r="A40" s="114" t="s">
        <v>326</v>
      </c>
      <c r="B40" s="114" t="s">
        <v>265</v>
      </c>
      <c r="C40" s="113" t="s">
        <v>268</v>
      </c>
      <c r="D40" s="64" t="s">
        <v>266</v>
      </c>
      <c r="E40" s="28" t="s">
        <v>111</v>
      </c>
      <c r="F40" s="29">
        <v>44959</v>
      </c>
      <c r="G40" s="29">
        <v>45290</v>
      </c>
      <c r="H40" s="28">
        <v>100</v>
      </c>
      <c r="I40" s="28" t="s">
        <v>113</v>
      </c>
      <c r="J40" s="77">
        <v>25</v>
      </c>
      <c r="K40" s="28" t="s">
        <v>267</v>
      </c>
      <c r="L40" s="30">
        <v>15000000</v>
      </c>
      <c r="M40" s="86">
        <v>0</v>
      </c>
      <c r="N40" s="28" t="s">
        <v>810</v>
      </c>
      <c r="O40" s="28" t="s">
        <v>886</v>
      </c>
      <c r="P40" s="74">
        <v>70</v>
      </c>
      <c r="Q40" s="30">
        <v>15000000</v>
      </c>
      <c r="R40" s="62" t="s">
        <v>1097</v>
      </c>
      <c r="S40" s="79">
        <v>100</v>
      </c>
      <c r="T40" s="30">
        <v>0</v>
      </c>
      <c r="U40" s="82" t="s">
        <v>1407</v>
      </c>
      <c r="V40" s="79">
        <v>100</v>
      </c>
      <c r="W40" s="30">
        <v>0</v>
      </c>
      <c r="X40" s="154" t="s">
        <v>1651</v>
      </c>
    </row>
    <row r="41" spans="1:24" ht="36.950000000000003" customHeight="1" x14ac:dyDescent="0.25">
      <c r="A41" s="114" t="s">
        <v>326</v>
      </c>
      <c r="B41" s="114" t="s">
        <v>327</v>
      </c>
      <c r="C41" s="114" t="s">
        <v>62</v>
      </c>
      <c r="D41" s="64" t="s">
        <v>794</v>
      </c>
      <c r="E41" s="28" t="s">
        <v>111</v>
      </c>
      <c r="F41" s="29">
        <v>44959</v>
      </c>
      <c r="G41" s="29">
        <v>45290</v>
      </c>
      <c r="H41" s="28">
        <v>100</v>
      </c>
      <c r="I41" s="28" t="s">
        <v>113</v>
      </c>
      <c r="J41" s="77">
        <v>100</v>
      </c>
      <c r="K41" s="28" t="s">
        <v>512</v>
      </c>
      <c r="L41" s="30">
        <v>0</v>
      </c>
      <c r="M41" s="86">
        <v>0</v>
      </c>
      <c r="N41" s="28" t="s">
        <v>810</v>
      </c>
      <c r="O41" s="28" t="s">
        <v>772</v>
      </c>
      <c r="P41" s="74">
        <v>100</v>
      </c>
      <c r="Q41" s="30">
        <v>0</v>
      </c>
      <c r="R41" s="28" t="s">
        <v>772</v>
      </c>
      <c r="S41" s="79">
        <v>100</v>
      </c>
      <c r="T41" s="30">
        <v>0</v>
      </c>
      <c r="U41" s="82" t="s">
        <v>1394</v>
      </c>
      <c r="V41" s="79">
        <v>100</v>
      </c>
      <c r="W41" s="30">
        <v>0</v>
      </c>
      <c r="X41" s="62" t="s">
        <v>1603</v>
      </c>
    </row>
    <row r="42" spans="1:24" ht="36.950000000000003" customHeight="1" x14ac:dyDescent="0.25">
      <c r="A42" s="114" t="s">
        <v>326</v>
      </c>
      <c r="B42" s="23" t="s">
        <v>328</v>
      </c>
      <c r="C42" s="114" t="s">
        <v>63</v>
      </c>
      <c r="D42" s="64" t="s">
        <v>795</v>
      </c>
      <c r="E42" s="28" t="s">
        <v>111</v>
      </c>
      <c r="F42" s="29">
        <v>44959</v>
      </c>
      <c r="G42" s="29">
        <v>45290</v>
      </c>
      <c r="H42" s="28">
        <v>100</v>
      </c>
      <c r="I42" s="28" t="s">
        <v>113</v>
      </c>
      <c r="J42" s="77">
        <v>20</v>
      </c>
      <c r="K42" s="28" t="s">
        <v>512</v>
      </c>
      <c r="L42" s="30">
        <v>0</v>
      </c>
      <c r="M42" s="86">
        <v>0</v>
      </c>
      <c r="N42" s="28" t="s">
        <v>810</v>
      </c>
      <c r="O42" s="28" t="s">
        <v>727</v>
      </c>
      <c r="P42" s="74">
        <v>30</v>
      </c>
      <c r="Q42" s="30">
        <v>0</v>
      </c>
      <c r="R42" s="28" t="s">
        <v>727</v>
      </c>
      <c r="S42" s="79">
        <v>85</v>
      </c>
      <c r="T42" s="30">
        <v>0</v>
      </c>
      <c r="U42" s="82" t="s">
        <v>1399</v>
      </c>
      <c r="V42" s="79">
        <v>100</v>
      </c>
      <c r="W42" s="30">
        <v>0</v>
      </c>
      <c r="X42" s="62" t="s">
        <v>1647</v>
      </c>
    </row>
    <row r="43" spans="1:24" ht="36.950000000000003" customHeight="1" x14ac:dyDescent="0.25">
      <c r="A43" s="114" t="s">
        <v>329</v>
      </c>
      <c r="B43" s="113" t="s">
        <v>330</v>
      </c>
      <c r="C43" s="114" t="s">
        <v>64</v>
      </c>
      <c r="D43" s="64" t="s">
        <v>721</v>
      </c>
      <c r="E43" s="28" t="s">
        <v>111</v>
      </c>
      <c r="F43" s="29">
        <v>44959</v>
      </c>
      <c r="G43" s="29">
        <v>45290</v>
      </c>
      <c r="H43" s="28">
        <v>100</v>
      </c>
      <c r="I43" s="28" t="s">
        <v>113</v>
      </c>
      <c r="J43" s="77">
        <v>25</v>
      </c>
      <c r="K43" s="32" t="s">
        <v>270</v>
      </c>
      <c r="L43" s="30">
        <v>13000000</v>
      </c>
      <c r="M43" s="86">
        <v>0</v>
      </c>
      <c r="N43" s="28" t="s">
        <v>810</v>
      </c>
      <c r="O43" s="28" t="s">
        <v>771</v>
      </c>
      <c r="P43" s="74">
        <v>50</v>
      </c>
      <c r="Q43" s="30">
        <v>0</v>
      </c>
      <c r="R43" s="99" t="s">
        <v>1098</v>
      </c>
      <c r="S43" s="79">
        <v>50</v>
      </c>
      <c r="T43" s="30">
        <v>0</v>
      </c>
      <c r="U43" s="82" t="s">
        <v>1461</v>
      </c>
      <c r="V43" s="79">
        <v>100</v>
      </c>
      <c r="W43" s="30">
        <v>0</v>
      </c>
      <c r="X43" s="62" t="s">
        <v>1652</v>
      </c>
    </row>
    <row r="44" spans="1:24" ht="36.950000000000003" customHeight="1" x14ac:dyDescent="0.25">
      <c r="A44" s="114" t="s">
        <v>329</v>
      </c>
      <c r="B44" s="113" t="s">
        <v>330</v>
      </c>
      <c r="C44" s="114" t="s">
        <v>64</v>
      </c>
      <c r="D44" s="64" t="s">
        <v>887</v>
      </c>
      <c r="E44" s="28" t="s">
        <v>111</v>
      </c>
      <c r="F44" s="29">
        <v>44959</v>
      </c>
      <c r="G44" s="29">
        <v>45290</v>
      </c>
      <c r="H44" s="28">
        <v>100</v>
      </c>
      <c r="I44" s="28" t="s">
        <v>113</v>
      </c>
      <c r="J44" s="77">
        <v>40</v>
      </c>
      <c r="K44" s="32" t="s">
        <v>271</v>
      </c>
      <c r="L44" s="30">
        <v>105000</v>
      </c>
      <c r="M44" s="30">
        <v>105000</v>
      </c>
      <c r="N44" s="28" t="s">
        <v>810</v>
      </c>
      <c r="O44" s="28" t="s">
        <v>769</v>
      </c>
      <c r="P44" s="74">
        <v>50</v>
      </c>
      <c r="Q44" s="74"/>
      <c r="R44" s="99" t="s">
        <v>1099</v>
      </c>
      <c r="S44" s="79">
        <v>100</v>
      </c>
      <c r="T44" s="30">
        <v>0</v>
      </c>
      <c r="U44" s="82" t="s">
        <v>1459</v>
      </c>
      <c r="V44" s="79">
        <v>100</v>
      </c>
      <c r="W44" s="30">
        <v>0</v>
      </c>
      <c r="X44" s="62" t="s">
        <v>1603</v>
      </c>
    </row>
    <row r="45" spans="1:24" ht="36.950000000000003" customHeight="1" x14ac:dyDescent="0.25">
      <c r="A45" s="114" t="s">
        <v>329</v>
      </c>
      <c r="B45" s="113" t="s">
        <v>330</v>
      </c>
      <c r="C45" s="114" t="s">
        <v>64</v>
      </c>
      <c r="D45" s="64" t="s">
        <v>269</v>
      </c>
      <c r="E45" s="28" t="s">
        <v>111</v>
      </c>
      <c r="F45" s="29">
        <v>44959</v>
      </c>
      <c r="G45" s="29">
        <v>45290</v>
      </c>
      <c r="H45" s="28">
        <v>100</v>
      </c>
      <c r="I45" s="28" t="s">
        <v>113</v>
      </c>
      <c r="J45" s="77">
        <v>25</v>
      </c>
      <c r="K45" s="32" t="s">
        <v>272</v>
      </c>
      <c r="L45" s="30">
        <v>40000000</v>
      </c>
      <c r="M45" s="86">
        <v>0</v>
      </c>
      <c r="N45" s="28" t="s">
        <v>810</v>
      </c>
      <c r="O45" s="28" t="s">
        <v>770</v>
      </c>
      <c r="P45" s="74">
        <v>50</v>
      </c>
      <c r="Q45" s="30">
        <v>0</v>
      </c>
      <c r="R45" s="62" t="s">
        <v>1100</v>
      </c>
      <c r="S45" s="79">
        <v>100</v>
      </c>
      <c r="T45" s="30">
        <v>0</v>
      </c>
      <c r="U45" s="82" t="s">
        <v>1460</v>
      </c>
      <c r="V45" s="79">
        <v>100</v>
      </c>
      <c r="W45" s="30">
        <v>0</v>
      </c>
      <c r="X45" s="62" t="s">
        <v>1603</v>
      </c>
    </row>
    <row r="46" spans="1:24" ht="36.950000000000003" customHeight="1" x14ac:dyDescent="0.25">
      <c r="A46" s="114" t="s">
        <v>329</v>
      </c>
      <c r="B46" s="113" t="s">
        <v>331</v>
      </c>
      <c r="C46" s="114" t="s">
        <v>65</v>
      </c>
      <c r="D46" s="64" t="s">
        <v>728</v>
      </c>
      <c r="E46" s="28" t="s">
        <v>111</v>
      </c>
      <c r="F46" s="29">
        <v>44959</v>
      </c>
      <c r="G46" s="29">
        <v>45290</v>
      </c>
      <c r="H46" s="28">
        <v>100</v>
      </c>
      <c r="I46" s="28" t="s">
        <v>113</v>
      </c>
      <c r="J46" s="77">
        <v>25</v>
      </c>
      <c r="K46" s="32" t="s">
        <v>272</v>
      </c>
      <c r="L46" s="33">
        <v>70000000</v>
      </c>
      <c r="M46" s="86">
        <v>0</v>
      </c>
      <c r="N46" s="28" t="s">
        <v>810</v>
      </c>
      <c r="O46" s="28" t="s">
        <v>729</v>
      </c>
      <c r="P46" s="74">
        <v>50</v>
      </c>
      <c r="Q46" s="30">
        <v>0</v>
      </c>
      <c r="R46" s="62" t="s">
        <v>1101</v>
      </c>
      <c r="S46" s="79">
        <v>75</v>
      </c>
      <c r="T46" s="30">
        <v>42405220</v>
      </c>
      <c r="U46" s="82" t="s">
        <v>1400</v>
      </c>
      <c r="V46" s="79">
        <v>100</v>
      </c>
      <c r="W46" s="30">
        <v>0</v>
      </c>
      <c r="X46" s="62" t="s">
        <v>1605</v>
      </c>
    </row>
    <row r="47" spans="1:24" ht="36.950000000000003" customHeight="1" x14ac:dyDescent="0.25">
      <c r="A47" s="114" t="s">
        <v>329</v>
      </c>
      <c r="B47" s="113" t="s">
        <v>331</v>
      </c>
      <c r="C47" s="114" t="s">
        <v>268</v>
      </c>
      <c r="D47" s="64" t="s">
        <v>273</v>
      </c>
      <c r="E47" s="28" t="s">
        <v>111</v>
      </c>
      <c r="F47" s="29">
        <v>44959</v>
      </c>
      <c r="G47" s="29">
        <v>45290</v>
      </c>
      <c r="H47" s="28">
        <v>100</v>
      </c>
      <c r="I47" s="28" t="s">
        <v>113</v>
      </c>
      <c r="J47" s="68">
        <v>0</v>
      </c>
      <c r="K47" s="32" t="s">
        <v>484</v>
      </c>
      <c r="L47" s="33">
        <v>0</v>
      </c>
      <c r="M47" s="86">
        <v>0</v>
      </c>
      <c r="N47" s="28" t="s">
        <v>810</v>
      </c>
      <c r="O47" s="28" t="s">
        <v>724</v>
      </c>
      <c r="P47" s="74">
        <v>40</v>
      </c>
      <c r="Q47" s="30">
        <v>0</v>
      </c>
      <c r="R47" s="99" t="s">
        <v>1091</v>
      </c>
      <c r="S47" s="79">
        <v>100</v>
      </c>
      <c r="T47" s="30">
        <v>0</v>
      </c>
      <c r="U47" s="82" t="s">
        <v>1393</v>
      </c>
      <c r="V47" s="79">
        <v>100</v>
      </c>
      <c r="W47" s="30">
        <v>0</v>
      </c>
      <c r="X47" s="62" t="s">
        <v>1603</v>
      </c>
    </row>
    <row r="48" spans="1:24" ht="36.950000000000003" customHeight="1" x14ac:dyDescent="0.25">
      <c r="A48" s="114" t="s">
        <v>329</v>
      </c>
      <c r="B48" s="113" t="s">
        <v>331</v>
      </c>
      <c r="C48" s="114" t="s">
        <v>268</v>
      </c>
      <c r="D48" s="64" t="s">
        <v>274</v>
      </c>
      <c r="E48" s="28" t="s">
        <v>111</v>
      </c>
      <c r="F48" s="29">
        <v>44959</v>
      </c>
      <c r="G48" s="29">
        <v>45290</v>
      </c>
      <c r="H48" s="28">
        <v>100</v>
      </c>
      <c r="I48" s="28" t="s">
        <v>113</v>
      </c>
      <c r="J48" s="68">
        <v>0</v>
      </c>
      <c r="K48" s="32" t="s">
        <v>280</v>
      </c>
      <c r="L48" s="33">
        <v>5000000</v>
      </c>
      <c r="M48" s="86">
        <v>0</v>
      </c>
      <c r="N48" s="28" t="s">
        <v>116</v>
      </c>
      <c r="O48" s="28" t="s">
        <v>730</v>
      </c>
      <c r="P48" s="74">
        <v>100</v>
      </c>
      <c r="Q48" s="30">
        <v>0</v>
      </c>
      <c r="R48" s="62" t="s">
        <v>1132</v>
      </c>
      <c r="S48" s="79">
        <v>100</v>
      </c>
      <c r="T48" s="30">
        <v>0</v>
      </c>
      <c r="U48" s="82" t="s">
        <v>1394</v>
      </c>
      <c r="V48" s="79">
        <v>100</v>
      </c>
      <c r="W48" s="30">
        <v>0</v>
      </c>
      <c r="X48" s="62" t="s">
        <v>1603</v>
      </c>
    </row>
    <row r="49" spans="1:24" ht="36.950000000000003" customHeight="1" x14ac:dyDescent="0.25">
      <c r="A49" s="114" t="s">
        <v>329</v>
      </c>
      <c r="B49" s="113" t="s">
        <v>331</v>
      </c>
      <c r="C49" s="114" t="s">
        <v>268</v>
      </c>
      <c r="D49" s="64" t="s">
        <v>275</v>
      </c>
      <c r="E49" s="28" t="s">
        <v>111</v>
      </c>
      <c r="F49" s="29">
        <v>44959</v>
      </c>
      <c r="G49" s="29">
        <v>45290</v>
      </c>
      <c r="H49" s="28">
        <v>100</v>
      </c>
      <c r="I49" s="28" t="s">
        <v>113</v>
      </c>
      <c r="J49" s="77">
        <v>100</v>
      </c>
      <c r="K49" s="32"/>
      <c r="L49" s="33">
        <v>9186000</v>
      </c>
      <c r="M49" s="86">
        <v>0</v>
      </c>
      <c r="N49" s="28" t="s">
        <v>810</v>
      </c>
      <c r="O49" s="28" t="s">
        <v>773</v>
      </c>
      <c r="P49" s="74">
        <v>100</v>
      </c>
      <c r="Q49" s="33">
        <v>9186000</v>
      </c>
      <c r="R49" s="99" t="s">
        <v>1090</v>
      </c>
      <c r="S49" s="79">
        <v>100</v>
      </c>
      <c r="T49" s="30">
        <v>0</v>
      </c>
      <c r="U49" s="82" t="s">
        <v>1394</v>
      </c>
      <c r="V49" s="79">
        <v>100</v>
      </c>
      <c r="W49" s="30">
        <v>0</v>
      </c>
      <c r="X49" s="62" t="s">
        <v>1603</v>
      </c>
    </row>
    <row r="50" spans="1:24" ht="36.950000000000003" customHeight="1" x14ac:dyDescent="0.25">
      <c r="A50" s="114" t="s">
        <v>329</v>
      </c>
      <c r="B50" s="113" t="s">
        <v>331</v>
      </c>
      <c r="C50" s="114" t="s">
        <v>268</v>
      </c>
      <c r="D50" s="64" t="s">
        <v>276</v>
      </c>
      <c r="E50" s="28" t="s">
        <v>111</v>
      </c>
      <c r="F50" s="29">
        <v>44959</v>
      </c>
      <c r="G50" s="29">
        <v>45290</v>
      </c>
      <c r="H50" s="28">
        <v>100</v>
      </c>
      <c r="I50" s="28" t="s">
        <v>113</v>
      </c>
      <c r="J50" s="68">
        <v>20</v>
      </c>
      <c r="K50" s="31" t="s">
        <v>281</v>
      </c>
      <c r="L50" s="33">
        <v>7447100</v>
      </c>
      <c r="M50" s="86">
        <v>0</v>
      </c>
      <c r="N50" s="28" t="s">
        <v>810</v>
      </c>
      <c r="O50" s="28" t="s">
        <v>731</v>
      </c>
      <c r="P50" s="74">
        <v>45</v>
      </c>
      <c r="Q50" s="30">
        <v>0</v>
      </c>
      <c r="R50" s="99" t="s">
        <v>1092</v>
      </c>
      <c r="S50" s="79">
        <v>45</v>
      </c>
      <c r="T50" s="30">
        <v>0</v>
      </c>
      <c r="U50" s="82" t="s">
        <v>1401</v>
      </c>
      <c r="V50" s="145">
        <v>100</v>
      </c>
      <c r="W50" s="30">
        <v>7447100</v>
      </c>
      <c r="X50" s="62" t="s">
        <v>1606</v>
      </c>
    </row>
    <row r="51" spans="1:24" ht="36.950000000000003" customHeight="1" x14ac:dyDescent="0.25">
      <c r="A51" s="114" t="s">
        <v>329</v>
      </c>
      <c r="B51" s="113" t="s">
        <v>331</v>
      </c>
      <c r="C51" s="114" t="s">
        <v>268</v>
      </c>
      <c r="D51" s="64" t="s">
        <v>277</v>
      </c>
      <c r="E51" s="28" t="s">
        <v>111</v>
      </c>
      <c r="F51" s="29">
        <v>44959</v>
      </c>
      <c r="G51" s="29">
        <v>45290</v>
      </c>
      <c r="H51" s="28">
        <v>100</v>
      </c>
      <c r="I51" s="28" t="s">
        <v>113</v>
      </c>
      <c r="J51" s="68">
        <v>25</v>
      </c>
      <c r="K51" s="32" t="s">
        <v>282</v>
      </c>
      <c r="L51" s="33">
        <v>950000</v>
      </c>
      <c r="M51" s="86">
        <v>0</v>
      </c>
      <c r="N51" s="28" t="s">
        <v>810</v>
      </c>
      <c r="O51" s="28" t="s">
        <v>888</v>
      </c>
      <c r="P51" s="74">
        <v>100</v>
      </c>
      <c r="Q51" s="33">
        <v>950000</v>
      </c>
      <c r="R51" s="99" t="s">
        <v>1395</v>
      </c>
      <c r="S51" s="79">
        <v>100</v>
      </c>
      <c r="T51" s="30">
        <v>0</v>
      </c>
      <c r="U51" s="82" t="s">
        <v>1616</v>
      </c>
      <c r="V51" s="145">
        <v>100</v>
      </c>
      <c r="W51" s="30">
        <v>0</v>
      </c>
      <c r="X51" s="62" t="s">
        <v>1603</v>
      </c>
    </row>
    <row r="52" spans="1:24" ht="36.950000000000003" customHeight="1" x14ac:dyDescent="0.25">
      <c r="A52" s="114" t="s">
        <v>329</v>
      </c>
      <c r="B52" s="113" t="s">
        <v>331</v>
      </c>
      <c r="C52" s="114" t="s">
        <v>268</v>
      </c>
      <c r="D52" s="64" t="s">
        <v>278</v>
      </c>
      <c r="E52" s="28" t="s">
        <v>111</v>
      </c>
      <c r="F52" s="29">
        <v>44959</v>
      </c>
      <c r="G52" s="29">
        <v>45290</v>
      </c>
      <c r="H52" s="28">
        <v>100</v>
      </c>
      <c r="I52" s="28" t="s">
        <v>113</v>
      </c>
      <c r="J52" s="77">
        <v>100</v>
      </c>
      <c r="K52" s="32" t="s">
        <v>283</v>
      </c>
      <c r="L52" s="33">
        <v>18300000</v>
      </c>
      <c r="M52" s="33">
        <v>18300000</v>
      </c>
      <c r="N52" s="28" t="s">
        <v>810</v>
      </c>
      <c r="O52" s="28" t="s">
        <v>889</v>
      </c>
      <c r="P52" s="74">
        <v>100</v>
      </c>
      <c r="Q52" s="30">
        <v>0</v>
      </c>
      <c r="R52" s="99" t="s">
        <v>1090</v>
      </c>
      <c r="S52" s="79">
        <v>100</v>
      </c>
      <c r="T52" s="30">
        <v>0</v>
      </c>
      <c r="U52" s="82" t="s">
        <v>1394</v>
      </c>
      <c r="V52" s="145">
        <v>100</v>
      </c>
      <c r="W52" s="30">
        <v>0</v>
      </c>
      <c r="X52" s="62" t="s">
        <v>1603</v>
      </c>
    </row>
    <row r="53" spans="1:24" ht="36.950000000000003" customHeight="1" x14ac:dyDescent="0.25">
      <c r="A53" s="114" t="s">
        <v>329</v>
      </c>
      <c r="B53" s="113" t="s">
        <v>331</v>
      </c>
      <c r="C53" s="114" t="s">
        <v>268</v>
      </c>
      <c r="D53" s="64" t="s">
        <v>279</v>
      </c>
      <c r="E53" s="28" t="s">
        <v>111</v>
      </c>
      <c r="F53" s="29">
        <v>44959</v>
      </c>
      <c r="G53" s="29">
        <v>45290</v>
      </c>
      <c r="H53" s="28">
        <v>100</v>
      </c>
      <c r="I53" s="28" t="s">
        <v>113</v>
      </c>
      <c r="J53" s="68">
        <v>10</v>
      </c>
      <c r="K53" s="32" t="s">
        <v>281</v>
      </c>
      <c r="L53" s="33">
        <v>34000000</v>
      </c>
      <c r="M53" s="86">
        <v>0</v>
      </c>
      <c r="N53" s="28" t="s">
        <v>810</v>
      </c>
      <c r="O53" s="28" t="s">
        <v>796</v>
      </c>
      <c r="P53" s="74">
        <v>50</v>
      </c>
      <c r="Q53" s="30">
        <v>0</v>
      </c>
      <c r="R53" s="99" t="s">
        <v>1133</v>
      </c>
      <c r="S53" s="79">
        <v>75</v>
      </c>
      <c r="T53" s="30">
        <v>2225000</v>
      </c>
      <c r="U53" s="82" t="s">
        <v>1396</v>
      </c>
      <c r="V53" s="145">
        <v>100</v>
      </c>
      <c r="W53" s="30">
        <v>600000</v>
      </c>
      <c r="X53" s="62" t="s">
        <v>1617</v>
      </c>
    </row>
    <row r="54" spans="1:24" ht="36.950000000000003" customHeight="1" x14ac:dyDescent="0.25">
      <c r="A54" s="114" t="s">
        <v>329</v>
      </c>
      <c r="B54" s="113" t="s">
        <v>331</v>
      </c>
      <c r="C54" s="114" t="s">
        <v>268</v>
      </c>
      <c r="D54" s="64" t="s">
        <v>722</v>
      </c>
      <c r="E54" s="28" t="s">
        <v>111</v>
      </c>
      <c r="F54" s="29">
        <v>44959</v>
      </c>
      <c r="G54" s="29">
        <v>45290</v>
      </c>
      <c r="H54" s="28">
        <v>100</v>
      </c>
      <c r="I54" s="28" t="s">
        <v>113</v>
      </c>
      <c r="J54" s="68">
        <v>0</v>
      </c>
      <c r="K54" s="32" t="s">
        <v>281</v>
      </c>
      <c r="L54" s="33">
        <v>0</v>
      </c>
      <c r="M54" s="86">
        <v>0</v>
      </c>
      <c r="N54" s="28" t="s">
        <v>116</v>
      </c>
      <c r="O54" s="28" t="s">
        <v>732</v>
      </c>
      <c r="P54" s="74">
        <v>0</v>
      </c>
      <c r="Q54" s="30">
        <v>0</v>
      </c>
      <c r="R54" s="99" t="s">
        <v>1102</v>
      </c>
      <c r="S54" s="79">
        <v>100</v>
      </c>
      <c r="T54" s="30">
        <v>0</v>
      </c>
      <c r="U54" s="82" t="s">
        <v>1402</v>
      </c>
      <c r="V54" s="79">
        <v>100</v>
      </c>
      <c r="W54" s="30">
        <v>0</v>
      </c>
      <c r="X54" s="62" t="s">
        <v>1603</v>
      </c>
    </row>
    <row r="55" spans="1:24" ht="36.950000000000003" customHeight="1" x14ac:dyDescent="0.25">
      <c r="A55" s="114" t="s">
        <v>332</v>
      </c>
      <c r="B55" s="114" t="s">
        <v>333</v>
      </c>
      <c r="C55" s="114" t="s">
        <v>66</v>
      </c>
      <c r="D55" s="64" t="s">
        <v>284</v>
      </c>
      <c r="E55" s="28" t="s">
        <v>111</v>
      </c>
      <c r="F55" s="29">
        <v>44959</v>
      </c>
      <c r="G55" s="29">
        <v>45290</v>
      </c>
      <c r="H55" s="28">
        <v>100</v>
      </c>
      <c r="I55" s="28" t="s">
        <v>113</v>
      </c>
      <c r="J55" s="77">
        <v>5</v>
      </c>
      <c r="K55" s="32" t="s">
        <v>281</v>
      </c>
      <c r="L55" s="33">
        <v>0</v>
      </c>
      <c r="M55" s="86">
        <v>0</v>
      </c>
      <c r="N55" s="28" t="s">
        <v>810</v>
      </c>
      <c r="O55" s="28" t="s">
        <v>774</v>
      </c>
      <c r="P55" s="74">
        <v>30</v>
      </c>
      <c r="Q55" s="30">
        <v>0</v>
      </c>
      <c r="R55" s="99" t="s">
        <v>1103</v>
      </c>
      <c r="S55" s="79">
        <v>100</v>
      </c>
      <c r="T55" s="30">
        <v>0</v>
      </c>
      <c r="U55" s="82" t="s">
        <v>1403</v>
      </c>
      <c r="V55" s="79">
        <v>100</v>
      </c>
      <c r="W55" s="30">
        <v>0</v>
      </c>
      <c r="X55" s="101" t="s">
        <v>1603</v>
      </c>
    </row>
    <row r="56" spans="1:24" ht="36.950000000000003" customHeight="1" x14ac:dyDescent="0.25">
      <c r="A56" s="114" t="s">
        <v>332</v>
      </c>
      <c r="B56" s="114" t="s">
        <v>333</v>
      </c>
      <c r="C56" s="114" t="s">
        <v>66</v>
      </c>
      <c r="D56" s="64" t="s">
        <v>285</v>
      </c>
      <c r="E56" s="28" t="s">
        <v>111</v>
      </c>
      <c r="F56" s="29">
        <v>44959</v>
      </c>
      <c r="G56" s="29">
        <v>45290</v>
      </c>
      <c r="H56" s="28">
        <v>100</v>
      </c>
      <c r="I56" s="28" t="s">
        <v>113</v>
      </c>
      <c r="J56" s="68">
        <v>25</v>
      </c>
      <c r="K56" s="32" t="s">
        <v>281</v>
      </c>
      <c r="L56" s="33">
        <v>4600000</v>
      </c>
      <c r="M56" s="86">
        <v>0</v>
      </c>
      <c r="N56" s="28" t="s">
        <v>810</v>
      </c>
      <c r="O56" s="28" t="s">
        <v>733</v>
      </c>
      <c r="P56" s="74">
        <v>40</v>
      </c>
      <c r="Q56" s="30">
        <v>0</v>
      </c>
      <c r="R56" s="99" t="s">
        <v>1104</v>
      </c>
      <c r="S56" s="79">
        <v>50</v>
      </c>
      <c r="T56" s="30">
        <v>0</v>
      </c>
      <c r="U56" s="132" t="s">
        <v>1462</v>
      </c>
      <c r="V56" s="79">
        <v>100</v>
      </c>
      <c r="W56" s="30">
        <v>0</v>
      </c>
      <c r="X56" s="62" t="s">
        <v>1638</v>
      </c>
    </row>
    <row r="57" spans="1:24" ht="36.950000000000003" customHeight="1" x14ac:dyDescent="0.25">
      <c r="A57" s="114" t="s">
        <v>332</v>
      </c>
      <c r="B57" s="114" t="s">
        <v>334</v>
      </c>
      <c r="C57" s="114" t="s">
        <v>67</v>
      </c>
      <c r="D57" s="64" t="s">
        <v>286</v>
      </c>
      <c r="E57" s="28" t="s">
        <v>111</v>
      </c>
      <c r="F57" s="29">
        <v>44959</v>
      </c>
      <c r="G57" s="29">
        <v>45290</v>
      </c>
      <c r="H57" s="28">
        <v>75</v>
      </c>
      <c r="I57" s="28" t="s">
        <v>113</v>
      </c>
      <c r="J57" s="77">
        <v>20</v>
      </c>
      <c r="K57" s="32" t="s">
        <v>281</v>
      </c>
      <c r="L57" s="33">
        <v>10641722</v>
      </c>
      <c r="M57" s="86">
        <v>0</v>
      </c>
      <c r="N57" s="28" t="s">
        <v>810</v>
      </c>
      <c r="O57" s="28" t="s">
        <v>734</v>
      </c>
      <c r="P57" s="74">
        <v>35</v>
      </c>
      <c r="Q57" s="30">
        <v>0</v>
      </c>
      <c r="R57" s="99" t="s">
        <v>1093</v>
      </c>
      <c r="S57" s="79">
        <v>50</v>
      </c>
      <c r="T57" s="30">
        <v>0</v>
      </c>
      <c r="U57" s="82" t="s">
        <v>1463</v>
      </c>
      <c r="V57" s="79">
        <v>100</v>
      </c>
      <c r="W57" s="30">
        <v>0</v>
      </c>
      <c r="X57" s="62" t="s">
        <v>1645</v>
      </c>
    </row>
    <row r="58" spans="1:24" ht="36.950000000000003" customHeight="1" x14ac:dyDescent="0.25">
      <c r="A58" s="114" t="s">
        <v>332</v>
      </c>
      <c r="B58" s="113" t="s">
        <v>335</v>
      </c>
      <c r="C58" s="114" t="s">
        <v>68</v>
      </c>
      <c r="D58" s="64" t="s">
        <v>1404</v>
      </c>
      <c r="E58" s="28" t="s">
        <v>111</v>
      </c>
      <c r="F58" s="29">
        <v>44959</v>
      </c>
      <c r="G58" s="29">
        <v>45290</v>
      </c>
      <c r="H58" s="28">
        <v>100</v>
      </c>
      <c r="I58" s="28" t="s">
        <v>113</v>
      </c>
      <c r="J58" s="77">
        <v>25</v>
      </c>
      <c r="K58" s="32" t="s">
        <v>281</v>
      </c>
      <c r="L58" s="33">
        <v>1000000</v>
      </c>
      <c r="M58" s="86">
        <v>0</v>
      </c>
      <c r="N58" s="28" t="s">
        <v>810</v>
      </c>
      <c r="O58" s="28" t="s">
        <v>735</v>
      </c>
      <c r="P58" s="74">
        <v>45</v>
      </c>
      <c r="Q58" s="30">
        <v>0</v>
      </c>
      <c r="R58" s="99" t="s">
        <v>1134</v>
      </c>
      <c r="S58" s="79">
        <v>85</v>
      </c>
      <c r="T58" s="30">
        <v>0</v>
      </c>
      <c r="U58" s="82" t="s">
        <v>1464</v>
      </c>
      <c r="V58" s="79">
        <v>100</v>
      </c>
      <c r="W58" s="30">
        <v>0</v>
      </c>
      <c r="X58" s="168" t="s">
        <v>1646</v>
      </c>
    </row>
    <row r="59" spans="1:24" ht="36.950000000000003" customHeight="1" x14ac:dyDescent="0.25">
      <c r="A59" s="114" t="s">
        <v>332</v>
      </c>
      <c r="B59" s="114" t="s">
        <v>336</v>
      </c>
      <c r="C59" s="114" t="s">
        <v>69</v>
      </c>
      <c r="D59" s="64" t="s">
        <v>287</v>
      </c>
      <c r="E59" s="28" t="s">
        <v>111</v>
      </c>
      <c r="F59" s="29">
        <v>44959</v>
      </c>
      <c r="G59" s="29">
        <v>45290</v>
      </c>
      <c r="H59" s="28">
        <v>75</v>
      </c>
      <c r="I59" s="28" t="s">
        <v>113</v>
      </c>
      <c r="J59" s="77">
        <v>25</v>
      </c>
      <c r="K59" s="32" t="s">
        <v>281</v>
      </c>
      <c r="L59" s="33">
        <v>0</v>
      </c>
      <c r="M59" s="86">
        <v>0</v>
      </c>
      <c r="N59" s="28" t="s">
        <v>810</v>
      </c>
      <c r="O59" s="28" t="s">
        <v>725</v>
      </c>
      <c r="P59" s="74">
        <v>70</v>
      </c>
      <c r="Q59" s="30">
        <v>0</v>
      </c>
      <c r="R59" s="99" t="s">
        <v>1105</v>
      </c>
      <c r="S59" s="79">
        <v>100</v>
      </c>
      <c r="T59" s="30">
        <v>0</v>
      </c>
      <c r="U59" s="82" t="s">
        <v>1405</v>
      </c>
      <c r="V59" s="79">
        <v>100</v>
      </c>
      <c r="W59" s="30">
        <v>0</v>
      </c>
      <c r="X59" s="62" t="s">
        <v>1603</v>
      </c>
    </row>
    <row r="60" spans="1:24" ht="36.950000000000003" customHeight="1" x14ac:dyDescent="0.25">
      <c r="A60" s="114" t="s">
        <v>332</v>
      </c>
      <c r="B60" s="113" t="s">
        <v>337</v>
      </c>
      <c r="C60" s="114" t="s">
        <v>70</v>
      </c>
      <c r="D60" s="64" t="s">
        <v>288</v>
      </c>
      <c r="E60" s="28" t="s">
        <v>111</v>
      </c>
      <c r="F60" s="29">
        <v>44959</v>
      </c>
      <c r="G60" s="29">
        <v>45290</v>
      </c>
      <c r="H60" s="28">
        <v>75</v>
      </c>
      <c r="I60" s="28" t="s">
        <v>113</v>
      </c>
      <c r="J60" s="77">
        <v>25</v>
      </c>
      <c r="K60" s="32" t="s">
        <v>281</v>
      </c>
      <c r="L60" s="33">
        <v>20000000</v>
      </c>
      <c r="M60" s="86">
        <v>0</v>
      </c>
      <c r="N60" s="28" t="s">
        <v>810</v>
      </c>
      <c r="O60" s="28" t="s">
        <v>890</v>
      </c>
      <c r="P60" s="74">
        <v>50</v>
      </c>
      <c r="Q60" s="30">
        <v>0</v>
      </c>
      <c r="R60" s="99" t="s">
        <v>1106</v>
      </c>
      <c r="S60" s="79">
        <v>75</v>
      </c>
      <c r="T60" s="30">
        <v>0</v>
      </c>
      <c r="U60" s="82" t="s">
        <v>1465</v>
      </c>
      <c r="V60" s="79">
        <v>100</v>
      </c>
      <c r="W60" s="30">
        <v>0</v>
      </c>
      <c r="X60" s="62" t="s">
        <v>1653</v>
      </c>
    </row>
    <row r="61" spans="1:24" ht="36.950000000000003" customHeight="1" x14ac:dyDescent="0.25">
      <c r="A61" s="114" t="s">
        <v>332</v>
      </c>
      <c r="B61" s="113" t="s">
        <v>337</v>
      </c>
      <c r="C61" s="114" t="s">
        <v>70</v>
      </c>
      <c r="D61" s="64" t="s">
        <v>289</v>
      </c>
      <c r="E61" s="28" t="s">
        <v>111</v>
      </c>
      <c r="F61" s="29">
        <v>44959</v>
      </c>
      <c r="G61" s="29">
        <v>45290</v>
      </c>
      <c r="H61" s="28">
        <v>100</v>
      </c>
      <c r="I61" s="28" t="s">
        <v>113</v>
      </c>
      <c r="J61" s="77">
        <v>25</v>
      </c>
      <c r="K61" s="32" t="s">
        <v>567</v>
      </c>
      <c r="L61" s="33">
        <v>3000000</v>
      </c>
      <c r="M61" s="86">
        <v>0</v>
      </c>
      <c r="N61" s="28" t="s">
        <v>810</v>
      </c>
      <c r="O61" s="28" t="s">
        <v>726</v>
      </c>
      <c r="P61" s="74">
        <v>50</v>
      </c>
      <c r="Q61" s="30">
        <v>0</v>
      </c>
      <c r="R61" s="99" t="s">
        <v>1135</v>
      </c>
      <c r="S61" s="79">
        <v>75</v>
      </c>
      <c r="T61" s="30">
        <v>0</v>
      </c>
      <c r="U61" s="82" t="s">
        <v>1466</v>
      </c>
      <c r="V61" s="79">
        <v>100</v>
      </c>
      <c r="W61" s="30">
        <v>0</v>
      </c>
      <c r="X61" s="62" t="s">
        <v>1654</v>
      </c>
    </row>
    <row r="62" spans="1:24" ht="36.950000000000003" customHeight="1" x14ac:dyDescent="0.25">
      <c r="A62" s="113" t="s">
        <v>338</v>
      </c>
      <c r="B62" s="114" t="s">
        <v>339</v>
      </c>
      <c r="C62" s="114" t="s">
        <v>71</v>
      </c>
      <c r="D62" s="64" t="s">
        <v>395</v>
      </c>
      <c r="E62" s="28" t="s">
        <v>105</v>
      </c>
      <c r="F62" s="29">
        <v>44959</v>
      </c>
      <c r="G62" s="29">
        <v>45290</v>
      </c>
      <c r="H62" s="28">
        <v>75</v>
      </c>
      <c r="I62" s="28" t="s">
        <v>113</v>
      </c>
      <c r="J62" s="77">
        <v>25</v>
      </c>
      <c r="K62" s="28" t="s">
        <v>397</v>
      </c>
      <c r="L62" s="30">
        <v>3000000</v>
      </c>
      <c r="M62" s="86">
        <v>0</v>
      </c>
      <c r="N62" s="28" t="s">
        <v>810</v>
      </c>
      <c r="O62" s="28" t="s">
        <v>1019</v>
      </c>
      <c r="P62" s="74">
        <v>50</v>
      </c>
      <c r="Q62" s="30">
        <v>0</v>
      </c>
      <c r="R62" s="63" t="s">
        <v>1136</v>
      </c>
      <c r="S62" s="79">
        <v>75</v>
      </c>
      <c r="T62" s="30">
        <v>0</v>
      </c>
      <c r="U62" s="82" t="s">
        <v>1470</v>
      </c>
      <c r="V62" s="79">
        <v>100</v>
      </c>
      <c r="W62" s="152">
        <v>0</v>
      </c>
      <c r="X62" s="62" t="s">
        <v>1660</v>
      </c>
    </row>
    <row r="63" spans="1:24" ht="55.5" customHeight="1" x14ac:dyDescent="0.25">
      <c r="A63" s="113" t="s">
        <v>338</v>
      </c>
      <c r="B63" s="114" t="s">
        <v>339</v>
      </c>
      <c r="C63" s="114" t="s">
        <v>268</v>
      </c>
      <c r="D63" s="64" t="s">
        <v>1137</v>
      </c>
      <c r="E63" s="28" t="s">
        <v>105</v>
      </c>
      <c r="F63" s="29">
        <v>44959</v>
      </c>
      <c r="G63" s="29">
        <v>45290</v>
      </c>
      <c r="H63" s="28">
        <v>100</v>
      </c>
      <c r="I63" s="28" t="s">
        <v>113</v>
      </c>
      <c r="J63" s="68">
        <v>25</v>
      </c>
      <c r="K63" s="28" t="s">
        <v>397</v>
      </c>
      <c r="L63" s="30">
        <v>4000000</v>
      </c>
      <c r="M63" s="86">
        <v>0</v>
      </c>
      <c r="N63" s="28" t="s">
        <v>810</v>
      </c>
      <c r="O63" s="28" t="s">
        <v>786</v>
      </c>
      <c r="P63" s="74">
        <v>50</v>
      </c>
      <c r="Q63" s="30">
        <v>0</v>
      </c>
      <c r="R63" s="99" t="s">
        <v>1020</v>
      </c>
      <c r="S63" s="79">
        <v>75</v>
      </c>
      <c r="T63" s="30">
        <v>0</v>
      </c>
      <c r="U63" s="82" t="s">
        <v>1408</v>
      </c>
      <c r="V63" s="79">
        <v>100</v>
      </c>
      <c r="W63" s="152">
        <v>0</v>
      </c>
      <c r="X63" s="62" t="s">
        <v>1644</v>
      </c>
    </row>
    <row r="64" spans="1:24" ht="36.950000000000003" customHeight="1" x14ac:dyDescent="0.25">
      <c r="A64" s="113" t="s">
        <v>338</v>
      </c>
      <c r="B64" s="114" t="s">
        <v>339</v>
      </c>
      <c r="C64" s="114" t="s">
        <v>268</v>
      </c>
      <c r="D64" s="64" t="s">
        <v>396</v>
      </c>
      <c r="E64" s="28" t="s">
        <v>105</v>
      </c>
      <c r="F64" s="29">
        <v>44959</v>
      </c>
      <c r="G64" s="29">
        <v>45290</v>
      </c>
      <c r="H64" s="28">
        <v>100</v>
      </c>
      <c r="I64" s="28" t="s">
        <v>113</v>
      </c>
      <c r="J64" s="68">
        <v>0</v>
      </c>
      <c r="K64" s="28" t="s">
        <v>397</v>
      </c>
      <c r="L64" s="30">
        <v>30000000</v>
      </c>
      <c r="M64" s="86">
        <v>0</v>
      </c>
      <c r="N64" s="28" t="s">
        <v>810</v>
      </c>
      <c r="O64" s="28" t="s">
        <v>763</v>
      </c>
      <c r="P64" s="74">
        <v>50</v>
      </c>
      <c r="Q64" s="30">
        <v>0</v>
      </c>
      <c r="R64" s="99" t="s">
        <v>1021</v>
      </c>
      <c r="S64" s="79">
        <v>50</v>
      </c>
      <c r="T64" s="30">
        <v>0</v>
      </c>
      <c r="U64" s="82" t="s">
        <v>1409</v>
      </c>
      <c r="V64" s="79">
        <v>100</v>
      </c>
      <c r="W64" s="152">
        <v>0</v>
      </c>
      <c r="X64" s="62" t="s">
        <v>1639</v>
      </c>
    </row>
    <row r="65" spans="1:24" ht="36.950000000000003" customHeight="1" x14ac:dyDescent="0.25">
      <c r="A65" s="113" t="s">
        <v>338</v>
      </c>
      <c r="B65" s="114" t="s">
        <v>340</v>
      </c>
      <c r="C65" s="114" t="s">
        <v>72</v>
      </c>
      <c r="D65" s="64" t="s">
        <v>398</v>
      </c>
      <c r="E65" s="28" t="s">
        <v>105</v>
      </c>
      <c r="F65" s="29">
        <v>44959</v>
      </c>
      <c r="G65" s="29">
        <v>45107</v>
      </c>
      <c r="H65" s="28">
        <v>100</v>
      </c>
      <c r="I65" s="28" t="s">
        <v>113</v>
      </c>
      <c r="J65" s="68">
        <v>50</v>
      </c>
      <c r="K65" s="28" t="s">
        <v>397</v>
      </c>
      <c r="L65" s="30">
        <v>1620000</v>
      </c>
      <c r="M65" s="86">
        <v>0</v>
      </c>
      <c r="N65" s="28" t="s">
        <v>810</v>
      </c>
      <c r="O65" s="28" t="s">
        <v>787</v>
      </c>
      <c r="P65" s="74">
        <v>100</v>
      </c>
      <c r="Q65" s="30">
        <v>1620000</v>
      </c>
      <c r="R65" s="99" t="s">
        <v>1022</v>
      </c>
      <c r="S65" s="79">
        <v>100</v>
      </c>
      <c r="T65" s="30">
        <v>0</v>
      </c>
      <c r="U65" s="82" t="s">
        <v>1303</v>
      </c>
      <c r="V65" s="79">
        <v>100</v>
      </c>
      <c r="W65" s="30">
        <v>0</v>
      </c>
      <c r="X65" s="165" t="s">
        <v>1620</v>
      </c>
    </row>
    <row r="66" spans="1:24" ht="36.950000000000003" customHeight="1" x14ac:dyDescent="0.25">
      <c r="A66" s="113" t="s">
        <v>338</v>
      </c>
      <c r="B66" s="114" t="s">
        <v>340</v>
      </c>
      <c r="C66" s="114" t="s">
        <v>72</v>
      </c>
      <c r="D66" s="64" t="s">
        <v>399</v>
      </c>
      <c r="E66" s="28" t="s">
        <v>105</v>
      </c>
      <c r="F66" s="29">
        <v>44959</v>
      </c>
      <c r="G66" s="29">
        <v>45107</v>
      </c>
      <c r="H66" s="28">
        <v>100</v>
      </c>
      <c r="I66" s="28" t="s">
        <v>113</v>
      </c>
      <c r="J66" s="68">
        <v>50</v>
      </c>
      <c r="K66" s="28" t="s">
        <v>397</v>
      </c>
      <c r="L66" s="30">
        <v>2430000</v>
      </c>
      <c r="M66" s="86">
        <v>0</v>
      </c>
      <c r="N66" s="28" t="s">
        <v>810</v>
      </c>
      <c r="O66" s="28" t="s">
        <v>788</v>
      </c>
      <c r="P66" s="74">
        <v>100</v>
      </c>
      <c r="Q66" s="30">
        <v>2430000</v>
      </c>
      <c r="R66" s="99" t="s">
        <v>1023</v>
      </c>
      <c r="S66" s="79">
        <v>100</v>
      </c>
      <c r="T66" s="30">
        <v>0</v>
      </c>
      <c r="U66" s="82" t="s">
        <v>1303</v>
      </c>
      <c r="V66" s="79">
        <v>100</v>
      </c>
      <c r="W66" s="30">
        <v>0</v>
      </c>
      <c r="X66" s="165" t="s">
        <v>1620</v>
      </c>
    </row>
    <row r="67" spans="1:24" ht="36.950000000000003" customHeight="1" x14ac:dyDescent="0.25">
      <c r="A67" s="113" t="s">
        <v>338</v>
      </c>
      <c r="B67" s="114" t="s">
        <v>340</v>
      </c>
      <c r="C67" s="114" t="s">
        <v>72</v>
      </c>
      <c r="D67" s="64" t="s">
        <v>400</v>
      </c>
      <c r="E67" s="28" t="s">
        <v>105</v>
      </c>
      <c r="F67" s="29">
        <v>44959</v>
      </c>
      <c r="G67" s="29">
        <v>45107</v>
      </c>
      <c r="H67" s="28">
        <v>100</v>
      </c>
      <c r="I67" s="28" t="s">
        <v>113</v>
      </c>
      <c r="J67" s="68">
        <v>50</v>
      </c>
      <c r="K67" s="28" t="s">
        <v>397</v>
      </c>
      <c r="L67" s="30">
        <v>2430000</v>
      </c>
      <c r="M67" s="86">
        <v>0</v>
      </c>
      <c r="N67" s="28" t="s">
        <v>810</v>
      </c>
      <c r="O67" s="28" t="s">
        <v>789</v>
      </c>
      <c r="P67" s="74">
        <v>100</v>
      </c>
      <c r="Q67" s="30">
        <v>2430000</v>
      </c>
      <c r="R67" s="99" t="s">
        <v>1023</v>
      </c>
      <c r="S67" s="79">
        <v>100</v>
      </c>
      <c r="T67" s="30">
        <v>0</v>
      </c>
      <c r="U67" s="82" t="s">
        <v>1303</v>
      </c>
      <c r="V67" s="79">
        <v>100</v>
      </c>
      <c r="W67" s="30">
        <v>0</v>
      </c>
      <c r="X67" s="165" t="s">
        <v>1620</v>
      </c>
    </row>
    <row r="68" spans="1:24" ht="36.950000000000003" customHeight="1" x14ac:dyDescent="0.25">
      <c r="A68" s="113" t="s">
        <v>338</v>
      </c>
      <c r="B68" s="114" t="s">
        <v>340</v>
      </c>
      <c r="C68" s="114" t="s">
        <v>72</v>
      </c>
      <c r="D68" s="64" t="s">
        <v>401</v>
      </c>
      <c r="E68" s="28" t="s">
        <v>105</v>
      </c>
      <c r="F68" s="29">
        <v>44959</v>
      </c>
      <c r="G68" s="29">
        <v>45107</v>
      </c>
      <c r="H68" s="28">
        <v>100</v>
      </c>
      <c r="I68" s="28" t="s">
        <v>113</v>
      </c>
      <c r="J68" s="68">
        <v>50</v>
      </c>
      <c r="K68" s="28" t="s">
        <v>397</v>
      </c>
      <c r="L68" s="30">
        <v>4860000</v>
      </c>
      <c r="M68" s="86">
        <v>0</v>
      </c>
      <c r="N68" s="28" t="s">
        <v>810</v>
      </c>
      <c r="O68" s="28" t="s">
        <v>790</v>
      </c>
      <c r="P68" s="74">
        <v>100</v>
      </c>
      <c r="Q68" s="30">
        <v>4860000</v>
      </c>
      <c r="R68" s="99" t="s">
        <v>1023</v>
      </c>
      <c r="S68" s="79">
        <v>100</v>
      </c>
      <c r="T68" s="30">
        <v>0</v>
      </c>
      <c r="U68" s="82" t="s">
        <v>1303</v>
      </c>
      <c r="V68" s="79">
        <v>100</v>
      </c>
      <c r="W68" s="30">
        <v>0</v>
      </c>
      <c r="X68" s="165" t="s">
        <v>1620</v>
      </c>
    </row>
    <row r="69" spans="1:24" ht="36.950000000000003" customHeight="1" x14ac:dyDescent="0.25">
      <c r="A69" s="113" t="s">
        <v>338</v>
      </c>
      <c r="B69" s="114" t="s">
        <v>340</v>
      </c>
      <c r="C69" s="114" t="s">
        <v>72</v>
      </c>
      <c r="D69" s="64" t="s">
        <v>402</v>
      </c>
      <c r="E69" s="28" t="s">
        <v>105</v>
      </c>
      <c r="F69" s="29">
        <v>44959</v>
      </c>
      <c r="G69" s="29">
        <v>45107</v>
      </c>
      <c r="H69" s="28">
        <v>100</v>
      </c>
      <c r="I69" s="28" t="s">
        <v>113</v>
      </c>
      <c r="J69" s="68">
        <v>50</v>
      </c>
      <c r="K69" s="28" t="s">
        <v>397</v>
      </c>
      <c r="L69" s="30">
        <v>4860000</v>
      </c>
      <c r="M69" s="86">
        <v>0</v>
      </c>
      <c r="N69" s="28" t="s">
        <v>810</v>
      </c>
      <c r="O69" s="28" t="s">
        <v>791</v>
      </c>
      <c r="P69" s="74">
        <v>100</v>
      </c>
      <c r="Q69" s="30">
        <v>4860000</v>
      </c>
      <c r="R69" s="99" t="s">
        <v>1024</v>
      </c>
      <c r="S69" s="79">
        <v>100</v>
      </c>
      <c r="T69" s="30">
        <v>0</v>
      </c>
      <c r="U69" s="82" t="s">
        <v>1303</v>
      </c>
      <c r="V69" s="79">
        <v>100</v>
      </c>
      <c r="W69" s="30">
        <v>0</v>
      </c>
      <c r="X69" s="165" t="s">
        <v>1620</v>
      </c>
    </row>
    <row r="70" spans="1:24" ht="36.950000000000003" customHeight="1" x14ac:dyDescent="0.25">
      <c r="A70" s="113" t="s">
        <v>338</v>
      </c>
      <c r="B70" s="114" t="s">
        <v>340</v>
      </c>
      <c r="C70" s="114" t="s">
        <v>72</v>
      </c>
      <c r="D70" s="64" t="s">
        <v>403</v>
      </c>
      <c r="E70" s="28" t="s">
        <v>105</v>
      </c>
      <c r="F70" s="29">
        <v>44959</v>
      </c>
      <c r="G70" s="29">
        <v>45107</v>
      </c>
      <c r="H70" s="28">
        <v>100</v>
      </c>
      <c r="I70" s="28" t="s">
        <v>113</v>
      </c>
      <c r="J70" s="68">
        <v>30</v>
      </c>
      <c r="K70" s="28" t="s">
        <v>397</v>
      </c>
      <c r="L70" s="30">
        <v>14400000</v>
      </c>
      <c r="M70" s="86">
        <v>0</v>
      </c>
      <c r="N70" s="28" t="s">
        <v>810</v>
      </c>
      <c r="O70" s="28" t="s">
        <v>793</v>
      </c>
      <c r="P70" s="74">
        <v>100</v>
      </c>
      <c r="Q70" s="30">
        <v>14400000</v>
      </c>
      <c r="R70" s="99" t="s">
        <v>1025</v>
      </c>
      <c r="S70" s="79">
        <v>100</v>
      </c>
      <c r="T70" s="30">
        <v>0</v>
      </c>
      <c r="U70" s="82" t="s">
        <v>1303</v>
      </c>
      <c r="V70" s="79">
        <v>100</v>
      </c>
      <c r="W70" s="30">
        <v>0</v>
      </c>
      <c r="X70" s="165" t="s">
        <v>1620</v>
      </c>
    </row>
    <row r="71" spans="1:24" ht="36.950000000000003" customHeight="1" x14ac:dyDescent="0.25">
      <c r="A71" s="113" t="s">
        <v>338</v>
      </c>
      <c r="B71" s="114" t="s">
        <v>340</v>
      </c>
      <c r="C71" s="114" t="s">
        <v>72</v>
      </c>
      <c r="D71" s="64" t="s">
        <v>404</v>
      </c>
      <c r="E71" s="28" t="s">
        <v>105</v>
      </c>
      <c r="F71" s="29">
        <v>45109</v>
      </c>
      <c r="G71" s="29">
        <v>45107</v>
      </c>
      <c r="H71" s="28">
        <v>100</v>
      </c>
      <c r="I71" s="28" t="s">
        <v>113</v>
      </c>
      <c r="J71" s="68">
        <v>0</v>
      </c>
      <c r="K71" s="28" t="s">
        <v>397</v>
      </c>
      <c r="L71" s="30">
        <v>14400000</v>
      </c>
      <c r="M71" s="86">
        <v>0</v>
      </c>
      <c r="N71" s="28" t="s">
        <v>116</v>
      </c>
      <c r="O71" s="28" t="s">
        <v>792</v>
      </c>
      <c r="P71" s="74">
        <v>0</v>
      </c>
      <c r="Q71" s="30">
        <v>0</v>
      </c>
      <c r="R71" s="99" t="s">
        <v>1026</v>
      </c>
      <c r="S71" s="79">
        <v>70</v>
      </c>
      <c r="T71" s="30">
        <v>0</v>
      </c>
      <c r="U71" s="82" t="s">
        <v>1468</v>
      </c>
      <c r="V71" s="79">
        <v>100</v>
      </c>
      <c r="W71" s="169">
        <v>14400000</v>
      </c>
      <c r="X71" s="62" t="s">
        <v>1640</v>
      </c>
    </row>
    <row r="72" spans="1:24" ht="36.950000000000003" customHeight="1" x14ac:dyDescent="0.25">
      <c r="A72" s="113" t="s">
        <v>338</v>
      </c>
      <c r="B72" s="114" t="s">
        <v>340</v>
      </c>
      <c r="C72" s="114" t="s">
        <v>72</v>
      </c>
      <c r="D72" s="64" t="s">
        <v>405</v>
      </c>
      <c r="E72" s="28" t="s">
        <v>105</v>
      </c>
      <c r="F72" s="29">
        <v>45109</v>
      </c>
      <c r="G72" s="29">
        <v>45107</v>
      </c>
      <c r="H72" s="28">
        <v>100</v>
      </c>
      <c r="I72" s="28" t="s">
        <v>113</v>
      </c>
      <c r="J72" s="68">
        <v>0</v>
      </c>
      <c r="K72" s="28" t="s">
        <v>397</v>
      </c>
      <c r="L72" s="30">
        <v>14400000</v>
      </c>
      <c r="M72" s="86">
        <v>0</v>
      </c>
      <c r="N72" s="28" t="s">
        <v>116</v>
      </c>
      <c r="O72" s="28" t="s">
        <v>797</v>
      </c>
      <c r="P72" s="74">
        <v>100</v>
      </c>
      <c r="Q72" s="30">
        <v>0</v>
      </c>
      <c r="R72" s="99" t="s">
        <v>1467</v>
      </c>
      <c r="S72" s="79">
        <v>100</v>
      </c>
      <c r="T72" s="30">
        <v>0</v>
      </c>
      <c r="U72" s="82" t="s">
        <v>1303</v>
      </c>
      <c r="V72" s="79">
        <v>100</v>
      </c>
      <c r="W72" s="30">
        <v>0</v>
      </c>
      <c r="X72" s="165" t="s">
        <v>1620</v>
      </c>
    </row>
    <row r="73" spans="1:24" ht="36.950000000000003" customHeight="1" x14ac:dyDescent="0.25">
      <c r="A73" s="113" t="s">
        <v>338</v>
      </c>
      <c r="B73" s="114" t="s">
        <v>340</v>
      </c>
      <c r="C73" s="114" t="s">
        <v>72</v>
      </c>
      <c r="D73" s="64" t="s">
        <v>1027</v>
      </c>
      <c r="E73" s="28" t="s">
        <v>105</v>
      </c>
      <c r="F73" s="28">
        <v>100</v>
      </c>
      <c r="G73" s="28" t="s">
        <v>113</v>
      </c>
      <c r="H73" s="28">
        <v>100</v>
      </c>
      <c r="I73" s="28" t="s">
        <v>113</v>
      </c>
      <c r="J73" s="68">
        <v>0</v>
      </c>
      <c r="K73" s="28" t="s">
        <v>397</v>
      </c>
      <c r="L73" s="30">
        <v>14400000</v>
      </c>
      <c r="M73" s="86"/>
      <c r="N73" s="28"/>
      <c r="O73" s="28" t="s">
        <v>1138</v>
      </c>
      <c r="P73" s="74">
        <v>100</v>
      </c>
      <c r="Q73" s="30">
        <v>0</v>
      </c>
      <c r="R73" s="99" t="s">
        <v>1028</v>
      </c>
      <c r="S73" s="79">
        <v>100</v>
      </c>
      <c r="T73" s="30">
        <v>0</v>
      </c>
      <c r="U73" s="82" t="s">
        <v>1303</v>
      </c>
      <c r="V73" s="79">
        <v>100</v>
      </c>
      <c r="W73" s="30">
        <v>0</v>
      </c>
      <c r="X73" s="165" t="s">
        <v>1620</v>
      </c>
    </row>
    <row r="74" spans="1:24" ht="36.950000000000003" customHeight="1" x14ac:dyDescent="0.25">
      <c r="A74" s="113" t="s">
        <v>338</v>
      </c>
      <c r="B74" s="114" t="s">
        <v>340</v>
      </c>
      <c r="C74" s="114" t="s">
        <v>72</v>
      </c>
      <c r="D74" s="64" t="s">
        <v>406</v>
      </c>
      <c r="E74" s="28" t="s">
        <v>105</v>
      </c>
      <c r="F74" s="29">
        <v>45109</v>
      </c>
      <c r="G74" s="29">
        <v>45107</v>
      </c>
      <c r="H74" s="28">
        <v>100</v>
      </c>
      <c r="I74" s="28" t="s">
        <v>113</v>
      </c>
      <c r="J74" s="68">
        <v>0</v>
      </c>
      <c r="K74" s="28" t="s">
        <v>397</v>
      </c>
      <c r="L74" s="30">
        <v>14400000</v>
      </c>
      <c r="M74" s="86">
        <v>0</v>
      </c>
      <c r="N74" s="28" t="s">
        <v>116</v>
      </c>
      <c r="O74" s="28" t="s">
        <v>792</v>
      </c>
      <c r="P74" s="74">
        <v>0</v>
      </c>
      <c r="Q74" s="30">
        <v>0</v>
      </c>
      <c r="R74" s="28" t="s">
        <v>792</v>
      </c>
      <c r="S74" s="79">
        <v>70</v>
      </c>
      <c r="T74" s="30">
        <v>0</v>
      </c>
      <c r="U74" s="82" t="s">
        <v>1469</v>
      </c>
      <c r="V74" s="79">
        <v>100</v>
      </c>
      <c r="W74" s="169">
        <v>12000000</v>
      </c>
      <c r="X74" s="62" t="s">
        <v>1641</v>
      </c>
    </row>
    <row r="75" spans="1:24" ht="36.950000000000003" customHeight="1" x14ac:dyDescent="0.25">
      <c r="A75" s="113" t="s">
        <v>338</v>
      </c>
      <c r="B75" s="114" t="s">
        <v>340</v>
      </c>
      <c r="C75" s="114" t="s">
        <v>72</v>
      </c>
      <c r="D75" s="64" t="s">
        <v>407</v>
      </c>
      <c r="E75" s="28" t="s">
        <v>105</v>
      </c>
      <c r="F75" s="29">
        <v>44959</v>
      </c>
      <c r="G75" s="29">
        <v>45107</v>
      </c>
      <c r="H75" s="28">
        <v>100</v>
      </c>
      <c r="I75" s="28" t="s">
        <v>113</v>
      </c>
      <c r="J75" s="68">
        <v>0</v>
      </c>
      <c r="K75" s="28" t="s">
        <v>397</v>
      </c>
      <c r="L75" s="30">
        <v>25875000</v>
      </c>
      <c r="M75" s="86">
        <v>0</v>
      </c>
      <c r="N75" s="28" t="s">
        <v>116</v>
      </c>
      <c r="O75" s="28" t="s">
        <v>797</v>
      </c>
      <c r="P75" s="74">
        <v>100</v>
      </c>
      <c r="Q75" s="30">
        <v>25875000</v>
      </c>
      <c r="R75" s="99" t="s">
        <v>1029</v>
      </c>
      <c r="S75" s="79">
        <v>100</v>
      </c>
      <c r="T75" s="30">
        <v>0</v>
      </c>
      <c r="U75" s="82" t="s">
        <v>1303</v>
      </c>
      <c r="V75" s="79">
        <v>100</v>
      </c>
      <c r="W75" s="30">
        <v>0</v>
      </c>
      <c r="X75" s="165" t="s">
        <v>1620</v>
      </c>
    </row>
    <row r="76" spans="1:24" ht="36.950000000000003" customHeight="1" x14ac:dyDescent="0.25">
      <c r="A76" s="113" t="s">
        <v>338</v>
      </c>
      <c r="B76" s="114" t="s">
        <v>340</v>
      </c>
      <c r="C76" s="114" t="s">
        <v>72</v>
      </c>
      <c r="D76" s="64" t="s">
        <v>1030</v>
      </c>
      <c r="E76" s="28" t="s">
        <v>105</v>
      </c>
      <c r="F76" s="29"/>
      <c r="G76" s="29"/>
      <c r="H76" s="28">
        <v>100</v>
      </c>
      <c r="I76" s="28" t="s">
        <v>113</v>
      </c>
      <c r="J76" s="68">
        <v>0</v>
      </c>
      <c r="K76" s="28" t="s">
        <v>397</v>
      </c>
      <c r="L76" s="30">
        <v>9315000</v>
      </c>
      <c r="M76" s="86"/>
      <c r="N76" s="28" t="s">
        <v>116</v>
      </c>
      <c r="O76" s="28" t="s">
        <v>797</v>
      </c>
      <c r="P76" s="74">
        <v>100</v>
      </c>
      <c r="Q76" s="30">
        <v>9315000</v>
      </c>
      <c r="R76" s="99" t="s">
        <v>1031</v>
      </c>
      <c r="S76" s="79">
        <v>100</v>
      </c>
      <c r="T76" s="30">
        <v>0</v>
      </c>
      <c r="U76" s="82" t="s">
        <v>1303</v>
      </c>
      <c r="V76" s="79">
        <v>100</v>
      </c>
      <c r="W76" s="30">
        <v>0</v>
      </c>
      <c r="X76" s="165" t="s">
        <v>1620</v>
      </c>
    </row>
    <row r="77" spans="1:24" ht="36.950000000000003" customHeight="1" x14ac:dyDescent="0.25">
      <c r="A77" s="113" t="s">
        <v>338</v>
      </c>
      <c r="B77" s="114" t="s">
        <v>340</v>
      </c>
      <c r="C77" s="114" t="s">
        <v>72</v>
      </c>
      <c r="D77" s="64" t="s">
        <v>408</v>
      </c>
      <c r="E77" s="28" t="s">
        <v>105</v>
      </c>
      <c r="F77" s="29">
        <v>45109</v>
      </c>
      <c r="G77" s="29">
        <v>45107</v>
      </c>
      <c r="H77" s="28">
        <v>100</v>
      </c>
      <c r="I77" s="28" t="s">
        <v>113</v>
      </c>
      <c r="J77" s="68">
        <v>0</v>
      </c>
      <c r="K77" s="28" t="s">
        <v>397</v>
      </c>
      <c r="L77" s="30">
        <v>14400000</v>
      </c>
      <c r="M77" s="86">
        <v>0</v>
      </c>
      <c r="N77" s="28" t="s">
        <v>116</v>
      </c>
      <c r="O77" s="28" t="s">
        <v>792</v>
      </c>
      <c r="P77" s="74">
        <v>0</v>
      </c>
      <c r="Q77" s="30">
        <v>0</v>
      </c>
      <c r="R77" s="28" t="s">
        <v>1410</v>
      </c>
      <c r="S77" s="79">
        <v>70</v>
      </c>
      <c r="T77" s="30">
        <v>0</v>
      </c>
      <c r="U77" s="82" t="s">
        <v>1411</v>
      </c>
      <c r="V77" s="79">
        <v>100</v>
      </c>
      <c r="W77" s="30">
        <v>0</v>
      </c>
      <c r="X77" s="62" t="s">
        <v>1642</v>
      </c>
    </row>
    <row r="78" spans="1:24" ht="36.950000000000003" customHeight="1" x14ac:dyDescent="0.25">
      <c r="A78" s="113" t="s">
        <v>338</v>
      </c>
      <c r="B78" s="114" t="s">
        <v>340</v>
      </c>
      <c r="C78" s="114" t="s">
        <v>72</v>
      </c>
      <c r="D78" s="64" t="s">
        <v>1035</v>
      </c>
      <c r="E78" s="28" t="s">
        <v>105</v>
      </c>
      <c r="F78" s="29">
        <v>44959</v>
      </c>
      <c r="G78" s="29">
        <v>45107</v>
      </c>
      <c r="H78" s="28">
        <v>100</v>
      </c>
      <c r="I78" s="28" t="s">
        <v>113</v>
      </c>
      <c r="J78" s="68">
        <v>50</v>
      </c>
      <c r="K78" s="28" t="s">
        <v>397</v>
      </c>
      <c r="L78" s="30">
        <v>3420000</v>
      </c>
      <c r="M78" s="86">
        <v>0</v>
      </c>
      <c r="N78" s="28" t="s">
        <v>116</v>
      </c>
      <c r="O78" s="28" t="s">
        <v>798</v>
      </c>
      <c r="P78" s="74">
        <v>100</v>
      </c>
      <c r="Q78" s="30">
        <v>3420000</v>
      </c>
      <c r="R78" s="99" t="s">
        <v>1033</v>
      </c>
      <c r="S78" s="79">
        <v>100</v>
      </c>
      <c r="T78" s="30">
        <v>0</v>
      </c>
      <c r="U78" s="82" t="s">
        <v>1303</v>
      </c>
      <c r="V78" s="79">
        <v>100</v>
      </c>
      <c r="W78" s="30">
        <v>0</v>
      </c>
      <c r="X78" s="165" t="s">
        <v>1620</v>
      </c>
    </row>
    <row r="79" spans="1:24" ht="36.950000000000003" customHeight="1" x14ac:dyDescent="0.25">
      <c r="A79" s="113" t="s">
        <v>338</v>
      </c>
      <c r="B79" s="114" t="s">
        <v>340</v>
      </c>
      <c r="C79" s="114" t="s">
        <v>72</v>
      </c>
      <c r="D79" s="64" t="s">
        <v>1036</v>
      </c>
      <c r="E79" s="28" t="s">
        <v>105</v>
      </c>
      <c r="F79" s="29"/>
      <c r="G79" s="29"/>
      <c r="H79" s="28">
        <v>100</v>
      </c>
      <c r="I79" s="28"/>
      <c r="J79" s="68">
        <v>0</v>
      </c>
      <c r="K79" s="28"/>
      <c r="L79" s="30">
        <v>3420000</v>
      </c>
      <c r="M79" s="86">
        <v>0</v>
      </c>
      <c r="N79" s="28" t="s">
        <v>116</v>
      </c>
      <c r="O79" s="28" t="s">
        <v>798</v>
      </c>
      <c r="P79" s="74">
        <v>100</v>
      </c>
      <c r="Q79" s="30">
        <v>3420000</v>
      </c>
      <c r="R79" s="99" t="s">
        <v>1034</v>
      </c>
      <c r="S79" s="79">
        <v>100</v>
      </c>
      <c r="T79" s="30">
        <v>0</v>
      </c>
      <c r="U79" s="82" t="s">
        <v>1303</v>
      </c>
      <c r="V79" s="79">
        <v>100</v>
      </c>
      <c r="W79" s="30">
        <v>0</v>
      </c>
      <c r="X79" s="165" t="s">
        <v>1620</v>
      </c>
    </row>
    <row r="80" spans="1:24" ht="36.950000000000003" customHeight="1" x14ac:dyDescent="0.25">
      <c r="A80" s="113" t="s">
        <v>338</v>
      </c>
      <c r="B80" s="114" t="s">
        <v>340</v>
      </c>
      <c r="C80" s="114" t="s">
        <v>72</v>
      </c>
      <c r="D80" s="64" t="s">
        <v>409</v>
      </c>
      <c r="E80" s="28" t="s">
        <v>105</v>
      </c>
      <c r="F80" s="29">
        <v>44959</v>
      </c>
      <c r="G80" s="29">
        <v>45107</v>
      </c>
      <c r="H80" s="28">
        <v>100</v>
      </c>
      <c r="I80" s="28" t="s">
        <v>113</v>
      </c>
      <c r="J80" s="68">
        <v>0</v>
      </c>
      <c r="K80" s="28" t="s">
        <v>397</v>
      </c>
      <c r="L80" s="30">
        <v>3000000</v>
      </c>
      <c r="M80" s="86">
        <v>0</v>
      </c>
      <c r="N80" s="28" t="s">
        <v>116</v>
      </c>
      <c r="O80" s="28" t="s">
        <v>797</v>
      </c>
      <c r="P80" s="74">
        <v>0</v>
      </c>
      <c r="Q80" s="30">
        <v>0</v>
      </c>
      <c r="R80" s="99" t="s">
        <v>1032</v>
      </c>
      <c r="S80" s="79">
        <v>100</v>
      </c>
      <c r="T80" s="30">
        <v>0</v>
      </c>
      <c r="U80" s="82" t="s">
        <v>1423</v>
      </c>
      <c r="V80" s="79">
        <v>100</v>
      </c>
      <c r="W80" s="30">
        <v>0</v>
      </c>
      <c r="X80" s="165" t="s">
        <v>1620</v>
      </c>
    </row>
    <row r="81" spans="1:24" s="60" customFormat="1" ht="36.950000000000003" customHeight="1" x14ac:dyDescent="0.25">
      <c r="A81" s="113" t="s">
        <v>338</v>
      </c>
      <c r="B81" s="114" t="s">
        <v>341</v>
      </c>
      <c r="C81" s="114" t="s">
        <v>73</v>
      </c>
      <c r="D81" s="64" t="s">
        <v>553</v>
      </c>
      <c r="E81" s="28" t="s">
        <v>105</v>
      </c>
      <c r="F81" s="29">
        <v>44959</v>
      </c>
      <c r="G81" s="29">
        <v>45290</v>
      </c>
      <c r="H81" s="28">
        <v>70</v>
      </c>
      <c r="I81" s="28" t="s">
        <v>113</v>
      </c>
      <c r="J81" s="77">
        <v>5</v>
      </c>
      <c r="K81" s="28" t="s">
        <v>397</v>
      </c>
      <c r="L81" s="30">
        <v>0</v>
      </c>
      <c r="M81" s="86">
        <v>0</v>
      </c>
      <c r="N81" s="28" t="s">
        <v>810</v>
      </c>
      <c r="O81" s="28" t="s">
        <v>775</v>
      </c>
      <c r="P81" s="75">
        <v>5</v>
      </c>
      <c r="Q81" s="103">
        <v>0</v>
      </c>
      <c r="R81" s="99" t="s">
        <v>1128</v>
      </c>
      <c r="S81" s="145">
        <v>80</v>
      </c>
      <c r="T81" s="30">
        <v>0</v>
      </c>
      <c r="U81" s="126" t="s">
        <v>1471</v>
      </c>
      <c r="V81" s="79">
        <v>100</v>
      </c>
      <c r="W81" s="152">
        <v>0</v>
      </c>
      <c r="X81" s="62" t="s">
        <v>1643</v>
      </c>
    </row>
    <row r="82" spans="1:24" ht="36.950000000000003" customHeight="1" x14ac:dyDescent="0.25">
      <c r="A82" s="113" t="s">
        <v>338</v>
      </c>
      <c r="B82" s="114" t="s">
        <v>1472</v>
      </c>
      <c r="C82" s="114" t="s">
        <v>1473</v>
      </c>
      <c r="D82" s="64" t="s">
        <v>1474</v>
      </c>
      <c r="E82" s="28" t="s">
        <v>105</v>
      </c>
      <c r="F82" s="29">
        <v>44959</v>
      </c>
      <c r="G82" s="29">
        <v>45290</v>
      </c>
      <c r="H82" s="28">
        <v>100</v>
      </c>
      <c r="I82" s="28" t="s">
        <v>113</v>
      </c>
      <c r="J82" s="77">
        <v>25</v>
      </c>
      <c r="K82" s="28" t="s">
        <v>484</v>
      </c>
      <c r="L82" s="30">
        <v>0</v>
      </c>
      <c r="M82" s="86">
        <v>0</v>
      </c>
      <c r="N82" s="28" t="s">
        <v>810</v>
      </c>
      <c r="O82" s="28" t="s">
        <v>1475</v>
      </c>
      <c r="P82" s="74">
        <v>50</v>
      </c>
      <c r="Q82" s="103">
        <v>0</v>
      </c>
      <c r="R82" s="63" t="s">
        <v>1475</v>
      </c>
      <c r="S82" s="79">
        <v>75</v>
      </c>
      <c r="T82" s="30">
        <v>0</v>
      </c>
      <c r="U82" s="126" t="s">
        <v>1475</v>
      </c>
      <c r="V82" s="79">
        <v>100</v>
      </c>
      <c r="W82" s="152">
        <v>0</v>
      </c>
      <c r="X82" s="155" t="s">
        <v>1475</v>
      </c>
    </row>
    <row r="83" spans="1:24" ht="36.950000000000003" customHeight="1" x14ac:dyDescent="0.25">
      <c r="A83" s="113" t="s">
        <v>342</v>
      </c>
      <c r="B83" s="114" t="s">
        <v>343</v>
      </c>
      <c r="C83" s="114" t="s">
        <v>74</v>
      </c>
      <c r="D83" s="64" t="s">
        <v>513</v>
      </c>
      <c r="E83" s="28" t="s">
        <v>105</v>
      </c>
      <c r="F83" s="29">
        <v>44959</v>
      </c>
      <c r="G83" s="29">
        <v>45290</v>
      </c>
      <c r="H83" s="28">
        <v>75</v>
      </c>
      <c r="I83" s="28" t="s">
        <v>113</v>
      </c>
      <c r="J83" s="77">
        <v>0</v>
      </c>
      <c r="K83" s="28" t="s">
        <v>484</v>
      </c>
      <c r="L83" s="30">
        <v>0</v>
      </c>
      <c r="M83" s="86">
        <v>0</v>
      </c>
      <c r="N83" s="28" t="s">
        <v>810</v>
      </c>
      <c r="O83" s="28" t="s">
        <v>776</v>
      </c>
      <c r="P83" s="74">
        <v>35</v>
      </c>
      <c r="Q83" s="103">
        <v>0</v>
      </c>
      <c r="R83" s="99" t="s">
        <v>1139</v>
      </c>
      <c r="S83" s="79">
        <v>35</v>
      </c>
      <c r="T83" s="30">
        <v>0</v>
      </c>
      <c r="U83" s="82" t="s">
        <v>1412</v>
      </c>
      <c r="V83" s="79">
        <v>100</v>
      </c>
      <c r="W83" s="152">
        <v>0</v>
      </c>
      <c r="X83" s="62" t="s">
        <v>1761</v>
      </c>
    </row>
    <row r="84" spans="1:24" ht="36.950000000000003" customHeight="1" x14ac:dyDescent="0.25">
      <c r="A84" s="113" t="s">
        <v>342</v>
      </c>
      <c r="B84" s="114" t="s">
        <v>344</v>
      </c>
      <c r="C84" s="114" t="s">
        <v>75</v>
      </c>
      <c r="D84" s="64" t="s">
        <v>514</v>
      </c>
      <c r="E84" s="28" t="s">
        <v>105</v>
      </c>
      <c r="F84" s="29">
        <v>44959</v>
      </c>
      <c r="G84" s="29">
        <v>45290</v>
      </c>
      <c r="H84" s="28">
        <v>75</v>
      </c>
      <c r="I84" s="28" t="s">
        <v>113</v>
      </c>
      <c r="J84" s="77">
        <v>15</v>
      </c>
      <c r="K84" s="28" t="s">
        <v>397</v>
      </c>
      <c r="L84" s="30">
        <v>0</v>
      </c>
      <c r="M84" s="86">
        <v>0</v>
      </c>
      <c r="N84" s="28" t="s">
        <v>810</v>
      </c>
      <c r="O84" s="28" t="s">
        <v>799</v>
      </c>
      <c r="P84" s="74">
        <v>35</v>
      </c>
      <c r="Q84" s="103">
        <v>0</v>
      </c>
      <c r="R84" s="99" t="s">
        <v>1037</v>
      </c>
      <c r="S84" s="79">
        <v>35</v>
      </c>
      <c r="T84" s="30">
        <v>0</v>
      </c>
      <c r="U84" s="82" t="s">
        <v>1412</v>
      </c>
      <c r="V84" s="79">
        <v>50</v>
      </c>
      <c r="W84" s="152">
        <v>0</v>
      </c>
      <c r="X84" s="62" t="s">
        <v>1751</v>
      </c>
    </row>
    <row r="85" spans="1:24" ht="36.950000000000003" customHeight="1" x14ac:dyDescent="0.25">
      <c r="A85" s="115" t="s">
        <v>804</v>
      </c>
      <c r="B85" s="207" t="s">
        <v>803</v>
      </c>
      <c r="C85" s="207"/>
      <c r="D85" s="115"/>
      <c r="E85" s="90"/>
      <c r="F85" s="90"/>
      <c r="G85" s="90"/>
      <c r="H85" s="90"/>
      <c r="I85" s="90"/>
      <c r="J85" s="104">
        <f>AVERAGE(J4:J17,J19:J46,J49:J53,J55:J69,J70,J81:J84)</f>
        <v>28.432835820895523</v>
      </c>
      <c r="K85" s="90"/>
      <c r="L85" s="90"/>
      <c r="M85" s="108">
        <f>SUM(M4:M84)</f>
        <v>18405000</v>
      </c>
      <c r="N85" s="90"/>
      <c r="O85" s="98" t="s">
        <v>811</v>
      </c>
      <c r="P85" s="104">
        <f>AVERAGE(P4:P70,P72:P73,P75:P76,P78:P79,P83:P83,P84)</f>
        <v>59.213333333333331</v>
      </c>
      <c r="Q85" s="107">
        <f>SUM(Q4:Q84)</f>
        <v>97766000</v>
      </c>
      <c r="R85" s="98" t="s">
        <v>1195</v>
      </c>
      <c r="S85" s="104">
        <f>AVERAGE(S4:S83,S84)</f>
        <v>79.543209876543216</v>
      </c>
      <c r="T85" s="124">
        <f>SUM(T4:T83,T84)</f>
        <v>44630220</v>
      </c>
      <c r="U85" s="127" t="s">
        <v>1495</v>
      </c>
      <c r="V85" s="104">
        <f>AVERAGE(V4:V84)</f>
        <v>97.864197530864203</v>
      </c>
      <c r="W85" s="170">
        <f>SUM(W4:W84)</f>
        <v>34447100</v>
      </c>
      <c r="X85" s="127" t="s">
        <v>1770</v>
      </c>
    </row>
    <row r="86" spans="1:24" ht="35.1" customHeight="1" x14ac:dyDescent="0.25">
      <c r="D86" s="6"/>
      <c r="E86" s="6"/>
      <c r="J86" s="6"/>
      <c r="K86" s="6"/>
      <c r="L86" s="6"/>
    </row>
    <row r="87" spans="1:24" ht="35.1" customHeight="1" thickBot="1" x14ac:dyDescent="0.3">
      <c r="D87" s="6"/>
      <c r="E87" s="6"/>
      <c r="J87" s="6"/>
      <c r="K87" s="6"/>
      <c r="L87" s="6"/>
    </row>
    <row r="88" spans="1:24" ht="35.1" customHeight="1" thickBot="1" x14ac:dyDescent="0.3">
      <c r="A88" s="44" t="s">
        <v>517</v>
      </c>
      <c r="B88" s="45" t="s">
        <v>518</v>
      </c>
      <c r="C88" s="46" t="s">
        <v>519</v>
      </c>
      <c r="D88" s="47" t="s">
        <v>520</v>
      </c>
      <c r="E88" s="46" t="s">
        <v>521</v>
      </c>
      <c r="F88" s="47">
        <v>1</v>
      </c>
    </row>
  </sheetData>
  <autoFilter ref="A3:V85"/>
  <mergeCells count="3">
    <mergeCell ref="A1:B1"/>
    <mergeCell ref="B85:C85"/>
    <mergeCell ref="D1:X1"/>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4"/>
  <sheetViews>
    <sheetView zoomScale="85" zoomScaleNormal="80" workbookViewId="0">
      <pane xSplit="5" ySplit="2" topLeftCell="S3" activePane="bottomRight" state="frozen"/>
      <selection pane="topRight" activeCell="F1" sqref="F1"/>
      <selection pane="bottomLeft" activeCell="A3" sqref="A3"/>
      <selection pane="bottomRight" activeCell="X4" sqref="X4"/>
    </sheetView>
  </sheetViews>
  <sheetFormatPr baseColWidth="10" defaultRowHeight="35.1" customHeight="1" x14ac:dyDescent="0.25"/>
  <cols>
    <col min="1" max="1" width="7" style="6" customWidth="1"/>
    <col min="2" max="2" width="18" style="6" customWidth="1"/>
    <col min="3" max="3" width="11" style="6" customWidth="1"/>
    <col min="4" max="4" width="26.42578125" style="3" customWidth="1"/>
    <col min="5" max="5" width="21" style="6" customWidth="1"/>
    <col min="6" max="6" width="12" style="6" customWidth="1"/>
    <col min="7" max="7" width="13.140625" style="6" customWidth="1"/>
    <col min="8" max="8" width="7.7109375" style="6" customWidth="1"/>
    <col min="9" max="9" width="7.28515625" style="6" customWidth="1"/>
    <col min="10" max="10" width="11" style="6" customWidth="1"/>
    <col min="11" max="11" width="9.85546875" style="3" customWidth="1"/>
    <col min="12" max="12" width="14.28515625" style="11" customWidth="1"/>
    <col min="13" max="13" width="9.28515625" style="6" customWidth="1"/>
    <col min="14" max="14" width="8.140625" style="6" hidden="1" customWidth="1"/>
    <col min="15" max="15" width="24.7109375" style="6" customWidth="1"/>
    <col min="16" max="16" width="11.5703125" style="6" customWidth="1"/>
    <col min="17" max="17" width="14.5703125" style="6" customWidth="1"/>
    <col min="18" max="18" width="29.7109375" style="3" customWidth="1"/>
    <col min="19" max="19" width="6.42578125" style="6" customWidth="1"/>
    <col min="20" max="20" width="12.5703125" style="150" customWidth="1"/>
    <col min="21" max="21" width="39.5703125" style="3" customWidth="1"/>
    <col min="22" max="22" width="8.140625" style="6" customWidth="1"/>
    <col min="23" max="23" width="14" style="11" customWidth="1"/>
    <col min="24" max="24" width="30.7109375" style="3" customWidth="1"/>
    <col min="25" max="16384" width="11.42578125" style="6"/>
  </cols>
  <sheetData>
    <row r="1" spans="1:24" s="3" customFormat="1" ht="43.5" customHeight="1" x14ac:dyDescent="0.25">
      <c r="A1" s="215"/>
      <c r="B1" s="215"/>
      <c r="C1" s="163"/>
      <c r="D1" s="216" t="s">
        <v>196</v>
      </c>
      <c r="E1" s="216"/>
      <c r="F1" s="216"/>
      <c r="G1" s="216"/>
      <c r="H1" s="216"/>
      <c r="I1" s="216"/>
      <c r="J1" s="216"/>
      <c r="K1" s="216"/>
      <c r="L1" s="216"/>
      <c r="M1" s="216"/>
      <c r="N1" s="216"/>
      <c r="O1" s="216"/>
      <c r="P1" s="216"/>
      <c r="Q1" s="216"/>
      <c r="R1" s="216"/>
      <c r="S1" s="216"/>
      <c r="T1" s="216"/>
      <c r="U1" s="216"/>
      <c r="V1" s="216"/>
      <c r="W1" s="217"/>
      <c r="X1" s="216"/>
    </row>
    <row r="2" spans="1:24" s="3" customFormat="1" ht="35.1" customHeight="1" x14ac:dyDescent="0.25">
      <c r="A2" s="90" t="s">
        <v>0</v>
      </c>
      <c r="B2" s="90" t="s">
        <v>1</v>
      </c>
      <c r="C2" s="90" t="s">
        <v>10</v>
      </c>
      <c r="D2" s="90" t="s">
        <v>2</v>
      </c>
      <c r="E2" s="90" t="s">
        <v>17</v>
      </c>
      <c r="F2" s="90" t="s">
        <v>3</v>
      </c>
      <c r="G2" s="90" t="s">
        <v>4</v>
      </c>
      <c r="H2" s="90" t="s">
        <v>5</v>
      </c>
      <c r="I2" s="90" t="s">
        <v>6</v>
      </c>
      <c r="J2" s="90" t="s">
        <v>1189</v>
      </c>
      <c r="K2" s="90" t="s">
        <v>7</v>
      </c>
      <c r="L2" s="92" t="s">
        <v>8</v>
      </c>
      <c r="M2" s="90" t="s">
        <v>1756</v>
      </c>
      <c r="N2" s="90" t="s">
        <v>9</v>
      </c>
      <c r="O2" s="90" t="s">
        <v>590</v>
      </c>
      <c r="P2" s="90" t="s">
        <v>1190</v>
      </c>
      <c r="Q2" s="90" t="s">
        <v>1757</v>
      </c>
      <c r="R2" s="90" t="s">
        <v>911</v>
      </c>
      <c r="S2" s="90" t="s">
        <v>1199</v>
      </c>
      <c r="T2" s="143" t="s">
        <v>1758</v>
      </c>
      <c r="U2" s="90" t="s">
        <v>1198</v>
      </c>
      <c r="V2" s="90" t="s">
        <v>1502</v>
      </c>
      <c r="W2" s="92" t="s">
        <v>1759</v>
      </c>
      <c r="X2" s="90" t="s">
        <v>1501</v>
      </c>
    </row>
    <row r="3" spans="1:24" s="3" customFormat="1" ht="6.75" customHeight="1" x14ac:dyDescent="0.25">
      <c r="A3" s="90"/>
      <c r="B3" s="90"/>
      <c r="C3" s="90"/>
      <c r="D3" s="90"/>
      <c r="E3" s="90"/>
      <c r="F3" s="90"/>
      <c r="G3" s="90"/>
      <c r="H3" s="90"/>
      <c r="I3" s="90"/>
      <c r="J3" s="90"/>
      <c r="K3" s="90"/>
      <c r="L3" s="92"/>
      <c r="M3" s="90"/>
      <c r="N3" s="90"/>
      <c r="O3" s="90"/>
      <c r="P3" s="93"/>
      <c r="Q3" s="93"/>
      <c r="R3" s="93"/>
      <c r="S3" s="93"/>
      <c r="T3" s="144"/>
      <c r="U3" s="93"/>
      <c r="W3" s="197"/>
    </row>
    <row r="4" spans="1:24" s="153" customFormat="1" ht="36.950000000000003" customHeight="1" x14ac:dyDescent="0.25">
      <c r="A4" s="176" t="s">
        <v>345</v>
      </c>
      <c r="B4" s="176" t="s">
        <v>346</v>
      </c>
      <c r="C4" s="176" t="s">
        <v>76</v>
      </c>
      <c r="D4" s="177" t="s">
        <v>487</v>
      </c>
      <c r="E4" s="176" t="s">
        <v>95</v>
      </c>
      <c r="F4" s="178">
        <v>45048</v>
      </c>
      <c r="G4" s="178">
        <v>45290</v>
      </c>
      <c r="H4" s="85">
        <v>90</v>
      </c>
      <c r="I4" s="176" t="s">
        <v>113</v>
      </c>
      <c r="J4" s="85">
        <v>25</v>
      </c>
      <c r="K4" s="176" t="s">
        <v>801</v>
      </c>
      <c r="L4" s="179">
        <v>0</v>
      </c>
      <c r="M4" s="179">
        <v>0</v>
      </c>
      <c r="N4" s="176" t="s">
        <v>810</v>
      </c>
      <c r="O4" s="176" t="s">
        <v>949</v>
      </c>
      <c r="P4" s="85">
        <v>50</v>
      </c>
      <c r="Q4" s="179">
        <v>0</v>
      </c>
      <c r="R4" s="63" t="s">
        <v>1185</v>
      </c>
      <c r="S4" s="74">
        <v>80</v>
      </c>
      <c r="T4" s="180">
        <v>0</v>
      </c>
      <c r="U4" s="63" t="s">
        <v>1476</v>
      </c>
      <c r="V4" s="74">
        <v>100</v>
      </c>
      <c r="W4" s="195">
        <v>0</v>
      </c>
      <c r="X4" s="99" t="s">
        <v>1752</v>
      </c>
    </row>
    <row r="5" spans="1:24" s="153" customFormat="1" ht="36.950000000000003" customHeight="1" x14ac:dyDescent="0.25">
      <c r="A5" s="176" t="s">
        <v>345</v>
      </c>
      <c r="B5" s="176" t="s">
        <v>346</v>
      </c>
      <c r="C5" s="176" t="s">
        <v>76</v>
      </c>
      <c r="D5" s="177" t="s">
        <v>159</v>
      </c>
      <c r="E5" s="176" t="s">
        <v>95</v>
      </c>
      <c r="F5" s="178">
        <v>45048</v>
      </c>
      <c r="G5" s="178">
        <v>45290</v>
      </c>
      <c r="H5" s="85">
        <v>100</v>
      </c>
      <c r="I5" s="176" t="s">
        <v>113</v>
      </c>
      <c r="J5" s="74">
        <v>0</v>
      </c>
      <c r="K5" s="176" t="s">
        <v>161</v>
      </c>
      <c r="L5" s="179">
        <v>10923447</v>
      </c>
      <c r="M5" s="179">
        <v>0</v>
      </c>
      <c r="N5" s="176" t="s">
        <v>810</v>
      </c>
      <c r="O5" s="176" t="s">
        <v>637</v>
      </c>
      <c r="P5" s="85">
        <v>20</v>
      </c>
      <c r="Q5" s="179">
        <v>0</v>
      </c>
      <c r="R5" s="99" t="s">
        <v>950</v>
      </c>
      <c r="S5" s="74">
        <v>50</v>
      </c>
      <c r="T5" s="180">
        <v>0</v>
      </c>
      <c r="U5" s="99" t="s">
        <v>1607</v>
      </c>
      <c r="V5" s="74">
        <v>100</v>
      </c>
      <c r="W5" s="195">
        <v>0</v>
      </c>
      <c r="X5" s="99" t="s">
        <v>1608</v>
      </c>
    </row>
    <row r="6" spans="1:24" s="184" customFormat="1" ht="36.950000000000003" customHeight="1" x14ac:dyDescent="0.25">
      <c r="A6" s="176" t="s">
        <v>345</v>
      </c>
      <c r="B6" s="176" t="s">
        <v>346</v>
      </c>
      <c r="C6" s="176" t="s">
        <v>155</v>
      </c>
      <c r="D6" s="177" t="s">
        <v>638</v>
      </c>
      <c r="E6" s="176" t="s">
        <v>95</v>
      </c>
      <c r="F6" s="178">
        <v>45048</v>
      </c>
      <c r="G6" s="178">
        <v>45290</v>
      </c>
      <c r="H6" s="85">
        <v>100</v>
      </c>
      <c r="I6" s="176" t="s">
        <v>113</v>
      </c>
      <c r="J6" s="75">
        <v>5</v>
      </c>
      <c r="K6" s="176" t="s">
        <v>162</v>
      </c>
      <c r="L6" s="179">
        <v>20000000</v>
      </c>
      <c r="M6" s="179">
        <v>0</v>
      </c>
      <c r="N6" s="176" t="s">
        <v>810</v>
      </c>
      <c r="O6" s="176" t="s">
        <v>639</v>
      </c>
      <c r="P6" s="85">
        <v>5</v>
      </c>
      <c r="Q6" s="179">
        <v>0</v>
      </c>
      <c r="R6" s="181" t="s">
        <v>951</v>
      </c>
      <c r="S6" s="75">
        <v>0</v>
      </c>
      <c r="T6" s="182">
        <v>0</v>
      </c>
      <c r="U6" s="183" t="s">
        <v>1477</v>
      </c>
      <c r="V6" s="75">
        <v>0</v>
      </c>
      <c r="W6" s="198">
        <v>0</v>
      </c>
      <c r="X6" s="183" t="s">
        <v>1477</v>
      </c>
    </row>
    <row r="7" spans="1:24" s="153" customFormat="1" ht="36.950000000000003" customHeight="1" x14ac:dyDescent="0.25">
      <c r="A7" s="176" t="s">
        <v>345</v>
      </c>
      <c r="B7" s="176" t="s">
        <v>346</v>
      </c>
      <c r="C7" s="176" t="s">
        <v>156</v>
      </c>
      <c r="D7" s="177" t="s">
        <v>160</v>
      </c>
      <c r="E7" s="176" t="s">
        <v>95</v>
      </c>
      <c r="F7" s="178">
        <v>45048</v>
      </c>
      <c r="G7" s="178">
        <v>45290</v>
      </c>
      <c r="H7" s="85">
        <v>100</v>
      </c>
      <c r="I7" s="176" t="s">
        <v>113</v>
      </c>
      <c r="J7" s="74">
        <v>15</v>
      </c>
      <c r="K7" s="185" t="s">
        <v>163</v>
      </c>
      <c r="L7" s="179"/>
      <c r="M7" s="179">
        <v>0</v>
      </c>
      <c r="N7" s="176" t="s">
        <v>810</v>
      </c>
      <c r="O7" s="176" t="s">
        <v>952</v>
      </c>
      <c r="P7" s="85">
        <v>15</v>
      </c>
      <c r="Q7" s="179">
        <v>0</v>
      </c>
      <c r="R7" s="99" t="s">
        <v>960</v>
      </c>
      <c r="S7" s="74">
        <v>75</v>
      </c>
      <c r="T7" s="180">
        <v>0</v>
      </c>
      <c r="U7" s="99" t="s">
        <v>1426</v>
      </c>
      <c r="V7" s="74">
        <v>100</v>
      </c>
      <c r="W7" s="198">
        <v>17124531</v>
      </c>
      <c r="X7" s="99" t="s">
        <v>1609</v>
      </c>
    </row>
    <row r="8" spans="1:24" s="153" customFormat="1" ht="36.950000000000003" customHeight="1" x14ac:dyDescent="0.25">
      <c r="A8" s="176" t="s">
        <v>345</v>
      </c>
      <c r="B8" s="176" t="s">
        <v>346</v>
      </c>
      <c r="C8" s="176" t="s">
        <v>157</v>
      </c>
      <c r="D8" s="177" t="s">
        <v>640</v>
      </c>
      <c r="E8" s="176" t="s">
        <v>95</v>
      </c>
      <c r="F8" s="178">
        <v>45048</v>
      </c>
      <c r="G8" s="178">
        <v>45290</v>
      </c>
      <c r="H8" s="85">
        <v>100</v>
      </c>
      <c r="I8" s="176" t="s">
        <v>113</v>
      </c>
      <c r="J8" s="74">
        <v>10</v>
      </c>
      <c r="K8" s="176" t="s">
        <v>164</v>
      </c>
      <c r="L8" s="179">
        <v>7000000</v>
      </c>
      <c r="M8" s="179">
        <v>0</v>
      </c>
      <c r="N8" s="176" t="s">
        <v>810</v>
      </c>
      <c r="O8" s="176" t="s">
        <v>902</v>
      </c>
      <c r="P8" s="85">
        <v>50</v>
      </c>
      <c r="Q8" s="179">
        <v>7121395</v>
      </c>
      <c r="R8" s="99" t="s">
        <v>953</v>
      </c>
      <c r="S8" s="74">
        <v>75</v>
      </c>
      <c r="T8" s="180">
        <v>0</v>
      </c>
      <c r="U8" s="99" t="s">
        <v>1427</v>
      </c>
      <c r="V8" s="74">
        <v>100</v>
      </c>
      <c r="W8" s="195">
        <v>0</v>
      </c>
      <c r="X8" s="99" t="s">
        <v>1610</v>
      </c>
    </row>
    <row r="9" spans="1:24" s="184" customFormat="1" ht="36.950000000000003" customHeight="1" x14ac:dyDescent="0.25">
      <c r="A9" s="176" t="s">
        <v>345</v>
      </c>
      <c r="B9" s="176" t="s">
        <v>346</v>
      </c>
      <c r="C9" s="176" t="s">
        <v>158</v>
      </c>
      <c r="D9" s="177" t="s">
        <v>641</v>
      </c>
      <c r="E9" s="176" t="s">
        <v>95</v>
      </c>
      <c r="F9" s="178">
        <v>45048</v>
      </c>
      <c r="G9" s="178">
        <v>45290</v>
      </c>
      <c r="H9" s="85">
        <v>100</v>
      </c>
      <c r="I9" s="176" t="s">
        <v>113</v>
      </c>
      <c r="J9" s="75">
        <v>0</v>
      </c>
      <c r="K9" s="176" t="s">
        <v>158</v>
      </c>
      <c r="L9" s="179">
        <v>25000000</v>
      </c>
      <c r="M9" s="179">
        <v>0</v>
      </c>
      <c r="N9" s="176" t="s">
        <v>810</v>
      </c>
      <c r="O9" s="176" t="s">
        <v>642</v>
      </c>
      <c r="P9" s="85">
        <v>0</v>
      </c>
      <c r="Q9" s="179">
        <v>0</v>
      </c>
      <c r="R9" s="181" t="s">
        <v>954</v>
      </c>
      <c r="S9" s="75">
        <v>0</v>
      </c>
      <c r="T9" s="182">
        <v>0</v>
      </c>
      <c r="U9" s="183" t="s">
        <v>1477</v>
      </c>
      <c r="V9" s="75">
        <v>0</v>
      </c>
      <c r="W9" s="198">
        <v>0</v>
      </c>
      <c r="X9" s="183" t="s">
        <v>1477</v>
      </c>
    </row>
    <row r="10" spans="1:24" s="153" customFormat="1" ht="36.950000000000003" customHeight="1" x14ac:dyDescent="0.25">
      <c r="A10" s="176" t="s">
        <v>347</v>
      </c>
      <c r="B10" s="176" t="s">
        <v>348</v>
      </c>
      <c r="C10" s="176" t="s">
        <v>77</v>
      </c>
      <c r="D10" s="177" t="s">
        <v>544</v>
      </c>
      <c r="E10" s="176" t="s">
        <v>94</v>
      </c>
      <c r="F10" s="178">
        <v>45048</v>
      </c>
      <c r="G10" s="178">
        <v>45290</v>
      </c>
      <c r="H10" s="85">
        <v>75</v>
      </c>
      <c r="I10" s="176" t="s">
        <v>113</v>
      </c>
      <c r="J10" s="74">
        <v>25</v>
      </c>
      <c r="K10" s="176" t="s">
        <v>484</v>
      </c>
      <c r="L10" s="179">
        <v>0</v>
      </c>
      <c r="M10" s="179">
        <v>0</v>
      </c>
      <c r="N10" s="176" t="s">
        <v>810</v>
      </c>
      <c r="O10" s="176" t="s">
        <v>1140</v>
      </c>
      <c r="P10" s="85">
        <v>50</v>
      </c>
      <c r="Q10" s="179">
        <v>0</v>
      </c>
      <c r="R10" s="186" t="s">
        <v>1066</v>
      </c>
      <c r="S10" s="74">
        <v>70</v>
      </c>
      <c r="T10" s="180">
        <v>0</v>
      </c>
      <c r="U10" s="99" t="s">
        <v>1383</v>
      </c>
      <c r="V10" s="85">
        <v>90</v>
      </c>
      <c r="W10" s="179">
        <v>0</v>
      </c>
      <c r="X10" s="99" t="s">
        <v>1753</v>
      </c>
    </row>
    <row r="11" spans="1:24" s="153" customFormat="1" ht="36.950000000000003" customHeight="1" x14ac:dyDescent="0.25">
      <c r="A11" s="176" t="s">
        <v>347</v>
      </c>
      <c r="B11" s="176" t="s">
        <v>348</v>
      </c>
      <c r="C11" s="176" t="s">
        <v>550</v>
      </c>
      <c r="D11" s="177" t="s">
        <v>545</v>
      </c>
      <c r="E11" s="176" t="s">
        <v>94</v>
      </c>
      <c r="F11" s="178">
        <v>45048</v>
      </c>
      <c r="G11" s="178">
        <v>45290</v>
      </c>
      <c r="H11" s="85">
        <v>100</v>
      </c>
      <c r="I11" s="176" t="s">
        <v>113</v>
      </c>
      <c r="J11" s="74">
        <v>25</v>
      </c>
      <c r="K11" s="176" t="s">
        <v>551</v>
      </c>
      <c r="L11" s="179">
        <v>0</v>
      </c>
      <c r="M11" s="179">
        <v>0</v>
      </c>
      <c r="N11" s="176" t="s">
        <v>810</v>
      </c>
      <c r="O11" s="176" t="s">
        <v>717</v>
      </c>
      <c r="P11" s="85">
        <v>50</v>
      </c>
      <c r="Q11" s="179">
        <v>0</v>
      </c>
      <c r="R11" s="186" t="s">
        <v>1066</v>
      </c>
      <c r="S11" s="74">
        <v>70</v>
      </c>
      <c r="T11" s="180">
        <v>0</v>
      </c>
      <c r="U11" s="99" t="s">
        <v>1383</v>
      </c>
      <c r="V11" s="85">
        <v>100</v>
      </c>
      <c r="W11" s="179">
        <v>0</v>
      </c>
      <c r="X11" s="99" t="s">
        <v>1708</v>
      </c>
    </row>
    <row r="12" spans="1:24" s="153" customFormat="1" ht="36.950000000000003" customHeight="1" x14ac:dyDescent="0.25">
      <c r="A12" s="176" t="s">
        <v>347</v>
      </c>
      <c r="B12" s="176" t="s">
        <v>348</v>
      </c>
      <c r="C12" s="176" t="s">
        <v>550</v>
      </c>
      <c r="D12" s="177" t="s">
        <v>546</v>
      </c>
      <c r="E12" s="176" t="s">
        <v>94</v>
      </c>
      <c r="F12" s="178">
        <v>45048</v>
      </c>
      <c r="G12" s="178">
        <v>45290</v>
      </c>
      <c r="H12" s="85">
        <v>100</v>
      </c>
      <c r="I12" s="176" t="s">
        <v>113</v>
      </c>
      <c r="J12" s="74">
        <v>25</v>
      </c>
      <c r="K12" s="176" t="s">
        <v>552</v>
      </c>
      <c r="L12" s="179">
        <v>0</v>
      </c>
      <c r="M12" s="179">
        <v>0</v>
      </c>
      <c r="N12" s="176" t="s">
        <v>810</v>
      </c>
      <c r="O12" s="176" t="s">
        <v>718</v>
      </c>
      <c r="P12" s="85">
        <v>50</v>
      </c>
      <c r="Q12" s="179">
        <v>0</v>
      </c>
      <c r="R12" s="176" t="s">
        <v>1384</v>
      </c>
      <c r="S12" s="74">
        <v>70</v>
      </c>
      <c r="T12" s="180">
        <v>0</v>
      </c>
      <c r="U12" s="176" t="s">
        <v>1384</v>
      </c>
      <c r="V12" s="85">
        <v>100</v>
      </c>
      <c r="W12" s="179">
        <v>0</v>
      </c>
      <c r="X12" s="99" t="s">
        <v>1708</v>
      </c>
    </row>
    <row r="13" spans="1:24" s="153" customFormat="1" ht="36.950000000000003" customHeight="1" x14ac:dyDescent="0.25">
      <c r="A13" s="176" t="s">
        <v>349</v>
      </c>
      <c r="B13" s="176" t="s">
        <v>350</v>
      </c>
      <c r="C13" s="176" t="s">
        <v>78</v>
      </c>
      <c r="D13" s="177" t="s">
        <v>1425</v>
      </c>
      <c r="E13" s="176" t="s">
        <v>95</v>
      </c>
      <c r="F13" s="178">
        <v>44928</v>
      </c>
      <c r="G13" s="178">
        <v>45290</v>
      </c>
      <c r="H13" s="85">
        <v>75</v>
      </c>
      <c r="I13" s="176" t="s">
        <v>113</v>
      </c>
      <c r="J13" s="74">
        <v>0</v>
      </c>
      <c r="K13" s="187" t="s">
        <v>484</v>
      </c>
      <c r="L13" s="179">
        <v>0</v>
      </c>
      <c r="M13" s="179">
        <v>0</v>
      </c>
      <c r="N13" s="176" t="s">
        <v>810</v>
      </c>
      <c r="O13" s="176" t="s">
        <v>903</v>
      </c>
      <c r="P13" s="85">
        <v>50</v>
      </c>
      <c r="Q13" s="179">
        <v>0</v>
      </c>
      <c r="R13" s="99" t="s">
        <v>955</v>
      </c>
      <c r="S13" s="74">
        <v>70</v>
      </c>
      <c r="T13" s="180">
        <v>0</v>
      </c>
      <c r="U13" s="201" t="s">
        <v>1480</v>
      </c>
      <c r="V13" s="74">
        <v>100</v>
      </c>
      <c r="W13" s="198">
        <v>0</v>
      </c>
      <c r="X13" s="99" t="s">
        <v>1611</v>
      </c>
    </row>
    <row r="14" spans="1:24" s="153" customFormat="1" ht="36.950000000000003" customHeight="1" x14ac:dyDescent="0.25">
      <c r="A14" s="176" t="s">
        <v>349</v>
      </c>
      <c r="B14" s="176" t="s">
        <v>351</v>
      </c>
      <c r="C14" s="176" t="s">
        <v>79</v>
      </c>
      <c r="D14" s="177" t="s">
        <v>488</v>
      </c>
      <c r="E14" s="176" t="s">
        <v>95</v>
      </c>
      <c r="F14" s="178">
        <v>45048</v>
      </c>
      <c r="G14" s="178">
        <v>45290</v>
      </c>
      <c r="H14" s="85">
        <v>60</v>
      </c>
      <c r="I14" s="176" t="s">
        <v>113</v>
      </c>
      <c r="J14" s="74">
        <v>0</v>
      </c>
      <c r="K14" s="176" t="s">
        <v>484</v>
      </c>
      <c r="L14" s="179">
        <v>0</v>
      </c>
      <c r="M14" s="179">
        <v>0</v>
      </c>
      <c r="N14" s="176" t="s">
        <v>810</v>
      </c>
      <c r="O14" s="176" t="s">
        <v>643</v>
      </c>
      <c r="P14" s="85">
        <v>50</v>
      </c>
      <c r="Q14" s="179">
        <v>0</v>
      </c>
      <c r="R14" s="99" t="s">
        <v>1141</v>
      </c>
      <c r="S14" s="74">
        <v>75</v>
      </c>
      <c r="T14" s="180">
        <v>0</v>
      </c>
      <c r="U14" s="181" t="s">
        <v>1481</v>
      </c>
      <c r="V14" s="74">
        <v>100</v>
      </c>
      <c r="W14" s="198">
        <v>0</v>
      </c>
      <c r="X14" s="99" t="s">
        <v>1612</v>
      </c>
    </row>
    <row r="15" spans="1:24" s="153" customFormat="1" ht="36.950000000000003" customHeight="1" x14ac:dyDescent="0.25">
      <c r="A15" s="176" t="s">
        <v>349</v>
      </c>
      <c r="B15" s="176" t="s">
        <v>352</v>
      </c>
      <c r="C15" s="176" t="s">
        <v>80</v>
      </c>
      <c r="D15" s="177" t="s">
        <v>149</v>
      </c>
      <c r="E15" s="176" t="s">
        <v>95</v>
      </c>
      <c r="F15" s="178">
        <v>45048</v>
      </c>
      <c r="G15" s="178">
        <v>45290</v>
      </c>
      <c r="H15" s="85">
        <v>95</v>
      </c>
      <c r="I15" s="176" t="s">
        <v>113</v>
      </c>
      <c r="J15" s="74">
        <v>25</v>
      </c>
      <c r="K15" s="176" t="s">
        <v>152</v>
      </c>
      <c r="L15" s="179">
        <v>8000000</v>
      </c>
      <c r="M15" s="179">
        <v>0</v>
      </c>
      <c r="N15" s="176" t="s">
        <v>810</v>
      </c>
      <c r="O15" s="176" t="s">
        <v>777</v>
      </c>
      <c r="P15" s="85">
        <v>50</v>
      </c>
      <c r="Q15" s="179">
        <v>0</v>
      </c>
      <c r="R15" s="99" t="s">
        <v>956</v>
      </c>
      <c r="S15" s="74">
        <v>75</v>
      </c>
      <c r="T15" s="180">
        <v>0</v>
      </c>
      <c r="U15" s="181" t="s">
        <v>1482</v>
      </c>
      <c r="V15" s="74">
        <v>100</v>
      </c>
      <c r="W15" s="198">
        <v>0</v>
      </c>
      <c r="X15" s="99" t="s">
        <v>1613</v>
      </c>
    </row>
    <row r="16" spans="1:24" s="153" customFormat="1" ht="36.950000000000003" customHeight="1" x14ac:dyDescent="0.25">
      <c r="A16" s="176" t="s">
        <v>349</v>
      </c>
      <c r="B16" s="176" t="s">
        <v>352</v>
      </c>
      <c r="C16" s="176" t="s">
        <v>80</v>
      </c>
      <c r="D16" s="177" t="s">
        <v>645</v>
      </c>
      <c r="E16" s="176" t="s">
        <v>95</v>
      </c>
      <c r="F16" s="178">
        <v>45048</v>
      </c>
      <c r="G16" s="178">
        <v>45290</v>
      </c>
      <c r="H16" s="85">
        <v>100</v>
      </c>
      <c r="I16" s="176" t="s">
        <v>113</v>
      </c>
      <c r="J16" s="75">
        <v>10</v>
      </c>
      <c r="K16" s="176" t="s">
        <v>152</v>
      </c>
      <c r="L16" s="180">
        <v>0</v>
      </c>
      <c r="M16" s="179">
        <v>0</v>
      </c>
      <c r="N16" s="176" t="s">
        <v>810</v>
      </c>
      <c r="O16" s="176" t="s">
        <v>646</v>
      </c>
      <c r="P16" s="85">
        <v>45</v>
      </c>
      <c r="Q16" s="179">
        <v>0</v>
      </c>
      <c r="R16" s="99" t="s">
        <v>957</v>
      </c>
      <c r="S16" s="74">
        <v>75</v>
      </c>
      <c r="T16" s="180">
        <v>0</v>
      </c>
      <c r="U16" s="99" t="s">
        <v>1428</v>
      </c>
      <c r="V16" s="74">
        <v>100</v>
      </c>
      <c r="W16" s="195">
        <v>1298392.8900000001</v>
      </c>
      <c r="X16" s="99" t="s">
        <v>1614</v>
      </c>
    </row>
    <row r="17" spans="1:24" s="153" customFormat="1" ht="36.950000000000003" customHeight="1" x14ac:dyDescent="0.25">
      <c r="A17" s="176" t="s">
        <v>349</v>
      </c>
      <c r="B17" s="176" t="s">
        <v>352</v>
      </c>
      <c r="C17" s="176" t="s">
        <v>80</v>
      </c>
      <c r="D17" s="177" t="s">
        <v>150</v>
      </c>
      <c r="E17" s="176" t="s">
        <v>95</v>
      </c>
      <c r="F17" s="178">
        <v>45048</v>
      </c>
      <c r="G17" s="178">
        <v>45290</v>
      </c>
      <c r="H17" s="85">
        <v>100</v>
      </c>
      <c r="I17" s="176" t="s">
        <v>113</v>
      </c>
      <c r="J17" s="74">
        <v>0</v>
      </c>
      <c r="K17" s="176" t="s">
        <v>153</v>
      </c>
      <c r="L17" s="179">
        <v>6000000</v>
      </c>
      <c r="M17" s="179">
        <v>0</v>
      </c>
      <c r="N17" s="176" t="s">
        <v>810</v>
      </c>
      <c r="O17" s="176" t="s">
        <v>644</v>
      </c>
      <c r="P17" s="85">
        <v>100</v>
      </c>
      <c r="Q17" s="180">
        <v>200000</v>
      </c>
      <c r="R17" s="99" t="s">
        <v>959</v>
      </c>
      <c r="S17" s="74">
        <v>100</v>
      </c>
      <c r="T17" s="180">
        <v>0</v>
      </c>
      <c r="U17" s="99" t="s">
        <v>1339</v>
      </c>
      <c r="V17" s="74">
        <v>100</v>
      </c>
      <c r="W17" s="195">
        <v>0</v>
      </c>
      <c r="X17" s="99" t="s">
        <v>1339</v>
      </c>
    </row>
    <row r="18" spans="1:24" s="153" customFormat="1" ht="36.950000000000003" customHeight="1" x14ac:dyDescent="0.25">
      <c r="A18" s="176" t="s">
        <v>349</v>
      </c>
      <c r="B18" s="176" t="s">
        <v>352</v>
      </c>
      <c r="C18" s="176" t="s">
        <v>80</v>
      </c>
      <c r="D18" s="177" t="s">
        <v>151</v>
      </c>
      <c r="E18" s="176" t="s">
        <v>95</v>
      </c>
      <c r="F18" s="178">
        <v>45048</v>
      </c>
      <c r="G18" s="178">
        <v>45290</v>
      </c>
      <c r="H18" s="85">
        <v>100</v>
      </c>
      <c r="I18" s="176" t="s">
        <v>113</v>
      </c>
      <c r="J18" s="74">
        <v>0</v>
      </c>
      <c r="K18" s="176" t="s">
        <v>154</v>
      </c>
      <c r="L18" s="179">
        <v>6000000</v>
      </c>
      <c r="M18" s="179">
        <v>0</v>
      </c>
      <c r="N18" s="176" t="s">
        <v>810</v>
      </c>
      <c r="O18" s="176" t="s">
        <v>644</v>
      </c>
      <c r="P18" s="85">
        <v>100</v>
      </c>
      <c r="Q18" s="179">
        <v>0</v>
      </c>
      <c r="R18" s="99" t="s">
        <v>958</v>
      </c>
      <c r="S18" s="74">
        <v>100</v>
      </c>
      <c r="T18" s="180">
        <v>0</v>
      </c>
      <c r="U18" s="99" t="s">
        <v>1339</v>
      </c>
      <c r="V18" s="74">
        <v>100</v>
      </c>
      <c r="W18" s="195">
        <v>0</v>
      </c>
      <c r="X18" s="99" t="s">
        <v>1339</v>
      </c>
    </row>
    <row r="19" spans="1:24" s="153" customFormat="1" ht="36.950000000000003" customHeight="1" x14ac:dyDescent="0.25">
      <c r="A19" s="176" t="s">
        <v>353</v>
      </c>
      <c r="B19" s="176" t="s">
        <v>354</v>
      </c>
      <c r="C19" s="176" t="s">
        <v>736</v>
      </c>
      <c r="D19" s="188" t="s">
        <v>873</v>
      </c>
      <c r="E19" s="176" t="s">
        <v>108</v>
      </c>
      <c r="F19" s="178">
        <v>45048</v>
      </c>
      <c r="G19" s="178">
        <v>45290</v>
      </c>
      <c r="H19" s="85">
        <v>100</v>
      </c>
      <c r="I19" s="176" t="s">
        <v>113</v>
      </c>
      <c r="J19" s="85">
        <v>25</v>
      </c>
      <c r="K19" s="99" t="s">
        <v>816</v>
      </c>
      <c r="L19" s="179">
        <v>24326456</v>
      </c>
      <c r="M19" s="179">
        <v>0</v>
      </c>
      <c r="N19" s="176" t="s">
        <v>810</v>
      </c>
      <c r="O19" s="176" t="s">
        <v>814</v>
      </c>
      <c r="P19" s="85">
        <v>68</v>
      </c>
      <c r="Q19" s="179">
        <v>11634000</v>
      </c>
      <c r="R19" s="99" t="s">
        <v>1186</v>
      </c>
      <c r="S19" s="74">
        <v>74</v>
      </c>
      <c r="T19" s="180">
        <v>6000000</v>
      </c>
      <c r="U19" s="99" t="s">
        <v>1301</v>
      </c>
      <c r="V19" s="74">
        <v>100</v>
      </c>
      <c r="W19" s="195">
        <v>24326456</v>
      </c>
      <c r="X19" s="99" t="s">
        <v>1597</v>
      </c>
    </row>
    <row r="20" spans="1:24" s="153" customFormat="1" ht="36.950000000000003" customHeight="1" x14ac:dyDescent="0.25">
      <c r="A20" s="176" t="s">
        <v>353</v>
      </c>
      <c r="B20" s="176" t="s">
        <v>354</v>
      </c>
      <c r="C20" s="176" t="s">
        <v>81</v>
      </c>
      <c r="D20" s="188" t="s">
        <v>148</v>
      </c>
      <c r="E20" s="176" t="s">
        <v>95</v>
      </c>
      <c r="F20" s="178">
        <v>45048</v>
      </c>
      <c r="G20" s="178">
        <v>45290</v>
      </c>
      <c r="H20" s="85">
        <v>40</v>
      </c>
      <c r="I20" s="176" t="s">
        <v>113</v>
      </c>
      <c r="J20" s="85">
        <v>25</v>
      </c>
      <c r="K20" s="189" t="s">
        <v>815</v>
      </c>
      <c r="L20" s="179">
        <v>0</v>
      </c>
      <c r="M20" s="179">
        <v>0</v>
      </c>
      <c r="N20" s="176" t="s">
        <v>810</v>
      </c>
      <c r="O20" s="176" t="s">
        <v>817</v>
      </c>
      <c r="P20" s="85">
        <v>68</v>
      </c>
      <c r="Q20" s="179">
        <v>0</v>
      </c>
      <c r="R20" s="99" t="s">
        <v>944</v>
      </c>
      <c r="S20" s="74">
        <v>68</v>
      </c>
      <c r="T20" s="180">
        <v>0</v>
      </c>
      <c r="U20" s="99" t="s">
        <v>1300</v>
      </c>
      <c r="V20" s="74">
        <v>40</v>
      </c>
      <c r="W20" s="195">
        <v>0</v>
      </c>
      <c r="X20" s="190" t="s">
        <v>1615</v>
      </c>
    </row>
    <row r="21" spans="1:24" s="153" customFormat="1" ht="36.950000000000003" customHeight="1" x14ac:dyDescent="0.25">
      <c r="A21" s="176" t="s">
        <v>355</v>
      </c>
      <c r="B21" s="176" t="s">
        <v>356</v>
      </c>
      <c r="C21" s="176" t="s">
        <v>82</v>
      </c>
      <c r="D21" s="177" t="s">
        <v>1533</v>
      </c>
      <c r="E21" s="176" t="s">
        <v>108</v>
      </c>
      <c r="F21" s="178">
        <v>45048</v>
      </c>
      <c r="G21" s="178">
        <v>45290</v>
      </c>
      <c r="H21" s="85">
        <v>100</v>
      </c>
      <c r="I21" s="176" t="s">
        <v>113</v>
      </c>
      <c r="J21" s="85">
        <v>10</v>
      </c>
      <c r="K21" s="187" t="s">
        <v>483</v>
      </c>
      <c r="L21" s="179">
        <v>5000000000</v>
      </c>
      <c r="M21" s="179">
        <v>0</v>
      </c>
      <c r="N21" s="176" t="s">
        <v>810</v>
      </c>
      <c r="O21" s="176" t="s">
        <v>746</v>
      </c>
      <c r="P21" s="85">
        <v>10</v>
      </c>
      <c r="Q21" s="179">
        <v>0</v>
      </c>
      <c r="R21" s="99" t="s">
        <v>945</v>
      </c>
      <c r="S21" s="74">
        <v>10</v>
      </c>
      <c r="T21" s="182">
        <v>0</v>
      </c>
      <c r="U21" s="99" t="s">
        <v>945</v>
      </c>
      <c r="V21" s="74">
        <v>100</v>
      </c>
      <c r="W21" s="195">
        <v>0</v>
      </c>
      <c r="X21" s="181" t="s">
        <v>1534</v>
      </c>
    </row>
    <row r="22" spans="1:24" s="153" customFormat="1" ht="132" customHeight="1" x14ac:dyDescent="0.25">
      <c r="A22" s="176" t="s">
        <v>355</v>
      </c>
      <c r="B22" s="176" t="s">
        <v>356</v>
      </c>
      <c r="C22" s="176" t="s">
        <v>802</v>
      </c>
      <c r="D22" s="177" t="s">
        <v>946</v>
      </c>
      <c r="E22" s="176" t="s">
        <v>108</v>
      </c>
      <c r="F22" s="178">
        <v>45048</v>
      </c>
      <c r="G22" s="178">
        <v>45290</v>
      </c>
      <c r="H22" s="85">
        <v>50</v>
      </c>
      <c r="I22" s="176" t="s">
        <v>113</v>
      </c>
      <c r="J22" s="85">
        <v>10</v>
      </c>
      <c r="K22" s="187" t="s">
        <v>483</v>
      </c>
      <c r="L22" s="179">
        <v>0</v>
      </c>
      <c r="M22" s="179">
        <v>0</v>
      </c>
      <c r="N22" s="176" t="s">
        <v>810</v>
      </c>
      <c r="O22" s="176" t="s">
        <v>636</v>
      </c>
      <c r="P22" s="85">
        <v>50</v>
      </c>
      <c r="Q22" s="179">
        <v>3136602</v>
      </c>
      <c r="R22" s="99" t="s">
        <v>1768</v>
      </c>
      <c r="S22" s="74">
        <v>65</v>
      </c>
      <c r="T22" s="182">
        <v>0</v>
      </c>
      <c r="U22" s="99" t="s">
        <v>1207</v>
      </c>
      <c r="V22" s="6">
        <v>90</v>
      </c>
      <c r="W22" s="195">
        <v>0</v>
      </c>
      <c r="X22" s="181" t="s">
        <v>1535</v>
      </c>
    </row>
    <row r="23" spans="1:24" s="153" customFormat="1" ht="36.950000000000003" customHeight="1" x14ac:dyDescent="0.25">
      <c r="A23" s="176" t="s">
        <v>355</v>
      </c>
      <c r="B23" s="176" t="s">
        <v>356</v>
      </c>
      <c r="C23" s="176" t="s">
        <v>82</v>
      </c>
      <c r="D23" s="191" t="s">
        <v>1527</v>
      </c>
      <c r="E23" s="176" t="s">
        <v>108</v>
      </c>
      <c r="F23" s="178">
        <v>45048</v>
      </c>
      <c r="G23" s="178">
        <v>45290</v>
      </c>
      <c r="H23" s="85">
        <v>100</v>
      </c>
      <c r="I23" s="176" t="s">
        <v>113</v>
      </c>
      <c r="J23" s="74">
        <v>10</v>
      </c>
      <c r="K23" s="187" t="s">
        <v>483</v>
      </c>
      <c r="L23" s="179">
        <v>800000000</v>
      </c>
      <c r="M23" s="179">
        <v>0</v>
      </c>
      <c r="N23" s="176" t="s">
        <v>810</v>
      </c>
      <c r="O23" s="176" t="s">
        <v>874</v>
      </c>
      <c r="P23" s="85">
        <v>20</v>
      </c>
      <c r="Q23" s="179">
        <v>0</v>
      </c>
      <c r="R23" s="99" t="s">
        <v>1006</v>
      </c>
      <c r="S23" s="74">
        <v>20</v>
      </c>
      <c r="T23" s="182">
        <v>0</v>
      </c>
      <c r="U23" s="99" t="s">
        <v>1203</v>
      </c>
      <c r="V23" s="74">
        <v>100</v>
      </c>
      <c r="W23" s="195">
        <v>0</v>
      </c>
      <c r="X23" s="181" t="s">
        <v>1536</v>
      </c>
    </row>
    <row r="24" spans="1:24" s="153" customFormat="1" ht="36.950000000000003" customHeight="1" x14ac:dyDescent="0.25">
      <c r="A24" s="176" t="s">
        <v>355</v>
      </c>
      <c r="B24" s="176" t="s">
        <v>357</v>
      </c>
      <c r="C24" s="176" t="s">
        <v>83</v>
      </c>
      <c r="D24" s="192" t="s">
        <v>1204</v>
      </c>
      <c r="E24" s="176" t="s">
        <v>108</v>
      </c>
      <c r="F24" s="178">
        <v>45048</v>
      </c>
      <c r="G24" s="178">
        <v>45290</v>
      </c>
      <c r="H24" s="85">
        <v>75</v>
      </c>
      <c r="I24" s="176" t="s">
        <v>113</v>
      </c>
      <c r="J24" s="85">
        <v>15</v>
      </c>
      <c r="K24" s="176" t="s">
        <v>484</v>
      </c>
      <c r="L24" s="179">
        <v>0</v>
      </c>
      <c r="M24" s="179">
        <v>0</v>
      </c>
      <c r="N24" s="176" t="s">
        <v>810</v>
      </c>
      <c r="O24" s="176" t="s">
        <v>1000</v>
      </c>
      <c r="P24" s="85">
        <v>15</v>
      </c>
      <c r="Q24" s="179">
        <v>0</v>
      </c>
      <c r="R24" s="99" t="s">
        <v>947</v>
      </c>
      <c r="S24" s="74">
        <v>75</v>
      </c>
      <c r="T24" s="182">
        <v>0</v>
      </c>
      <c r="U24" s="99" t="s">
        <v>1302</v>
      </c>
      <c r="V24" s="74">
        <v>100</v>
      </c>
      <c r="W24" s="195">
        <v>0</v>
      </c>
      <c r="X24" s="181" t="s">
        <v>1598</v>
      </c>
    </row>
    <row r="25" spans="1:24" s="153" customFormat="1" ht="36.950000000000003" customHeight="1" x14ac:dyDescent="0.25">
      <c r="A25" s="176" t="s">
        <v>355</v>
      </c>
      <c r="B25" s="176" t="s">
        <v>357</v>
      </c>
      <c r="C25" s="176" t="s">
        <v>83</v>
      </c>
      <c r="D25" s="192" t="s">
        <v>1530</v>
      </c>
      <c r="E25" s="176" t="s">
        <v>108</v>
      </c>
      <c r="F25" s="178">
        <v>45048</v>
      </c>
      <c r="G25" s="178">
        <v>45290</v>
      </c>
      <c r="H25" s="85">
        <v>100</v>
      </c>
      <c r="I25" s="176"/>
      <c r="J25" s="85"/>
      <c r="K25" s="176" t="s">
        <v>484</v>
      </c>
      <c r="L25" s="179">
        <v>130421748.40000001</v>
      </c>
      <c r="M25" s="179">
        <v>0</v>
      </c>
      <c r="N25" s="176" t="s">
        <v>810</v>
      </c>
      <c r="O25" s="99" t="s">
        <v>1138</v>
      </c>
      <c r="P25" s="85">
        <v>0</v>
      </c>
      <c r="Q25" s="179">
        <v>0</v>
      </c>
      <c r="R25" s="99" t="s">
        <v>1138</v>
      </c>
      <c r="S25" s="74">
        <v>0</v>
      </c>
      <c r="T25" s="182">
        <v>0</v>
      </c>
      <c r="U25" s="99" t="s">
        <v>100</v>
      </c>
      <c r="V25" s="74">
        <v>100</v>
      </c>
      <c r="W25" s="195">
        <v>0</v>
      </c>
      <c r="X25" s="181" t="s">
        <v>1767</v>
      </c>
    </row>
    <row r="26" spans="1:24" s="153" customFormat="1" ht="36.950000000000003" customHeight="1" x14ac:dyDescent="0.25">
      <c r="A26" s="176" t="s">
        <v>355</v>
      </c>
      <c r="B26" s="176" t="s">
        <v>357</v>
      </c>
      <c r="C26" s="176" t="s">
        <v>83</v>
      </c>
      <c r="D26" s="192" t="s">
        <v>1202</v>
      </c>
      <c r="E26" s="176" t="s">
        <v>108</v>
      </c>
      <c r="F26" s="178">
        <v>45048</v>
      </c>
      <c r="G26" s="178">
        <v>45290</v>
      </c>
      <c r="H26" s="85">
        <v>100</v>
      </c>
      <c r="I26" s="176" t="s">
        <v>113</v>
      </c>
      <c r="J26" s="85">
        <v>15</v>
      </c>
      <c r="K26" s="176" t="s">
        <v>484</v>
      </c>
      <c r="L26" s="179">
        <v>0</v>
      </c>
      <c r="M26" s="179">
        <v>0</v>
      </c>
      <c r="N26" s="176" t="s">
        <v>810</v>
      </c>
      <c r="O26" s="176" t="s">
        <v>696</v>
      </c>
      <c r="P26" s="85">
        <v>15</v>
      </c>
      <c r="Q26" s="179">
        <v>0</v>
      </c>
      <c r="R26" s="99" t="s">
        <v>1001</v>
      </c>
      <c r="S26" s="74">
        <v>30</v>
      </c>
      <c r="T26" s="182">
        <v>0</v>
      </c>
      <c r="U26" s="99" t="s">
        <v>1205</v>
      </c>
      <c r="V26" s="74">
        <v>30</v>
      </c>
      <c r="W26" s="195">
        <v>0</v>
      </c>
      <c r="X26" s="181" t="s">
        <v>1528</v>
      </c>
    </row>
    <row r="27" spans="1:24" s="153" customFormat="1" ht="36.950000000000003" customHeight="1" x14ac:dyDescent="0.25">
      <c r="A27" s="176" t="s">
        <v>355</v>
      </c>
      <c r="B27" s="176" t="s">
        <v>358</v>
      </c>
      <c r="C27" s="176" t="s">
        <v>84</v>
      </c>
      <c r="D27" s="192" t="s">
        <v>490</v>
      </c>
      <c r="E27" s="176" t="s">
        <v>489</v>
      </c>
      <c r="F27" s="178">
        <v>45048</v>
      </c>
      <c r="G27" s="178">
        <v>45290</v>
      </c>
      <c r="H27" s="85">
        <v>90</v>
      </c>
      <c r="I27" s="176" t="s">
        <v>113</v>
      </c>
      <c r="J27" s="85">
        <v>100</v>
      </c>
      <c r="K27" s="176" t="s">
        <v>484</v>
      </c>
      <c r="L27" s="179">
        <v>0</v>
      </c>
      <c r="M27" s="179">
        <v>0</v>
      </c>
      <c r="N27" s="176" t="s">
        <v>810</v>
      </c>
      <c r="O27" s="176" t="s">
        <v>826</v>
      </c>
      <c r="P27" s="85">
        <v>100</v>
      </c>
      <c r="Q27" s="179">
        <v>0</v>
      </c>
      <c r="R27" s="176" t="s">
        <v>826</v>
      </c>
      <c r="S27" s="85">
        <v>100</v>
      </c>
      <c r="T27" s="182">
        <v>0</v>
      </c>
      <c r="U27" s="99" t="s">
        <v>1483</v>
      </c>
      <c r="V27" s="85">
        <v>100</v>
      </c>
      <c r="W27" s="198">
        <v>0</v>
      </c>
      <c r="X27" s="181" t="s">
        <v>1483</v>
      </c>
    </row>
    <row r="28" spans="1:24" s="153" customFormat="1" ht="47.25" customHeight="1" x14ac:dyDescent="0.25">
      <c r="A28" s="176" t="s">
        <v>355</v>
      </c>
      <c r="B28" s="176" t="s">
        <v>359</v>
      </c>
      <c r="C28" s="176" t="s">
        <v>85</v>
      </c>
      <c r="D28" s="192" t="s">
        <v>491</v>
      </c>
      <c r="E28" s="176" t="s">
        <v>108</v>
      </c>
      <c r="F28" s="178">
        <v>45048</v>
      </c>
      <c r="G28" s="178">
        <v>45290</v>
      </c>
      <c r="H28" s="85">
        <v>85</v>
      </c>
      <c r="I28" s="176" t="s">
        <v>113</v>
      </c>
      <c r="J28" s="85">
        <v>0</v>
      </c>
      <c r="K28" s="176" t="s">
        <v>492</v>
      </c>
      <c r="L28" s="179">
        <v>0</v>
      </c>
      <c r="M28" s="179">
        <v>0</v>
      </c>
      <c r="N28" s="176" t="s">
        <v>810</v>
      </c>
      <c r="O28" s="176" t="s">
        <v>778</v>
      </c>
      <c r="P28" s="85">
        <v>0</v>
      </c>
      <c r="Q28" s="179">
        <v>0</v>
      </c>
      <c r="R28" s="99" t="s">
        <v>1142</v>
      </c>
      <c r="S28" s="74">
        <v>0</v>
      </c>
      <c r="T28" s="180">
        <v>0</v>
      </c>
      <c r="U28" s="99" t="s">
        <v>1295</v>
      </c>
      <c r="V28" s="74">
        <v>100</v>
      </c>
      <c r="W28" s="195">
        <v>0</v>
      </c>
      <c r="X28" s="181" t="s">
        <v>1532</v>
      </c>
    </row>
    <row r="29" spans="1:24" s="153" customFormat="1" ht="64.5" customHeight="1" x14ac:dyDescent="0.25">
      <c r="A29" s="176" t="s">
        <v>355</v>
      </c>
      <c r="B29" s="176" t="s">
        <v>360</v>
      </c>
      <c r="C29" s="176" t="s">
        <v>86</v>
      </c>
      <c r="D29" s="193" t="s">
        <v>556</v>
      </c>
      <c r="E29" s="176" t="s">
        <v>108</v>
      </c>
      <c r="F29" s="178">
        <v>45048</v>
      </c>
      <c r="G29" s="178">
        <v>45290</v>
      </c>
      <c r="H29" s="85">
        <v>100</v>
      </c>
      <c r="I29" s="176" t="s">
        <v>113</v>
      </c>
      <c r="J29" s="85">
        <v>35</v>
      </c>
      <c r="K29" s="187" t="s">
        <v>483</v>
      </c>
      <c r="L29" s="179">
        <v>50000000</v>
      </c>
      <c r="M29" s="179">
        <v>0</v>
      </c>
      <c r="N29" s="176" t="s">
        <v>810</v>
      </c>
      <c r="O29" s="176" t="s">
        <v>780</v>
      </c>
      <c r="P29" s="85">
        <v>100</v>
      </c>
      <c r="Q29" s="179">
        <v>50000000</v>
      </c>
      <c r="R29" s="99" t="s">
        <v>1002</v>
      </c>
      <c r="S29" s="74">
        <v>100</v>
      </c>
      <c r="T29" s="180">
        <v>0</v>
      </c>
      <c r="U29" s="99" t="s">
        <v>1303</v>
      </c>
      <c r="V29" s="74">
        <v>100</v>
      </c>
      <c r="W29" s="195">
        <v>0</v>
      </c>
      <c r="X29" s="181" t="s">
        <v>1303</v>
      </c>
    </row>
    <row r="30" spans="1:24" s="153" customFormat="1" ht="72" customHeight="1" x14ac:dyDescent="0.25">
      <c r="A30" s="176" t="s">
        <v>355</v>
      </c>
      <c r="B30" s="176" t="s">
        <v>360</v>
      </c>
      <c r="C30" s="176" t="s">
        <v>87</v>
      </c>
      <c r="D30" s="193" t="s">
        <v>1529</v>
      </c>
      <c r="E30" s="176" t="s">
        <v>108</v>
      </c>
      <c r="F30" s="178">
        <v>45048</v>
      </c>
      <c r="G30" s="178">
        <v>45290</v>
      </c>
      <c r="H30" s="85">
        <v>50</v>
      </c>
      <c r="I30" s="176" t="s">
        <v>113</v>
      </c>
      <c r="J30" s="85">
        <v>0</v>
      </c>
      <c r="K30" s="187" t="s">
        <v>483</v>
      </c>
      <c r="L30" s="179">
        <v>50000000</v>
      </c>
      <c r="M30" s="179">
        <v>0</v>
      </c>
      <c r="N30" s="176" t="s">
        <v>810</v>
      </c>
      <c r="O30" s="176" t="s">
        <v>779</v>
      </c>
      <c r="P30" s="85">
        <v>0</v>
      </c>
      <c r="Q30" s="179">
        <v>0</v>
      </c>
      <c r="R30" s="99" t="s">
        <v>1002</v>
      </c>
      <c r="S30" s="74">
        <v>30</v>
      </c>
      <c r="T30" s="180">
        <v>0</v>
      </c>
      <c r="U30" s="99" t="s">
        <v>1206</v>
      </c>
      <c r="V30" s="74">
        <v>100</v>
      </c>
      <c r="W30" s="195">
        <v>0</v>
      </c>
      <c r="X30" s="181" t="s">
        <v>1537</v>
      </c>
    </row>
    <row r="31" spans="1:24" s="153" customFormat="1" ht="66" customHeight="1" x14ac:dyDescent="0.25">
      <c r="A31" s="176" t="s">
        <v>355</v>
      </c>
      <c r="B31" s="176" t="s">
        <v>361</v>
      </c>
      <c r="C31" s="176" t="s">
        <v>88</v>
      </c>
      <c r="D31" s="192" t="s">
        <v>493</v>
      </c>
      <c r="E31" s="176" t="s">
        <v>108</v>
      </c>
      <c r="F31" s="178">
        <v>45048</v>
      </c>
      <c r="G31" s="178">
        <v>45290</v>
      </c>
      <c r="H31" s="85">
        <v>100</v>
      </c>
      <c r="I31" s="176" t="s">
        <v>113</v>
      </c>
      <c r="J31" s="85">
        <v>80</v>
      </c>
      <c r="K31" s="176" t="s">
        <v>492</v>
      </c>
      <c r="L31" s="179">
        <v>0</v>
      </c>
      <c r="M31" s="179">
        <v>0</v>
      </c>
      <c r="N31" s="176" t="s">
        <v>810</v>
      </c>
      <c r="O31" s="176" t="s">
        <v>1003</v>
      </c>
      <c r="P31" s="85">
        <v>100</v>
      </c>
      <c r="Q31" s="179">
        <v>261369740</v>
      </c>
      <c r="R31" s="99" t="s">
        <v>1143</v>
      </c>
      <c r="S31" s="74">
        <v>100</v>
      </c>
      <c r="T31" s="180">
        <v>0</v>
      </c>
      <c r="U31" s="99" t="s">
        <v>1304</v>
      </c>
      <c r="V31" s="74">
        <v>100</v>
      </c>
      <c r="W31" s="195">
        <v>0</v>
      </c>
      <c r="X31" s="181" t="s">
        <v>1304</v>
      </c>
    </row>
    <row r="32" spans="1:24" s="153" customFormat="1" ht="36.950000000000003" customHeight="1" x14ac:dyDescent="0.25">
      <c r="A32" s="176" t="s">
        <v>355</v>
      </c>
      <c r="B32" s="194" t="s">
        <v>362</v>
      </c>
      <c r="C32" s="176" t="s">
        <v>89</v>
      </c>
      <c r="D32" s="193" t="s">
        <v>485</v>
      </c>
      <c r="E32" s="176" t="s">
        <v>108</v>
      </c>
      <c r="F32" s="178">
        <v>45048</v>
      </c>
      <c r="G32" s="178">
        <v>45290</v>
      </c>
      <c r="H32" s="85">
        <v>80</v>
      </c>
      <c r="I32" s="176" t="s">
        <v>113</v>
      </c>
      <c r="J32" s="85">
        <v>25</v>
      </c>
      <c r="K32" s="187" t="s">
        <v>486</v>
      </c>
      <c r="L32" s="179">
        <v>150000000</v>
      </c>
      <c r="M32" s="179">
        <v>0</v>
      </c>
      <c r="N32" s="176" t="s">
        <v>810</v>
      </c>
      <c r="O32" s="176" t="s">
        <v>781</v>
      </c>
      <c r="P32" s="85">
        <v>100</v>
      </c>
      <c r="Q32" s="179">
        <v>265448578</v>
      </c>
      <c r="R32" s="99" t="s">
        <v>1306</v>
      </c>
      <c r="S32" s="74">
        <v>100</v>
      </c>
      <c r="T32" s="180">
        <v>0</v>
      </c>
      <c r="U32" s="99" t="s">
        <v>1305</v>
      </c>
      <c r="V32" s="74">
        <v>100</v>
      </c>
      <c r="W32" s="195">
        <v>0</v>
      </c>
      <c r="X32" s="181" t="s">
        <v>1305</v>
      </c>
    </row>
    <row r="33" spans="1:24" s="153" customFormat="1" ht="36.950000000000003" customHeight="1" x14ac:dyDescent="0.25">
      <c r="A33" s="176" t="s">
        <v>355</v>
      </c>
      <c r="B33" s="194" t="s">
        <v>362</v>
      </c>
      <c r="C33" s="176" t="s">
        <v>1138</v>
      </c>
      <c r="D33" s="193" t="s">
        <v>1547</v>
      </c>
      <c r="E33" s="176" t="s">
        <v>108</v>
      </c>
      <c r="F33" s="178">
        <v>45048</v>
      </c>
      <c r="G33" s="178">
        <v>45290</v>
      </c>
      <c r="H33" s="85">
        <v>100</v>
      </c>
      <c r="I33" s="176" t="s">
        <v>113</v>
      </c>
      <c r="J33" s="85">
        <v>0</v>
      </c>
      <c r="K33" s="187" t="s">
        <v>1554</v>
      </c>
      <c r="L33" s="179" t="s">
        <v>1555</v>
      </c>
      <c r="M33" s="179">
        <v>0</v>
      </c>
      <c r="N33" s="99" t="s">
        <v>100</v>
      </c>
      <c r="O33" s="99" t="s">
        <v>100</v>
      </c>
      <c r="P33" s="85">
        <v>0</v>
      </c>
      <c r="Q33" s="179">
        <v>0</v>
      </c>
      <c r="R33" s="99" t="s">
        <v>100</v>
      </c>
      <c r="S33" s="74">
        <v>0</v>
      </c>
      <c r="T33" s="180">
        <v>0</v>
      </c>
      <c r="U33" s="99" t="s">
        <v>100</v>
      </c>
      <c r="V33" s="85">
        <v>100</v>
      </c>
      <c r="W33" s="195">
        <v>0</v>
      </c>
      <c r="X33" s="181" t="s">
        <v>1551</v>
      </c>
    </row>
    <row r="34" spans="1:24" s="153" customFormat="1" ht="36.950000000000003" customHeight="1" x14ac:dyDescent="0.25">
      <c r="A34" s="176" t="s">
        <v>355</v>
      </c>
      <c r="B34" s="194" t="s">
        <v>362</v>
      </c>
      <c r="C34" s="176" t="s">
        <v>1138</v>
      </c>
      <c r="D34" s="193" t="s">
        <v>1548</v>
      </c>
      <c r="E34" s="176" t="s">
        <v>108</v>
      </c>
      <c r="F34" s="178">
        <v>45048</v>
      </c>
      <c r="G34" s="178">
        <v>45290</v>
      </c>
      <c r="H34" s="85">
        <v>100</v>
      </c>
      <c r="I34" s="176" t="s">
        <v>113</v>
      </c>
      <c r="J34" s="85">
        <v>0</v>
      </c>
      <c r="K34" s="187" t="s">
        <v>1554</v>
      </c>
      <c r="L34" s="179" t="s">
        <v>1556</v>
      </c>
      <c r="M34" s="179">
        <v>0</v>
      </c>
      <c r="N34" s="99" t="s">
        <v>100</v>
      </c>
      <c r="O34" s="99" t="s">
        <v>100</v>
      </c>
      <c r="P34" s="85">
        <v>0</v>
      </c>
      <c r="Q34" s="179">
        <v>0</v>
      </c>
      <c r="R34" s="99" t="s">
        <v>100</v>
      </c>
      <c r="S34" s="74">
        <v>0</v>
      </c>
      <c r="T34" s="180">
        <v>0</v>
      </c>
      <c r="U34" s="99" t="s">
        <v>100</v>
      </c>
      <c r="V34" s="85">
        <v>100</v>
      </c>
      <c r="W34" s="195">
        <v>0</v>
      </c>
      <c r="X34" s="181" t="s">
        <v>1552</v>
      </c>
    </row>
    <row r="35" spans="1:24" s="153" customFormat="1" ht="36.950000000000003" customHeight="1" x14ac:dyDescent="0.25">
      <c r="A35" s="176" t="s">
        <v>355</v>
      </c>
      <c r="B35" s="194" t="s">
        <v>362</v>
      </c>
      <c r="C35" s="176" t="s">
        <v>1138</v>
      </c>
      <c r="D35" s="193" t="s">
        <v>1549</v>
      </c>
      <c r="E35" s="176" t="s">
        <v>108</v>
      </c>
      <c r="F35" s="178">
        <v>45048</v>
      </c>
      <c r="G35" s="178">
        <v>45290</v>
      </c>
      <c r="H35" s="85">
        <v>100</v>
      </c>
      <c r="I35" s="176" t="s">
        <v>113</v>
      </c>
      <c r="J35" s="85">
        <v>0</v>
      </c>
      <c r="K35" s="187" t="s">
        <v>1554</v>
      </c>
      <c r="L35" s="179" t="s">
        <v>1557</v>
      </c>
      <c r="M35" s="179">
        <v>0</v>
      </c>
      <c r="N35" s="99" t="s">
        <v>100</v>
      </c>
      <c r="O35" s="99" t="s">
        <v>100</v>
      </c>
      <c r="P35" s="85">
        <v>0</v>
      </c>
      <c r="Q35" s="179">
        <v>0</v>
      </c>
      <c r="R35" s="99" t="s">
        <v>100</v>
      </c>
      <c r="S35" s="74">
        <v>0</v>
      </c>
      <c r="T35" s="180">
        <v>0</v>
      </c>
      <c r="U35" s="99" t="s">
        <v>100</v>
      </c>
      <c r="V35" s="85">
        <v>100</v>
      </c>
      <c r="W35" s="195">
        <v>0</v>
      </c>
      <c r="X35" s="181" t="s">
        <v>1553</v>
      </c>
    </row>
    <row r="36" spans="1:24" s="153" customFormat="1" ht="36.950000000000003" customHeight="1" x14ac:dyDescent="0.25">
      <c r="A36" s="176" t="s">
        <v>355</v>
      </c>
      <c r="B36" s="194" t="s">
        <v>362</v>
      </c>
      <c r="C36" s="176" t="s">
        <v>1138</v>
      </c>
      <c r="D36" s="193" t="s">
        <v>1550</v>
      </c>
      <c r="E36" s="176" t="s">
        <v>108</v>
      </c>
      <c r="F36" s="178">
        <v>45048</v>
      </c>
      <c r="G36" s="178">
        <v>45290</v>
      </c>
      <c r="H36" s="85">
        <v>100</v>
      </c>
      <c r="I36" s="176" t="s">
        <v>113</v>
      </c>
      <c r="J36" s="85">
        <v>0</v>
      </c>
      <c r="K36" s="187" t="s">
        <v>1554</v>
      </c>
      <c r="L36" s="179" t="s">
        <v>1558</v>
      </c>
      <c r="M36" s="179">
        <v>0</v>
      </c>
      <c r="N36" s="99" t="s">
        <v>100</v>
      </c>
      <c r="O36" s="99" t="s">
        <v>100</v>
      </c>
      <c r="P36" s="85">
        <v>0</v>
      </c>
      <c r="Q36" s="179">
        <v>0</v>
      </c>
      <c r="R36" s="99" t="s">
        <v>100</v>
      </c>
      <c r="S36" s="74">
        <v>0</v>
      </c>
      <c r="T36" s="180">
        <v>0</v>
      </c>
      <c r="U36" s="99" t="s">
        <v>100</v>
      </c>
      <c r="V36" s="85">
        <v>100</v>
      </c>
      <c r="W36" s="195">
        <v>0</v>
      </c>
      <c r="X36" s="181" t="s">
        <v>1559</v>
      </c>
    </row>
    <row r="37" spans="1:24" s="153" customFormat="1" ht="36.950000000000003" customHeight="1" x14ac:dyDescent="0.25">
      <c r="A37" s="176" t="s">
        <v>355</v>
      </c>
      <c r="B37" s="194" t="s">
        <v>362</v>
      </c>
      <c r="C37" s="176" t="s">
        <v>555</v>
      </c>
      <c r="D37" s="193" t="s">
        <v>1004</v>
      </c>
      <c r="E37" s="176" t="s">
        <v>108</v>
      </c>
      <c r="F37" s="178">
        <v>45048</v>
      </c>
      <c r="G37" s="178">
        <v>45290</v>
      </c>
      <c r="H37" s="85">
        <v>100</v>
      </c>
      <c r="I37" s="176" t="s">
        <v>113</v>
      </c>
      <c r="J37" s="85">
        <v>25</v>
      </c>
      <c r="K37" s="187" t="s">
        <v>484</v>
      </c>
      <c r="L37" s="179">
        <v>0</v>
      </c>
      <c r="M37" s="179">
        <v>0</v>
      </c>
      <c r="N37" s="176" t="s">
        <v>810</v>
      </c>
      <c r="O37" s="202" t="s">
        <v>1765</v>
      </c>
      <c r="P37" s="85">
        <v>50</v>
      </c>
      <c r="Q37" s="179">
        <v>0</v>
      </c>
      <c r="R37" s="176" t="s">
        <v>1005</v>
      </c>
      <c r="S37" s="74">
        <v>75</v>
      </c>
      <c r="T37" s="180">
        <v>0</v>
      </c>
      <c r="U37" s="99" t="s">
        <v>1599</v>
      </c>
      <c r="V37" s="85">
        <v>100</v>
      </c>
      <c r="W37" s="195">
        <v>236093697</v>
      </c>
      <c r="X37" s="181" t="s">
        <v>1602</v>
      </c>
    </row>
    <row r="38" spans="1:24" s="153" customFormat="1" ht="36.950000000000003" customHeight="1" x14ac:dyDescent="0.25">
      <c r="A38" s="176" t="s">
        <v>355</v>
      </c>
      <c r="B38" s="194" t="s">
        <v>362</v>
      </c>
      <c r="C38" s="176" t="s">
        <v>555</v>
      </c>
      <c r="D38" s="193" t="s">
        <v>1201</v>
      </c>
      <c r="E38" s="176" t="s">
        <v>108</v>
      </c>
      <c r="F38" s="178">
        <v>45048</v>
      </c>
      <c r="G38" s="178">
        <v>45290</v>
      </c>
      <c r="H38" s="85">
        <v>100</v>
      </c>
      <c r="I38" s="176" t="s">
        <v>113</v>
      </c>
      <c r="J38" s="85">
        <v>25</v>
      </c>
      <c r="K38" s="187" t="s">
        <v>484</v>
      </c>
      <c r="L38" s="179">
        <v>35110448.170000002</v>
      </c>
      <c r="M38" s="179">
        <v>0</v>
      </c>
      <c r="N38" s="176" t="s">
        <v>810</v>
      </c>
      <c r="O38" s="202" t="s">
        <v>1766</v>
      </c>
      <c r="P38" s="85">
        <v>50</v>
      </c>
      <c r="Q38" s="179">
        <v>0</v>
      </c>
      <c r="R38" s="99" t="s">
        <v>941</v>
      </c>
      <c r="S38" s="74">
        <v>50</v>
      </c>
      <c r="T38" s="180">
        <v>0</v>
      </c>
      <c r="U38" s="99" t="s">
        <v>1600</v>
      </c>
      <c r="V38" s="85">
        <v>100</v>
      </c>
      <c r="W38" s="195">
        <v>18837346</v>
      </c>
      <c r="X38" s="181" t="s">
        <v>1601</v>
      </c>
    </row>
    <row r="39" spans="1:24" s="153" customFormat="1" ht="69" customHeight="1" x14ac:dyDescent="0.25">
      <c r="A39" s="189" t="s">
        <v>363</v>
      </c>
      <c r="B39" s="196" t="s">
        <v>364</v>
      </c>
      <c r="C39" s="189" t="s">
        <v>90</v>
      </c>
      <c r="D39" s="192" t="s">
        <v>568</v>
      </c>
      <c r="E39" s="176" t="s">
        <v>1088</v>
      </c>
      <c r="F39" s="178">
        <v>45048</v>
      </c>
      <c r="G39" s="178">
        <v>45290</v>
      </c>
      <c r="H39" s="85">
        <v>75</v>
      </c>
      <c r="I39" s="176" t="s">
        <v>113</v>
      </c>
      <c r="J39" s="85">
        <v>20</v>
      </c>
      <c r="K39" s="176" t="s">
        <v>569</v>
      </c>
      <c r="L39" s="179">
        <v>0</v>
      </c>
      <c r="M39" s="179">
        <v>0</v>
      </c>
      <c r="N39" s="176" t="s">
        <v>810</v>
      </c>
      <c r="O39" s="176" t="s">
        <v>948</v>
      </c>
      <c r="P39" s="85">
        <v>30</v>
      </c>
      <c r="Q39" s="179">
        <v>0</v>
      </c>
      <c r="R39" s="99" t="s">
        <v>1144</v>
      </c>
      <c r="S39" s="74">
        <v>74</v>
      </c>
      <c r="T39" s="180">
        <v>0</v>
      </c>
      <c r="U39" s="99" t="s">
        <v>1531</v>
      </c>
      <c r="V39" s="74">
        <v>61</v>
      </c>
      <c r="W39" s="195">
        <v>0</v>
      </c>
      <c r="X39" s="181" t="s">
        <v>1764</v>
      </c>
    </row>
    <row r="40" spans="1:24" s="153" customFormat="1" ht="71.25" customHeight="1" x14ac:dyDescent="0.25">
      <c r="A40" s="189" t="s">
        <v>363</v>
      </c>
      <c r="B40" s="189" t="s">
        <v>365</v>
      </c>
      <c r="C40" s="189" t="s">
        <v>91</v>
      </c>
      <c r="D40" s="192" t="s">
        <v>1197</v>
      </c>
      <c r="E40" s="176" t="s">
        <v>245</v>
      </c>
      <c r="F40" s="178">
        <v>45048</v>
      </c>
      <c r="G40" s="178">
        <v>45290</v>
      </c>
      <c r="H40" s="85">
        <v>75</v>
      </c>
      <c r="I40" s="176" t="s">
        <v>113</v>
      </c>
      <c r="J40" s="85">
        <v>20</v>
      </c>
      <c r="K40" s="176" t="s">
        <v>569</v>
      </c>
      <c r="L40" s="179">
        <v>0</v>
      </c>
      <c r="M40" s="179">
        <v>0</v>
      </c>
      <c r="N40" s="176" t="s">
        <v>810</v>
      </c>
      <c r="O40" s="176" t="s">
        <v>1089</v>
      </c>
      <c r="P40" s="85">
        <v>40</v>
      </c>
      <c r="Q40" s="179">
        <v>0</v>
      </c>
      <c r="R40" s="63" t="s">
        <v>1187</v>
      </c>
      <c r="S40" s="74">
        <v>74</v>
      </c>
      <c r="T40" s="180">
        <v>0</v>
      </c>
      <c r="U40" s="99" t="s">
        <v>1439</v>
      </c>
      <c r="V40" s="74">
        <v>56</v>
      </c>
      <c r="W40" s="195">
        <v>0</v>
      </c>
      <c r="X40" s="181" t="s">
        <v>1763</v>
      </c>
    </row>
    <row r="41" spans="1:24" s="153" customFormat="1" ht="56.25" customHeight="1" x14ac:dyDescent="0.25">
      <c r="A41" s="189" t="s">
        <v>363</v>
      </c>
      <c r="B41" s="189" t="s">
        <v>366</v>
      </c>
      <c r="C41" s="189" t="s">
        <v>92</v>
      </c>
      <c r="D41" s="192" t="s">
        <v>1541</v>
      </c>
      <c r="E41" s="176" t="s">
        <v>112</v>
      </c>
      <c r="F41" s="178">
        <v>45048</v>
      </c>
      <c r="G41" s="178">
        <v>45290</v>
      </c>
      <c r="H41" s="85">
        <v>75</v>
      </c>
      <c r="I41" s="176" t="s">
        <v>113</v>
      </c>
      <c r="J41" s="85">
        <v>20</v>
      </c>
      <c r="K41" s="176" t="s">
        <v>569</v>
      </c>
      <c r="L41" s="179">
        <v>0</v>
      </c>
      <c r="M41" s="179">
        <v>0</v>
      </c>
      <c r="N41" s="176" t="s">
        <v>810</v>
      </c>
      <c r="O41" s="176" t="s">
        <v>818</v>
      </c>
      <c r="P41" s="85">
        <v>40</v>
      </c>
      <c r="Q41" s="179">
        <v>0</v>
      </c>
      <c r="R41" s="63" t="s">
        <v>1193</v>
      </c>
      <c r="S41" s="74">
        <v>74</v>
      </c>
      <c r="T41" s="180">
        <v>0</v>
      </c>
      <c r="U41" s="99" t="s">
        <v>1440</v>
      </c>
      <c r="V41" s="74">
        <v>56</v>
      </c>
      <c r="W41" s="195">
        <v>0</v>
      </c>
      <c r="X41" s="99" t="s">
        <v>1762</v>
      </c>
    </row>
    <row r="42" spans="1:24" ht="36.950000000000003" customHeight="1" x14ac:dyDescent="0.25">
      <c r="A42" s="162" t="s">
        <v>808</v>
      </c>
      <c r="B42" s="207" t="s">
        <v>809</v>
      </c>
      <c r="C42" s="207"/>
      <c r="D42" s="162" t="s">
        <v>807</v>
      </c>
      <c r="E42" s="90"/>
      <c r="F42" s="90"/>
      <c r="G42" s="90"/>
      <c r="H42" s="90"/>
      <c r="I42" s="104"/>
      <c r="J42" s="104">
        <f>AVERAGE(J4:J41)</f>
        <v>16.891891891891891</v>
      </c>
      <c r="K42" s="90"/>
      <c r="L42" s="107"/>
      <c r="M42" s="107">
        <f>SUM(M4:M41)</f>
        <v>0</v>
      </c>
      <c r="N42" s="175"/>
      <c r="O42" s="172" t="s">
        <v>813</v>
      </c>
      <c r="P42" s="106">
        <f>AVERAGE(P4:P41)</f>
        <v>40.55263157894737</v>
      </c>
      <c r="Q42" s="107">
        <f>SUM(Q4:Q41)</f>
        <v>598910315</v>
      </c>
      <c r="R42" s="175" t="s">
        <v>1194</v>
      </c>
      <c r="S42" s="106">
        <f>AVERAGE(S4:S5,S7:S8,S10:S41)</f>
        <v>58.444444444444443</v>
      </c>
      <c r="T42" s="107">
        <f>SUM(T4:T41)</f>
        <v>6000000</v>
      </c>
      <c r="U42" s="199" t="s">
        <v>1497</v>
      </c>
      <c r="V42" s="106">
        <f>AVERAGE(V4:V5,V7:V8,V10:V19,V27:V41,V21:V25)</f>
        <v>95.67647058823529</v>
      </c>
      <c r="W42" s="170">
        <f>SUM(W4:W41)</f>
        <v>297680422.88999999</v>
      </c>
      <c r="X42" s="199" t="s">
        <v>1754</v>
      </c>
    </row>
    <row r="43" spans="1:24" ht="35.1" customHeight="1" thickBot="1" x14ac:dyDescent="0.3"/>
    <row r="44" spans="1:24" ht="35.1" customHeight="1" thickBot="1" x14ac:dyDescent="0.3">
      <c r="A44" s="173" t="s">
        <v>517</v>
      </c>
      <c r="B44" s="47" t="s">
        <v>518</v>
      </c>
      <c r="C44" s="174" t="s">
        <v>519</v>
      </c>
      <c r="D44" s="47" t="s">
        <v>520</v>
      </c>
      <c r="E44" s="174" t="s">
        <v>521</v>
      </c>
      <c r="F44" s="47">
        <v>1</v>
      </c>
    </row>
  </sheetData>
  <autoFilter ref="A3:O42"/>
  <mergeCells count="3">
    <mergeCell ref="A1:B1"/>
    <mergeCell ref="B42:C42"/>
    <mergeCell ref="D1:X1"/>
  </mergeCells>
  <dataValidations count="1">
    <dataValidation type="list" allowBlank="1" showInputMessage="1" showErrorMessage="1" sqref="C5 C15:C18">
      <formula1>IN</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workbookViewId="0">
      <selection activeCell="C15" sqref="C15"/>
    </sheetView>
  </sheetViews>
  <sheetFormatPr baseColWidth="10" defaultRowHeight="15" x14ac:dyDescent="0.25"/>
  <cols>
    <col min="1" max="1" width="13.140625" customWidth="1"/>
  </cols>
  <sheetData>
    <row r="1" spans="1:9" x14ac:dyDescent="0.25">
      <c r="A1" s="218" t="s">
        <v>822</v>
      </c>
      <c r="B1" s="218"/>
      <c r="C1" s="218"/>
      <c r="D1" s="218"/>
      <c r="E1" s="218"/>
      <c r="F1" s="218"/>
      <c r="G1" s="218"/>
      <c r="H1" s="218"/>
      <c r="I1" s="218"/>
    </row>
    <row r="3" spans="1:9" x14ac:dyDescent="0.25">
      <c r="A3" t="s">
        <v>820</v>
      </c>
      <c r="B3" s="80">
        <v>96.7</v>
      </c>
    </row>
    <row r="4" spans="1:9" x14ac:dyDescent="0.25">
      <c r="A4" t="s">
        <v>819</v>
      </c>
      <c r="B4" s="80">
        <v>97.9</v>
      </c>
    </row>
    <row r="5" spans="1:9" x14ac:dyDescent="0.25">
      <c r="A5" t="s">
        <v>821</v>
      </c>
      <c r="B5" s="80">
        <v>95.7</v>
      </c>
    </row>
    <row r="7" spans="1:9" ht="45" x14ac:dyDescent="0.25">
      <c r="A7" s="1" t="s">
        <v>1188</v>
      </c>
      <c r="B7" s="80">
        <f>AVERAGE(B3:B5)</f>
        <v>96.766666666666666</v>
      </c>
    </row>
    <row r="19" spans="1:16" x14ac:dyDescent="0.25">
      <c r="B19" s="81"/>
    </row>
    <row r="20" spans="1:16" s="1" customFormat="1" ht="30" x14ac:dyDescent="0.25">
      <c r="A20" s="82" t="s">
        <v>823</v>
      </c>
      <c r="B20" s="82" t="s">
        <v>825</v>
      </c>
      <c r="C20" s="82" t="s">
        <v>824</v>
      </c>
      <c r="F20" s="82">
        <v>10</v>
      </c>
      <c r="G20" s="82">
        <v>10</v>
      </c>
      <c r="H20" s="82">
        <v>10</v>
      </c>
      <c r="I20" s="82">
        <v>10</v>
      </c>
      <c r="J20" s="82">
        <v>10</v>
      </c>
      <c r="K20" s="82">
        <v>10</v>
      </c>
      <c r="L20" s="82">
        <v>10</v>
      </c>
      <c r="M20" s="82">
        <v>10</v>
      </c>
      <c r="N20" s="82">
        <v>10</v>
      </c>
      <c r="O20" s="82">
        <v>10</v>
      </c>
      <c r="P20" s="82">
        <f>SUM(F20:O20)</f>
        <v>100</v>
      </c>
    </row>
    <row r="21" spans="1:16" x14ac:dyDescent="0.25">
      <c r="A21" s="83">
        <f>B7</f>
        <v>96.766666666666666</v>
      </c>
      <c r="B21" s="61">
        <v>2</v>
      </c>
      <c r="C21" s="83">
        <f>SUM(F20:P20)-A21-B21</f>
        <v>101.23333333333333</v>
      </c>
    </row>
  </sheetData>
  <mergeCells count="1">
    <mergeCell ref="A1:I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H92"/>
  <sheetViews>
    <sheetView topLeftCell="A37" workbookViewId="0">
      <selection activeCell="G53" sqref="G53"/>
    </sheetView>
  </sheetViews>
  <sheetFormatPr baseColWidth="10" defaultRowHeight="15" x14ac:dyDescent="0.25"/>
  <sheetData>
    <row r="10" spans="3:4" x14ac:dyDescent="0.25">
      <c r="C10">
        <v>100</v>
      </c>
    </row>
    <row r="13" spans="3:4" x14ac:dyDescent="0.25">
      <c r="C13">
        <v>50</v>
      </c>
      <c r="D13">
        <v>100</v>
      </c>
    </row>
    <row r="14" spans="3:4" x14ac:dyDescent="0.25">
      <c r="C14">
        <v>68</v>
      </c>
      <c r="D14">
        <f>C13*C14/D13</f>
        <v>34</v>
      </c>
    </row>
    <row r="21" spans="2:7" x14ac:dyDescent="0.25">
      <c r="B21" t="s">
        <v>1445</v>
      </c>
      <c r="C21">
        <v>50</v>
      </c>
      <c r="D21">
        <v>100</v>
      </c>
    </row>
    <row r="22" spans="2:7" x14ac:dyDescent="0.25">
      <c r="C22">
        <f>AVERAGE(C24:C26)</f>
        <v>84.333333333333329</v>
      </c>
      <c r="D22">
        <f>C22*C21/D21</f>
        <v>42.166666666666657</v>
      </c>
    </row>
    <row r="24" spans="2:7" x14ac:dyDescent="0.25">
      <c r="B24">
        <v>1</v>
      </c>
      <c r="C24">
        <v>100</v>
      </c>
    </row>
    <row r="25" spans="2:7" x14ac:dyDescent="0.25">
      <c r="B25">
        <v>2</v>
      </c>
      <c r="C25">
        <v>100</v>
      </c>
    </row>
    <row r="26" spans="2:7" x14ac:dyDescent="0.25">
      <c r="B26">
        <v>3</v>
      </c>
      <c r="C26">
        <v>53</v>
      </c>
    </row>
    <row r="28" spans="2:7" x14ac:dyDescent="0.25">
      <c r="B28" t="s">
        <v>1445</v>
      </c>
      <c r="C28">
        <v>90</v>
      </c>
      <c r="D28">
        <v>100</v>
      </c>
    </row>
    <row r="29" spans="2:7" x14ac:dyDescent="0.25">
      <c r="C29">
        <v>47</v>
      </c>
      <c r="D29">
        <f>C29*C28/D28</f>
        <v>42.3</v>
      </c>
    </row>
    <row r="31" spans="2:7" x14ac:dyDescent="0.25">
      <c r="G31">
        <f>F32*C33</f>
        <v>168.75</v>
      </c>
    </row>
    <row r="32" spans="2:7" x14ac:dyDescent="0.25">
      <c r="B32" t="s">
        <v>1450</v>
      </c>
      <c r="C32">
        <v>27</v>
      </c>
      <c r="D32">
        <v>100</v>
      </c>
      <c r="F32">
        <v>6.75</v>
      </c>
      <c r="G32">
        <v>100</v>
      </c>
    </row>
    <row r="33" spans="2:7" x14ac:dyDescent="0.25">
      <c r="C33">
        <v>25</v>
      </c>
      <c r="D33">
        <f>C33*C32/D32</f>
        <v>6.75</v>
      </c>
      <c r="F33">
        <v>9</v>
      </c>
      <c r="G33">
        <f>F33*G32/F32</f>
        <v>133.33333333333334</v>
      </c>
    </row>
    <row r="35" spans="2:7" x14ac:dyDescent="0.25">
      <c r="B35" t="s">
        <v>1451</v>
      </c>
      <c r="C35">
        <v>50</v>
      </c>
      <c r="D35">
        <v>100</v>
      </c>
    </row>
    <row r="36" spans="2:7" x14ac:dyDescent="0.25">
      <c r="C36">
        <v>68</v>
      </c>
      <c r="D36">
        <f>C36*C35/D35</f>
        <v>34</v>
      </c>
    </row>
    <row r="38" spans="2:7" x14ac:dyDescent="0.25">
      <c r="B38" t="s">
        <v>1452</v>
      </c>
      <c r="C38">
        <v>45</v>
      </c>
      <c r="D38">
        <v>100</v>
      </c>
    </row>
    <row r="39" spans="2:7" x14ac:dyDescent="0.25">
      <c r="C39">
        <v>52</v>
      </c>
      <c r="D39">
        <f>C39*C38/D38</f>
        <v>23.4</v>
      </c>
    </row>
    <row r="41" spans="2:7" x14ac:dyDescent="0.25">
      <c r="B41" t="s">
        <v>1455</v>
      </c>
      <c r="C41">
        <v>80</v>
      </c>
      <c r="D41">
        <v>100</v>
      </c>
    </row>
    <row r="42" spans="2:7" x14ac:dyDescent="0.25">
      <c r="C42">
        <v>70</v>
      </c>
      <c r="D42">
        <f>C42*C41/D41</f>
        <v>56</v>
      </c>
    </row>
    <row r="46" spans="2:7" x14ac:dyDescent="0.25">
      <c r="B46" t="s">
        <v>1457</v>
      </c>
      <c r="C46">
        <v>10</v>
      </c>
      <c r="D46">
        <v>100</v>
      </c>
    </row>
    <row r="47" spans="2:7" x14ac:dyDescent="0.25">
      <c r="C47">
        <v>5</v>
      </c>
    </row>
    <row r="51" spans="2:7" x14ac:dyDescent="0.25">
      <c r="B51" t="s">
        <v>1478</v>
      </c>
      <c r="C51" s="120">
        <v>277020</v>
      </c>
    </row>
    <row r="52" spans="2:7" x14ac:dyDescent="0.25">
      <c r="C52" s="120">
        <v>312360</v>
      </c>
      <c r="D52">
        <v>100</v>
      </c>
      <c r="F52">
        <v>10</v>
      </c>
      <c r="G52">
        <v>100</v>
      </c>
    </row>
    <row r="53" spans="2:7" x14ac:dyDescent="0.25">
      <c r="C53" s="120">
        <f>C52-C51</f>
        <v>35340</v>
      </c>
      <c r="D53">
        <f>C53*D52/C52</f>
        <v>11.313868613138686</v>
      </c>
      <c r="F53">
        <v>11.3</v>
      </c>
      <c r="G53">
        <f>F53*G52/F52</f>
        <v>113</v>
      </c>
    </row>
    <row r="55" spans="2:7" x14ac:dyDescent="0.25">
      <c r="B55" t="s">
        <v>1479</v>
      </c>
      <c r="C55">
        <v>25</v>
      </c>
      <c r="D55">
        <f>C55/6</f>
        <v>4.166666666666667</v>
      </c>
    </row>
    <row r="56" spans="2:7" x14ac:dyDescent="0.25">
      <c r="D56">
        <v>4.166666666666667</v>
      </c>
    </row>
    <row r="57" spans="2:7" x14ac:dyDescent="0.25">
      <c r="D57">
        <v>4.166666666666667</v>
      </c>
    </row>
    <row r="58" spans="2:7" x14ac:dyDescent="0.25">
      <c r="D58">
        <v>4.166666666666667</v>
      </c>
    </row>
    <row r="59" spans="2:7" x14ac:dyDescent="0.25">
      <c r="C59">
        <v>50</v>
      </c>
      <c r="D59">
        <f>SUM(D55:D58)</f>
        <v>16.666666666666668</v>
      </c>
    </row>
    <row r="60" spans="2:7" x14ac:dyDescent="0.25">
      <c r="D60">
        <f>C59+D59</f>
        <v>66.666666666666671</v>
      </c>
    </row>
    <row r="63" spans="2:7" x14ac:dyDescent="0.25">
      <c r="B63" t="s">
        <v>1496</v>
      </c>
    </row>
    <row r="64" spans="2:7" x14ac:dyDescent="0.25">
      <c r="C64">
        <v>75</v>
      </c>
      <c r="D64">
        <v>100</v>
      </c>
    </row>
    <row r="65" spans="3:4" x14ac:dyDescent="0.25">
      <c r="C65">
        <v>56</v>
      </c>
      <c r="D65">
        <f>C65*D64/C64</f>
        <v>74.666666666666671</v>
      </c>
    </row>
    <row r="91" spans="1:8" ht="15.75" thickBot="1" x14ac:dyDescent="0.3"/>
    <row r="92" spans="1:8" ht="36.75" thickBot="1" x14ac:dyDescent="0.3">
      <c r="A92" s="44" t="s">
        <v>517</v>
      </c>
      <c r="B92" s="45" t="s">
        <v>518</v>
      </c>
      <c r="C92" s="46" t="s">
        <v>519</v>
      </c>
      <c r="D92" s="47" t="s">
        <v>520</v>
      </c>
      <c r="E92" s="46" t="s">
        <v>521</v>
      </c>
      <c r="F92" s="47">
        <v>1</v>
      </c>
      <c r="G92" s="6"/>
      <c r="H92"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AVANCE</vt:lpstr>
      <vt:lpstr>LO INSTITUCIONAL</vt:lpstr>
      <vt:lpstr>LO SOCIAL </vt:lpstr>
      <vt:lpstr>LO AMBIENTAL</vt: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 de Accion ETITC</dc:creator>
  <cp:lastModifiedBy>Plan de Accion ETITC</cp:lastModifiedBy>
  <dcterms:created xsi:type="dcterms:W3CDTF">2023-01-24T15:24:29Z</dcterms:created>
  <dcterms:modified xsi:type="dcterms:W3CDTF">2023-12-15T20:21:18Z</dcterms:modified>
</cp:coreProperties>
</file>