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gestionambiental_itc_edu_co/Documents/Gestión Ambiental/2022/PLANEACIÓN 2022/"/>
    </mc:Choice>
  </mc:AlternateContent>
  <xr:revisionPtr revIDLastSave="53" documentId="11_6C0342626918B7850BB54B0A2768F121735333CB" xr6:coauthVersionLast="47" xr6:coauthVersionMax="47" xr10:uidLastSave="{22AF1366-A38A-41D2-8C77-F3617DD7EFB6}"/>
  <bookViews>
    <workbookView xWindow="-120" yWindow="-120" windowWidth="20730" windowHeight="11160" tabRatio="602" xr2:uid="{00000000-000D-0000-FFFF-FFFF00000000}"/>
  </bookViews>
  <sheets>
    <sheet name="Programas SGA" sheetId="7" r:id="rId1"/>
    <sheet name="PGIRESPEL" sheetId="9" r:id="rId2"/>
    <sheet name="Capacitaciones" sheetId="8" r:id="rId3"/>
  </sheets>
  <definedNames>
    <definedName name="_xlnm._FilterDatabase" localSheetId="0" hidden="1">'Programas SGA'!$C$8:$Z$53</definedName>
  </definedNames>
  <calcPr calcId="191029" concurrentCalc="0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0" i="8" l="1"/>
  <c r="AB10" i="8"/>
  <c r="AC10" i="8"/>
  <c r="AB11" i="8"/>
  <c r="AC11" i="8"/>
  <c r="AB12" i="8"/>
  <c r="AC12" i="8"/>
  <c r="AB13" i="8"/>
  <c r="AC13" i="8"/>
  <c r="AB14" i="8"/>
  <c r="AC14" i="8"/>
  <c r="AC9" i="8"/>
  <c r="AB9" i="8"/>
  <c r="AD13" i="8"/>
  <c r="AD12" i="8"/>
  <c r="AD11" i="8"/>
  <c r="AD14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E19" i="8"/>
  <c r="D19" i="8"/>
  <c r="AG37" i="7"/>
  <c r="AG9" i="7"/>
  <c r="AG10" i="7"/>
  <c r="AG11" i="7"/>
  <c r="AG15" i="7"/>
  <c r="AG16" i="7"/>
  <c r="AG18" i="7"/>
  <c r="AG19" i="7"/>
  <c r="AG27" i="7"/>
  <c r="AG28" i="7"/>
  <c r="AG29" i="7"/>
  <c r="AG30" i="7"/>
  <c r="AG32" i="7"/>
  <c r="AG33" i="7"/>
  <c r="AG35" i="7"/>
  <c r="AG36" i="7"/>
  <c r="AG39" i="7"/>
  <c r="AG40" i="7"/>
  <c r="AG41" i="7"/>
  <c r="AG44" i="7"/>
  <c r="AG45" i="7"/>
  <c r="AG46" i="7"/>
  <c r="AG47" i="7"/>
  <c r="AG48" i="7"/>
  <c r="AG49" i="7"/>
  <c r="AG50" i="7"/>
  <c r="AG51" i="7"/>
  <c r="AG52" i="7"/>
  <c r="AG53" i="7"/>
  <c r="AF9" i="7"/>
  <c r="AF10" i="7"/>
  <c r="AF11" i="7"/>
  <c r="AF15" i="7"/>
  <c r="AF16" i="7"/>
  <c r="AF18" i="7"/>
  <c r="AF19" i="7"/>
  <c r="AF27" i="7"/>
  <c r="AF28" i="7"/>
  <c r="AF29" i="7"/>
  <c r="AF30" i="7"/>
  <c r="AF32" i="7"/>
  <c r="AF33" i="7"/>
  <c r="AF35" i="7"/>
  <c r="AF36" i="7"/>
  <c r="AF39" i="7"/>
  <c r="AF40" i="7"/>
  <c r="AF41" i="7"/>
  <c r="AF44" i="7"/>
  <c r="AF45" i="7"/>
  <c r="AF46" i="7"/>
  <c r="AF47" i="7"/>
  <c r="AF48" i="7"/>
  <c r="AF49" i="7"/>
  <c r="AF50" i="7"/>
  <c r="AF51" i="7"/>
  <c r="AF52" i="7"/>
  <c r="AF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Y53" i="7"/>
  <c r="Z53" i="7"/>
  <c r="D53" i="7"/>
  <c r="C53" i="7"/>
  <c r="AH28" i="7"/>
  <c r="AH30" i="7"/>
  <c r="AH15" i="7"/>
  <c r="AH16" i="7"/>
  <c r="AA21" i="9"/>
  <c r="R21" i="9"/>
  <c r="AE21" i="9"/>
  <c r="A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S21" i="9"/>
  <c r="T21" i="9"/>
  <c r="U21" i="9"/>
  <c r="V21" i="9"/>
  <c r="W21" i="9"/>
  <c r="X21" i="9"/>
  <c r="Y21" i="9"/>
  <c r="Z21" i="9"/>
  <c r="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C16" i="8"/>
  <c r="AC18" i="8"/>
  <c r="AB16" i="8"/>
  <c r="AB18" i="8"/>
  <c r="AD9" i="8"/>
  <c r="AD16" i="8"/>
  <c r="AD18" i="8"/>
  <c r="AF11" i="9"/>
  <c r="AF20" i="9"/>
  <c r="AF18" i="9"/>
  <c r="AF15" i="9"/>
  <c r="AF19" i="9"/>
  <c r="AF10" i="9"/>
  <c r="AF12" i="9"/>
  <c r="AF13" i="9"/>
  <c r="AF17" i="9"/>
  <c r="AF16" i="9"/>
  <c r="AF14" i="9"/>
  <c r="AH33" i="7"/>
  <c r="AH32" i="7"/>
  <c r="AH29" i="7"/>
  <c r="AH50" i="7"/>
  <c r="AH36" i="7"/>
  <c r="AH52" i="7"/>
  <c r="AH48" i="7"/>
  <c r="AH41" i="7"/>
  <c r="AH49" i="7"/>
  <c r="AH18" i="7"/>
  <c r="AH45" i="7"/>
  <c r="AH39" i="7"/>
  <c r="AH51" i="7"/>
  <c r="AH47" i="7"/>
  <c r="AH46" i="7"/>
  <c r="AH44" i="7"/>
  <c r="AH27" i="7"/>
  <c r="AH9" i="7"/>
  <c r="AH11" i="7"/>
  <c r="AH19" i="7"/>
  <c r="AH40" i="7"/>
  <c r="AB19" i="8"/>
  <c r="AC19" i="8"/>
  <c r="AH10" i="7"/>
  <c r="AF21" i="9"/>
  <c r="AD19" i="8"/>
  <c r="AH53" i="7"/>
</calcChain>
</file>

<file path=xl/sharedStrings.xml><?xml version="1.0" encoding="utf-8"?>
<sst xmlns="http://schemas.openxmlformats.org/spreadsheetml/2006/main" count="450" uniqueCount="171">
  <si>
    <t>PROGRAMA</t>
  </si>
  <si>
    <t>ACTIVIDADES</t>
  </si>
  <si>
    <t>TRIMESTRE I</t>
  </si>
  <si>
    <t>TRIMESTRE II</t>
  </si>
  <si>
    <t>TRIMESTRE III</t>
  </si>
  <si>
    <t>TRIMESTRE IV</t>
  </si>
  <si>
    <t>EVIDENCIAS</t>
  </si>
  <si>
    <t>OBSERVACIONES</t>
  </si>
  <si>
    <t>CONSOLIDADO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</si>
  <si>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</si>
  <si>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</si>
  <si>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</si>
  <si>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</si>
  <si>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</si>
  <si>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</si>
  <si>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</si>
  <si>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</si>
  <si>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</si>
  <si>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</si>
  <si>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</si>
  <si>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</si>
  <si>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</si>
  <si>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</si>
  <si>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 xml:space="preserve">E </t>
  </si>
  <si>
    <t>% CUMPLIMIENTO</t>
  </si>
  <si>
    <t>1. Uso eficiente de agua</t>
  </si>
  <si>
    <t>2. Uso eficiente de energía</t>
  </si>
  <si>
    <t>3. Gestión integral de residuos</t>
  </si>
  <si>
    <t>RESIDUOS APROVECHABLES Y NO APROVECHABLES</t>
  </si>
  <si>
    <t>PGIRESPEL</t>
  </si>
  <si>
    <t>AVU</t>
  </si>
  <si>
    <t>RCD</t>
  </si>
  <si>
    <t>RESIDUOS DE PODAS</t>
  </si>
  <si>
    <t>4. Control de emisiones atmosféricas y PEV</t>
  </si>
  <si>
    <t>Otros requerimientos normativos</t>
  </si>
  <si>
    <t>TOTAL</t>
  </si>
  <si>
    <t>RESPONSABLE</t>
  </si>
  <si>
    <t>PLANEAR</t>
  </si>
  <si>
    <t>HACER</t>
  </si>
  <si>
    <t>VERIFICAR</t>
  </si>
  <si>
    <t>ACTUAR</t>
  </si>
  <si>
    <t>TEMA</t>
  </si>
  <si>
    <t>A quién se dirige</t>
  </si>
  <si>
    <t>SISTEMA DE GESTIÓN AMBIENTAL</t>
  </si>
  <si>
    <t xml:space="preserve">PLAN DE EMERGECIAS </t>
  </si>
  <si>
    <t>Escuela Tecnológica
Instituto Técnico Central</t>
  </si>
  <si>
    <t>VERSIÓN:  1</t>
  </si>
  <si>
    <t>Marcar con la letra P en el mes que se planee la actividad y E en el mes en que se ejecute</t>
  </si>
  <si>
    <t>PLAN DE TRABAJO PLAN DE GESTIÓN DE RESIDUOS PELIGROSOS (PGIRESPEL)</t>
  </si>
  <si>
    <t>E=EJECUTADAS</t>
  </si>
  <si>
    <t xml:space="preserve">P= PLANEADAS </t>
  </si>
  <si>
    <t>CÓDIGO:   GAM-FO-16</t>
  </si>
  <si>
    <t>VIGENCIA: DICIEMBRE 17 DE 2019</t>
  </si>
  <si>
    <t>PLAN DE TRABAJO Y CAPACITACIONES DEL SGA</t>
  </si>
  <si>
    <t>PÁGINA:    1 DE 3</t>
  </si>
  <si>
    <t>PÁGINA:    2 DE 3</t>
  </si>
  <si>
    <t>PÁGINA:    3 DE 3</t>
  </si>
  <si>
    <t>CLASIF. DE CONFIDENCIALIDAD</t>
  </si>
  <si>
    <t>IPB</t>
  </si>
  <si>
    <t>CLASIF. DE INTEGRIDAD</t>
  </si>
  <si>
    <t>A</t>
  </si>
  <si>
    <t>CLASIF. DE DISPONIBILIDAD</t>
  </si>
  <si>
    <t>Formular el Plan de Emenrgencias Ambientales</t>
  </si>
  <si>
    <t>Realizar seguimiento al estado de tramites ambientales</t>
  </si>
  <si>
    <t>Socialización del Plan de Emergencias Ambientales con las partes interesadas.</t>
  </si>
  <si>
    <t>Actualizar el documento del PGIRESPEL según recomendaciones de la SDA-Lista de chequeo ACERCAR</t>
  </si>
  <si>
    <t>Formular el Plan de Emergencias Ambientales aplicable para todas las sedes</t>
  </si>
  <si>
    <t xml:space="preserve">Programar entrega de RESPEL y Residuos Especiales </t>
  </si>
  <si>
    <t>Entregar RESPEL y Residuos Especiales a Gestores Autorizados</t>
  </si>
  <si>
    <t>Llevar bitácora de residuos</t>
  </si>
  <si>
    <t>Realizar evaluación de desempeño y seguimiento de indicador de generación de RESPEL</t>
  </si>
  <si>
    <t>Planear Plan de Acción según hallazgos de auditoria y Evaluación de Desempeño</t>
  </si>
  <si>
    <t>Realizar talleres de sensibilización y/o campañas educativas para el ahorro y uso eficiente de energía</t>
  </si>
  <si>
    <t>Evaluación de desempeño</t>
  </si>
  <si>
    <t>Actualizar PGIRESPEL incluyendo Plan de Contingencias para abandono o cierre de actividad</t>
  </si>
  <si>
    <t>Participar en las actividades lideradas por la Secretaria Distrital de Ambiente - Gestión Ambiental Empresarial</t>
  </si>
  <si>
    <t>Documento  GAM-PL-01 Gestión Integral de Residuos Peligrosos   actualizado</t>
  </si>
  <si>
    <t>Documento incluido en el SIG de la ETITC</t>
  </si>
  <si>
    <t>Radicado y soportes del cargue de información a la plataforma.</t>
  </si>
  <si>
    <t>Informes de inspección</t>
  </si>
  <si>
    <t>Plan de acción</t>
  </si>
  <si>
    <t>Personal de Mantenimiento Locativo, Talleres y Laboratorios, Servicios Generales, Servicios TI</t>
  </si>
  <si>
    <t>Lideres de Proceso
Comunidad ETITC</t>
  </si>
  <si>
    <t>Comunidad ETITC</t>
  </si>
  <si>
    <t>Listado de asistencia y evaluación de la capacitación</t>
  </si>
  <si>
    <t>Realizar talleres de sensibilización y/o campañas educativas para el manejo de residuos y consumo responsable.</t>
  </si>
  <si>
    <t>PLAN DE TRABAJO Y CAPACITACIONES DEL SGA 2021</t>
  </si>
  <si>
    <t>Capacitar al personal de mantenimiento, Servicios Generales, Talleres y Laboratorios sobre separación y almacenamiento temporal de RESPEL</t>
  </si>
  <si>
    <t>Entregar residuo de podas a gestor autorizado cuando sea necesario</t>
  </si>
  <si>
    <t>Atender requerimientos de las autoridades ambientales y sanitarias cuando se requieran.</t>
  </si>
  <si>
    <t>Uso sostenible del agua</t>
  </si>
  <si>
    <t>Ejecutar las actividades planteadas en el Plan de Acción</t>
  </si>
  <si>
    <t>Realizar inspecciones al punto de almacenamiento de RESPEL</t>
  </si>
  <si>
    <t xml:space="preserve">Realizar una revisión exhaustiva del documento GAM-PL-01 Gestión Integral de Residuos Peligrosos  </t>
  </si>
  <si>
    <t>OBSERVACIONES
SEGUIMIENTO 1ER TRIMESTRE</t>
  </si>
  <si>
    <t>OBSERVACIONES
SEGUIMIENTO 2DO TRIMESTRE</t>
  </si>
  <si>
    <t>OBSERVACIONES
SEGUIMIENTO 3ER TRIMESTRE</t>
  </si>
  <si>
    <t>OBSERVACIONES
SEGUIMIENTO 4TO TRIMESTRE</t>
  </si>
  <si>
    <t>Realizar el eguimiento bimestral al consumo de agua potable de las 4 sedes a traves de las facturas de acueduto. Identificar anomalias y socializar hallazgos con Planta Física.</t>
  </si>
  <si>
    <t>Desarrollar actividades de capacitación y comunicación relacionadas con uso eficiente y responsable del agua.</t>
  </si>
  <si>
    <t>Identificar los puntos de vertimientos al alcantarillado publico a traves de la prueba de Anilinas con apoyo de Planta Física</t>
  </si>
  <si>
    <t xml:space="preserve">Desarrollar las actividades necesarias para realizar la caracterización de vertimientos no domésticos de la sede Calle 13 y reportar los resultados ante la Secretaría de Ambiente:
Estudios previos para contratar laboratorio autorizado
Ejecutar contrato con proveedor: muestreo y analisis de ARND
Informar a la Autoridad Ambiental sobre los resultados obtenidos
</t>
  </si>
  <si>
    <t>Realizar el reporte de vertimientos de cada sede en el aplicativo web de la EAAB.</t>
  </si>
  <si>
    <t>Realizar el diagnóstico de consumo energético en la Institución, (Inventario Energético) a traves de una consultoria contratada para dicho fin</t>
  </si>
  <si>
    <t>Realizar seguimiento mensual a la autogeneración de energía a traves del sistema solar fotovoltaico instalado en la Sede Central.</t>
  </si>
  <si>
    <t>Revisar con Planta Física el Plan de Mantenimiento de Infraestructura Eléctrica e identificar las actividades que esten vinculadas al ahorro de energía electrica.</t>
  </si>
  <si>
    <t>Seguimiento del consumo de energía eléctrica través de las facturas de servicios públicos de las 4 extensiones, realizar su respectivo análisis y revisar anomalias con Infraestructura Eléctrica.</t>
  </si>
  <si>
    <t>Llevar el aforo mensual de la generación de residuos ordinarios y potencialmente aprovechables generados con apoyo del personal de Servivios Generales.</t>
  </si>
  <si>
    <t>Entregar materiales a gestor autorizado en los Acuerdos de Corresponsabilidad Vigentes.</t>
  </si>
  <si>
    <t>Realizar reporte en la plataforma del IDEAM de los RESPEL generados y gestionados en el periodo 2021</t>
  </si>
  <si>
    <t>Realizar las actividades necesarias para la contratación de un Gestor Autorizado que se encargue de la recolección, tratamiento y disposición final de los residuos peligrosos biológicos y no biológicos generados en las 4 sedes de la ETITC.</t>
  </si>
  <si>
    <t>Realizar capacitación con Banco de Alimentos y Cafeteria sobre el manejo adecuado del AVU</t>
  </si>
  <si>
    <t>Realizar convenio con gestor autorizado que recolecte el AVU generado en la cocina del Banco de Alimentos</t>
  </si>
  <si>
    <t>Reportar trimestralmente la cantidad de AVU generado y gestionado por Cafeteria y Banco de Alimentos</t>
  </si>
  <si>
    <t>Entregar los residuos al gestor autorizado mensualmente</t>
  </si>
  <si>
    <t xml:space="preserve">Reportar los RCD generados en la plataforma Web de la SDA </t>
  </si>
  <si>
    <t>Ejecutar las actividades necesarias para determinar el contenido de PCB en los equipos que funcionana con aceite dielectrico que esten en uuso o en desuso en las instalaciones de la entidad:
- Revisar listado de laboratorios autorizados por el IDEAM habilitados para el muestreo y análisis
- Si se identifica un laboratorio autorizado, adelantar las actividades necesarias para la contratación del proveedor 
- Reportar los resultados a la SDA</t>
  </si>
  <si>
    <t>Realizar seguimiento a los tramites actuales pendientes para el registro de PEV y adelantar los tramites necesarios cuando se requiera un nuevo registro de PEV.</t>
  </si>
  <si>
    <t>Elaborar el manual de buenas paracticas para el uso de elementos de comunicación visual en la ETITC en compañía de Comunicaciones</t>
  </si>
  <si>
    <t>Caracterizar e identificar la composición de las Emisiones Atmosféricas provenientes de los Talleres de Modelería, Metalistería y Cafeteria, incluyendo el diseño y calculos del sistema de control de emisiones y altura del ducto de ventilación para cada espacio analizado.</t>
  </si>
  <si>
    <t>Revisar los lineamientos de compras públicas sostenibles, para adoptar una directriz interna que peromita incluir criterios de sostenibilidad en las adquisiciones de bienes y servicios en la ETITC. Dicha actiividad debe realizarse con Gestión de Adquisiciones.</t>
  </si>
  <si>
    <t>Publicar el Plan de Saneamiento Básico para la ETITC aplicable a todas las extensiones</t>
  </si>
  <si>
    <t>Actualizar la documentación del SGA según se requiera.</t>
  </si>
  <si>
    <t>5. Prácticas sostenibles</t>
  </si>
  <si>
    <t>Revisión con Planta Fisica del estado de los dispositivos para el suministro de agua potable y planes de mantenimiento relacionados.</t>
  </si>
  <si>
    <t>-Registro fotografico
- Acta de reuniones
- Informe de inspecciones</t>
  </si>
  <si>
    <t>-GAM-FO-09 Programa de Gestión Ambiental  diligenciado para el programa definido</t>
  </si>
  <si>
    <t>- Registro fotografico</t>
  </si>
  <si>
    <t>-Estudios Previos
- Comunicaciones con SDA
- Contrato y evidencias de ejecución
- Resultados de caracaterización de vertimientos.</t>
  </si>
  <si>
    <t>-Radicado de la EAAB del reporte de vertimientos</t>
  </si>
  <si>
    <t>Desarrollar la actividades necesarias para la adquisición es instalación de una trampa de grasas en la cocina de Cafeteria, con apoyo de Planta Física.</t>
  </si>
  <si>
    <t>- Acta de reuniones
- Estudios previos
- Contrato de suministro</t>
  </si>
  <si>
    <t>- Capacitaciones ejecutadas
- Campañas de comunicación ejecutadas.</t>
  </si>
  <si>
    <t>-Registro fotografico
- Acta de reuniones</t>
  </si>
  <si>
    <t>- Estudios previos
- Contrato de consultoria
- Evidencia de ejecución del contrato
- Informe de diagnostico de consumo energético.</t>
  </si>
  <si>
    <t>GAM-FO-13 Aforo generación residuos ordinarios diligenciado</t>
  </si>
  <si>
    <t>Realizar inspección de Talleres, laboratorios y los espacios de almacenamiento temporal de residuos.</t>
  </si>
  <si>
    <t>p</t>
  </si>
  <si>
    <t>- Actas de recolección
- Actas de disposición final
- GAM-FO-18 Bitácora generación de residuos diligenciada.</t>
  </si>
  <si>
    <t>-Radicado del reporte descargado de la plataforma del IDEAM</t>
  </si>
  <si>
    <t>- Estudios previos
- Contrato de prestación de servicios
- Evidencia de ejecución del contrato
- Informe de diagnostico de consumo energético.</t>
  </si>
  <si>
    <t>GAM-PL-01 Gestión Integral de Residuos Peligrosos  actualizado y publicado en la página web institucional.</t>
  </si>
  <si>
    <t xml:space="preserve">- Convenio establecido
- Actas de recolección
</t>
  </si>
  <si>
    <t>-Radicado del reporte de AVU ante la SDA</t>
  </si>
  <si>
    <t>- Actas de recolección
- GAM-FO-18 Bitácora generación de residuos diligenciada</t>
  </si>
  <si>
    <t>- Radicado ante la SDA del reporte de los RCD.</t>
  </si>
  <si>
    <t>Cuando sea requerido por Planta Física</t>
  </si>
  <si>
    <t>- Estudios previos
- Ejecución de contrato de consultoría
- Resultados de la caracterización de emisiones</t>
  </si>
  <si>
    <t>Realizar seguimiento a los resultados de la revisión tecnico mecanica y de gases de los vehiculos de la ETITC</t>
  </si>
  <si>
    <t>-Copia de los resultados de la revisión tecnico mecanica.
- Reporte de anomalias si se detentan a los responsables del mantenimiento de los vehiculos.</t>
  </si>
  <si>
    <t>- Estudios previos
- Ejecución de contrato de prestación de servicios
- Resultados de la caracterización caracterización en caso de poderla realizar
- Comunicaciones con las autoridades ambientales</t>
  </si>
  <si>
    <t>-  GAM-FO-14 Seguimiento a Trámites Ambientales  diligenciado.
- Tramites realizados ante la SDA si se requieren</t>
  </si>
  <si>
    <t>- Manual de buenas prácticas de comunicación visual publicado y socializado</t>
  </si>
  <si>
    <t>- Actas de reuniones
- Certificados de asistencia
- Memorias de capacitación</t>
  </si>
  <si>
    <t>- Instructivo para incluir criterios sostenibles en los proceso de adquisición de bienes y servicios.</t>
  </si>
  <si>
    <t>Realizar el diagnostico para dar inicio al diseño del Plan Integral de Movilidad Sostenible con base en la guia creada por la Secretaría de Movilidad Distrital</t>
  </si>
  <si>
    <t>- Enuesta de caracterización de medios de movilidad  aplicada y analizada</t>
  </si>
  <si>
    <t>Comunicaciones con las autoridades ambientales cuando se requiera</t>
  </si>
  <si>
    <t>Incluir Escenarios de Emergencias Ambientales en el Plan de Respuesta de Emergencias de la institución</t>
  </si>
  <si>
    <t>- GAM-FO-14 Seguimiento a Trámites Ambientales  diligenciado</t>
  </si>
  <si>
    <t>´- Solicitudes de actualización o creación de documentos del SGA</t>
  </si>
  <si>
    <t>Hacer registro de RESPEL generados durante 2021 en la plataforma virtual del IDEAM</t>
  </si>
  <si>
    <t>Actade de recolección y disposición final
GAM-FO-18 Bitácora generación de residuos diligenciada</t>
  </si>
  <si>
    <t>Comunicaciones con los Gestores por los medios acordados</t>
  </si>
  <si>
    <t>GAM-FO-18 Bitácora generación de residuos diligenciada</t>
  </si>
  <si>
    <t>Consumo responsable y economia circular</t>
  </si>
  <si>
    <t>Uso responsable de energía</t>
  </si>
  <si>
    <t>Manejo de RESPEL y resiudos de manejo especial</t>
  </si>
  <si>
    <t>Areas protegidas del Distrito Capital</t>
  </si>
  <si>
    <t>Cambio Climático en la vida cotidiana</t>
  </si>
  <si>
    <t>Movilidad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</si>
</sst>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147">
    <xf numFmtId="0" fontId="0" fillId="0" borderId="0" xfId="0"/>
    <xf numFmtId="0" fontId="0" fillId="0" borderId="15" xfId="0" applyBorder="1"/>
    <xf numFmtId="0" fontId="0" fillId="0" borderId="15" xfId="0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5" fillId="8" borderId="15" xfId="0" applyFont="1" applyFill="1" applyBorder="1" applyAlignment="1">
      <alignment vertical="center" wrapText="1"/>
    </xf>
    <xf numFmtId="49" fontId="6" fillId="8" borderId="15" xfId="0" applyNumberFormat="1" applyFont="1" applyFill="1" applyBorder="1" applyAlignment="1">
      <alignment horizontal="left" wrapText="1"/>
    </xf>
    <xf numFmtId="49" fontId="6" fillId="8" borderId="15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6" fillId="9" borderId="1" xfId="0" applyNumberFormat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49" fontId="6" fillId="10" borderId="1" xfId="0" applyNumberFormat="1" applyFont="1" applyFill="1" applyBorder="1" applyAlignment="1">
      <alignment horizontal="left" vertical="center" wrapText="1"/>
    </xf>
    <xf numFmtId="49" fontId="8" fillId="11" borderId="1" xfId="0" applyNumberFormat="1" applyFont="1" applyFill="1" applyBorder="1" applyAlignment="1">
      <alignment horizontal="left" vertical="center" wrapText="1"/>
    </xf>
    <xf numFmtId="49" fontId="9" fillId="11" borderId="1" xfId="0" applyNumberFormat="1" applyFont="1" applyFill="1" applyBorder="1" applyAlignment="1">
      <alignment horizontal="left" vertical="center" wrapText="1"/>
    </xf>
    <xf numFmtId="49" fontId="6" fillId="11" borderId="1" xfId="0" applyNumberFormat="1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/>
    </xf>
    <xf numFmtId="0" fontId="10" fillId="8" borderId="15" xfId="0" applyFont="1" applyFill="1" applyBorder="1"/>
    <xf numFmtId="0" fontId="11" fillId="0" borderId="0" xfId="0" applyFont="1" applyAlignment="1">
      <alignment horizontal="center" vertical="center"/>
    </xf>
    <xf numFmtId="0" fontId="10" fillId="13" borderId="15" xfId="0" applyFont="1" applyFill="1" applyBorder="1"/>
    <xf numFmtId="49" fontId="6" fillId="14" borderId="1" xfId="0" applyNumberFormat="1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8" borderId="15" xfId="0" applyFont="1" applyFill="1" applyBorder="1" applyAlignment="1">
      <alignment horizontal="left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49" fontId="6" fillId="13" borderId="0" xfId="0" applyNumberFormat="1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/>
    </xf>
    <xf numFmtId="0" fontId="10" fillId="13" borderId="6" xfId="0" applyFont="1" applyFill="1" applyBorder="1"/>
    <xf numFmtId="0" fontId="11" fillId="0" borderId="16" xfId="0" applyFont="1" applyBorder="1" applyAlignment="1">
      <alignment horizontal="center"/>
    </xf>
    <xf numFmtId="0" fontId="0" fillId="0" borderId="25" xfId="0" applyBorder="1"/>
    <xf numFmtId="9" fontId="0" fillId="0" borderId="24" xfId="0" applyNumberFormat="1" applyBorder="1" applyAlignment="1">
      <alignment horizontal="center" vertical="center"/>
    </xf>
    <xf numFmtId="0" fontId="3" fillId="2" borderId="15" xfId="2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7" fillId="0" borderId="0" xfId="0" applyFont="1"/>
    <xf numFmtId="0" fontId="18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9" fillId="2" borderId="15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5" fillId="8" borderId="10" xfId="0" applyFont="1" applyFill="1" applyBorder="1" applyAlignment="1">
      <alignment vertical="center" wrapText="1"/>
    </xf>
    <xf numFmtId="0" fontId="3" fillId="6" borderId="5" xfId="2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10" fillId="13" borderId="15" xfId="0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8" borderId="3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/>
    </xf>
    <xf numFmtId="0" fontId="3" fillId="5" borderId="15" xfId="2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13" fillId="8" borderId="17" xfId="0" applyFont="1" applyFill="1" applyBorder="1" applyAlignment="1">
      <alignment horizontal="center" wrapText="1"/>
    </xf>
    <xf numFmtId="0" fontId="13" fillId="8" borderId="20" xfId="0" applyFont="1" applyFill="1" applyBorder="1" applyAlignment="1">
      <alignment horizontal="center" wrapText="1"/>
    </xf>
    <xf numFmtId="0" fontId="13" fillId="8" borderId="22" xfId="0" applyFont="1" applyFill="1" applyBorder="1" applyAlignment="1">
      <alignment horizontal="center" wrapText="1"/>
    </xf>
    <xf numFmtId="0" fontId="14" fillId="8" borderId="1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/>
    </xf>
    <xf numFmtId="0" fontId="14" fillId="8" borderId="21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14" fillId="8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49" fontId="8" fillId="16" borderId="15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3" fillId="2" borderId="0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1" fillId="0" borderId="0" xfId="0" applyFont="1" applyFill="1" applyAlignment="1">
      <alignment horizontal="center" vertical="center"/>
    </xf>
    <xf numFmtId="0" fontId="5" fillId="8" borderId="15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top" wrapText="1"/>
    </xf>
    <xf numFmtId="0" fontId="5" fillId="8" borderId="6" xfId="0" applyFont="1" applyFill="1" applyBorder="1" applyAlignment="1">
      <alignment vertical="center" wrapText="1"/>
    </xf>
    <xf numFmtId="0" fontId="5" fillId="8" borderId="15" xfId="0" quotePrefix="1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0" fillId="0" borderId="0" xfId="0" quotePrefix="1" applyFill="1" applyAlignment="1">
      <alignment wrapText="1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Porcentaje 2" xfId="3" xr:uid="{00000000-0005-0000-0000-000002000000}"/>
    <cellStyle name="Porcentual 3" xfId="1" xr:uid="{00000000-0005-0000-0000-000003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419738</xdr:colOff>
      <xdr:row>0</xdr:row>
      <xdr:rowOff>0</xdr:rowOff>
    </xdr:from>
    <xdr:to>
      <xdr:col>0</xdr:col>
      <xdr:colOff>1376364</xdr:colOff>
      <xdr:row>3</xdr:row>
      <xdr:rowOff>39298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398FB8-12D1-AB4C-BEA2-E9DA047A4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738" y="0"/>
          <a:ext cx="956626" cy="967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431151</xdr:colOff>
      <xdr:row>0</xdr:row>
      <xdr:rowOff>0</xdr:rowOff>
    </xdr:from>
    <xdr:to>
      <xdr:col>0</xdr:col>
      <xdr:colOff>1387777</xdr:colOff>
      <xdr:row>3</xdr:row>
      <xdr:rowOff>53153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CF93D9-677F-DA45-9313-B9030D376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51" y="0"/>
          <a:ext cx="956626" cy="98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205425</xdr:colOff>
      <xdr:row>0</xdr:row>
      <xdr:rowOff>0</xdr:rowOff>
    </xdr:from>
    <xdr:to>
      <xdr:col>0</xdr:col>
      <xdr:colOff>1162051</xdr:colOff>
      <xdr:row>3</xdr:row>
      <xdr:rowOff>48263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25" y="0"/>
          <a:ext cx="956626" cy="962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1"/>
  <sheetViews>
    <sheetView tabSelected="1" zoomScale="77" zoomScaleNormal="70" workbookViewId="0">
      <pane ySplit="8" topLeftCell="A9" activePane="bottomLeft" state="frozen"/>
      <selection activeCell="B1" sqref="B1"/>
      <selection pane="bottomLeft" activeCell="AA59" sqref="AA59:AG59"/>
    </sheetView>
  </sheetViews>
  <sheetFormatPr baseColWidth="10" defaultColWidth="11.42578125" defaultRowHeight="15" x14ac:dyDescent="0.25"/>
  <cols>
    <col min="1" max="1" width="27.140625" style="20" customWidth="1"/>
    <col min="2" max="2" width="56" style="26" customWidth="1"/>
    <col min="3" max="26" width="3.140625" customWidth="1"/>
    <col min="27" max="27" width="26.5703125" customWidth="1"/>
    <col min="28" max="31" width="34.7109375" customWidth="1"/>
    <col min="32" max="32" width="12" bestFit="1" customWidth="1"/>
    <col min="33" max="33" width="6.28515625" customWidth="1"/>
    <col min="34" max="34" width="16.7109375" customWidth="1"/>
  </cols>
  <sheetData>
    <row r="1" spans="1:34" ht="24" customHeight="1" x14ac:dyDescent="0.25">
      <c r="A1" s="77" t="s">
        <v>45</v>
      </c>
      <c r="B1" s="87" t="s">
        <v>86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78" t="s">
        <v>51</v>
      </c>
      <c r="AF1" s="79"/>
      <c r="AG1" s="79"/>
      <c r="AH1" s="80"/>
    </row>
    <row r="2" spans="1:34" ht="24" customHeight="1" x14ac:dyDescent="0.25">
      <c r="A2" s="77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2"/>
      <c r="AE2" s="81" t="s">
        <v>46</v>
      </c>
      <c r="AF2" s="82"/>
      <c r="AG2" s="82"/>
      <c r="AH2" s="83"/>
    </row>
    <row r="3" spans="1:34" ht="24" customHeight="1" x14ac:dyDescent="0.25">
      <c r="A3" s="77"/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  <c r="AE3" s="81" t="s">
        <v>52</v>
      </c>
      <c r="AF3" s="82"/>
      <c r="AG3" s="82"/>
      <c r="AH3" s="83"/>
    </row>
    <row r="4" spans="1:34" ht="24" customHeight="1" x14ac:dyDescent="0.25">
      <c r="A4" s="77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5"/>
      <c r="AE4" s="84" t="s">
        <v>54</v>
      </c>
      <c r="AF4" s="85"/>
      <c r="AG4" s="85"/>
      <c r="AH4" s="86"/>
    </row>
    <row r="5" spans="1:34" ht="6.75" customHeight="1" x14ac:dyDescent="0.25"/>
    <row r="6" spans="1:34" ht="15" customHeight="1" x14ac:dyDescent="0.25">
      <c r="A6" s="97" t="s">
        <v>0</v>
      </c>
      <c r="B6" s="98" t="s">
        <v>1</v>
      </c>
      <c r="C6" s="66" t="s">
        <v>2</v>
      </c>
      <c r="D6" s="68"/>
      <c r="E6" s="68"/>
      <c r="F6" s="68"/>
      <c r="G6" s="68"/>
      <c r="H6" s="67"/>
      <c r="I6" s="66" t="s">
        <v>3</v>
      </c>
      <c r="J6" s="68"/>
      <c r="K6" s="68"/>
      <c r="L6" s="68"/>
      <c r="M6" s="68"/>
      <c r="N6" s="67"/>
      <c r="O6" s="66" t="s">
        <v>4</v>
      </c>
      <c r="P6" s="68"/>
      <c r="Q6" s="68"/>
      <c r="R6" s="68"/>
      <c r="S6" s="68"/>
      <c r="T6" s="67"/>
      <c r="U6" s="66" t="s">
        <v>5</v>
      </c>
      <c r="V6" s="68"/>
      <c r="W6" s="68"/>
      <c r="X6" s="68"/>
      <c r="Y6" s="68"/>
      <c r="Z6" s="67"/>
      <c r="AA6" s="63" t="s">
        <v>6</v>
      </c>
      <c r="AB6" s="63" t="s">
        <v>94</v>
      </c>
      <c r="AC6" s="63" t="s">
        <v>95</v>
      </c>
      <c r="AD6" s="63" t="s">
        <v>96</v>
      </c>
      <c r="AE6" s="63" t="s">
        <v>97</v>
      </c>
      <c r="AF6" s="100" t="s">
        <v>8</v>
      </c>
      <c r="AG6" s="101"/>
      <c r="AH6" s="102"/>
    </row>
    <row r="7" spans="1:34" ht="11.25" customHeight="1" x14ac:dyDescent="0.25">
      <c r="A7" s="97"/>
      <c r="B7" s="98"/>
      <c r="C7" s="66" t="s">
        <v>9</v>
      </c>
      <c r="D7" s="67"/>
      <c r="E7" s="66" t="s">
        <v>10</v>
      </c>
      <c r="F7" s="67"/>
      <c r="G7" s="66" t="s">
        <v>11</v>
      </c>
      <c r="H7" s="67"/>
      <c r="I7" s="66" t="s">
        <v>12</v>
      </c>
      <c r="J7" s="67"/>
      <c r="K7" s="66" t="s">
        <v>13</v>
      </c>
      <c r="L7" s="67"/>
      <c r="M7" s="66" t="s">
        <v>14</v>
      </c>
      <c r="N7" s="67"/>
      <c r="O7" s="66" t="s">
        <v>15</v>
      </c>
      <c r="P7" s="67"/>
      <c r="Q7" s="66" t="s">
        <v>16</v>
      </c>
      <c r="R7" s="67"/>
      <c r="S7" s="66" t="s">
        <v>17</v>
      </c>
      <c r="T7" s="67"/>
      <c r="U7" s="66" t="s">
        <v>18</v>
      </c>
      <c r="V7" s="67"/>
      <c r="W7" s="66" t="s">
        <v>19</v>
      </c>
      <c r="X7" s="67"/>
      <c r="Y7" s="66" t="s">
        <v>20</v>
      </c>
      <c r="Z7" s="67"/>
      <c r="AA7" s="64"/>
      <c r="AB7" s="64"/>
      <c r="AC7" s="64"/>
      <c r="AD7" s="64"/>
      <c r="AE7" s="64"/>
      <c r="AF7" s="103"/>
      <c r="AG7" s="104"/>
      <c r="AH7" s="105"/>
    </row>
    <row r="8" spans="1:34" ht="23.25" customHeight="1" x14ac:dyDescent="0.25">
      <c r="A8" s="97"/>
      <c r="B8" s="98"/>
      <c r="C8" s="29" t="s">
        <v>21</v>
      </c>
      <c r="D8" s="29" t="s">
        <v>22</v>
      </c>
      <c r="E8" s="29" t="s">
        <v>21</v>
      </c>
      <c r="F8" s="29" t="s">
        <v>22</v>
      </c>
      <c r="G8" s="29" t="s">
        <v>21</v>
      </c>
      <c r="H8" s="29" t="s">
        <v>22</v>
      </c>
      <c r="I8" s="29" t="s">
        <v>21</v>
      </c>
      <c r="J8" s="29" t="s">
        <v>22</v>
      </c>
      <c r="K8" s="29" t="s">
        <v>21</v>
      </c>
      <c r="L8" s="29" t="s">
        <v>22</v>
      </c>
      <c r="M8" s="29" t="s">
        <v>21</v>
      </c>
      <c r="N8" s="29" t="s">
        <v>22</v>
      </c>
      <c r="O8" s="29" t="s">
        <v>21</v>
      </c>
      <c r="P8" s="29" t="s">
        <v>22</v>
      </c>
      <c r="Q8" s="29" t="s">
        <v>21</v>
      </c>
      <c r="R8" s="29" t="s">
        <v>22</v>
      </c>
      <c r="S8" s="29" t="s">
        <v>21</v>
      </c>
      <c r="T8" s="29" t="s">
        <v>22</v>
      </c>
      <c r="U8" s="29" t="s">
        <v>21</v>
      </c>
      <c r="V8" s="29" t="s">
        <v>22</v>
      </c>
      <c r="W8" s="29" t="s">
        <v>21</v>
      </c>
      <c r="X8" s="29" t="s">
        <v>22</v>
      </c>
      <c r="Y8" s="29" t="s">
        <v>21</v>
      </c>
      <c r="Z8" s="29" t="s">
        <v>22</v>
      </c>
      <c r="AA8" s="65"/>
      <c r="AB8" s="65"/>
      <c r="AC8" s="65"/>
      <c r="AD8" s="65"/>
      <c r="AE8" s="65"/>
      <c r="AF8" s="29" t="s">
        <v>21</v>
      </c>
      <c r="AG8" s="29" t="s">
        <v>23</v>
      </c>
      <c r="AH8" s="51" t="s">
        <v>24</v>
      </c>
    </row>
    <row r="9" spans="1:34" ht="90" customHeight="1" x14ac:dyDescent="0.25">
      <c r="A9" s="99" t="s">
        <v>25</v>
      </c>
      <c r="B9" s="8" t="s">
        <v>124</v>
      </c>
      <c r="C9" s="1"/>
      <c r="D9" s="1"/>
      <c r="E9" s="1" t="s">
        <v>21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39" t="s">
        <v>125</v>
      </c>
      <c r="AB9" s="24"/>
      <c r="AD9" s="4"/>
      <c r="AE9" s="4"/>
      <c r="AF9" s="2">
        <f t="shared" ref="AF9:AF50" si="0">COUNTIF(C9:Z9,"P")</f>
        <v>1</v>
      </c>
      <c r="AG9" s="2">
        <f t="shared" ref="AG9:AG19" si="1">COUNTIF(D9:AA9,"E")</f>
        <v>0</v>
      </c>
      <c r="AH9" s="3">
        <f t="shared" ref="AH9:AH19" si="2">(AG9/AF9)*100%</f>
        <v>0</v>
      </c>
    </row>
    <row r="10" spans="1:34" ht="51" x14ac:dyDescent="0.25">
      <c r="A10" s="99"/>
      <c r="B10" s="9" t="s">
        <v>98</v>
      </c>
      <c r="C10" s="1"/>
      <c r="D10" s="1"/>
      <c r="E10" s="1" t="s">
        <v>21</v>
      </c>
      <c r="F10" s="1"/>
      <c r="G10" s="1"/>
      <c r="H10" s="1"/>
      <c r="I10" s="1" t="s">
        <v>21</v>
      </c>
      <c r="J10" s="1"/>
      <c r="K10" s="1"/>
      <c r="L10" s="1"/>
      <c r="M10" s="1" t="s">
        <v>21</v>
      </c>
      <c r="N10" s="1"/>
      <c r="O10" s="1"/>
      <c r="P10" s="1"/>
      <c r="Q10" s="1" t="s">
        <v>21</v>
      </c>
      <c r="R10" s="1"/>
      <c r="S10" s="1"/>
      <c r="T10" s="1"/>
      <c r="U10" s="1" t="s">
        <v>21</v>
      </c>
      <c r="V10" s="1"/>
      <c r="W10" s="1"/>
      <c r="X10" s="1"/>
      <c r="Y10" s="1" t="s">
        <v>21</v>
      </c>
      <c r="Z10" s="1"/>
      <c r="AA10" s="139" t="s">
        <v>126</v>
      </c>
      <c r="AB10" s="4"/>
      <c r="AC10" s="4"/>
      <c r="AD10" s="4"/>
      <c r="AE10" s="4"/>
      <c r="AF10" s="2">
        <f t="shared" si="0"/>
        <v>6</v>
      </c>
      <c r="AG10" s="2">
        <f t="shared" si="1"/>
        <v>0</v>
      </c>
      <c r="AH10" s="3">
        <f t="shared" si="2"/>
        <v>0</v>
      </c>
    </row>
    <row r="11" spans="1:34" ht="25.5" x14ac:dyDescent="0.25">
      <c r="A11" s="99"/>
      <c r="B11" s="9" t="s">
        <v>100</v>
      </c>
      <c r="C11" s="1"/>
      <c r="D11" s="1"/>
      <c r="E11" s="1" t="s">
        <v>21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39" t="s">
        <v>127</v>
      </c>
      <c r="AB11" s="4"/>
      <c r="AC11" s="4"/>
      <c r="AD11" s="4"/>
      <c r="AE11" s="4"/>
      <c r="AF11" s="2">
        <f t="shared" si="0"/>
        <v>1</v>
      </c>
      <c r="AG11" s="2">
        <f t="shared" si="1"/>
        <v>0</v>
      </c>
      <c r="AH11" s="3">
        <f t="shared" si="2"/>
        <v>0</v>
      </c>
    </row>
    <row r="12" spans="1:34" ht="90.75" customHeight="1" x14ac:dyDescent="0.25">
      <c r="A12" s="99"/>
      <c r="B12" s="140" t="s">
        <v>101</v>
      </c>
      <c r="C12" s="1"/>
      <c r="D12" s="1"/>
      <c r="E12" s="1"/>
      <c r="F12" s="1"/>
      <c r="G12" s="1" t="s">
        <v>21</v>
      </c>
      <c r="H12" s="1"/>
      <c r="I12" s="1"/>
      <c r="J12" s="1"/>
      <c r="K12" s="1"/>
      <c r="L12" s="1"/>
      <c r="M12" s="1" t="s">
        <v>21</v>
      </c>
      <c r="N12" s="1"/>
      <c r="O12" s="1"/>
      <c r="P12" s="1"/>
      <c r="Q12" s="1"/>
      <c r="R12" s="1"/>
      <c r="S12" s="1" t="s">
        <v>21</v>
      </c>
      <c r="T12" s="1"/>
      <c r="U12" s="1"/>
      <c r="V12" s="1"/>
      <c r="W12" s="1"/>
      <c r="X12" s="1"/>
      <c r="Y12" s="1"/>
      <c r="Z12" s="1"/>
      <c r="AA12" s="139" t="s">
        <v>128</v>
      </c>
      <c r="AB12" s="4"/>
      <c r="AC12" s="4"/>
      <c r="AD12" s="4"/>
      <c r="AE12" s="4"/>
      <c r="AF12" s="2"/>
      <c r="AG12" s="2"/>
      <c r="AH12" s="3"/>
    </row>
    <row r="13" spans="1:34" ht="66" customHeight="1" x14ac:dyDescent="0.25">
      <c r="A13" s="99"/>
      <c r="B13" s="9" t="s">
        <v>102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 t="s">
        <v>21</v>
      </c>
      <c r="X13" s="1"/>
      <c r="Y13" s="1"/>
      <c r="Z13" s="1"/>
      <c r="AA13" s="139" t="s">
        <v>129</v>
      </c>
      <c r="AB13" s="4"/>
      <c r="AC13" s="4"/>
      <c r="AD13" s="4"/>
      <c r="AE13" s="4"/>
      <c r="AF13" s="2"/>
      <c r="AG13" s="2"/>
      <c r="AH13" s="3"/>
    </row>
    <row r="14" spans="1:34" ht="66" customHeight="1" x14ac:dyDescent="0.25">
      <c r="A14" s="99"/>
      <c r="B14" s="9" t="s">
        <v>130</v>
      </c>
      <c r="C14" s="1"/>
      <c r="D14" s="1"/>
      <c r="E14" s="1"/>
      <c r="F14" s="1"/>
      <c r="G14" s="1"/>
      <c r="H14" s="1"/>
      <c r="I14" s="1"/>
      <c r="J14" s="1"/>
      <c r="K14" s="1" t="s">
        <v>21</v>
      </c>
      <c r="L14" s="1"/>
      <c r="M14" s="1"/>
      <c r="N14" s="1"/>
      <c r="O14" s="1"/>
      <c r="P14" s="1"/>
      <c r="Q14" s="1" t="s">
        <v>21</v>
      </c>
      <c r="R14" s="1"/>
      <c r="S14" s="1"/>
      <c r="T14" s="1"/>
      <c r="U14" s="1"/>
      <c r="V14" s="1"/>
      <c r="W14" s="1"/>
      <c r="X14" s="1"/>
      <c r="Y14" s="1"/>
      <c r="Z14" s="1"/>
      <c r="AA14" s="139" t="s">
        <v>131</v>
      </c>
      <c r="AB14" s="4"/>
      <c r="AC14" s="4"/>
      <c r="AD14" s="4"/>
      <c r="AE14" s="4"/>
      <c r="AF14" s="2"/>
      <c r="AG14" s="2"/>
      <c r="AH14" s="3"/>
    </row>
    <row r="15" spans="1:34" ht="43.5" customHeight="1" x14ac:dyDescent="0.25">
      <c r="A15" s="99"/>
      <c r="B15" s="8" t="s">
        <v>99</v>
      </c>
      <c r="C15" s="1"/>
      <c r="D15" s="1"/>
      <c r="E15" s="1"/>
      <c r="F15" s="1"/>
      <c r="G15" s="1" t="s">
        <v>21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 t="s">
        <v>21</v>
      </c>
      <c r="T15" s="1"/>
      <c r="U15" s="1"/>
      <c r="V15" s="1"/>
      <c r="W15" s="1"/>
      <c r="X15" s="1"/>
      <c r="Y15" s="1"/>
      <c r="Z15" s="1"/>
      <c r="AA15" s="139" t="s">
        <v>132</v>
      </c>
      <c r="AB15" s="4"/>
      <c r="AC15" s="4"/>
      <c r="AD15" s="4"/>
      <c r="AE15" s="4"/>
      <c r="AF15" s="2">
        <f t="shared" si="0"/>
        <v>2</v>
      </c>
      <c r="AG15" s="2">
        <f t="shared" si="1"/>
        <v>0</v>
      </c>
      <c r="AH15" s="3">
        <f t="shared" si="2"/>
        <v>0</v>
      </c>
    </row>
    <row r="16" spans="1:34" ht="51" customHeight="1" x14ac:dyDescent="0.25">
      <c r="A16" s="99" t="s">
        <v>26</v>
      </c>
      <c r="B16" s="10" t="s">
        <v>105</v>
      </c>
      <c r="C16" s="1"/>
      <c r="D16" s="1"/>
      <c r="E16" s="1"/>
      <c r="F16" s="1"/>
      <c r="G16" s="1" t="s">
        <v>21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39" t="s">
        <v>133</v>
      </c>
      <c r="AB16" s="4"/>
      <c r="AC16" s="4"/>
      <c r="AD16" s="4"/>
      <c r="AE16" s="4"/>
      <c r="AF16" s="2">
        <f t="shared" si="0"/>
        <v>1</v>
      </c>
      <c r="AG16" s="2">
        <f t="shared" si="1"/>
        <v>0</v>
      </c>
      <c r="AH16" s="3">
        <f t="shared" si="2"/>
        <v>0</v>
      </c>
    </row>
    <row r="17" spans="1:34" ht="78.75" customHeight="1" x14ac:dyDescent="0.25">
      <c r="A17" s="99"/>
      <c r="B17" s="10" t="s">
        <v>103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 t="s">
        <v>21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39" t="s">
        <v>134</v>
      </c>
      <c r="AB17" s="4"/>
      <c r="AC17" s="4"/>
      <c r="AD17" s="4"/>
      <c r="AE17" s="4"/>
      <c r="AF17" s="2"/>
      <c r="AG17" s="2"/>
      <c r="AH17" s="3"/>
    </row>
    <row r="18" spans="1:34" ht="55.5" customHeight="1" x14ac:dyDescent="0.25">
      <c r="A18" s="99"/>
      <c r="B18" s="10" t="s">
        <v>72</v>
      </c>
      <c r="C18" s="1"/>
      <c r="D18" s="1"/>
      <c r="E18" s="1"/>
      <c r="F18" s="1"/>
      <c r="G18" s="1"/>
      <c r="H18" s="1"/>
      <c r="I18" s="1" t="s">
        <v>21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39" t="s">
        <v>132</v>
      </c>
      <c r="AB18" s="4"/>
      <c r="AC18" s="4"/>
      <c r="AD18" s="4"/>
      <c r="AE18" s="4"/>
      <c r="AF18" s="2">
        <f t="shared" si="0"/>
        <v>1</v>
      </c>
      <c r="AG18" s="2">
        <f t="shared" si="1"/>
        <v>0</v>
      </c>
      <c r="AH18" s="3">
        <f t="shared" si="2"/>
        <v>0</v>
      </c>
    </row>
    <row r="19" spans="1:34" ht="51" x14ac:dyDescent="0.25">
      <c r="A19" s="99"/>
      <c r="B19" s="10" t="s">
        <v>106</v>
      </c>
      <c r="C19" s="1" t="s">
        <v>21</v>
      </c>
      <c r="D19" s="1"/>
      <c r="E19" s="1" t="s">
        <v>21</v>
      </c>
      <c r="F19" s="1"/>
      <c r="G19" s="1" t="s">
        <v>21</v>
      </c>
      <c r="H19" s="1"/>
      <c r="I19" s="1" t="s">
        <v>21</v>
      </c>
      <c r="J19" s="1"/>
      <c r="K19" s="1" t="s">
        <v>21</v>
      </c>
      <c r="L19" s="1"/>
      <c r="M19" s="1" t="s">
        <v>21</v>
      </c>
      <c r="N19" s="1"/>
      <c r="O19" s="1" t="s">
        <v>21</v>
      </c>
      <c r="P19" s="1"/>
      <c r="Q19" s="1" t="s">
        <v>21</v>
      </c>
      <c r="R19" s="1"/>
      <c r="S19" s="1" t="s">
        <v>21</v>
      </c>
      <c r="T19" s="1"/>
      <c r="U19" s="1" t="s">
        <v>21</v>
      </c>
      <c r="V19" s="1"/>
      <c r="W19" s="1" t="s">
        <v>21</v>
      </c>
      <c r="X19" s="1"/>
      <c r="Y19" s="1" t="s">
        <v>21</v>
      </c>
      <c r="Z19" s="1"/>
      <c r="AA19" s="142" t="s">
        <v>126</v>
      </c>
      <c r="AB19" s="141"/>
      <c r="AC19" s="4"/>
      <c r="AD19" s="4"/>
      <c r="AE19" s="4"/>
      <c r="AF19" s="2">
        <f t="shared" si="0"/>
        <v>12</v>
      </c>
      <c r="AG19" s="2">
        <f t="shared" si="1"/>
        <v>0</v>
      </c>
      <c r="AH19" s="3">
        <f t="shared" si="2"/>
        <v>0</v>
      </c>
    </row>
    <row r="20" spans="1:34" ht="38.25" x14ac:dyDescent="0.25">
      <c r="A20" s="55"/>
      <c r="B20" s="10" t="s">
        <v>104</v>
      </c>
      <c r="C20" s="1" t="s">
        <v>21</v>
      </c>
      <c r="D20" s="1"/>
      <c r="E20" s="1" t="s">
        <v>21</v>
      </c>
      <c r="F20" s="1"/>
      <c r="G20" s="1" t="s">
        <v>21</v>
      </c>
      <c r="H20" s="1"/>
      <c r="I20" s="1" t="s">
        <v>21</v>
      </c>
      <c r="J20" s="1"/>
      <c r="K20" s="1" t="s">
        <v>21</v>
      </c>
      <c r="L20" s="1"/>
      <c r="M20" s="1" t="s">
        <v>21</v>
      </c>
      <c r="N20" s="1"/>
      <c r="O20" s="1" t="s">
        <v>21</v>
      </c>
      <c r="P20" s="1"/>
      <c r="Q20" s="1" t="s">
        <v>21</v>
      </c>
      <c r="R20" s="1"/>
      <c r="S20" s="1" t="s">
        <v>21</v>
      </c>
      <c r="T20" s="1"/>
      <c r="U20" s="1" t="s">
        <v>21</v>
      </c>
      <c r="V20" s="1"/>
      <c r="W20" s="1" t="s">
        <v>21</v>
      </c>
      <c r="X20" s="1"/>
      <c r="Y20" s="1" t="s">
        <v>21</v>
      </c>
      <c r="Z20" s="1"/>
      <c r="AA20" s="143"/>
      <c r="AB20" s="4"/>
      <c r="AC20" s="4"/>
      <c r="AD20" s="56"/>
      <c r="AE20" s="56"/>
      <c r="AF20" s="57"/>
      <c r="AG20" s="57"/>
      <c r="AH20" s="58"/>
    </row>
    <row r="21" spans="1:34" ht="27.75" customHeight="1" x14ac:dyDescent="0.25">
      <c r="A21" s="99" t="s">
        <v>27</v>
      </c>
      <c r="B21" s="11" t="s">
        <v>28</v>
      </c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1"/>
    </row>
    <row r="22" spans="1:34" ht="38.25" x14ac:dyDescent="0.25">
      <c r="A22" s="99"/>
      <c r="B22" s="13" t="s">
        <v>107</v>
      </c>
      <c r="C22" s="1" t="s">
        <v>21</v>
      </c>
      <c r="D22" s="1"/>
      <c r="E22" s="1" t="s">
        <v>21</v>
      </c>
      <c r="F22" s="1"/>
      <c r="G22" s="1" t="s">
        <v>21</v>
      </c>
      <c r="H22" s="1"/>
      <c r="I22" s="1" t="s">
        <v>21</v>
      </c>
      <c r="J22" s="1"/>
      <c r="K22" s="1" t="s">
        <v>21</v>
      </c>
      <c r="L22" s="1"/>
      <c r="M22" s="1" t="s">
        <v>21</v>
      </c>
      <c r="N22" s="1"/>
      <c r="O22" s="1" t="s">
        <v>21</v>
      </c>
      <c r="P22" s="1"/>
      <c r="Q22" s="1" t="s">
        <v>21</v>
      </c>
      <c r="R22" s="1"/>
      <c r="S22" s="1" t="s">
        <v>21</v>
      </c>
      <c r="T22" s="1"/>
      <c r="U22" s="1" t="s">
        <v>21</v>
      </c>
      <c r="V22" s="1"/>
      <c r="W22" s="1" t="s">
        <v>21</v>
      </c>
      <c r="X22" s="1"/>
      <c r="Y22" s="1" t="s">
        <v>21</v>
      </c>
      <c r="Z22" s="1"/>
      <c r="AA22" s="4" t="s">
        <v>135</v>
      </c>
      <c r="AB22" s="4"/>
      <c r="AC22" s="4"/>
      <c r="AD22" s="4"/>
      <c r="AE22" s="4"/>
      <c r="AF22" s="2"/>
      <c r="AG22" s="2"/>
      <c r="AH22" s="3"/>
    </row>
    <row r="23" spans="1:34" ht="40.5" customHeight="1" x14ac:dyDescent="0.25">
      <c r="A23" s="99"/>
      <c r="B23" s="13" t="s">
        <v>136</v>
      </c>
      <c r="C23" s="1"/>
      <c r="D23" s="1"/>
      <c r="E23" s="1"/>
      <c r="F23" s="1"/>
      <c r="G23" s="1" t="s">
        <v>21</v>
      </c>
      <c r="H23" s="1"/>
      <c r="I23" s="1"/>
      <c r="J23" s="1"/>
      <c r="K23" s="1"/>
      <c r="L23" s="1"/>
      <c r="M23" s="1"/>
      <c r="N23" s="1"/>
      <c r="O23" s="1" t="s">
        <v>137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39" t="s">
        <v>125</v>
      </c>
      <c r="AB23" s="4"/>
      <c r="AC23" s="4"/>
      <c r="AD23" s="4"/>
      <c r="AE23" s="4"/>
      <c r="AF23" s="2"/>
      <c r="AG23" s="2"/>
      <c r="AH23" s="3"/>
    </row>
    <row r="24" spans="1:34" ht="66.75" customHeight="1" x14ac:dyDescent="0.25">
      <c r="A24" s="99"/>
      <c r="B24" s="13" t="s">
        <v>108</v>
      </c>
      <c r="C24" s="1" t="s">
        <v>21</v>
      </c>
      <c r="D24" s="1"/>
      <c r="E24" s="1"/>
      <c r="F24" s="1"/>
      <c r="G24" s="1" t="s">
        <v>137</v>
      </c>
      <c r="H24" s="1"/>
      <c r="I24" s="1"/>
      <c r="J24" s="1"/>
      <c r="K24" s="1" t="s">
        <v>137</v>
      </c>
      <c r="L24" s="1"/>
      <c r="M24" s="1"/>
      <c r="N24" s="1"/>
      <c r="O24" s="1" t="s">
        <v>137</v>
      </c>
      <c r="P24" s="1"/>
      <c r="Q24" s="1"/>
      <c r="R24" s="1"/>
      <c r="S24" s="1" t="s">
        <v>137</v>
      </c>
      <c r="T24" s="1"/>
      <c r="U24" s="1"/>
      <c r="V24" s="1"/>
      <c r="W24" s="1" t="s">
        <v>137</v>
      </c>
      <c r="X24" s="1"/>
      <c r="Y24" s="1"/>
      <c r="Z24" s="1"/>
      <c r="AA24" s="139" t="s">
        <v>138</v>
      </c>
      <c r="AB24" s="4"/>
      <c r="AC24" s="4"/>
      <c r="AD24" s="4"/>
      <c r="AE24" s="4"/>
      <c r="AF24" s="2"/>
      <c r="AG24" s="2"/>
      <c r="AH24" s="3"/>
    </row>
    <row r="25" spans="1:34" ht="42" customHeight="1" x14ac:dyDescent="0.25">
      <c r="A25" s="99"/>
      <c r="B25" s="13" t="s">
        <v>85</v>
      </c>
      <c r="C25" s="1"/>
      <c r="D25" s="1"/>
      <c r="E25" s="1"/>
      <c r="F25" s="1"/>
      <c r="G25" s="1" t="s">
        <v>21</v>
      </c>
      <c r="H25" s="1"/>
      <c r="I25" s="1"/>
      <c r="J25" s="1"/>
      <c r="K25" s="1"/>
      <c r="L25" s="1"/>
      <c r="M25" s="1" t="s">
        <v>21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4"/>
      <c r="AB25" s="4"/>
      <c r="AC25" s="4"/>
      <c r="AD25" s="4"/>
      <c r="AE25" s="4"/>
      <c r="AF25" s="2"/>
      <c r="AG25" s="2"/>
      <c r="AH25" s="3"/>
    </row>
    <row r="26" spans="1:34" ht="18" customHeight="1" x14ac:dyDescent="0.25">
      <c r="A26" s="99"/>
      <c r="B26" s="11" t="s">
        <v>29</v>
      </c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ht="59.25" customHeight="1" x14ac:dyDescent="0.25">
      <c r="A27" s="99"/>
      <c r="B27" s="13" t="s">
        <v>109</v>
      </c>
      <c r="C27" s="1"/>
      <c r="D27" s="1"/>
      <c r="E27" s="1"/>
      <c r="F27" s="1"/>
      <c r="G27" s="1" t="s">
        <v>21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39" t="s">
        <v>139</v>
      </c>
      <c r="AB27" s="4"/>
      <c r="AC27" s="4"/>
      <c r="AD27" s="4"/>
      <c r="AE27" s="4"/>
      <c r="AF27" s="2">
        <f t="shared" si="0"/>
        <v>1</v>
      </c>
      <c r="AG27" s="2">
        <f>COUNTIF(D27:AA27,"E")</f>
        <v>0</v>
      </c>
      <c r="AH27" s="3">
        <f>(AG27/AF27)*100%</f>
        <v>0</v>
      </c>
    </row>
    <row r="28" spans="1:34" ht="97.5" customHeight="1" x14ac:dyDescent="0.25">
      <c r="A28" s="99"/>
      <c r="B28" s="13" t="s">
        <v>110</v>
      </c>
      <c r="C28" s="1"/>
      <c r="D28" s="1"/>
      <c r="E28" s="1"/>
      <c r="F28" s="1"/>
      <c r="G28" s="1" t="s">
        <v>21</v>
      </c>
      <c r="H28" s="1"/>
      <c r="I28" s="1"/>
      <c r="J28" s="1"/>
      <c r="K28" s="1"/>
      <c r="L28" s="1"/>
      <c r="M28" s="1"/>
      <c r="N28" s="1"/>
      <c r="O28" s="1" t="s">
        <v>21</v>
      </c>
      <c r="P28" s="1"/>
      <c r="Q28" s="1"/>
      <c r="R28" s="1"/>
      <c r="S28" s="1"/>
      <c r="T28" s="1"/>
      <c r="U28" s="1"/>
      <c r="V28" s="1"/>
      <c r="W28" s="1" t="s">
        <v>21</v>
      </c>
      <c r="X28" s="1"/>
      <c r="Y28" s="1"/>
      <c r="Z28" s="1"/>
      <c r="AA28" s="139" t="s">
        <v>140</v>
      </c>
      <c r="AB28" s="4"/>
      <c r="AC28" s="4"/>
      <c r="AD28" s="4"/>
      <c r="AE28" s="4"/>
      <c r="AF28" s="2">
        <f t="shared" ref="AF28" si="3">COUNTIF(C28:Z28,"P")</f>
        <v>3</v>
      </c>
      <c r="AG28" s="2">
        <f>COUNTIF(D28:AA28,"E")</f>
        <v>0</v>
      </c>
      <c r="AH28" s="3">
        <f>(AG28/AF28)*100%</f>
        <v>0</v>
      </c>
    </row>
    <row r="29" spans="1:34" ht="51.75" customHeight="1" x14ac:dyDescent="0.25">
      <c r="A29" s="99"/>
      <c r="B29" s="13" t="s">
        <v>87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 t="s">
        <v>21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39" t="s">
        <v>132</v>
      </c>
      <c r="AB29" s="4"/>
      <c r="AC29" s="4"/>
      <c r="AD29" s="4"/>
      <c r="AE29" s="4"/>
      <c r="AF29" s="2">
        <f t="shared" ref="AF29" si="4">COUNTIF(C29:Z29,"P")</f>
        <v>1</v>
      </c>
      <c r="AG29" s="2">
        <f>COUNTIF(D29:AA29,"E")</f>
        <v>0</v>
      </c>
      <c r="AH29" s="3">
        <f>(AG29/AF29)*100%</f>
        <v>0</v>
      </c>
    </row>
    <row r="30" spans="1:34" ht="55.5" customHeight="1" x14ac:dyDescent="0.25">
      <c r="A30" s="99"/>
      <c r="B30" s="13" t="s">
        <v>74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4" t="s">
        <v>141</v>
      </c>
      <c r="AB30" s="4"/>
      <c r="AC30" s="4"/>
      <c r="AD30" s="4"/>
      <c r="AE30" s="4"/>
      <c r="AF30" s="2">
        <f t="shared" ref="AF30" si="5">COUNTIF(C30:Z30,"P")</f>
        <v>0</v>
      </c>
      <c r="AG30" s="2">
        <f>COUNTIF(D30:AA30,"E")</f>
        <v>0</v>
      </c>
      <c r="AH30" s="3" t="e">
        <f>(AG30/AF30)*100%</f>
        <v>#DIV/0!</v>
      </c>
    </row>
    <row r="31" spans="1:34" x14ac:dyDescent="0.25">
      <c r="A31" s="99"/>
      <c r="B31" s="12" t="s">
        <v>30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4"/>
      <c r="AB31" s="4"/>
      <c r="AC31" s="4"/>
      <c r="AD31" s="4"/>
      <c r="AE31" s="4"/>
      <c r="AF31" s="2"/>
      <c r="AG31" s="2"/>
      <c r="AH31" s="3"/>
    </row>
    <row r="32" spans="1:34" ht="39.75" customHeight="1" x14ac:dyDescent="0.25">
      <c r="A32" s="99"/>
      <c r="B32" s="13" t="s">
        <v>111</v>
      </c>
      <c r="C32" s="1"/>
      <c r="D32" s="1"/>
      <c r="E32" s="1"/>
      <c r="F32" s="1"/>
      <c r="G32" s="1" t="s">
        <v>21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39" t="s">
        <v>132</v>
      </c>
      <c r="AB32" s="4"/>
      <c r="AC32" s="4"/>
      <c r="AD32" s="4"/>
      <c r="AE32" s="4"/>
      <c r="AF32" s="2">
        <f t="shared" si="0"/>
        <v>1</v>
      </c>
      <c r="AG32" s="2">
        <f>COUNTIF(D32:AA32,"E")</f>
        <v>0</v>
      </c>
      <c r="AH32" s="3">
        <f>(AG32/AF32)*100%</f>
        <v>0</v>
      </c>
    </row>
    <row r="33" spans="1:34" ht="33" customHeight="1" x14ac:dyDescent="0.25">
      <c r="A33" s="99"/>
      <c r="B33" s="13" t="s">
        <v>112</v>
      </c>
      <c r="C33" s="1"/>
      <c r="D33" s="1"/>
      <c r="E33" s="1" t="s">
        <v>21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39" t="s">
        <v>142</v>
      </c>
      <c r="AB33" s="4"/>
      <c r="AC33" s="4"/>
      <c r="AD33" s="4"/>
      <c r="AE33" s="4"/>
      <c r="AF33" s="2">
        <f t="shared" si="0"/>
        <v>1</v>
      </c>
      <c r="AG33" s="2">
        <f>COUNTIF(D33:AA33,"E")</f>
        <v>0</v>
      </c>
      <c r="AH33" s="3">
        <f>(AG33/AF33)*100%</f>
        <v>0</v>
      </c>
    </row>
    <row r="34" spans="1:34" ht="33" customHeight="1" x14ac:dyDescent="0.25">
      <c r="A34" s="99"/>
      <c r="B34" s="13" t="s">
        <v>113</v>
      </c>
      <c r="C34" s="1"/>
      <c r="D34" s="1"/>
      <c r="E34" s="1"/>
      <c r="F34" s="1"/>
      <c r="G34" s="1" t="s">
        <v>21</v>
      </c>
      <c r="H34" s="1"/>
      <c r="I34" s="1"/>
      <c r="J34" s="1"/>
      <c r="K34" s="1"/>
      <c r="L34" s="1"/>
      <c r="M34" s="1" t="s">
        <v>137</v>
      </c>
      <c r="N34" s="1"/>
      <c r="O34" s="1"/>
      <c r="P34" s="1"/>
      <c r="Q34" s="1"/>
      <c r="R34" s="1"/>
      <c r="S34" s="1" t="s">
        <v>137</v>
      </c>
      <c r="T34" s="1"/>
      <c r="U34" s="1"/>
      <c r="V34" s="1"/>
      <c r="W34" s="1"/>
      <c r="X34" s="1"/>
      <c r="Y34" s="1" t="s">
        <v>137</v>
      </c>
      <c r="Z34" s="1"/>
      <c r="AA34" s="139" t="s">
        <v>143</v>
      </c>
      <c r="AB34" s="4"/>
      <c r="AC34" s="4"/>
      <c r="AD34" s="4"/>
      <c r="AE34" s="4"/>
      <c r="AF34" s="2"/>
      <c r="AG34" s="2"/>
      <c r="AH34" s="3"/>
    </row>
    <row r="35" spans="1:34" ht="18" customHeight="1" x14ac:dyDescent="0.25">
      <c r="A35" s="99"/>
      <c r="B35" s="12" t="s">
        <v>31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/>
      <c r="AB35" s="4"/>
      <c r="AC35" s="4"/>
      <c r="AD35" s="4"/>
      <c r="AE35" s="4"/>
      <c r="AF35" s="2">
        <f t="shared" si="0"/>
        <v>0</v>
      </c>
      <c r="AG35" s="2">
        <f>COUNTIF(D35:AA35,"E")</f>
        <v>0</v>
      </c>
      <c r="AH35" s="3"/>
    </row>
    <row r="36" spans="1:34" ht="65.25" customHeight="1" x14ac:dyDescent="0.25">
      <c r="A36" s="99"/>
      <c r="B36" s="13" t="s">
        <v>114</v>
      </c>
      <c r="C36" s="1" t="s">
        <v>21</v>
      </c>
      <c r="D36" s="1"/>
      <c r="E36" s="1" t="s">
        <v>21</v>
      </c>
      <c r="F36" s="1"/>
      <c r="G36" s="1" t="s">
        <v>21</v>
      </c>
      <c r="H36" s="1"/>
      <c r="I36" s="1" t="s">
        <v>21</v>
      </c>
      <c r="J36" s="1"/>
      <c r="K36" s="1" t="s">
        <v>21</v>
      </c>
      <c r="L36" s="1"/>
      <c r="M36" s="1" t="s">
        <v>21</v>
      </c>
      <c r="N36" s="1"/>
      <c r="O36" s="1" t="s">
        <v>21</v>
      </c>
      <c r="P36" s="1"/>
      <c r="Q36" s="1" t="s">
        <v>21</v>
      </c>
      <c r="R36" s="1"/>
      <c r="S36" s="1" t="s">
        <v>21</v>
      </c>
      <c r="T36" s="1"/>
      <c r="U36" s="1" t="s">
        <v>21</v>
      </c>
      <c r="V36" s="1"/>
      <c r="W36" s="1" t="s">
        <v>21</v>
      </c>
      <c r="X36" s="1"/>
      <c r="Y36" s="1" t="s">
        <v>21</v>
      </c>
      <c r="Z36" s="1"/>
      <c r="AA36" s="144" t="s">
        <v>144</v>
      </c>
      <c r="AB36" s="4"/>
      <c r="AC36" s="4"/>
      <c r="AD36" s="4"/>
      <c r="AE36" s="4"/>
      <c r="AF36" s="2">
        <f t="shared" si="0"/>
        <v>12</v>
      </c>
      <c r="AG36" s="2">
        <f>COUNTIF(D36:AA36,"E")</f>
        <v>0</v>
      </c>
      <c r="AH36" s="3">
        <f>(AG36/AF36)*100%</f>
        <v>0</v>
      </c>
    </row>
    <row r="37" spans="1:34" ht="32.25" customHeight="1" x14ac:dyDescent="0.25">
      <c r="A37" s="99"/>
      <c r="B37" s="13" t="s">
        <v>115</v>
      </c>
      <c r="C37" s="1" t="s">
        <v>21</v>
      </c>
      <c r="D37" s="1"/>
      <c r="E37" s="1" t="s">
        <v>21</v>
      </c>
      <c r="F37" s="1"/>
      <c r="G37" s="1" t="s">
        <v>21</v>
      </c>
      <c r="H37" s="1"/>
      <c r="I37" s="1" t="s">
        <v>21</v>
      </c>
      <c r="J37" s="1"/>
      <c r="K37" s="1" t="s">
        <v>21</v>
      </c>
      <c r="L37" s="1"/>
      <c r="M37" s="1" t="s">
        <v>21</v>
      </c>
      <c r="N37" s="1"/>
      <c r="O37" s="1" t="s">
        <v>21</v>
      </c>
      <c r="P37" s="1"/>
      <c r="Q37" s="1" t="s">
        <v>21</v>
      </c>
      <c r="R37" s="1"/>
      <c r="S37" s="1" t="s">
        <v>21</v>
      </c>
      <c r="T37" s="1"/>
      <c r="U37" s="1" t="s">
        <v>21</v>
      </c>
      <c r="V37" s="1"/>
      <c r="W37" s="1" t="s">
        <v>21</v>
      </c>
      <c r="X37" s="1"/>
      <c r="Y37" s="1" t="s">
        <v>21</v>
      </c>
      <c r="Z37" s="1"/>
      <c r="AA37" s="139" t="s">
        <v>145</v>
      </c>
      <c r="AB37" s="4"/>
      <c r="AC37" s="4"/>
      <c r="AD37" s="4"/>
      <c r="AE37" s="4"/>
      <c r="AF37" s="2"/>
      <c r="AG37" s="2">
        <f>COUNTIF(D37:AA37,"E")</f>
        <v>0</v>
      </c>
      <c r="AH37" s="3"/>
    </row>
    <row r="38" spans="1:34" ht="18.75" customHeight="1" x14ac:dyDescent="0.25">
      <c r="A38" s="99"/>
      <c r="B38" s="12" t="s">
        <v>32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4"/>
      <c r="AC38" s="4"/>
      <c r="AD38" s="4"/>
      <c r="AE38" s="4"/>
      <c r="AF38" s="2"/>
      <c r="AG38" s="2"/>
      <c r="AH38" s="3"/>
    </row>
    <row r="39" spans="1:34" ht="46.5" customHeight="1" x14ac:dyDescent="0.25">
      <c r="A39" s="99"/>
      <c r="B39" s="13" t="s">
        <v>88</v>
      </c>
      <c r="C39" s="1"/>
      <c r="D39" s="1"/>
      <c r="E39" s="1"/>
      <c r="F39" s="1"/>
      <c r="G39" s="1" t="s">
        <v>21</v>
      </c>
      <c r="H39" s="1"/>
      <c r="I39" s="1"/>
      <c r="J39" s="1"/>
      <c r="K39" s="1"/>
      <c r="L39" s="1"/>
      <c r="M39" s="1" t="s">
        <v>21</v>
      </c>
      <c r="N39" s="1"/>
      <c r="O39" s="1"/>
      <c r="P39" s="1"/>
      <c r="Q39" s="1"/>
      <c r="R39" s="1" t="s">
        <v>21</v>
      </c>
      <c r="S39" s="1"/>
      <c r="T39" s="1"/>
      <c r="U39" s="1"/>
      <c r="V39" s="1"/>
      <c r="W39" s="1"/>
      <c r="X39" s="1"/>
      <c r="Y39" s="1"/>
      <c r="Z39" s="1"/>
      <c r="AA39" s="4" t="s">
        <v>146</v>
      </c>
      <c r="AB39" s="4"/>
      <c r="AC39" s="4"/>
      <c r="AD39" s="4"/>
      <c r="AE39" s="1"/>
      <c r="AF39" s="2">
        <f t="shared" si="0"/>
        <v>3</v>
      </c>
      <c r="AG39" s="2">
        <f t="shared" ref="AG39:AG44" si="6">COUNTIF(D39:AA39,"E")</f>
        <v>0</v>
      </c>
      <c r="AH39" s="3">
        <f t="shared" ref="AH39:AH53" si="7">(AG39/AF39)*100%</f>
        <v>0</v>
      </c>
    </row>
    <row r="40" spans="1:34" ht="63.75" customHeight="1" x14ac:dyDescent="0.25">
      <c r="A40" s="99" t="s">
        <v>33</v>
      </c>
      <c r="B40" s="22" t="s">
        <v>119</v>
      </c>
      <c r="C40" s="1"/>
      <c r="D40" s="1"/>
      <c r="E40" s="1"/>
      <c r="F40" s="1"/>
      <c r="G40" s="1"/>
      <c r="H40" s="1"/>
      <c r="I40" s="1" t="s">
        <v>137</v>
      </c>
      <c r="J40" s="1"/>
      <c r="K40" s="1" t="s">
        <v>137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39" t="s">
        <v>147</v>
      </c>
      <c r="AB40" s="4"/>
      <c r="AC40" s="4"/>
      <c r="AD40" s="4"/>
      <c r="AE40" s="1"/>
      <c r="AF40" s="2">
        <f t="shared" si="0"/>
        <v>2</v>
      </c>
      <c r="AG40" s="2">
        <f t="shared" si="6"/>
        <v>0</v>
      </c>
      <c r="AH40" s="3">
        <f t="shared" si="7"/>
        <v>0</v>
      </c>
    </row>
    <row r="41" spans="1:34" ht="114.75" x14ac:dyDescent="0.25">
      <c r="A41" s="99"/>
      <c r="B41" s="23" t="s">
        <v>116</v>
      </c>
      <c r="C41" s="1"/>
      <c r="D41" s="1"/>
      <c r="E41" s="1" t="s">
        <v>21</v>
      </c>
      <c r="F41" s="1"/>
      <c r="G41" s="1"/>
      <c r="H41" s="1"/>
      <c r="I41" s="1" t="s">
        <v>21</v>
      </c>
      <c r="J41" s="1"/>
      <c r="K41" s="1"/>
      <c r="L41" s="1"/>
      <c r="M41" s="1" t="s">
        <v>21</v>
      </c>
      <c r="N41" s="1"/>
      <c r="O41" s="1"/>
      <c r="P41" s="1"/>
      <c r="Q41" s="1"/>
      <c r="R41" s="1"/>
      <c r="S41" s="1" t="s">
        <v>21</v>
      </c>
      <c r="T41" s="1"/>
      <c r="U41" s="1"/>
      <c r="V41" s="1"/>
      <c r="W41" s="1"/>
      <c r="X41" s="1"/>
      <c r="Y41" s="1"/>
      <c r="Z41" s="1"/>
      <c r="AA41" s="139" t="s">
        <v>150</v>
      </c>
      <c r="AB41" s="4"/>
      <c r="AC41" s="4"/>
      <c r="AD41" s="4"/>
      <c r="AE41" s="1"/>
      <c r="AF41" s="2">
        <f t="shared" si="0"/>
        <v>4</v>
      </c>
      <c r="AG41" s="2">
        <f t="shared" si="6"/>
        <v>0</v>
      </c>
      <c r="AH41" s="3">
        <f t="shared" si="7"/>
        <v>0</v>
      </c>
    </row>
    <row r="42" spans="1:34" ht="102.75" customHeight="1" x14ac:dyDescent="0.25">
      <c r="A42" s="99"/>
      <c r="B42" s="23" t="s">
        <v>117</v>
      </c>
      <c r="C42" s="1"/>
      <c r="D42" s="1"/>
      <c r="E42" s="1"/>
      <c r="F42" s="1" t="s">
        <v>21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39" t="s">
        <v>151</v>
      </c>
      <c r="AB42" s="4"/>
      <c r="AC42" s="4"/>
      <c r="AD42" s="4"/>
      <c r="AE42" s="1"/>
      <c r="AF42" s="2"/>
      <c r="AG42" s="2"/>
      <c r="AH42" s="3"/>
    </row>
    <row r="43" spans="1:34" ht="102.75" customHeight="1" x14ac:dyDescent="0.25">
      <c r="A43" s="99"/>
      <c r="B43" s="23" t="s">
        <v>148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 t="s">
        <v>21</v>
      </c>
      <c r="X43" s="1"/>
      <c r="Y43" s="1"/>
      <c r="Z43" s="1"/>
      <c r="AA43" s="139" t="s">
        <v>149</v>
      </c>
      <c r="AB43" s="4"/>
      <c r="AC43" s="4"/>
      <c r="AD43" s="4"/>
      <c r="AE43" s="1"/>
      <c r="AF43" s="2"/>
      <c r="AG43" s="2"/>
      <c r="AH43" s="3"/>
    </row>
    <row r="44" spans="1:34" ht="38.25" x14ac:dyDescent="0.25">
      <c r="A44" s="99"/>
      <c r="B44" s="23" t="s">
        <v>118</v>
      </c>
      <c r="C44" s="1"/>
      <c r="D44" s="1"/>
      <c r="E44" s="1"/>
      <c r="F44" s="1"/>
      <c r="G44" s="1"/>
      <c r="H44" s="1"/>
      <c r="I44" s="1" t="s">
        <v>21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39" t="s">
        <v>152</v>
      </c>
      <c r="AB44" s="4"/>
      <c r="AC44" s="4"/>
      <c r="AD44" s="4"/>
      <c r="AE44" s="1"/>
      <c r="AF44" s="2">
        <f t="shared" si="0"/>
        <v>1</v>
      </c>
      <c r="AG44" s="2">
        <f t="shared" si="6"/>
        <v>0</v>
      </c>
      <c r="AH44" s="3">
        <f t="shared" si="7"/>
        <v>0</v>
      </c>
    </row>
    <row r="45" spans="1:34" ht="80.25" customHeight="1" x14ac:dyDescent="0.25">
      <c r="A45" s="96" t="s">
        <v>123</v>
      </c>
      <c r="B45" s="14" t="s">
        <v>75</v>
      </c>
      <c r="C45" s="1"/>
      <c r="D45" s="1"/>
      <c r="E45" s="1" t="s">
        <v>21</v>
      </c>
      <c r="F45" s="1"/>
      <c r="G45" s="1" t="s">
        <v>21</v>
      </c>
      <c r="H45" s="1"/>
      <c r="I45" s="1"/>
      <c r="J45" s="1"/>
      <c r="K45" s="1"/>
      <c r="L45" s="1"/>
      <c r="M45" s="1" t="s">
        <v>21</v>
      </c>
      <c r="N45" s="1"/>
      <c r="O45" s="1"/>
      <c r="P45" s="1"/>
      <c r="Q45" s="1"/>
      <c r="R45" s="1"/>
      <c r="S45" s="1"/>
      <c r="T45" s="1"/>
      <c r="U45" s="1" t="s">
        <v>21</v>
      </c>
      <c r="V45" s="1"/>
      <c r="W45" s="1"/>
      <c r="X45" s="1"/>
      <c r="Y45" s="1"/>
      <c r="Z45" s="1"/>
      <c r="AA45" s="139" t="s">
        <v>153</v>
      </c>
      <c r="AB45" s="4"/>
      <c r="AC45" s="4"/>
      <c r="AD45" s="4"/>
      <c r="AE45" s="1"/>
      <c r="AF45" s="2">
        <f t="shared" si="0"/>
        <v>4</v>
      </c>
      <c r="AG45" s="2">
        <f t="shared" ref="AG45:AG49" si="8">COUNTIF(D45:AA45,"E")</f>
        <v>0</v>
      </c>
      <c r="AH45" s="3">
        <f t="shared" si="7"/>
        <v>0</v>
      </c>
    </row>
    <row r="46" spans="1:34" ht="84" customHeight="1" x14ac:dyDescent="0.25">
      <c r="A46" s="96"/>
      <c r="B46" s="14" t="s">
        <v>120</v>
      </c>
      <c r="C46" s="1"/>
      <c r="D46" s="1"/>
      <c r="E46" s="1"/>
      <c r="F46" s="1"/>
      <c r="G46" s="1"/>
      <c r="H46" s="1"/>
      <c r="I46" s="1" t="s">
        <v>21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39" t="s">
        <v>154</v>
      </c>
      <c r="AB46" s="4"/>
      <c r="AC46" s="4"/>
      <c r="AD46" s="4"/>
      <c r="AE46" s="1"/>
      <c r="AF46" s="2">
        <f t="shared" si="0"/>
        <v>1</v>
      </c>
      <c r="AG46" s="2">
        <f t="shared" si="8"/>
        <v>0</v>
      </c>
      <c r="AH46" s="3">
        <f t="shared" si="7"/>
        <v>0</v>
      </c>
    </row>
    <row r="47" spans="1:34" ht="56.25" customHeight="1" x14ac:dyDescent="0.25">
      <c r="A47" s="96"/>
      <c r="B47" s="14" t="s">
        <v>155</v>
      </c>
      <c r="C47" s="1"/>
      <c r="D47" s="1"/>
      <c r="E47" s="1"/>
      <c r="F47" s="1"/>
      <c r="G47" s="1"/>
      <c r="H47" s="1"/>
      <c r="I47" s="1"/>
      <c r="J47" s="1"/>
      <c r="K47" s="1" t="s">
        <v>21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39" t="s">
        <v>156</v>
      </c>
      <c r="AB47" s="4"/>
      <c r="AC47" s="4"/>
      <c r="AD47" s="4"/>
      <c r="AE47" s="1"/>
      <c r="AF47" s="2">
        <f t="shared" si="0"/>
        <v>1</v>
      </c>
      <c r="AG47" s="2">
        <f t="shared" si="8"/>
        <v>0</v>
      </c>
      <c r="AH47" s="3">
        <f t="shared" si="7"/>
        <v>0</v>
      </c>
    </row>
    <row r="48" spans="1:34" ht="44.25" customHeight="1" x14ac:dyDescent="0.25">
      <c r="A48" s="96" t="s">
        <v>34</v>
      </c>
      <c r="B48" s="15" t="s">
        <v>121</v>
      </c>
      <c r="C48" s="1"/>
      <c r="D48" s="1"/>
      <c r="E48" s="1" t="s">
        <v>21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3"/>
      <c r="AB48" s="4"/>
      <c r="AC48" s="4"/>
      <c r="AD48" s="4"/>
      <c r="AE48" s="1"/>
      <c r="AF48" s="2">
        <f t="shared" si="0"/>
        <v>1</v>
      </c>
      <c r="AG48" s="2">
        <f t="shared" si="8"/>
        <v>0</v>
      </c>
      <c r="AH48" s="3">
        <f t="shared" si="7"/>
        <v>0</v>
      </c>
    </row>
    <row r="49" spans="1:34" ht="78" customHeight="1" x14ac:dyDescent="0.25">
      <c r="A49" s="96"/>
      <c r="B49" s="15" t="s">
        <v>89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 t="s">
        <v>21</v>
      </c>
      <c r="Z49" s="1"/>
      <c r="AA49" s="4" t="s">
        <v>157</v>
      </c>
      <c r="AB49" s="4"/>
      <c r="AC49" s="4"/>
      <c r="AD49" s="4"/>
      <c r="AE49" s="1"/>
      <c r="AF49" s="2">
        <f t="shared" si="0"/>
        <v>1</v>
      </c>
      <c r="AG49" s="2">
        <f t="shared" si="8"/>
        <v>0</v>
      </c>
      <c r="AH49" s="3">
        <f t="shared" si="7"/>
        <v>0</v>
      </c>
    </row>
    <row r="50" spans="1:34" ht="57" customHeight="1" x14ac:dyDescent="0.25">
      <c r="A50" s="96"/>
      <c r="B50" s="15" t="s">
        <v>62</v>
      </c>
      <c r="C50" s="1"/>
      <c r="D50" s="1"/>
      <c r="E50" s="1"/>
      <c r="F50" s="1"/>
      <c r="G50" s="1"/>
      <c r="H50" s="1"/>
      <c r="I50" s="1"/>
      <c r="J50" s="1"/>
      <c r="K50" s="1" t="s">
        <v>21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 t="s">
        <v>158</v>
      </c>
      <c r="AB50" s="4"/>
      <c r="AC50" s="4"/>
      <c r="AD50" s="4"/>
      <c r="AE50" s="4"/>
      <c r="AF50" s="2">
        <f t="shared" si="0"/>
        <v>1</v>
      </c>
      <c r="AG50" s="2">
        <f t="shared" ref="AG50:AG52" si="9">COUNTIF(D50:AA50,"E")</f>
        <v>0</v>
      </c>
      <c r="AH50" s="3">
        <f t="shared" si="7"/>
        <v>0</v>
      </c>
    </row>
    <row r="51" spans="1:34" ht="42" customHeight="1" x14ac:dyDescent="0.25">
      <c r="A51" s="96"/>
      <c r="B51" s="15" t="s">
        <v>63</v>
      </c>
      <c r="C51" s="1"/>
      <c r="D51" s="1"/>
      <c r="E51" s="1"/>
      <c r="F51" s="1"/>
      <c r="G51" s="1" t="s">
        <v>21</v>
      </c>
      <c r="H51" s="1"/>
      <c r="I51" s="1"/>
      <c r="J51" s="1"/>
      <c r="K51" s="1"/>
      <c r="L51" s="1" t="s">
        <v>21</v>
      </c>
      <c r="M51" s="1"/>
      <c r="N51" s="1"/>
      <c r="O51" s="1"/>
      <c r="P51" s="1"/>
      <c r="Q51" s="1" t="s">
        <v>21</v>
      </c>
      <c r="R51" s="1"/>
      <c r="S51" s="1"/>
      <c r="T51" s="1"/>
      <c r="U51" s="1"/>
      <c r="V51" s="1"/>
      <c r="W51" s="1" t="s">
        <v>21</v>
      </c>
      <c r="X51" s="1"/>
      <c r="Y51" s="1"/>
      <c r="Z51" s="1"/>
      <c r="AA51" s="139" t="s">
        <v>159</v>
      </c>
      <c r="AB51" s="4"/>
      <c r="AC51" s="4"/>
      <c r="AD51" s="4"/>
      <c r="AE51" s="4"/>
      <c r="AF51" s="2">
        <f>COUNTIF(C51:Z51,"P")</f>
        <v>4</v>
      </c>
      <c r="AG51" s="2">
        <f>COUNTIF(C51:Z51,"E")</f>
        <v>0</v>
      </c>
      <c r="AH51" s="3">
        <f t="shared" si="7"/>
        <v>0</v>
      </c>
    </row>
    <row r="52" spans="1:34" ht="48.75" customHeight="1" x14ac:dyDescent="0.25">
      <c r="A52" s="96"/>
      <c r="B52" s="15" t="s">
        <v>122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 t="s">
        <v>21</v>
      </c>
      <c r="N52" s="1"/>
      <c r="O52" s="1"/>
      <c r="P52" s="1"/>
      <c r="Q52" s="1"/>
      <c r="R52" s="1"/>
      <c r="S52" s="1"/>
      <c r="T52" s="1"/>
      <c r="U52" s="1" t="s">
        <v>21</v>
      </c>
      <c r="V52" s="1"/>
      <c r="W52" s="1"/>
      <c r="X52" s="1"/>
      <c r="Y52" s="1"/>
      <c r="Z52" s="1"/>
      <c r="AA52" s="4" t="s">
        <v>160</v>
      </c>
      <c r="AB52" s="4"/>
      <c r="AC52" s="4"/>
      <c r="AD52" s="4"/>
      <c r="AE52" s="4"/>
      <c r="AF52" s="2">
        <f>COUNTIF(C52:Z52,"P")</f>
        <v>2</v>
      </c>
      <c r="AG52" s="2">
        <f t="shared" si="9"/>
        <v>0</v>
      </c>
      <c r="AH52" s="3">
        <f t="shared" si="7"/>
        <v>0</v>
      </c>
    </row>
    <row r="53" spans="1:34" ht="18" customHeight="1" x14ac:dyDescent="0.25">
      <c r="B53" s="16" t="s">
        <v>35</v>
      </c>
      <c r="C53" s="21">
        <f>COUNTIF(C12:C52,"P")</f>
        <v>6</v>
      </c>
      <c r="D53" s="19">
        <f>COUNTIF(D12:D52,"E")</f>
        <v>0</v>
      </c>
      <c r="E53" s="21">
        <f>COUNTIF(E12:E52,"P")</f>
        <v>9</v>
      </c>
      <c r="F53" s="19">
        <f>COUNTIF(F12:F52,"E")</f>
        <v>0</v>
      </c>
      <c r="G53" s="21">
        <f>COUNTIF(G12:G52,"P")</f>
        <v>18</v>
      </c>
      <c r="H53" s="19">
        <f>COUNTIF(H12:H52,"E")</f>
        <v>0</v>
      </c>
      <c r="I53" s="21">
        <f>COUNTIF(I12:I52,"P")</f>
        <v>10</v>
      </c>
      <c r="J53" s="19">
        <f>COUNTIF(J12:J52,"E")</f>
        <v>0</v>
      </c>
      <c r="K53" s="21">
        <f>COUNTIF(K12:K52,"P")</f>
        <v>10</v>
      </c>
      <c r="L53" s="19">
        <f>COUNTIF(L12:L52,"E")</f>
        <v>0</v>
      </c>
      <c r="M53" s="21">
        <f>COUNTIF(M12:M52,"P")</f>
        <v>14</v>
      </c>
      <c r="N53" s="19">
        <f>COUNTIF(N12:N52,"E")</f>
        <v>0</v>
      </c>
      <c r="O53" s="21">
        <f>COUNTIF(O12:O52,"P")</f>
        <v>8</v>
      </c>
      <c r="P53" s="19">
        <f>COUNTIF(P12:P52,"E")</f>
        <v>0</v>
      </c>
      <c r="Q53" s="21">
        <f>COUNTIF(Q12:Q52,"P")</f>
        <v>7</v>
      </c>
      <c r="R53" s="19">
        <f>COUNTIF(R12:R52,"E")</f>
        <v>0</v>
      </c>
      <c r="S53" s="21">
        <f>COUNTIF(S12:S52,"P")</f>
        <v>10</v>
      </c>
      <c r="T53" s="19">
        <f>COUNTIF(T12:T52,"E")</f>
        <v>0</v>
      </c>
      <c r="U53" s="21">
        <f>COUNTIF(U12:U52,"P")</f>
        <v>7</v>
      </c>
      <c r="V53" s="19">
        <f>COUNTIF(V12:V52,"E")</f>
        <v>0</v>
      </c>
      <c r="W53" s="21">
        <f>COUNTIF(W12:W52,"P")</f>
        <v>10</v>
      </c>
      <c r="X53" s="19">
        <f>COUNTIF(X12:X52,"E")</f>
        <v>0</v>
      </c>
      <c r="Y53" s="21">
        <f>COUNTIF(Y12:Y52,"P")</f>
        <v>7</v>
      </c>
      <c r="Z53" s="19">
        <f t="shared" ref="Z53" si="10">COUNTIF(Z12:Z52,"E")</f>
        <v>0</v>
      </c>
      <c r="AA53" s="19"/>
      <c r="AB53" s="19"/>
      <c r="AC53" s="19"/>
      <c r="AD53" s="19"/>
      <c r="AE53" s="19"/>
      <c r="AF53" s="62">
        <f>SUM(AF9:AF52)</f>
        <v>68</v>
      </c>
      <c r="AG53" s="17">
        <f>SUM(AG9:AG52)</f>
        <v>0</v>
      </c>
      <c r="AH53" s="18">
        <f t="shared" si="7"/>
        <v>0</v>
      </c>
    </row>
    <row r="54" spans="1:34" ht="19.5" customHeight="1" x14ac:dyDescent="0.25"/>
    <row r="55" spans="1:34" x14ac:dyDescent="0.25">
      <c r="A55" s="34" t="s">
        <v>50</v>
      </c>
      <c r="B55" s="146" t="s">
        <v>47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H55" s="30"/>
    </row>
    <row r="56" spans="1:34" x14ac:dyDescent="0.25">
      <c r="A56" s="35" t="s">
        <v>49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</row>
    <row r="57" spans="1:34" x14ac:dyDescent="0.25">
      <c r="A57" s="138"/>
    </row>
    <row r="58" spans="1:34" ht="5.25" customHeight="1" x14ac:dyDescent="0.25"/>
    <row r="59" spans="1:34" s="44" customFormat="1" ht="15.75" customHeight="1" x14ac:dyDescent="0.25">
      <c r="A59" s="72" t="s">
        <v>57</v>
      </c>
      <c r="B59" s="73"/>
      <c r="C59" s="74" t="s">
        <v>58</v>
      </c>
      <c r="D59" s="75"/>
      <c r="E59" s="75"/>
      <c r="F59" s="76"/>
      <c r="G59" s="69" t="s">
        <v>59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1"/>
      <c r="W59" s="75" t="s">
        <v>60</v>
      </c>
      <c r="X59" s="75"/>
      <c r="Y59" s="75"/>
      <c r="Z59" s="75"/>
      <c r="AA59" s="69" t="s">
        <v>61</v>
      </c>
      <c r="AB59" s="70"/>
      <c r="AC59" s="70"/>
      <c r="AD59" s="70"/>
      <c r="AE59" s="70"/>
      <c r="AF59" s="70"/>
      <c r="AG59" s="71"/>
      <c r="AH59" s="43">
        <v>1</v>
      </c>
    </row>
    <row r="61" spans="1:34" x14ac:dyDescent="0.25">
      <c r="E61" s="42"/>
      <c r="H61" s="42"/>
    </row>
  </sheetData>
  <autoFilter ref="C8:Z53" xr:uid="{00000000-0009-0000-0000-000000000000}"/>
  <mergeCells count="43">
    <mergeCell ref="AF6:AH7"/>
    <mergeCell ref="AA6:AA8"/>
    <mergeCell ref="C7:D7"/>
    <mergeCell ref="AA19:AA20"/>
    <mergeCell ref="B55:Z56"/>
    <mergeCell ref="AC6:AC8"/>
    <mergeCell ref="AD6:AD8"/>
    <mergeCell ref="AE6:AE8"/>
    <mergeCell ref="I6:N6"/>
    <mergeCell ref="O6:T6"/>
    <mergeCell ref="U6:Z6"/>
    <mergeCell ref="A48:A52"/>
    <mergeCell ref="A45:A47"/>
    <mergeCell ref="A6:A8"/>
    <mergeCell ref="B6:B8"/>
    <mergeCell ref="A9:A15"/>
    <mergeCell ref="A16:A19"/>
    <mergeCell ref="A21:A39"/>
    <mergeCell ref="A40:A44"/>
    <mergeCell ref="A1:A4"/>
    <mergeCell ref="AE1:AH1"/>
    <mergeCell ref="AE2:AH2"/>
    <mergeCell ref="AE3:AH3"/>
    <mergeCell ref="AE4:AH4"/>
    <mergeCell ref="B1:AD4"/>
    <mergeCell ref="AA59:AG59"/>
    <mergeCell ref="A59:B59"/>
    <mergeCell ref="C59:F59"/>
    <mergeCell ref="G59:V59"/>
    <mergeCell ref="W59:Z59"/>
    <mergeCell ref="AB6:AB8"/>
    <mergeCell ref="Y7:Z7"/>
    <mergeCell ref="C6:H6"/>
    <mergeCell ref="E7:F7"/>
    <mergeCell ref="G7:H7"/>
    <mergeCell ref="I7:J7"/>
    <mergeCell ref="K7:L7"/>
    <mergeCell ref="W7:X7"/>
    <mergeCell ref="M7:N7"/>
    <mergeCell ref="O7:P7"/>
    <mergeCell ref="Q7:R7"/>
    <mergeCell ref="S7:T7"/>
    <mergeCell ref="U7:V7"/>
  </mergeCells>
  <pageMargins left="0.19685039370078741" right="0.19685039370078741" top="7.874015748031496E-2" bottom="7.874015748031496E-2" header="0.31496062992125984" footer="0.31496062992125984"/>
  <pageSetup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9"/>
  <sheetViews>
    <sheetView zoomScale="80" zoomScaleNormal="80" workbookViewId="0">
      <selection activeCell="C21" sqref="C21"/>
    </sheetView>
  </sheetViews>
  <sheetFormatPr baseColWidth="10" defaultColWidth="11.42578125" defaultRowHeight="15" x14ac:dyDescent="0.25"/>
  <cols>
    <col min="1" max="1" width="27.85546875" customWidth="1"/>
    <col min="2" max="2" width="38.42578125" customWidth="1"/>
    <col min="3" max="3" width="19.42578125" style="7" customWidth="1"/>
    <col min="4" max="27" width="2.85546875" customWidth="1"/>
    <col min="28" max="29" width="24" customWidth="1"/>
    <col min="30" max="30" width="4.42578125" bestFit="1" customWidth="1"/>
    <col min="31" max="31" width="4.42578125" customWidth="1"/>
    <col min="32" max="32" width="16.7109375" customWidth="1"/>
  </cols>
  <sheetData>
    <row r="1" spans="1:32" ht="24" customHeight="1" x14ac:dyDescent="0.25">
      <c r="A1" s="113" t="s">
        <v>45</v>
      </c>
      <c r="B1" s="116" t="s">
        <v>53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8"/>
      <c r="AC1" s="78" t="s">
        <v>51</v>
      </c>
      <c r="AD1" s="79"/>
      <c r="AE1" s="79"/>
      <c r="AF1" s="80"/>
    </row>
    <row r="2" spans="1:32" ht="24" customHeight="1" x14ac:dyDescent="0.25">
      <c r="A2" s="114"/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1"/>
      <c r="AC2" s="81" t="s">
        <v>46</v>
      </c>
      <c r="AD2" s="82"/>
      <c r="AE2" s="82"/>
      <c r="AF2" s="83"/>
    </row>
    <row r="3" spans="1:32" ht="24" customHeight="1" x14ac:dyDescent="0.25">
      <c r="A3" s="114"/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1"/>
      <c r="AC3" s="81" t="s">
        <v>52</v>
      </c>
      <c r="AD3" s="82"/>
      <c r="AE3" s="82"/>
      <c r="AF3" s="83"/>
    </row>
    <row r="4" spans="1:32" ht="24" customHeight="1" thickBot="1" x14ac:dyDescent="0.3">
      <c r="A4" s="115"/>
      <c r="B4" s="12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4"/>
      <c r="AC4" s="84" t="s">
        <v>55</v>
      </c>
      <c r="AD4" s="85"/>
      <c r="AE4" s="85"/>
      <c r="AF4" s="86"/>
    </row>
    <row r="6" spans="1:32" ht="15" customHeight="1" x14ac:dyDescent="0.25">
      <c r="A6" s="109" t="s">
        <v>48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x14ac:dyDescent="0.25">
      <c r="A7" s="100" t="s">
        <v>1</v>
      </c>
      <c r="B7" s="102"/>
      <c r="C7" s="63" t="s">
        <v>36</v>
      </c>
      <c r="D7" s="66" t="s">
        <v>2</v>
      </c>
      <c r="E7" s="68"/>
      <c r="F7" s="68"/>
      <c r="G7" s="68"/>
      <c r="H7" s="68"/>
      <c r="I7" s="67"/>
      <c r="J7" s="66" t="s">
        <v>3</v>
      </c>
      <c r="K7" s="68"/>
      <c r="L7" s="68"/>
      <c r="M7" s="68"/>
      <c r="N7" s="68"/>
      <c r="O7" s="67"/>
      <c r="P7" s="66" t="s">
        <v>4</v>
      </c>
      <c r="Q7" s="68"/>
      <c r="R7" s="68"/>
      <c r="S7" s="68"/>
      <c r="T7" s="68"/>
      <c r="U7" s="67"/>
      <c r="V7" s="66" t="s">
        <v>5</v>
      </c>
      <c r="W7" s="68"/>
      <c r="X7" s="68"/>
      <c r="Y7" s="68"/>
      <c r="Z7" s="68"/>
      <c r="AA7" s="67"/>
      <c r="AB7" s="63" t="s">
        <v>6</v>
      </c>
      <c r="AC7" s="63" t="s">
        <v>7</v>
      </c>
      <c r="AD7" s="100" t="s">
        <v>8</v>
      </c>
      <c r="AE7" s="101"/>
      <c r="AF7" s="102"/>
    </row>
    <row r="8" spans="1:32" x14ac:dyDescent="0.25">
      <c r="A8" s="111"/>
      <c r="B8" s="112"/>
      <c r="C8" s="64"/>
      <c r="D8" s="66" t="s">
        <v>9</v>
      </c>
      <c r="E8" s="67"/>
      <c r="F8" s="66" t="s">
        <v>10</v>
      </c>
      <c r="G8" s="67"/>
      <c r="H8" s="66" t="s">
        <v>11</v>
      </c>
      <c r="I8" s="67"/>
      <c r="J8" s="66" t="s">
        <v>12</v>
      </c>
      <c r="K8" s="67"/>
      <c r="L8" s="66" t="s">
        <v>13</v>
      </c>
      <c r="M8" s="67"/>
      <c r="N8" s="66" t="s">
        <v>14</v>
      </c>
      <c r="O8" s="67"/>
      <c r="P8" s="66" t="s">
        <v>15</v>
      </c>
      <c r="Q8" s="67"/>
      <c r="R8" s="66" t="s">
        <v>16</v>
      </c>
      <c r="S8" s="67"/>
      <c r="T8" s="66" t="s">
        <v>17</v>
      </c>
      <c r="U8" s="67"/>
      <c r="V8" s="66" t="s">
        <v>18</v>
      </c>
      <c r="W8" s="67"/>
      <c r="X8" s="66" t="s">
        <v>19</v>
      </c>
      <c r="Y8" s="67"/>
      <c r="Z8" s="66" t="s">
        <v>20</v>
      </c>
      <c r="AA8" s="67"/>
      <c r="AB8" s="64"/>
      <c r="AC8" s="64"/>
      <c r="AD8" s="103"/>
      <c r="AE8" s="104"/>
      <c r="AF8" s="105"/>
    </row>
    <row r="9" spans="1:32" ht="25.5" x14ac:dyDescent="0.25">
      <c r="A9" s="103"/>
      <c r="B9" s="105"/>
      <c r="C9" s="65"/>
      <c r="D9" s="32" t="s">
        <v>21</v>
      </c>
      <c r="E9" s="32" t="s">
        <v>22</v>
      </c>
      <c r="F9" s="32" t="s">
        <v>21</v>
      </c>
      <c r="G9" s="32" t="s">
        <v>22</v>
      </c>
      <c r="H9" s="32" t="s">
        <v>21</v>
      </c>
      <c r="I9" s="32" t="s">
        <v>22</v>
      </c>
      <c r="J9" s="32" t="s">
        <v>21</v>
      </c>
      <c r="K9" s="32" t="s">
        <v>22</v>
      </c>
      <c r="L9" s="32" t="s">
        <v>21</v>
      </c>
      <c r="M9" s="32" t="s">
        <v>22</v>
      </c>
      <c r="N9" s="32" t="s">
        <v>21</v>
      </c>
      <c r="O9" s="32" t="s">
        <v>22</v>
      </c>
      <c r="P9" s="32" t="s">
        <v>21</v>
      </c>
      <c r="Q9" s="32" t="s">
        <v>22</v>
      </c>
      <c r="R9" s="32" t="s">
        <v>21</v>
      </c>
      <c r="S9" s="32" t="s">
        <v>22</v>
      </c>
      <c r="T9" s="32" t="s">
        <v>21</v>
      </c>
      <c r="U9" s="32" t="s">
        <v>22</v>
      </c>
      <c r="V9" s="32" t="s">
        <v>21</v>
      </c>
      <c r="W9" s="32" t="s">
        <v>22</v>
      </c>
      <c r="X9" s="32" t="s">
        <v>21</v>
      </c>
      <c r="Y9" s="32" t="s">
        <v>22</v>
      </c>
      <c r="Z9" s="32" t="s">
        <v>21</v>
      </c>
      <c r="AA9" s="32" t="s">
        <v>22</v>
      </c>
      <c r="AB9" s="65"/>
      <c r="AC9" s="65"/>
      <c r="AD9" s="32" t="s">
        <v>21</v>
      </c>
      <c r="AE9" s="32" t="s">
        <v>23</v>
      </c>
      <c r="AF9" s="32" t="s">
        <v>24</v>
      </c>
    </row>
    <row r="10" spans="1:32" ht="54.75" customHeight="1" x14ac:dyDescent="0.25">
      <c r="A10" s="106" t="s">
        <v>37</v>
      </c>
      <c r="B10" s="52" t="s">
        <v>93</v>
      </c>
      <c r="C10" s="31"/>
      <c r="D10" s="1"/>
      <c r="E10" s="1"/>
      <c r="F10" s="1"/>
      <c r="G10" s="1"/>
      <c r="H10" s="1" t="s">
        <v>21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31" t="s">
        <v>76</v>
      </c>
      <c r="AC10" s="31"/>
      <c r="AD10" s="2">
        <f>COUNTIF(D10:AA10,"P")</f>
        <v>1</v>
      </c>
      <c r="AE10" s="2">
        <f>COUNTIF(E10:AB10,"E")</f>
        <v>0</v>
      </c>
      <c r="AF10" s="3">
        <f>(AE10/AD10)*100%</f>
        <v>0</v>
      </c>
    </row>
    <row r="11" spans="1:32" ht="51" customHeight="1" x14ac:dyDescent="0.25">
      <c r="A11" s="106"/>
      <c r="B11" s="4" t="s">
        <v>65</v>
      </c>
      <c r="C11" s="31"/>
      <c r="D11" s="1"/>
      <c r="E11" s="1"/>
      <c r="F11" s="1"/>
      <c r="G11" s="1"/>
      <c r="H11" s="1"/>
      <c r="I11" s="1"/>
      <c r="J11" s="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31" t="s">
        <v>76</v>
      </c>
      <c r="AC11" s="31"/>
      <c r="AD11" s="2">
        <f t="shared" ref="AD11:AD20" si="0">COUNTIF(D11:AA11,"P")</f>
        <v>1</v>
      </c>
      <c r="AE11" s="2">
        <f t="shared" ref="AE11:AE20" si="1">COUNTIF(E11:AB11,"E")</f>
        <v>0</v>
      </c>
      <c r="AF11" s="3">
        <f t="shared" ref="AF11:AF20" si="2">(AE11/AD11)*100%</f>
        <v>0</v>
      </c>
    </row>
    <row r="12" spans="1:32" ht="30" customHeight="1" x14ac:dyDescent="0.25">
      <c r="A12" s="106"/>
      <c r="B12" s="6" t="s">
        <v>66</v>
      </c>
      <c r="C12" s="31"/>
      <c r="D12" s="1"/>
      <c r="E12" s="1"/>
      <c r="F12" s="1"/>
      <c r="G12" s="1"/>
      <c r="H12" s="1"/>
      <c r="I12" s="1"/>
      <c r="J12" s="1"/>
      <c r="K12" s="1"/>
      <c r="L12" s="1" t="s">
        <v>21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1" t="s">
        <v>77</v>
      </c>
      <c r="AC12" s="31"/>
      <c r="AD12" s="2">
        <f t="shared" si="0"/>
        <v>1</v>
      </c>
      <c r="AE12" s="2">
        <f t="shared" si="1"/>
        <v>0</v>
      </c>
      <c r="AF12" s="3">
        <f t="shared" si="2"/>
        <v>0</v>
      </c>
    </row>
    <row r="13" spans="1:32" ht="51" customHeight="1" x14ac:dyDescent="0.25">
      <c r="A13" s="106"/>
      <c r="B13" s="6" t="s">
        <v>67</v>
      </c>
      <c r="C13" s="31"/>
      <c r="D13" s="1"/>
      <c r="E13" s="1"/>
      <c r="F13" s="1"/>
      <c r="G13" s="1"/>
      <c r="H13" s="1"/>
      <c r="I13" s="1"/>
      <c r="J13" s="1"/>
      <c r="K13" s="1"/>
      <c r="L13" s="1" t="s">
        <v>21</v>
      </c>
      <c r="M13" s="1"/>
      <c r="N13" s="1"/>
      <c r="O13" s="1"/>
      <c r="P13" s="1"/>
      <c r="Q13" s="1"/>
      <c r="R13" s="1"/>
      <c r="S13" s="1"/>
      <c r="T13" s="1"/>
      <c r="U13" s="1"/>
      <c r="V13" s="1" t="s">
        <v>21</v>
      </c>
      <c r="W13" s="1"/>
      <c r="X13" s="1"/>
      <c r="Y13" s="1"/>
      <c r="Z13" s="1"/>
      <c r="AA13" s="1"/>
      <c r="AB13" s="145" t="s">
        <v>163</v>
      </c>
      <c r="AC13" s="31"/>
      <c r="AD13" s="2">
        <f t="shared" si="0"/>
        <v>2</v>
      </c>
      <c r="AE13" s="2">
        <f t="shared" si="1"/>
        <v>0</v>
      </c>
      <c r="AF13" s="3">
        <f t="shared" si="2"/>
        <v>0</v>
      </c>
    </row>
    <row r="14" spans="1:32" ht="45" x14ac:dyDescent="0.25">
      <c r="A14" s="107" t="s">
        <v>38</v>
      </c>
      <c r="B14" s="24" t="s">
        <v>161</v>
      </c>
      <c r="C14" s="31"/>
      <c r="D14" s="1"/>
      <c r="E14" s="1"/>
      <c r="F14" s="1"/>
      <c r="G14" s="1"/>
      <c r="H14" s="1" t="s">
        <v>21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1" t="s">
        <v>78</v>
      </c>
      <c r="AC14" s="31"/>
      <c r="AD14" s="2">
        <f t="shared" si="0"/>
        <v>1</v>
      </c>
      <c r="AE14" s="2">
        <f t="shared" si="1"/>
        <v>0</v>
      </c>
      <c r="AF14" s="3">
        <f t="shared" si="2"/>
        <v>0</v>
      </c>
    </row>
    <row r="15" spans="1:32" ht="34.5" customHeight="1" x14ac:dyDescent="0.25">
      <c r="A15" s="107"/>
      <c r="B15" s="6" t="s">
        <v>92</v>
      </c>
      <c r="C15" s="31"/>
      <c r="D15" s="1"/>
      <c r="E15" s="1"/>
      <c r="F15" s="1"/>
      <c r="G15" s="1"/>
      <c r="H15" s="1"/>
      <c r="I15" s="1"/>
      <c r="J15" s="1"/>
      <c r="K15" s="1"/>
      <c r="L15" s="1" t="s">
        <v>21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31" t="s">
        <v>79</v>
      </c>
      <c r="AC15" s="31"/>
      <c r="AD15" s="2">
        <f t="shared" si="0"/>
        <v>1</v>
      </c>
      <c r="AE15" s="2">
        <f t="shared" si="1"/>
        <v>0</v>
      </c>
      <c r="AF15" s="3">
        <f>(AE15/AD15)*100%</f>
        <v>0</v>
      </c>
    </row>
    <row r="16" spans="1:32" ht="68.25" customHeight="1" x14ac:dyDescent="0.25">
      <c r="A16" s="107"/>
      <c r="B16" s="5" t="s">
        <v>68</v>
      </c>
      <c r="C16" s="31"/>
      <c r="D16" s="1"/>
      <c r="E16" s="1"/>
      <c r="F16" s="1"/>
      <c r="G16" s="1"/>
      <c r="H16" s="1"/>
      <c r="I16" s="1"/>
      <c r="J16" s="1"/>
      <c r="K16" s="1"/>
      <c r="L16" s="1" t="s">
        <v>21</v>
      </c>
      <c r="M16" s="1"/>
      <c r="N16" s="1"/>
      <c r="O16" s="1"/>
      <c r="P16" s="1"/>
      <c r="Q16" s="1"/>
      <c r="R16" s="1"/>
      <c r="S16" s="1"/>
      <c r="T16" s="1"/>
      <c r="U16" s="1"/>
      <c r="V16" s="1" t="s">
        <v>21</v>
      </c>
      <c r="W16" s="1"/>
      <c r="X16" s="1"/>
      <c r="Y16" s="1"/>
      <c r="Z16" s="1"/>
      <c r="AA16" s="1"/>
      <c r="AB16" s="31" t="s">
        <v>162</v>
      </c>
      <c r="AC16" s="31"/>
      <c r="AD16" s="2">
        <f t="shared" si="0"/>
        <v>2</v>
      </c>
      <c r="AE16" s="2">
        <f>COUNTIF(E16:AB16,"E")</f>
        <v>0</v>
      </c>
      <c r="AF16" s="3">
        <f t="shared" si="2"/>
        <v>0</v>
      </c>
    </row>
    <row r="17" spans="1:32" ht="49.5" customHeight="1" x14ac:dyDescent="0.25">
      <c r="A17" s="107"/>
      <c r="B17" s="5" t="s">
        <v>69</v>
      </c>
      <c r="C17" s="3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 t="s">
        <v>21</v>
      </c>
      <c r="Y17" s="1"/>
      <c r="Z17" s="1"/>
      <c r="AA17" s="1"/>
      <c r="AB17" s="31" t="s">
        <v>164</v>
      </c>
      <c r="AC17" s="31"/>
      <c r="AD17" s="2">
        <f t="shared" si="0"/>
        <v>1</v>
      </c>
      <c r="AE17" s="2">
        <f t="shared" si="1"/>
        <v>0</v>
      </c>
      <c r="AF17" s="3">
        <f t="shared" si="2"/>
        <v>0</v>
      </c>
    </row>
    <row r="18" spans="1:32" ht="38.25" x14ac:dyDescent="0.25">
      <c r="A18" s="108" t="s">
        <v>39</v>
      </c>
      <c r="B18" s="6" t="s">
        <v>70</v>
      </c>
      <c r="C18" s="3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 t="s">
        <v>21</v>
      </c>
      <c r="Y18" s="1"/>
      <c r="Z18" s="1"/>
      <c r="AA18" s="1"/>
      <c r="AB18" s="31" t="s">
        <v>73</v>
      </c>
      <c r="AC18" s="31"/>
      <c r="AD18" s="2">
        <f t="shared" si="0"/>
        <v>1</v>
      </c>
      <c r="AE18" s="2">
        <f t="shared" si="1"/>
        <v>0</v>
      </c>
      <c r="AF18" s="3">
        <f t="shared" si="2"/>
        <v>0</v>
      </c>
    </row>
    <row r="19" spans="1:32" ht="27.75" customHeight="1" x14ac:dyDescent="0.25">
      <c r="A19" s="108"/>
      <c r="B19" s="6" t="s">
        <v>71</v>
      </c>
      <c r="C19" s="3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 t="s">
        <v>21</v>
      </c>
      <c r="Y19" s="1"/>
      <c r="Z19" s="1"/>
      <c r="AA19" s="1"/>
      <c r="AB19" s="31" t="s">
        <v>80</v>
      </c>
      <c r="AC19" s="31"/>
      <c r="AD19" s="2">
        <f t="shared" si="0"/>
        <v>1</v>
      </c>
      <c r="AE19" s="2">
        <f t="shared" si="1"/>
        <v>0</v>
      </c>
      <c r="AF19" s="3">
        <f t="shared" si="2"/>
        <v>0</v>
      </c>
    </row>
    <row r="20" spans="1:32" ht="33" customHeight="1" thickBot="1" x14ac:dyDescent="0.3">
      <c r="A20" s="54" t="s">
        <v>40</v>
      </c>
      <c r="B20" s="4" t="s">
        <v>91</v>
      </c>
      <c r="C20" s="3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31"/>
      <c r="AC20" s="31"/>
      <c r="AD20" s="2">
        <f t="shared" si="0"/>
        <v>0</v>
      </c>
      <c r="AE20" s="2">
        <f t="shared" si="1"/>
        <v>0</v>
      </c>
      <c r="AF20" s="3" t="e">
        <f t="shared" si="2"/>
        <v>#DIV/0!</v>
      </c>
    </row>
    <row r="21" spans="1:32" ht="23.1" customHeight="1" thickBot="1" x14ac:dyDescent="0.3">
      <c r="C21" s="37" t="s">
        <v>35</v>
      </c>
      <c r="D21" s="36">
        <f>COUNTIF(D10:D20,"P")</f>
        <v>0</v>
      </c>
      <c r="E21" s="19">
        <f>COUNTIF(E10:E20,"E")</f>
        <v>0</v>
      </c>
      <c r="F21" s="21">
        <f>COUNTIF(F10:F20,"P")</f>
        <v>0</v>
      </c>
      <c r="G21" s="19">
        <f>COUNTIF(G10:G20,"E")</f>
        <v>0</v>
      </c>
      <c r="H21" s="21">
        <f>COUNTIF(H10:H20,"P")</f>
        <v>2</v>
      </c>
      <c r="I21" s="19">
        <f>COUNTIF(I10:I20,"E")</f>
        <v>0</v>
      </c>
      <c r="J21" s="21">
        <f>COUNTIF(J10:J20,"P")</f>
        <v>1</v>
      </c>
      <c r="K21" s="19">
        <f>COUNTIF(K10:K20,"E")</f>
        <v>0</v>
      </c>
      <c r="L21" s="21">
        <f>COUNTIF(L10:L20,"P")</f>
        <v>4</v>
      </c>
      <c r="M21" s="19">
        <f>COUNTIF(M10:M20,"E")</f>
        <v>0</v>
      </c>
      <c r="N21" s="21">
        <f>COUNTIF(N10:N20,"P")</f>
        <v>0</v>
      </c>
      <c r="O21" s="19">
        <f>COUNTIF(O10:O20,"E")</f>
        <v>0</v>
      </c>
      <c r="P21" s="21">
        <f>COUNTIF(P10:P20,"P")</f>
        <v>0</v>
      </c>
      <c r="Q21" s="19">
        <f>COUNTIF(Q10:Q20,"E")</f>
        <v>0</v>
      </c>
      <c r="R21" s="21">
        <f>COUNTIF(R10:R20,"P")</f>
        <v>0</v>
      </c>
      <c r="S21" s="19">
        <f>COUNTIF(S10:S20,"E")</f>
        <v>0</v>
      </c>
      <c r="T21" s="21">
        <f>COUNTIF(T10:T20,"P")</f>
        <v>0</v>
      </c>
      <c r="U21" s="19">
        <f>COUNTIF(U10:U20,"E")</f>
        <v>0</v>
      </c>
      <c r="V21" s="21">
        <f>COUNTIF(V10:V20,"P")</f>
        <v>2</v>
      </c>
      <c r="W21" s="19">
        <f>COUNTIF(W10:W20,"E")</f>
        <v>0</v>
      </c>
      <c r="X21" s="21">
        <f>COUNTIF(X10:X20,"P")</f>
        <v>3</v>
      </c>
      <c r="Y21" s="19">
        <f>COUNTIF(Y10:Y20,"E")</f>
        <v>0</v>
      </c>
      <c r="Z21" s="21">
        <f>COUNTIF(Z10:Z20,"P")</f>
        <v>0</v>
      </c>
      <c r="AA21" s="19">
        <f>COUNTIF(AA10:AA20,"E")</f>
        <v>0</v>
      </c>
      <c r="AB21" s="31"/>
      <c r="AC21" s="31"/>
      <c r="AD21" s="17">
        <f>COUNTIF(D10:AA20,"P")</f>
        <v>12</v>
      </c>
      <c r="AE21" s="17">
        <f>COUNTIF(D10:AA20,"E")</f>
        <v>0</v>
      </c>
      <c r="AF21" s="3">
        <f>(AE21/AD21)*100%</f>
        <v>0</v>
      </c>
    </row>
    <row r="23" spans="1:32" x14ac:dyDescent="0.25">
      <c r="B23" s="34" t="s">
        <v>50</v>
      </c>
      <c r="C23" s="26" t="s">
        <v>47</v>
      </c>
    </row>
    <row r="24" spans="1:32" x14ac:dyDescent="0.25">
      <c r="B24" s="35" t="s">
        <v>49</v>
      </c>
    </row>
    <row r="26" spans="1:32" s="44" customFormat="1" ht="18.95" customHeight="1" x14ac:dyDescent="0.25">
      <c r="A26" s="72" t="s">
        <v>57</v>
      </c>
      <c r="B26" s="73"/>
      <c r="C26" s="46" t="s">
        <v>58</v>
      </c>
      <c r="D26" s="45"/>
      <c r="E26" s="69" t="s">
        <v>59</v>
      </c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  <c r="X26" s="75" t="s">
        <v>60</v>
      </c>
      <c r="Y26" s="75"/>
      <c r="Z26" s="75"/>
      <c r="AA26" s="76"/>
      <c r="AB26" s="69" t="s">
        <v>61</v>
      </c>
      <c r="AC26" s="70"/>
      <c r="AD26" s="70"/>
      <c r="AE26" s="71"/>
      <c r="AF26" s="43">
        <v>1</v>
      </c>
    </row>
    <row r="29" spans="1:32" x14ac:dyDescent="0.25">
      <c r="W29" s="41"/>
    </row>
  </sheetData>
  <mergeCells count="35">
    <mergeCell ref="A1:A4"/>
    <mergeCell ref="AC1:AF1"/>
    <mergeCell ref="AC2:AF2"/>
    <mergeCell ref="AC3:AF3"/>
    <mergeCell ref="AC4:AF4"/>
    <mergeCell ref="B1:AB4"/>
    <mergeCell ref="A10:A13"/>
    <mergeCell ref="A14:A17"/>
    <mergeCell ref="A18:A19"/>
    <mergeCell ref="A6:AF6"/>
    <mergeCell ref="A7:B9"/>
    <mergeCell ref="C7:C9"/>
    <mergeCell ref="D7:I7"/>
    <mergeCell ref="J7:O7"/>
    <mergeCell ref="P7:U7"/>
    <mergeCell ref="V7:AA7"/>
    <mergeCell ref="AB7:AB9"/>
    <mergeCell ref="AC7:AC9"/>
    <mergeCell ref="AD7:AF8"/>
    <mergeCell ref="E26:W26"/>
    <mergeCell ref="X26:AA26"/>
    <mergeCell ref="AB26:AE26"/>
    <mergeCell ref="A26:B26"/>
    <mergeCell ref="Z8:AA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</mergeCells>
  <pageMargins left="0.19685039370078741" right="0.19685039370078741" top="0.15748031496062992" bottom="0.15748031496062992" header="0.31496062992125984" footer="0.31496062992125984"/>
  <pageSetup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2"/>
  <sheetViews>
    <sheetView zoomScale="70" zoomScaleNormal="70" workbookViewId="0">
      <selection activeCell="U26" sqref="U26"/>
    </sheetView>
  </sheetViews>
  <sheetFormatPr baseColWidth="10" defaultColWidth="11.42578125" defaultRowHeight="15" x14ac:dyDescent="0.25"/>
  <cols>
    <col min="1" max="1" width="21.28515625" style="24" customWidth="1"/>
    <col min="2" max="2" width="30" style="25" customWidth="1"/>
    <col min="3" max="3" width="23.28515625" style="25" customWidth="1"/>
    <col min="4" max="5" width="3.28515625" style="25" customWidth="1"/>
    <col min="6" max="25" width="3.28515625" style="24" customWidth="1"/>
    <col min="26" max="26" width="15.28515625" style="24" bestFit="1" customWidth="1"/>
    <col min="27" max="27" width="20.42578125" style="24" customWidth="1"/>
    <col min="28" max="28" width="4" style="24" customWidth="1"/>
    <col min="29" max="29" width="4.42578125" style="24" customWidth="1"/>
    <col min="30" max="30" width="13" style="24" customWidth="1"/>
    <col min="31" max="16384" width="11.42578125" style="24"/>
  </cols>
  <sheetData>
    <row r="1" spans="1:30" ht="24" customHeight="1" x14ac:dyDescent="0.25">
      <c r="A1" s="133" t="s">
        <v>45</v>
      </c>
      <c r="B1" s="88" t="s">
        <v>53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9"/>
      <c r="Z1" s="78" t="s">
        <v>51</v>
      </c>
      <c r="AA1" s="79"/>
      <c r="AB1" s="79"/>
      <c r="AC1" s="79"/>
      <c r="AD1" s="80"/>
    </row>
    <row r="2" spans="1:30" ht="24" customHeight="1" x14ac:dyDescent="0.25">
      <c r="A2" s="134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2"/>
      <c r="Z2" s="81" t="s">
        <v>46</v>
      </c>
      <c r="AA2" s="82"/>
      <c r="AB2" s="82"/>
      <c r="AC2" s="82"/>
      <c r="AD2" s="83"/>
    </row>
    <row r="3" spans="1:30" ht="24" customHeight="1" x14ac:dyDescent="0.25">
      <c r="A3" s="134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2"/>
      <c r="Z3" s="81" t="s">
        <v>52</v>
      </c>
      <c r="AA3" s="82"/>
      <c r="AB3" s="82"/>
      <c r="AC3" s="82"/>
      <c r="AD3" s="83"/>
    </row>
    <row r="4" spans="1:30" ht="24" customHeight="1" x14ac:dyDescent="0.25">
      <c r="A4" s="135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5"/>
      <c r="Z4" s="84" t="s">
        <v>56</v>
      </c>
      <c r="AA4" s="85"/>
      <c r="AB4" s="85"/>
      <c r="AC4" s="85"/>
      <c r="AD4" s="86"/>
    </row>
    <row r="6" spans="1:30" ht="24" customHeight="1" x14ac:dyDescent="0.25">
      <c r="Z6"/>
      <c r="AA6"/>
      <c r="AB6" s="111" t="s">
        <v>8</v>
      </c>
      <c r="AC6" s="136"/>
      <c r="AD6" s="112"/>
    </row>
    <row r="7" spans="1:30" ht="24" customHeight="1" x14ac:dyDescent="0.25">
      <c r="A7" s="132" t="s">
        <v>41</v>
      </c>
      <c r="B7" s="132"/>
      <c r="C7" s="33" t="s">
        <v>42</v>
      </c>
      <c r="D7" s="132" t="s">
        <v>10</v>
      </c>
      <c r="E7" s="132"/>
      <c r="F7" s="132" t="s">
        <v>11</v>
      </c>
      <c r="G7" s="132"/>
      <c r="H7" s="132" t="s">
        <v>12</v>
      </c>
      <c r="I7" s="132"/>
      <c r="J7" s="132" t="s">
        <v>13</v>
      </c>
      <c r="K7" s="132"/>
      <c r="L7" s="132" t="s">
        <v>14</v>
      </c>
      <c r="M7" s="132"/>
      <c r="N7" s="132" t="s">
        <v>15</v>
      </c>
      <c r="O7" s="132"/>
      <c r="P7" s="132" t="s">
        <v>16</v>
      </c>
      <c r="Q7" s="132"/>
      <c r="R7" s="132" t="s">
        <v>17</v>
      </c>
      <c r="S7" s="132"/>
      <c r="T7" s="132" t="s">
        <v>18</v>
      </c>
      <c r="U7" s="132"/>
      <c r="V7" s="132" t="s">
        <v>19</v>
      </c>
      <c r="W7" s="132"/>
      <c r="X7" s="132" t="s">
        <v>20</v>
      </c>
      <c r="Y7" s="132"/>
      <c r="Z7" s="40" t="s">
        <v>6</v>
      </c>
      <c r="AA7" s="40" t="s">
        <v>7</v>
      </c>
      <c r="AB7" s="33" t="s">
        <v>21</v>
      </c>
      <c r="AC7" s="33" t="s">
        <v>23</v>
      </c>
      <c r="AD7" s="28" t="s">
        <v>24</v>
      </c>
    </row>
    <row r="8" spans="1:30" ht="24" customHeight="1" x14ac:dyDescent="0.25">
      <c r="A8" s="128" t="s">
        <v>43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</row>
    <row r="9" spans="1:30" ht="37.5" customHeight="1" x14ac:dyDescent="0.25">
      <c r="A9" s="137" t="s">
        <v>90</v>
      </c>
      <c r="B9" s="126"/>
      <c r="C9" s="27" t="s">
        <v>82</v>
      </c>
      <c r="D9" s="1"/>
      <c r="E9" s="1"/>
      <c r="F9" s="1" t="s">
        <v>21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4" t="s">
        <v>84</v>
      </c>
      <c r="AA9" s="4"/>
      <c r="AB9" s="2">
        <f>COUNTIF(D9:Y9,"P")</f>
        <v>1</v>
      </c>
      <c r="AC9" s="2">
        <f>COUNTIF(D9:Y9,"E")</f>
        <v>0</v>
      </c>
      <c r="AD9" s="3">
        <f t="shared" ref="AD9:AD16" si="0">(AC9/AB9)*100%</f>
        <v>0</v>
      </c>
    </row>
    <row r="10" spans="1:30" ht="39" customHeight="1" x14ac:dyDescent="0.25">
      <c r="A10" s="125" t="s">
        <v>165</v>
      </c>
      <c r="B10" s="126"/>
      <c r="C10" s="27" t="s">
        <v>83</v>
      </c>
      <c r="D10" s="1"/>
      <c r="E10" s="1"/>
      <c r="F10" s="1"/>
      <c r="G10" s="1"/>
      <c r="H10" s="1" t="s">
        <v>21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4" t="s">
        <v>84</v>
      </c>
      <c r="AA10" s="4"/>
      <c r="AB10" s="2">
        <f t="shared" ref="AB10:AB14" si="1">COUNTIF(D10:Y10,"P")</f>
        <v>1</v>
      </c>
      <c r="AC10" s="2">
        <f t="shared" ref="AC10:AC14" si="2">COUNTIF(D10:Y10,"E")</f>
        <v>0</v>
      </c>
      <c r="AD10" s="3">
        <f t="shared" si="0"/>
        <v>0</v>
      </c>
    </row>
    <row r="11" spans="1:30" ht="39" customHeight="1" x14ac:dyDescent="0.25">
      <c r="A11" s="137" t="s">
        <v>166</v>
      </c>
      <c r="B11" s="126"/>
      <c r="C11" s="27" t="s">
        <v>83</v>
      </c>
      <c r="D11" s="1"/>
      <c r="E11" s="1"/>
      <c r="F11" s="1"/>
      <c r="G11" s="1"/>
      <c r="H11" s="1"/>
      <c r="I11" s="1"/>
      <c r="J11" s="1" t="s">
        <v>21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4" t="s">
        <v>84</v>
      </c>
      <c r="AA11" s="4"/>
      <c r="AB11" s="2">
        <f t="shared" si="1"/>
        <v>1</v>
      </c>
      <c r="AC11" s="2">
        <f t="shared" si="2"/>
        <v>0</v>
      </c>
      <c r="AD11" s="3">
        <f t="shared" ref="AD11:AD13" si="3">(AC11/AB11)*100%</f>
        <v>0</v>
      </c>
    </row>
    <row r="12" spans="1:30" ht="39" customHeight="1" x14ac:dyDescent="0.25">
      <c r="A12" s="137" t="s">
        <v>168</v>
      </c>
      <c r="B12" s="126"/>
      <c r="C12" s="27" t="s">
        <v>83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 t="s">
        <v>21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4" t="s">
        <v>84</v>
      </c>
      <c r="AA12" s="4"/>
      <c r="AB12" s="2">
        <f t="shared" si="1"/>
        <v>1</v>
      </c>
      <c r="AC12" s="2">
        <f t="shared" si="2"/>
        <v>0</v>
      </c>
      <c r="AD12" s="3">
        <f t="shared" si="3"/>
        <v>0</v>
      </c>
    </row>
    <row r="13" spans="1:30" ht="39" customHeight="1" x14ac:dyDescent="0.25">
      <c r="A13" s="137" t="s">
        <v>169</v>
      </c>
      <c r="B13" s="126"/>
      <c r="C13" s="27" t="s">
        <v>83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 t="s">
        <v>21</v>
      </c>
      <c r="Q13" s="1"/>
      <c r="R13" s="1"/>
      <c r="S13" s="1"/>
      <c r="T13" s="1"/>
      <c r="U13" s="1"/>
      <c r="V13" s="1"/>
      <c r="W13" s="1"/>
      <c r="X13" s="1"/>
      <c r="Y13" s="1"/>
      <c r="Z13" s="4" t="s">
        <v>84</v>
      </c>
      <c r="AA13" s="4"/>
      <c r="AB13" s="2">
        <f t="shared" si="1"/>
        <v>1</v>
      </c>
      <c r="AC13" s="2">
        <f t="shared" si="2"/>
        <v>0</v>
      </c>
      <c r="AD13" s="3">
        <f t="shared" si="3"/>
        <v>0</v>
      </c>
    </row>
    <row r="14" spans="1:30" ht="39" customHeight="1" x14ac:dyDescent="0.25">
      <c r="A14" s="137" t="s">
        <v>170</v>
      </c>
      <c r="B14" s="126"/>
      <c r="C14" s="27" t="s">
        <v>83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 t="s">
        <v>21</v>
      </c>
      <c r="S14" s="1"/>
      <c r="T14" s="1"/>
      <c r="U14" s="1"/>
      <c r="V14" s="1"/>
      <c r="W14" s="1"/>
      <c r="X14" s="1"/>
      <c r="Y14" s="1"/>
      <c r="Z14" s="4" t="s">
        <v>84</v>
      </c>
      <c r="AA14" s="4"/>
      <c r="AB14" s="2">
        <f t="shared" si="1"/>
        <v>1</v>
      </c>
      <c r="AC14" s="2">
        <f t="shared" si="2"/>
        <v>0</v>
      </c>
      <c r="AD14" s="3">
        <f t="shared" ref="AD14" si="4">(AC14/AB14)*100%</f>
        <v>0</v>
      </c>
    </row>
    <row r="15" spans="1:30" ht="23.1" customHeight="1" x14ac:dyDescent="0.25">
      <c r="A15" s="128" t="s">
        <v>29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</row>
    <row r="16" spans="1:30" ht="64.5" customHeight="1" x14ac:dyDescent="0.25">
      <c r="A16" s="127" t="s">
        <v>167</v>
      </c>
      <c r="B16" s="127"/>
      <c r="C16" s="31" t="s">
        <v>81</v>
      </c>
      <c r="D16" s="1"/>
      <c r="E16" s="1"/>
      <c r="F16" s="1"/>
      <c r="G16" s="1"/>
      <c r="H16" s="1"/>
      <c r="I16" s="1"/>
      <c r="J16" s="1"/>
      <c r="K16" s="1"/>
      <c r="L16" s="1" t="s">
        <v>21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 t="s">
        <v>84</v>
      </c>
      <c r="AB16" s="2">
        <f t="shared" ref="AB9:AB16" si="5">COUNTIF(D16:Y16,"P")</f>
        <v>1</v>
      </c>
      <c r="AC16" s="2">
        <f t="shared" ref="AC9:AC16" si="6">COUNTIF(D16:Y16,"E")</f>
        <v>0</v>
      </c>
      <c r="AD16" s="3">
        <f t="shared" si="0"/>
        <v>0</v>
      </c>
    </row>
    <row r="17" spans="1:30" ht="23.1" customHeight="1" x14ac:dyDescent="0.25">
      <c r="A17" s="128" t="s">
        <v>44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</row>
    <row r="18" spans="1:30" ht="51" customHeight="1" thickBot="1" x14ac:dyDescent="0.3">
      <c r="A18" s="127" t="s">
        <v>64</v>
      </c>
      <c r="B18" s="127"/>
      <c r="C18" s="27" t="s">
        <v>83</v>
      </c>
      <c r="D18" s="1"/>
      <c r="E18" s="1"/>
      <c r="F18" s="1"/>
      <c r="G18" s="1"/>
      <c r="H18" s="1"/>
      <c r="I18" s="1"/>
      <c r="J18" s="1" t="s">
        <v>21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 t="s">
        <v>84</v>
      </c>
      <c r="AB18" s="2">
        <f t="shared" ref="AB18" si="7">COUNTIF(D18:Y18,"P")</f>
        <v>1</v>
      </c>
      <c r="AC18" s="2">
        <f t="shared" ref="AC18" si="8">COUNTIF(D18:Y18,"E")</f>
        <v>0</v>
      </c>
      <c r="AD18" s="3">
        <f t="shared" ref="AD18" si="9">(AC18/AB18)*100%</f>
        <v>0</v>
      </c>
    </row>
    <row r="19" spans="1:30" ht="23.1" customHeight="1" thickBot="1" x14ac:dyDescent="0.3">
      <c r="B19"/>
      <c r="C19" s="37" t="s">
        <v>35</v>
      </c>
      <c r="D19" s="21">
        <f>COUNTIF(D9,"P")</f>
        <v>0</v>
      </c>
      <c r="E19" s="19">
        <f>COUNTIF(E9,"E")</f>
        <v>0</v>
      </c>
      <c r="F19" s="21">
        <f t="shared" ref="F19:Y19" si="10">COUNTIF(F9,"P")</f>
        <v>1</v>
      </c>
      <c r="G19" s="19">
        <f t="shared" ref="G19:Y19" si="11">COUNTIF(G9,"E")</f>
        <v>0</v>
      </c>
      <c r="H19" s="21">
        <f t="shared" ref="H19:Y19" si="12">COUNTIF(H9,"P")</f>
        <v>0</v>
      </c>
      <c r="I19" s="19">
        <f t="shared" ref="I19:Y19" si="13">COUNTIF(I9,"E")</f>
        <v>0</v>
      </c>
      <c r="J19" s="21">
        <f t="shared" ref="J19:Y19" si="14">COUNTIF(J9,"P")</f>
        <v>0</v>
      </c>
      <c r="K19" s="19">
        <f t="shared" ref="K19:Y19" si="15">COUNTIF(K9,"E")</f>
        <v>0</v>
      </c>
      <c r="L19" s="21">
        <f t="shared" ref="L19:Y19" si="16">COUNTIF(L9,"P")</f>
        <v>0</v>
      </c>
      <c r="M19" s="19">
        <f t="shared" ref="M19:Y19" si="17">COUNTIF(M9,"E")</f>
        <v>0</v>
      </c>
      <c r="N19" s="21">
        <f t="shared" ref="N19:Y19" si="18">COUNTIF(N9,"P")</f>
        <v>0</v>
      </c>
      <c r="O19" s="19">
        <f t="shared" ref="O19:Y19" si="19">COUNTIF(O9,"E")</f>
        <v>0</v>
      </c>
      <c r="P19" s="21">
        <f t="shared" ref="P19:Y19" si="20">COUNTIF(P9,"P")</f>
        <v>0</v>
      </c>
      <c r="Q19" s="19">
        <f t="shared" ref="Q19:Y19" si="21">COUNTIF(Q9,"E")</f>
        <v>0</v>
      </c>
      <c r="R19" s="21">
        <f t="shared" ref="R19:Y19" si="22">COUNTIF(R9,"P")</f>
        <v>0</v>
      </c>
      <c r="S19" s="19">
        <f t="shared" ref="S19:Y19" si="23">COUNTIF(S9,"E")</f>
        <v>0</v>
      </c>
      <c r="T19" s="21">
        <f t="shared" ref="T19:Y19" si="24">COUNTIF(T9,"P")</f>
        <v>0</v>
      </c>
      <c r="U19" s="19">
        <f t="shared" ref="U19:Y19" si="25">COUNTIF(U9,"E")</f>
        <v>0</v>
      </c>
      <c r="V19" s="21">
        <f t="shared" ref="V19:Y19" si="26">COUNTIF(V9,"P")</f>
        <v>0</v>
      </c>
      <c r="W19" s="19">
        <f t="shared" ref="W19:Y19" si="27">COUNTIF(W9,"E")</f>
        <v>0</v>
      </c>
      <c r="X19" s="21">
        <f t="shared" ref="X19:Y19" si="28">COUNTIF(X9,"P")</f>
        <v>0</v>
      </c>
      <c r="Y19" s="19">
        <f t="shared" ref="Y19" si="29">COUNTIF(Y9,"E")</f>
        <v>0</v>
      </c>
      <c r="Z19"/>
      <c r="AA19" s="38" t="s">
        <v>35</v>
      </c>
      <c r="AB19" s="38">
        <f>SUM(AB9:AB14,AB16:AB16,AB18:AB18)</f>
        <v>8</v>
      </c>
      <c r="AC19" s="38">
        <f>SUM(AC9:AC14,AC16:AC16,AC18:AC18)</f>
        <v>0</v>
      </c>
      <c r="AD19" s="39">
        <f t="shared" ref="AD19" si="30">(AC19/AB19)*100%</f>
        <v>0</v>
      </c>
    </row>
    <row r="20" spans="1:30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0" customFormat="1" x14ac:dyDescent="0.25">
      <c r="B21" s="34" t="s">
        <v>50</v>
      </c>
      <c r="C21" s="146" t="s">
        <v>47</v>
      </c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</row>
    <row r="22" spans="1:30" customFormat="1" x14ac:dyDescent="0.25">
      <c r="B22" s="35" t="s">
        <v>49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</row>
    <row r="23" spans="1:30" customFormat="1" x14ac:dyDescent="0.25"/>
    <row r="24" spans="1:30" customFormat="1" x14ac:dyDescent="0.25">
      <c r="A24" s="129" t="s">
        <v>57</v>
      </c>
      <c r="B24" s="129"/>
      <c r="C24" s="50" t="s">
        <v>58</v>
      </c>
      <c r="D24" s="130" t="s">
        <v>59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 t="s">
        <v>60</v>
      </c>
      <c r="W24" s="131"/>
      <c r="X24" s="131"/>
      <c r="Y24" s="131"/>
      <c r="Z24" s="130" t="s">
        <v>61</v>
      </c>
      <c r="AA24" s="130"/>
      <c r="AB24" s="130"/>
      <c r="AC24" s="130"/>
      <c r="AD24" s="50">
        <v>1</v>
      </c>
    </row>
    <row r="25" spans="1:30" customFormat="1" x14ac:dyDescent="0.25"/>
    <row r="26" spans="1:30" customFormat="1" x14ac:dyDescent="0.25"/>
    <row r="27" spans="1:30" customFormat="1" x14ac:dyDescent="0.25"/>
    <row r="28" spans="1:30" customFormat="1" x14ac:dyDescent="0.25">
      <c r="X28" s="48"/>
      <c r="Y28" s="48"/>
      <c r="Z28" s="48"/>
      <c r="AA28" s="48"/>
      <c r="AB28" s="48"/>
      <c r="AC28" s="48"/>
    </row>
    <row r="29" spans="1:30" s="44" customFormat="1" ht="18.95" customHeight="1" x14ac:dyDescent="0.25">
      <c r="D29" s="47"/>
      <c r="X29" s="47"/>
      <c r="Y29" s="47"/>
      <c r="Z29" s="47"/>
      <c r="AA29" s="47"/>
      <c r="AB29" s="49"/>
      <c r="AC29" s="49"/>
    </row>
    <row r="30" spans="1:30" customFormat="1" x14ac:dyDescent="0.25"/>
    <row r="31" spans="1:30" customFormat="1" x14ac:dyDescent="0.25"/>
    <row r="32" spans="1:30" customFormat="1" x14ac:dyDescent="0.25"/>
  </sheetData>
  <mergeCells count="35">
    <mergeCell ref="A9:B9"/>
    <mergeCell ref="P7:Q7"/>
    <mergeCell ref="R7:S7"/>
    <mergeCell ref="T7:U7"/>
    <mergeCell ref="V7:W7"/>
    <mergeCell ref="X7:Y7"/>
    <mergeCell ref="A1:A4"/>
    <mergeCell ref="B1:Y4"/>
    <mergeCell ref="A7:B7"/>
    <mergeCell ref="A8:AD8"/>
    <mergeCell ref="F7:G7"/>
    <mergeCell ref="H7:I7"/>
    <mergeCell ref="J7:K7"/>
    <mergeCell ref="L7:M7"/>
    <mergeCell ref="N7:O7"/>
    <mergeCell ref="Z1:AD1"/>
    <mergeCell ref="Z2:AD2"/>
    <mergeCell ref="Z3:AD3"/>
    <mergeCell ref="Z4:AD4"/>
    <mergeCell ref="D7:E7"/>
    <mergeCell ref="AB6:AD6"/>
    <mergeCell ref="A24:B24"/>
    <mergeCell ref="Z24:AC24"/>
    <mergeCell ref="D24:U24"/>
    <mergeCell ref="V24:Y24"/>
    <mergeCell ref="A18:B18"/>
    <mergeCell ref="C21:Y22"/>
    <mergeCell ref="A10:B10"/>
    <mergeCell ref="A14:B14"/>
    <mergeCell ref="A15:AD15"/>
    <mergeCell ref="A16:B16"/>
    <mergeCell ref="A17:AD17"/>
    <mergeCell ref="A11:B11"/>
    <mergeCell ref="A12:B12"/>
    <mergeCell ref="A13:B13"/>
  </mergeCells>
  <pageMargins left="0.2" right="0.2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Programas SGA</vt:lpstr>
      <vt:lpstr>PGIRESPEL</vt:lpstr>
      <vt:lpstr>Capacitaciones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Ambiental ETITC</dc:creator>
  <cp:lastModifiedBy>Nathaly</cp:lastModifiedBy>
  <cp:revision/>
  <cp:lastPrinted>2022-01-26T20:54:36Z</cp:lastPrinted>
  <dcterms:created xsi:type="dcterms:W3CDTF">2018-01-17T14:44:08Z</dcterms:created>
  <dcterms:modified xsi:type="dcterms:W3CDTF">2022-01-26T21:05:53Z</dcterms:modified>
</cp:coreProperties>
</file>