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tceduco-my.sharepoint.com/personal/gestionambiental_itc_edu_co/Documents/Gestión Ambiental/2025/DOCUMENTOS DEL SGA 2025/DOCUMENTOS NUEVOS O ACTUALIZADOS/"/>
    </mc:Choice>
  </mc:AlternateContent>
  <xr:revisionPtr revIDLastSave="0" documentId="8_{5E5DDDB7-5080-45CB-A1B9-EA826CE07BFD}" xr6:coauthVersionLast="47" xr6:coauthVersionMax="47" xr10:uidLastSave="{00000000-0000-0000-0000-000000000000}"/>
  <bookViews>
    <workbookView showSheetTabs="0" xWindow="-120" yWindow="-120" windowWidth="29040" windowHeight="15720" xr2:uid="{C3F227D0-14AD-4F5D-9EC1-19A667A38096}"/>
  </bookViews>
  <sheets>
    <sheet name="PORTADA " sheetId="7" r:id="rId1"/>
    <sheet name="Guía_Consulta" sheetId="6" r:id="rId2"/>
    <sheet name="Ciclo de Vida Procesos" sheetId="2" r:id="rId3"/>
    <sheet name="Matriz de AIA" sheetId="3" r:id="rId4"/>
    <sheet name="Criterios de Valoración" sheetId="4" r:id="rId5"/>
    <sheet name="Control_cambios_formato_registr" sheetId="5" r:id="rId6"/>
    <sheet name="Control de Cambios Formato " sheetId="8" state="hidden" r:id="rId7"/>
  </sheets>
  <definedNames>
    <definedName name="_xlnm.Print_Area" localSheetId="0">'PORTADA '!$A$1:$U$55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5" i="3" l="1"/>
  <c r="S65" i="3" s="1"/>
  <c r="R64" i="3"/>
  <c r="S64" i="3" s="1"/>
  <c r="R63" i="3"/>
  <c r="S63" i="3" s="1"/>
  <c r="R62" i="3"/>
  <c r="S62" i="3" s="1"/>
  <c r="R61" i="3"/>
  <c r="S61" i="3" s="1"/>
  <c r="R60" i="3"/>
  <c r="S60" i="3" s="1"/>
  <c r="R59" i="3"/>
  <c r="S59" i="3" s="1"/>
  <c r="R58" i="3"/>
  <c r="S58" i="3" s="1"/>
  <c r="R57" i="3"/>
  <c r="S57" i="3" s="1"/>
  <c r="R56" i="3"/>
  <c r="S56" i="3" s="1"/>
  <c r="R55" i="3"/>
  <c r="S55" i="3" s="1"/>
  <c r="R54" i="3"/>
  <c r="S54" i="3" s="1"/>
  <c r="R53" i="3"/>
  <c r="S53" i="3" s="1"/>
  <c r="R52" i="3"/>
  <c r="S52" i="3" s="1"/>
  <c r="R51" i="3"/>
  <c r="S51" i="3" s="1"/>
  <c r="R50" i="3"/>
  <c r="S50" i="3" s="1"/>
  <c r="R49" i="3"/>
  <c r="S49" i="3" s="1"/>
  <c r="R48" i="3"/>
  <c r="S48" i="3" s="1"/>
  <c r="R47" i="3"/>
  <c r="S47" i="3" s="1"/>
  <c r="R46" i="3"/>
  <c r="S46" i="3" s="1"/>
  <c r="R45" i="3"/>
  <c r="S45" i="3" s="1"/>
  <c r="R44" i="3"/>
  <c r="S44" i="3" s="1"/>
  <c r="R43" i="3"/>
  <c r="S43" i="3" s="1"/>
  <c r="R42" i="3"/>
  <c r="S42" i="3" s="1"/>
  <c r="R41" i="3"/>
  <c r="S41" i="3" s="1"/>
  <c r="R40" i="3"/>
  <c r="S40" i="3" s="1"/>
  <c r="R39" i="3"/>
  <c r="S39" i="3" s="1"/>
  <c r="R38" i="3"/>
  <c r="S38" i="3" s="1"/>
  <c r="R37" i="3"/>
  <c r="S37" i="3" s="1"/>
  <c r="R36" i="3"/>
  <c r="S36" i="3" s="1"/>
  <c r="R35" i="3"/>
  <c r="S35" i="3" s="1"/>
  <c r="R34" i="3"/>
  <c r="S34" i="3" s="1"/>
  <c r="R33" i="3"/>
  <c r="S33" i="3" s="1"/>
  <c r="R32" i="3"/>
  <c r="S32" i="3" s="1"/>
  <c r="R31" i="3"/>
  <c r="S31" i="3" s="1"/>
  <c r="R30" i="3"/>
  <c r="S30" i="3" s="1"/>
  <c r="R29" i="3"/>
  <c r="S29" i="3" s="1"/>
  <c r="R28" i="3"/>
  <c r="S28" i="3" s="1"/>
  <c r="R27" i="3"/>
  <c r="S27" i="3" s="1"/>
  <c r="R26" i="3"/>
  <c r="S26" i="3" s="1"/>
  <c r="R25" i="3"/>
  <c r="S25" i="3" s="1"/>
  <c r="R24" i="3"/>
  <c r="S24" i="3" s="1"/>
  <c r="R23" i="3"/>
  <c r="S23" i="3" s="1"/>
  <c r="R22" i="3"/>
  <c r="S22" i="3" s="1"/>
  <c r="R21" i="3"/>
  <c r="S21" i="3" s="1"/>
  <c r="R20" i="3"/>
  <c r="S20" i="3" s="1"/>
  <c r="R19" i="3"/>
  <c r="S19" i="3" s="1"/>
  <c r="R18" i="3"/>
  <c r="S18" i="3" s="1"/>
  <c r="R17" i="3"/>
  <c r="S17" i="3" s="1"/>
  <c r="R16" i="3"/>
  <c r="S16" i="3" s="1"/>
  <c r="R15" i="3"/>
  <c r="S15" i="3" s="1"/>
  <c r="R14" i="3"/>
  <c r="S14" i="3" s="1"/>
  <c r="R13" i="3"/>
  <c r="S13" i="3" s="1"/>
  <c r="R12" i="3"/>
  <c r="S12" i="3" s="1"/>
  <c r="R11" i="3"/>
  <c r="S11" i="3" s="1"/>
  <c r="R10" i="3"/>
  <c r="S10" i="3" s="1"/>
  <c r="R9" i="3"/>
  <c r="S9" i="3" s="1"/>
  <c r="R8" i="3"/>
  <c r="S8" i="3" s="1"/>
</calcChain>
</file>

<file path=xl/sharedStrings.xml><?xml version="1.0" encoding="utf-8"?>
<sst xmlns="http://schemas.openxmlformats.org/spreadsheetml/2006/main" count="1145" uniqueCount="669">
  <si>
    <r>
      <t xml:space="preserve">
Escuela Tecnológica Instituto Técnico Central
</t>
    </r>
    <r>
      <rPr>
        <b/>
        <sz val="8"/>
        <rFont val="Arial"/>
        <family val="2"/>
      </rPr>
      <t>Establecimiento Público de Educación Superior</t>
    </r>
  </si>
  <si>
    <t xml:space="preserve">MATRIZ DE ASPECTOS E IMPACTOS AMBIENTALES - CALLE 13 
</t>
  </si>
  <si>
    <t>CÓDIGO:   GAM-FO-17</t>
  </si>
  <si>
    <t>VERSIÓN:  04</t>
  </si>
  <si>
    <t>VIGENCIA: 2025-07-18</t>
  </si>
  <si>
    <t>PÁGINA:    1 DE 7</t>
  </si>
  <si>
    <t>Dirección: Calle 13 # 16 - 74. Bogotá, Colombia</t>
  </si>
  <si>
    <t>Teléfono Conmutador: +57(601) 344 3000</t>
  </si>
  <si>
    <t>https://www.etitc.edu.co  Correo Institucional: atencionalciudadano@itc.edu.co</t>
  </si>
  <si>
    <t>Denuncias por actos de corrupción: soytransparente@itc.edu.co</t>
  </si>
  <si>
    <t>CLASIF. DE CONFIDENCIALIDAD</t>
  </si>
  <si>
    <t>IPC</t>
  </si>
  <si>
    <t>CLASIF. DE INTEGRIDAD</t>
  </si>
  <si>
    <t>A</t>
  </si>
  <si>
    <t>CLASIF. DE DISPONIBILIDAD</t>
  </si>
  <si>
    <t>Documento controlado por el Sistema de Gestión de la Calidad</t>
  </si>
  <si>
    <t>Asegúrese que corresponde a la última versión consultando en el micrositio de los SGI</t>
  </si>
  <si>
    <r>
      <t xml:space="preserve">
</t>
    </r>
    <r>
      <rPr>
        <b/>
        <sz val="10"/>
        <rFont val="Arial"/>
        <family val="2"/>
      </rPr>
      <t>Escuela Tecnológica Instituto Técnico Central</t>
    </r>
    <r>
      <rPr>
        <b/>
        <sz val="8"/>
        <rFont val="Arial"/>
        <family val="2"/>
      </rPr>
      <t xml:space="preserve">
Establecimiento Público de Educación Superior</t>
    </r>
  </si>
  <si>
    <t>MATRIZ DE ASPECTOS E IMPACTOS AMBIENTALES
SEDE: CALLE 13</t>
  </si>
  <si>
    <t>PÁGINA:  7 DE 7</t>
  </si>
  <si>
    <r>
      <rPr>
        <b/>
        <sz val="16"/>
        <color theme="6" tint="0.39997558519241921"/>
        <rFont val="Aptos Narrow"/>
        <family val="2"/>
        <scheme val="minor"/>
      </rPr>
      <t>🟢</t>
    </r>
    <r>
      <rPr>
        <b/>
        <sz val="16"/>
        <color theme="1"/>
        <rFont val="Aptos Narrow"/>
        <family val="2"/>
        <scheme val="minor"/>
      </rPr>
      <t xml:space="preserve"> GUÍA DE CONSULTA PARA IDENTIFICACIÓN DE ASPECTOS AMBIENTALES</t>
    </r>
  </si>
  <si>
    <t>¿Qué es esta guía?</t>
  </si>
  <si>
    <t>Esta guía está diseñada para ayudarte a identificar el proceso al que perteneces dentro de la institución, ubicarlo dentro del ciclo de vida del servicio educativo y reconocer si tu actividad tiene algún aspecto ambiental significativo.</t>
  </si>
  <si>
    <t>1. ¿Cómo identifico mi proceso?</t>
  </si>
  <si>
    <r>
      <t xml:space="preserve">Busca en la matriz el </t>
    </r>
    <r>
      <rPr>
        <b/>
        <sz val="16"/>
        <color theme="1"/>
        <rFont val="Aptos Narrow"/>
        <family val="2"/>
        <scheme val="minor"/>
      </rPr>
      <t>"Nombre del Proceso"</t>
    </r>
    <r>
      <rPr>
        <sz val="16"/>
        <color theme="1"/>
        <rFont val="Aptos Narrow"/>
        <family val="2"/>
        <scheme val="minor"/>
      </rPr>
      <t xml:space="preserve"> que se relacione con tu área o función habitual.</t>
    </r>
  </si>
  <si>
    <t>Ejemplo:</t>
  </si>
  <si>
    <r>
      <t xml:space="preserve">* Si trabajas en </t>
    </r>
    <r>
      <rPr>
        <b/>
        <sz val="16"/>
        <color theme="1"/>
        <rFont val="Aptos Narrow"/>
        <family val="2"/>
        <scheme val="minor"/>
      </rPr>
      <t>mantenimiento</t>
    </r>
    <r>
      <rPr>
        <sz val="16"/>
        <color theme="1"/>
        <rFont val="Aptos Narrow"/>
        <family val="2"/>
        <scheme val="minor"/>
      </rPr>
      <t xml:space="preserve">, busca </t>
    </r>
    <r>
      <rPr>
        <b/>
        <sz val="16"/>
        <color theme="1"/>
        <rFont val="Aptos Narrow"/>
        <family val="2"/>
        <scheme val="minor"/>
      </rPr>
      <t>"Gestión de Recursos Físicos"</t>
    </r>
    <r>
      <rPr>
        <sz val="16"/>
        <color theme="1"/>
        <rFont val="Aptos Narrow"/>
        <family val="2"/>
        <scheme val="minor"/>
      </rPr>
      <t>.</t>
    </r>
  </si>
  <si>
    <r>
      <t xml:space="preserve">* Si estás en un </t>
    </r>
    <r>
      <rPr>
        <b/>
        <sz val="16"/>
        <color theme="1"/>
        <rFont val="Aptos Narrow"/>
        <family val="2"/>
        <scheme val="minor"/>
      </rPr>
      <t>laboratorio</t>
    </r>
    <r>
      <rPr>
        <sz val="16"/>
        <color theme="1"/>
        <rFont val="Aptos Narrow"/>
        <family val="2"/>
        <scheme val="minor"/>
      </rPr>
      <t xml:space="preserve">, busca </t>
    </r>
    <r>
      <rPr>
        <b/>
        <sz val="16"/>
        <color theme="1"/>
        <rFont val="Aptos Narrow"/>
        <family val="2"/>
        <scheme val="minor"/>
      </rPr>
      <t>"Docencia PES/IBTI - Prácticas en talleres y laboratorios"</t>
    </r>
    <r>
      <rPr>
        <sz val="16"/>
        <color theme="1"/>
        <rFont val="Aptos Narrow"/>
        <family val="2"/>
        <scheme val="minor"/>
      </rPr>
      <t>.</t>
    </r>
  </si>
  <si>
    <r>
      <t xml:space="preserve">* Si apoyas procesos académicos, busca </t>
    </r>
    <r>
      <rPr>
        <b/>
        <sz val="16"/>
        <color theme="1"/>
        <rFont val="Aptos Narrow"/>
        <family val="2"/>
        <scheme val="minor"/>
      </rPr>
      <t>"Docencia PES/Docencia IBTI"</t>
    </r>
    <r>
      <rPr>
        <sz val="16"/>
        <color theme="1"/>
        <rFont val="Aptos Narrow"/>
        <family val="2"/>
        <scheme val="minor"/>
      </rPr>
      <t>.</t>
    </r>
  </si>
  <si>
    <t>2. ¿Cómo identifico la fase del ciclo de vida?</t>
  </si>
  <si>
    <r>
      <t xml:space="preserve">Revisa la hoja </t>
    </r>
    <r>
      <rPr>
        <b/>
        <sz val="16"/>
        <color theme="1"/>
        <rFont val="Aptos Narrow"/>
        <family val="2"/>
        <scheme val="minor"/>
      </rPr>
      <t>"Ciclo de Vida Procesos"</t>
    </r>
  </si>
  <si>
    <r>
      <t xml:space="preserve">Cada proceso está ubicado en una </t>
    </r>
    <r>
      <rPr>
        <b/>
        <sz val="16"/>
        <color theme="1"/>
        <rFont val="Aptos Narrow"/>
        <family val="2"/>
        <scheme val="minor"/>
      </rPr>
      <t>fase del ciclo de vida</t>
    </r>
    <r>
      <rPr>
        <sz val="16"/>
        <color theme="1"/>
        <rFont val="Aptos Narrow"/>
        <family val="2"/>
        <scheme val="minor"/>
      </rPr>
      <t xml:space="preserve"> del servicio educativo. Estas son las principales fases:</t>
    </r>
  </si>
  <si>
    <r>
      <t>Diseño y planificación</t>
    </r>
    <r>
      <rPr>
        <sz val="16"/>
        <color theme="1"/>
        <rFont val="Aptos Narrow"/>
        <family val="2"/>
        <scheme val="minor"/>
      </rPr>
      <t>: cuando se planean actividades, servicios o programas.</t>
    </r>
  </si>
  <si>
    <r>
      <t>Adquisición</t>
    </r>
    <r>
      <rPr>
        <sz val="16"/>
        <color theme="1"/>
        <rFont val="Aptos Narrow"/>
        <family val="2"/>
        <scheme val="minor"/>
      </rPr>
      <t>: donde se compran insumos, equipos o servicios.</t>
    </r>
  </si>
  <si>
    <r>
      <t>Uso</t>
    </r>
    <r>
      <rPr>
        <sz val="16"/>
        <color theme="1"/>
        <rFont val="Aptos Narrow"/>
        <family val="2"/>
        <scheme val="minor"/>
      </rPr>
      <t>: cuando se ejecutan actividades cotidianas (clases, talleres, eventos, mantenimiento).</t>
    </r>
  </si>
  <si>
    <r>
      <t>Mantenimiento / Soporte</t>
    </r>
    <r>
      <rPr>
        <sz val="16"/>
        <color theme="1"/>
        <rFont val="Aptos Narrow"/>
        <family val="2"/>
        <scheme val="minor"/>
      </rPr>
      <t>: cuando se hace seguimiento, control o mejora de las actividades.</t>
    </r>
  </si>
  <si>
    <r>
      <t>Fin de vida / Cierre</t>
    </r>
    <r>
      <rPr>
        <sz val="16"/>
        <color theme="1"/>
        <rFont val="Aptos Narrow"/>
        <family val="2"/>
        <scheme val="minor"/>
      </rPr>
      <t>: cuando finaliza un servicio o actividad (como egresos o retiro de equipos).</t>
    </r>
  </si>
  <si>
    <t>3. ¿Cómo sé si mi proceso tiene aspectos ambientales significativos?</t>
  </si>
  <si>
    <r>
      <t xml:space="preserve">Revisa en la matriz la columna </t>
    </r>
    <r>
      <rPr>
        <b/>
        <sz val="16"/>
        <color theme="1"/>
        <rFont val="Aptos Narrow"/>
        <family val="2"/>
        <scheme val="minor"/>
      </rPr>
      <t>"Nivel de significancia"</t>
    </r>
  </si>
  <si>
    <r>
      <t xml:space="preserve">Si el nivel es </t>
    </r>
    <r>
      <rPr>
        <b/>
        <sz val="16"/>
        <color theme="1"/>
        <rFont val="Aptos Narrow"/>
        <family val="2"/>
        <scheme val="minor"/>
      </rPr>
      <t>"Significativo"</t>
    </r>
    <r>
      <rPr>
        <sz val="16"/>
        <color theme="1"/>
        <rFont val="Aptos Narrow"/>
        <family val="2"/>
        <scheme val="minor"/>
      </rPr>
      <t>, tu proceso debe aplicar acciones de prevención, control o mejora ambiental.</t>
    </r>
  </si>
  <si>
    <t>Bajo</t>
  </si>
  <si>
    <t>Moderado</t>
  </si>
  <si>
    <t xml:space="preserve">Significativo </t>
  </si>
  <si>
    <t>✅</t>
  </si>
  <si>
    <t>4. ¿Qué hago si mi actividad tiene un aspecto ambiental significativo?</t>
  </si>
  <si>
    <t>Consulta:</t>
  </si>
  <si>
    <r>
      <t xml:space="preserve">La columna </t>
    </r>
    <r>
      <rPr>
        <b/>
        <sz val="16"/>
        <color theme="1"/>
        <rFont val="Aptos Narrow"/>
        <family val="2"/>
        <scheme val="minor"/>
      </rPr>
      <t>"Controles Existentes"</t>
    </r>
    <r>
      <rPr>
        <sz val="16"/>
        <color theme="1"/>
        <rFont val="Aptos Narrow"/>
        <family val="2"/>
        <scheme val="minor"/>
      </rPr>
      <t>: te muestra lo que ya se está haciendo.</t>
    </r>
  </si>
  <si>
    <r>
      <t xml:space="preserve">La columna </t>
    </r>
    <r>
      <rPr>
        <b/>
        <sz val="16"/>
        <color theme="1"/>
        <rFont val="Aptos Narrow"/>
        <family val="2"/>
        <scheme val="minor"/>
      </rPr>
      <t>"Controles Propuestos / Recomendaciones"</t>
    </r>
    <r>
      <rPr>
        <sz val="16"/>
        <color theme="1"/>
        <rFont val="Aptos Narrow"/>
        <family val="2"/>
        <scheme val="minor"/>
      </rPr>
      <t>: te indica qué acciones puedes implementar para mejorar el desempeño ambiental de tu actividad.</t>
    </r>
  </si>
  <si>
    <t>5. ¿A quién consulto si tengo dudas?</t>
  </si>
  <si>
    <t>Puedes contactar a:</t>
  </si>
  <si>
    <r>
      <t>Gestión Ambiental correo o Teams:</t>
    </r>
    <r>
      <rPr>
        <b/>
        <sz val="16"/>
        <color theme="3" tint="0.499984740745262"/>
        <rFont val="Aptos Narrow"/>
        <family val="2"/>
        <scheme val="minor"/>
      </rPr>
      <t xml:space="preserve"> gestionambiental@itc.edu.co </t>
    </r>
  </si>
  <si>
    <t>Te ayudarán a entender el impacto ambiental de tu actividad y cómo puedes gestionarlo adecuadamente.</t>
  </si>
  <si>
    <r>
      <rPr>
        <b/>
        <sz val="16"/>
        <color rgb="FFFFC000"/>
        <rFont val="Aptos Narrow"/>
        <family val="2"/>
        <scheme val="minor"/>
      </rPr>
      <t>🔔</t>
    </r>
    <r>
      <rPr>
        <sz val="16"/>
        <color theme="1"/>
        <rFont val="Aptos Narrow"/>
        <family val="2"/>
        <scheme val="minor"/>
      </rPr>
      <t xml:space="preserve"> </t>
    </r>
    <r>
      <rPr>
        <b/>
        <sz val="16"/>
        <color theme="1"/>
        <rFont val="Aptos Narrow"/>
        <family val="2"/>
        <scheme val="minor"/>
      </rPr>
      <t>Recuerda</t>
    </r>
    <r>
      <rPr>
        <sz val="16"/>
        <color theme="1"/>
        <rFont val="Aptos Narrow"/>
        <family val="2"/>
        <scheme val="minor"/>
      </rPr>
      <t>:</t>
    </r>
  </si>
  <si>
    <t>Identificar y gestionar bien los aspectos ambientales es parte del compromiso institucional con el medio ambiente y con nuestro Sistema Integrado de Gestión.</t>
  </si>
  <si>
    <r>
      <t xml:space="preserve">
</t>
    </r>
    <r>
      <rPr>
        <b/>
        <sz val="9"/>
        <rFont val="Arial"/>
        <family val="2"/>
      </rPr>
      <t xml:space="preserve">
Escuela Tecnológica Instituto Técnico Central</t>
    </r>
    <r>
      <rPr>
        <b/>
        <sz val="11"/>
        <rFont val="Arial"/>
        <family val="2"/>
      </rPr>
      <t xml:space="preserve">
</t>
    </r>
    <r>
      <rPr>
        <b/>
        <sz val="8"/>
        <rFont val="Arial"/>
        <family val="2"/>
      </rPr>
      <t>Establecimiento Público de Educación Superior</t>
    </r>
  </si>
  <si>
    <t>MATRIZ DE ASPECTOS E IMPACTOS AMBIENTALES
ANÁLISIS DE CICLO DE VIDA</t>
  </si>
  <si>
    <t>🌀 CATEGORÍAS DEL CICLO DE VIDA (ACV) ADAPTADAS AL CONTEXTO ETITC</t>
  </si>
  <si>
    <t>Tipo de Proceso</t>
  </si>
  <si>
    <t>Condiciones de Operación</t>
  </si>
  <si>
    <r>
      <rPr>
        <i/>
        <sz val="11"/>
        <color theme="1"/>
        <rFont val="Aptos Narrow"/>
        <family val="2"/>
        <scheme val="minor"/>
      </rPr>
      <t>Cuando se determinan los aspectos ambientales, la organización considera una perspectiva de ciclo de vida. Esto no significa que se requiera un análisis de ciclo de vida detallado. Es suficiente reflexionar cuidadosamente acerca de las etapas del ciclo de vida que  pueden estar bajo el control o influencia de la organización. Las etapas típicas del ciclo de vida de un producto (o servicio) incluyen la adquisición de las materias primas, el diseño, la producción, el transporte/entrega, el uso, el tratamiento al finalizar la vida y la  disposición final. Las etapas del ciclo de vida que sean aplicables variarán dependiendo de la actividad, producto o servicio</t>
    </r>
    <r>
      <rPr>
        <sz val="11"/>
        <color theme="1"/>
        <rFont val="Aptos Narrow"/>
        <family val="2"/>
        <scheme val="minor"/>
      </rPr>
      <t>. (Anexo A.6.1.2 ISO14001:2015)</t>
    </r>
  </si>
  <si>
    <t>Estratégico</t>
  </si>
  <si>
    <t>Normal</t>
  </si>
  <si>
    <t>Misional</t>
  </si>
  <si>
    <t>Anormal</t>
  </si>
  <si>
    <t>Para la ETITC se identifican las siguientes categorías y se presenta una clasificación de los procesos de la ETITC en el marco del Ciclo de Vida del servicios educativo:</t>
  </si>
  <si>
    <t>Apoyo</t>
  </si>
  <si>
    <t>Emergencia</t>
  </si>
  <si>
    <t>1. Adquisición / Aprovisionamiento (Antes)</t>
  </si>
  <si>
    <t>Evaluación</t>
  </si>
  <si>
    <t>2. Diseño y Planificación del Servicio Educativo (durante)</t>
  </si>
  <si>
    <t>Todos los procesos</t>
  </si>
  <si>
    <t>3. Uso / Ejecución del servicio (durante)</t>
  </si>
  <si>
    <t>4. Mantenimiento / Soporte  (durante y después)</t>
  </si>
  <si>
    <t>5. Fin de vida / Disposición (Después)</t>
  </si>
  <si>
    <r>
      <rPr>
        <b/>
        <sz val="12"/>
        <color rgb="FFFF69B4"/>
        <rFont val="Aptos Narrow"/>
        <family val="2"/>
        <scheme val="minor"/>
      </rPr>
      <t>🧠</t>
    </r>
    <r>
      <rPr>
        <b/>
        <sz val="11"/>
        <color theme="1"/>
        <rFont val="Aptos Narrow"/>
        <family val="2"/>
        <scheme val="minor"/>
      </rPr>
      <t xml:space="preserve"> Observaciones claves:</t>
    </r>
    <r>
      <rPr>
        <sz val="11"/>
        <color theme="1"/>
        <rFont val="Aptos Narrow"/>
        <family val="2"/>
        <scheme val="minor"/>
      </rPr>
      <t xml:space="preserve">
Algunos procesos están presentes a lo largo de varias fases (como investigación o gestión de TIC).
Los procesos de apoyo como "Gestión de Recursos Físicos" abarcan desde adquisición hasta disposición, por lo tanto podrías clasificarlos como transversales o multietapa si lo deseas.
Prácticas de laboratorio y talleres generan la mayor cantidad de impactos ambientales directos (uso de agua, energía, residuos peligrosos).
</t>
    </r>
  </si>
  <si>
    <t>ANALISIS DE ENTRADAS Y SALIDAS POR PROCESO</t>
  </si>
  <si>
    <t>Nombre del Proceso</t>
  </si>
  <si>
    <t>Fase del Ciclo de Vida (ACV)</t>
  </si>
  <si>
    <t>Justificación</t>
  </si>
  <si>
    <t>Actividad Específica</t>
  </si>
  <si>
    <t>Entrada o Insumo</t>
  </si>
  <si>
    <t>Salida</t>
  </si>
  <si>
    <t>Direccionamiento Institucional</t>
  </si>
  <si>
    <t>Diseño y planificación del servicio</t>
  </si>
  <si>
    <t>Establece políticas, metas, y directrices para todo el ciclo.</t>
  </si>
  <si>
    <t>Diseño y planificación</t>
  </si>
  <si>
    <t>Uso de oficinas, salas, zonas comunes</t>
  </si>
  <si>
    <t>Energía, papel, mobiliario, alimentos</t>
  </si>
  <si>
    <t>Generación de residuos sólidos, consumo de energía</t>
  </si>
  <si>
    <t>Gestión del Sistema Integrado de Aseguramiento</t>
  </si>
  <si>
    <t>Mantenimiento / Soporte</t>
  </si>
  <si>
    <t>Garantiza la mejora continua y conformidad normativa.</t>
  </si>
  <si>
    <t>Gestión del Sistema Integrado</t>
  </si>
  <si>
    <t>Revisión y mejora del sistema de gestión</t>
  </si>
  <si>
    <t>Equipos informáticos, energía</t>
  </si>
  <si>
    <t>Emisión de CO₂ indirecto</t>
  </si>
  <si>
    <t>Gestión de Internacionalización</t>
  </si>
  <si>
    <t>Amplía el alcance institucional en la fase de diseño.</t>
  </si>
  <si>
    <t>Actividades de intercambio y movilidad</t>
  </si>
  <si>
    <t>Transporte institucional, papel</t>
  </si>
  <si>
    <t>Emisión de GEI</t>
  </si>
  <si>
    <t>Gestión de Informática y Telecomunicaciones</t>
  </si>
  <si>
    <t>Soporte transversal a procesos de formación y administrativos.</t>
  </si>
  <si>
    <t>Gestión de Comunicaciones</t>
  </si>
  <si>
    <t>Difusión de información</t>
  </si>
  <si>
    <t>Energía eléctrica, equipos informáticos</t>
  </si>
  <si>
    <t>Emisión de CO₂ por consumo eléctrico</t>
  </si>
  <si>
    <t>Difunde información institucional, apoya todos los procesos.</t>
  </si>
  <si>
    <t>Gestión de Talento Humano</t>
  </si>
  <si>
    <t>Adquisición</t>
  </si>
  <si>
    <t>Procesos de selección y capacitación</t>
  </si>
  <si>
    <t>Documentación, recursos TIC</t>
  </si>
  <si>
    <t>Residuos comunes y papel</t>
  </si>
  <si>
    <t>Vinculación, formación y gestión de personal institucional.</t>
  </si>
  <si>
    <t>Docencia PES / IBT</t>
  </si>
  <si>
    <t>Uso</t>
  </si>
  <si>
    <t>Clases presenciales</t>
  </si>
  <si>
    <t>Energía, marcadores, papel, agua</t>
  </si>
  <si>
    <t>Generación de residuos, consumo de energía y agua</t>
  </si>
  <si>
    <t>Docencia PES, Docencia IBT</t>
  </si>
  <si>
    <t>Núcleo de prestación del servicio educativo.</t>
  </si>
  <si>
    <t>Investigación</t>
  </si>
  <si>
    <t>Proyectos de investigación</t>
  </si>
  <si>
    <t>Reactivos, equipos de laboratorio</t>
  </si>
  <si>
    <t>Generación de RESPEL y RAEE, riesgo de derrames</t>
  </si>
  <si>
    <t>Producción de nuevo conocimiento, uso de recursos y laboratorios.</t>
  </si>
  <si>
    <t>Extensión y proyección social</t>
  </si>
  <si>
    <t>Actividades con comunidad</t>
  </si>
  <si>
    <t>Transporte, alimentos, material didáctico</t>
  </si>
  <si>
    <t>Contaminación por residuos y emisiones</t>
  </si>
  <si>
    <t>Interacción con partes externas, uso de transporte y equipos.</t>
  </si>
  <si>
    <t>Egresados</t>
  </si>
  <si>
    <t>Fin de vida / Seguimiento</t>
  </si>
  <si>
    <t>Eventos de graduación, ceremonias</t>
  </si>
  <si>
    <t>Papelería, transporte</t>
  </si>
  <si>
    <t>Emisión de CO₂, generación de residuos</t>
  </si>
  <si>
    <t>Cierre del ciclo formativo; retroalimentación.</t>
  </si>
  <si>
    <t>Prácticas en talleres y laboratorios</t>
  </si>
  <si>
    <t>Fundición, soldadura, automatización, domótica</t>
  </si>
  <si>
    <t>Metales, disolventes, agua, electricidad, equipos</t>
  </si>
  <si>
    <t>Generación de RAEE, RESPEL, residuos metálicos</t>
  </si>
  <si>
    <t>Docencia PES/IBTI - Prácticas en talleres y laboratorios</t>
  </si>
  <si>
    <t>Uso intensivo de recursos, generación de RESPEL, RAEE, etc.</t>
  </si>
  <si>
    <t>Gestión de Recursos Físicos</t>
  </si>
  <si>
    <t>Uso / Mantenimiento</t>
  </si>
  <si>
    <t>Reparaciones, mantenimiento, pintura, cableado</t>
  </si>
  <si>
    <t>Pinturas, disolventes, lámparas, cables, materiales de construcción</t>
  </si>
  <si>
    <t>Generación de residuos peligrosos y ordinarios</t>
  </si>
  <si>
    <t>Gestión Jurídica</t>
  </si>
  <si>
    <t>Cumplimiento normativo, contractual.</t>
  </si>
  <si>
    <t>Actividades legales y revisión documental</t>
  </si>
  <si>
    <t>Energía, papel</t>
  </si>
  <si>
    <t>Generación de residuos de papel y consumo energético</t>
  </si>
  <si>
    <t>Gestión de Adquisiciones</t>
  </si>
  <si>
    <t>Compra de bienes y servicios, impacto desde la entrada.</t>
  </si>
  <si>
    <t>Compra y entrega de bienes</t>
  </si>
  <si>
    <t>Empaques, insumos, transporte</t>
  </si>
  <si>
    <t>Residuos de embalaje y emisión de CO₂</t>
  </si>
  <si>
    <t>Infraestructura, mantenimiento, generación de residuos.</t>
  </si>
  <si>
    <t>Gestión Documental</t>
  </si>
  <si>
    <t>Organización, digitalización y archivo</t>
  </si>
  <si>
    <t>Papel, tóner, energía, equipos de cómputo</t>
  </si>
  <si>
    <t>Residuos ordinarios y consumo de energía</t>
  </si>
  <si>
    <t>Gestión de la información durante el ciclo.</t>
  </si>
  <si>
    <t>Gestión de Bienestar Universitario</t>
  </si>
  <si>
    <t>Actividades extracurriculares</t>
  </si>
  <si>
    <t>Alimentos, insumos deportivos, elementos culturales</t>
  </si>
  <si>
    <t>Residuos orgánicos, consumo de energía</t>
  </si>
  <si>
    <t>Apoya el proceso formativo con actividades extracurriculares.</t>
  </si>
  <si>
    <t>Gestión de Servicio al Ciudadano</t>
  </si>
  <si>
    <t>Atención al público</t>
  </si>
  <si>
    <t>Documentos, energía</t>
  </si>
  <si>
    <t>Residuos, consumo energético</t>
  </si>
  <si>
    <t>Gestión Financiera</t>
  </si>
  <si>
    <t>Control y asignación de recursos.</t>
  </si>
  <si>
    <t>Procesamiento y control de pagos</t>
  </si>
  <si>
    <t>Energía, papel, plataformas informáticas</t>
  </si>
  <si>
    <t>Residuos comunes</t>
  </si>
  <si>
    <t>Relación con partes externas.</t>
  </si>
  <si>
    <t>Control Disciplinario</t>
  </si>
  <si>
    <t>Evaluación de comportamientos y sanciones</t>
  </si>
  <si>
    <t>Documentación, energía</t>
  </si>
  <si>
    <t>Control de comportamientos y cumplimiento.</t>
  </si>
  <si>
    <t>Control Interno</t>
  </si>
  <si>
    <t>Mantenimiento / Mejora</t>
  </si>
  <si>
    <t>Evaluación del SGA y procesos</t>
  </si>
  <si>
    <t>Informes, energía</t>
  </si>
  <si>
    <t>Emisión de CO₂ por uso de equipos</t>
  </si>
  <si>
    <t>Evalúa efectividad del SGA y procesos institucionales.</t>
  </si>
  <si>
    <t>MATRIZ DE ASPECTOS E IMPACTOS AMBIENTALES
SEDE: CALLE 13</t>
  </si>
  <si>
    <t>Condición de operación</t>
  </si>
  <si>
    <t>Aspecto Ambiental</t>
  </si>
  <si>
    <t>Impacto Ambiental Asociado</t>
  </si>
  <si>
    <t>1. Alcance del impacto</t>
  </si>
  <si>
    <t>2. Frecuencia de ocurrencia</t>
  </si>
  <si>
    <t>3. Severidad del impacto ambiental</t>
  </si>
  <si>
    <t>4. Existencia de requisito legal</t>
  </si>
  <si>
    <t>5. cumplimiento legal</t>
  </si>
  <si>
    <t>6. Percepción de las partes interesadas</t>
  </si>
  <si>
    <t>7. Gestión / Control existente</t>
  </si>
  <si>
    <t>8. Capacidad de control o influencia</t>
  </si>
  <si>
    <t>9. Nivel de control aplicado</t>
  </si>
  <si>
    <t>Puntaje Total</t>
  </si>
  <si>
    <t>Nivel de significancia</t>
  </si>
  <si>
    <t>Riesgo Asociado</t>
  </si>
  <si>
    <t>Oportunidad Asociada</t>
  </si>
  <si>
    <t>Controles Existentes</t>
  </si>
  <si>
    <t>Controles Propuestos / Recomendaciones</t>
  </si>
  <si>
    <t>Mejorar la eficiencia energética reduce costos y la huella de carbono institucional.</t>
  </si>
  <si>
    <t>Puntaje Final (0–100)</t>
  </si>
  <si>
    <t>liberación de sustancias tóxicas y metales pesados que contaminan el suelo, el agua y afectan la salud humana.</t>
  </si>
  <si>
    <t>0-15</t>
  </si>
  <si>
    <t>Consumo de Agua Potable</t>
  </si>
  <si>
    <t>16-30</t>
  </si>
  <si>
    <t>Consumo de alimentos y bebidas</t>
  </si>
  <si>
    <t>Generación de residuos orgánicos y empaques</t>
  </si>
  <si>
    <t>Aumento en la cantidad de residuos sólidos; riesgo de atracción de vectores y contaminación de suelos y aguas por disposición inadecuada,</t>
  </si>
  <si>
    <t>31-45</t>
  </si>
  <si>
    <t>Significativo</t>
  </si>
  <si>
    <t>MATRIZ DE ASPECTOS E IMPACTOS AMBIENTALES
CRITERIOS DE VALORACIÓN</t>
  </si>
  <si>
    <t>🧩CRITERIOS PARA VALORAR SIGNIFICANCIA</t>
  </si>
  <si>
    <t>🧮 Cálculo del Puntaje Total</t>
  </si>
  <si>
    <t>🎯 Mapa de Calor de Significancia</t>
  </si>
  <si>
    <t>Nº</t>
  </si>
  <si>
    <t>Criterio</t>
  </si>
  <si>
    <t>Valor 1 (Bajo)</t>
  </si>
  <si>
    <t>Valor 3 (Medio)</t>
  </si>
  <si>
    <t>Valor 5 (Alto)</t>
  </si>
  <si>
    <t xml:space="preserve">
Suma de criterios 1 al 9 → máximo 45 puntos
</t>
  </si>
  <si>
    <t>Puntaje Final (0–45)</t>
  </si>
  <si>
    <t>Alcance del impacto</t>
  </si>
  <si>
    <t>Puntual (impacto contenido en un área específica)</t>
  </si>
  <si>
    <t>Local (afecta varias zonas dentro de la institución)</t>
  </si>
  <si>
    <t>Extenso (afecta zonas externas o a terceros)</t>
  </si>
  <si>
    <t>Los criterios de valoración de la significancia se proponen con base en un análisis apoyado con IA (del modelo de lenguaje ChatGPT de OpenAI (2025)), partiendo de la propuesta hecha por el programa ACERCAR de la Secretaría Distrital de Ambiente (2022). Para el componente evaluación de la importancia del impacto ambiental se emplearon los criterios de la Guía Técnica para la Identificación de Aspectos e Impactos Ambientales. PLE-GU-01 Versión 3. IDIGER.</t>
  </si>
  <si>
    <t>Frecuencia de ocurrencia</t>
  </si>
  <si>
    <t>Esporádico / anual</t>
  </si>
  <si>
    <t>Recurrente mensual/trimestral</t>
  </si>
  <si>
    <t>Frecuente (semanal o diario)</t>
  </si>
  <si>
    <t>Severidad del impacto ambiental</t>
  </si>
  <si>
    <t>Leve, reversible, sin efectos significativos</t>
  </si>
  <si>
    <t>Moderado, reversible con medidas</t>
  </si>
  <si>
    <t>Grave, irreversible o con consecuencias legales/salud</t>
  </si>
  <si>
    <t>Existencia de requisito legal</t>
  </si>
  <si>
    <t>No existe norma aplicable</t>
  </si>
  <si>
    <t>Existe norma sin regulación clara</t>
  </si>
  <si>
    <t>Existe norma vigente, específica y aplicable</t>
  </si>
  <si>
    <t>Cumplimiento legal</t>
  </si>
  <si>
    <t>Cumple completamente</t>
  </si>
  <si>
    <t>Cumplimiento parcial o en proceso</t>
  </si>
  <si>
    <t>Incumple la normativa</t>
  </si>
  <si>
    <t>Percepción de las partes interesadas</t>
  </si>
  <si>
    <t>Sin reclamaciones ni molestias</t>
  </si>
  <si>
    <t>Reclamos verbales o informales</t>
  </si>
  <si>
    <t>Quejas formales o acciones legales/comunitarias</t>
  </si>
  <si>
    <t>Gestión / Control existente</t>
  </si>
  <si>
    <t>Control eficaz y documentado</t>
  </si>
  <si>
    <t>Control parcial o en proceso</t>
  </si>
  <si>
    <t>No hay gestión o esta es ineficaz / no documentada</t>
  </si>
  <si>
    <t>Capacidad de control o influencia</t>
  </si>
  <si>
    <t>Totalmente controlable por la institución</t>
  </si>
  <si>
    <t>Control compartido con terceros</t>
  </si>
  <si>
    <t>No controlable directamente por la institución</t>
  </si>
  <si>
    <t xml:space="preserve">Nivel de control aplicado </t>
  </si>
  <si>
    <t xml:space="preserve">Control continuo y eficaz </t>
  </si>
  <si>
    <t>Control parcial u ocasional</t>
  </si>
  <si>
    <t xml:space="preserve">Sin control / No aplicado </t>
  </si>
  <si>
    <t>CONTROL DE CAMBIOS DEL REGISTRO</t>
  </si>
  <si>
    <t xml:space="preserve">Fecha </t>
  </si>
  <si>
    <t xml:space="preserve">DESCRIPCION DE LOS CAMBIOS DEL REGISTRO </t>
  </si>
  <si>
    <t xml:space="preserve">RESPONSABLE DEL CAMBIO </t>
  </si>
  <si>
    <t>2021/07</t>
  </si>
  <si>
    <t xml:space="preserve">Emision del documento </t>
  </si>
  <si>
    <t>Líder del SGA</t>
  </si>
  <si>
    <t xml:space="preserve">Actualizacion riesgos ambientales </t>
  </si>
  <si>
    <t xml:space="preserve">Actualizacion del contenido del documento </t>
  </si>
  <si>
    <t xml:space="preserve">Se incluyen los aspectos positivos como la entrega de material aprovechable, el uso de control de ilumincación. Se incluyen y se valoran los AiA asociados a la emisión de gases contaminantes. Se incluye la identificación del control o influencia de la actividad que pueda ejercer la entidad. </t>
  </si>
  <si>
    <t xml:space="preserve">Se modifica el formato para que sea mas accequible para cualquier persona de la comunidad ETITC que lo consulte. Se incluye la hoja Guia_Consulta. Se cambia la hoja Análisis de Procesos por la hoja Ciclo de Vida Procesos. Se modifica la Matriz de AeIA cambiando la forma de clasificación de los procesos y acitividades y la forma de valorar la significancia, se incluye las columnas "controles existentes" y "controles propuestos". Se modifica la hoja "Valoración" por "Crierios de Valoración" en donde se cambian los criterios y valores, con base en un análisis de la metodologia SDA e IDIGER, apoyada por IA, los criterios son mas cercanos a la realidad de la ETITC. </t>
  </si>
  <si>
    <t>CONTROL DE CAMBIOS DEL Formato</t>
  </si>
  <si>
    <t>VERSIÓN:04</t>
  </si>
  <si>
    <t>PÁGINA:   6 DE 7</t>
  </si>
  <si>
    <t>Fecha</t>
  </si>
  <si>
    <t>Versión</t>
  </si>
  <si>
    <t>Cambios</t>
  </si>
  <si>
    <t>Creación del documento</t>
  </si>
  <si>
    <t>Se adopta el formato recomendado por la Scretaría Distrital de Ambiente, entregado en el marco de la participación de la estrategia ACERCAR 2021</t>
  </si>
  <si>
    <t xml:space="preserve">- Se incorpora hoja denominada Analisis_Procesos, en donde se deben consignar las entradas y salidas de manteiraes, recursos actividades y resultados que permitan identificar la relación del proceso con su respectivo Aspecto e Impacto Ambiental.
- Se inlcuye en el formato de la matriz la columna denominada "CONTROL O INFLUENCIA DE LA ACTIVIDAD"
- Se incorpora hoja denominada Riesgos Ambientales, para identificar los riesgos y oportunidades asociados a Aspectos e Impactos Ambientales.
</t>
  </si>
  <si>
    <t xml:space="preserve">Se modifica el formato para que sea mas accequible para cualquier persona de la comunidad ETITC que lo consulte. Se incluye la hoja Guia_Consulta. Se cambia la hoja Análisis de Procesos por la hoja Ciclo de Vida Procesos. Se modifica la Matriz de AIA cambiando la forma de clasificación de los procesos y acitividades y la forma de valorar la significancia, se incluye las columnas "controles existentes" y "controles propuestos". Se modifica la hoja "Valoración" por "Crierios de Valoración" en donde se cambian los criterios y valores, con base en un análisis de la metodologia SDA e IDIGER, apoyada por IA, los criterios son mas cercanos a la realidad de la ETITC. </t>
  </si>
  <si>
    <t>CÓDIGO:   GSI -AM-FO-17</t>
  </si>
  <si>
    <t>CÓDIGO:GSI -AM-FO-17</t>
  </si>
  <si>
    <t>Uso de instalaciones, equipos de computo, impresión y  comunicaciones</t>
  </si>
  <si>
    <t>Energía Eléctrica,  equipos de computo, impresión y  comunicaciones</t>
  </si>
  <si>
    <t>Consumo de Energía Eléctrica</t>
  </si>
  <si>
    <t>Emisiones indirectas de CO₂ que aportan al incremento de su concentración en la atmosfera</t>
  </si>
  <si>
    <t>Existe la posibilidad de contribuir al cambio climático, por el aumento en el consumo de energía, debido a una gestión ineficiente de los recursos energéticos.</t>
  </si>
  <si>
    <t>El equipo de infraestructura eléctrica lidera la implementación de sistemas de iluminación 100% LED y control automatizado en salones y zonas comunes, complementado con una jornada anual de sensibilización sobre eficiencia energética dirigida principalmente al personal administrativo, por parte de gestión Ambiental.</t>
  </si>
  <si>
    <t>Fortalecer la cultura de eficiencia energética mediante la ampliación de las jornadas de sensibilización a docentes y estudiantes, incluyendo campañas visuales permanentes en salones y zonas comunes, y la implementación de mecanismos de verificación del apagado de equipos, luces y dispositivos al finalizar la jornada académica.</t>
  </si>
  <si>
    <t>Uso de instalaciones, iluminación, tomacorrientes y Equipos de computo, impresión y  comunicaciones</t>
  </si>
  <si>
    <t>Energía Eléctrica, Equipos de computo, impresión y  comunicaciones</t>
  </si>
  <si>
    <t>Generación de Residuos de aparatos eléctricos y electrónicos (RAEE)</t>
  </si>
  <si>
    <t>Existe la posibilidad de afectar los recursos naturales y la salud del personal de la institución, por la liberación de metales pesados y contaminantes, debido al manejo inadecuado o acopio prolongado de Residuos de Aparatos Eléctricos y Electrónicos (RAEE).</t>
  </si>
  <si>
    <t>Integrar los RAEE al proceso educativo mediante proyectos de aula, laboratorios o semilleros que promuevan el análisis del ciclo de vida, ecodiseño, reaprovechamiento de componentes o su uso en prácticas de desensamble con fines académicos, antes de su disposición final. Esto fortalece la formación ambiental, tecnológica y la conciencia sobre la sostenibilidad.</t>
  </si>
  <si>
    <t>Gestión Ambiental lidera el convenio institucional con el gestor autorizado de RAEE, implementando el procedimiento para su reporte y almacenamiento seguro, complementado con una jornada anual de capacitación sobre la importancia de la separación en la fuente y el reporte oportuno por parte de las áreas generadoras.</t>
  </si>
  <si>
    <t>Mejorar las prácticas de reporte de RAEE por parte de las áreas generadoras mediante la implementación de recordatorios institucionales periódicos, refuerzo del procedimiento en espacios de inducción y reuniones operativas, y la designación de responsables por dependencia para garantizar el cumplimiento del reporte oportuno y evitar acumulación innecesaria de residuos.</t>
  </si>
  <si>
    <t>Utilización de servicios sanitarios y dispositivos asociados al consumo de agua potable (inodoros, lavamanos, duchas, orinales y grifería en general)</t>
  </si>
  <si>
    <t>Agua potable, jabón de manos, papel higiénico</t>
  </si>
  <si>
    <t>Agotamiento del recurso hídrico</t>
  </si>
  <si>
    <t>Existe la posibilidad de incrementar el consumo y costo del agua potable, por fugas o mal funcionamiento de dispositivos ahorradores, debido a la falta de monitoreo y mantenimiento preventivo.</t>
  </si>
  <si>
    <t>Monitoreo inteligente del consumo de agua mediante la instalación de medidores internos por zonas o baños, complementado con campañas educativas y señalización para el uso responsable. Esto permitiría detectar fugas, hacer comparaciones por zonas y promover hábitos sostenibles.</t>
  </si>
  <si>
    <t>La institución cuenta con grifería tipo push en lavamanos, sanitarios y orinales, y realiza mantenimientos correctivos a cargo del equipo de Planta Física, aunque sin planos hidráulicos por la antigüedad de la edificación. Desde Gestión Ambiental se desarrollan jornadas anuales de sensibilización sobre el consumo eficiente de agua, dirigidas principalmente al personal administrativo y de servicios generales.</t>
  </si>
  <si>
    <t>Mejorar la eficiencia en el consumo de agua mediante la instalación progresiva de medidores internos por zonas, el ajuste técnico de dispositivos hidráulicos para reducir fugas y presión excesiva, y el fortalecimiento de campañas educativas dirigidas a toda la comunidad educativa, con énfasis en docentes y estudiantes, para fomentar el uso responsable del recurso hídrico.</t>
  </si>
  <si>
    <t>Agua, alimentos, bebidas</t>
  </si>
  <si>
    <t>Existe la posibilidad de contaminación del entorno y aumento de vectores, por disposición inadecuada de residuos orgánicos y empaques, debido a la falta de sensibilización y seguimiento sobre separación en la fuente por parte de la comunidad educativa.</t>
  </si>
  <si>
    <t>Fortalecer la cultura ambiental institucional mediante campañas continuas de sensibilización y jornadas de verificación del cumplimiento de la separación en la fuente, especialmente en zonas de consumo de alimentos, con participación activa de estudiantes, docentes y personal de apoyo.</t>
  </si>
  <si>
    <t xml:space="preserve">
Gestión Ambiental promueve la separación en la fuente mediante la instalación de puntos ecológicos en cafetería y pasillos, y puntos de dos canecas en oficinas, aunque no todos cumplen con el código de colores vigente (Res. 2184). Se realizan jornadas de sensibilización con padres, estudiantes y docentes del bachillerato, y se mantiene una campaña visual institucional enfocada en evitar la contaminación de la bolsa blanca. Existe convenio con asociación de recicladores de oficio que recoge el material aprovechable, aunque reportan dificultades por residuos mezclados y sucios.  En abril de 2024 se inició el proceso de compostaje con apoyo de estudiantes y docentes, y se ha capacitado al personal de servicios generales para evitar la mezcla de residuos durante la recolección.</t>
  </si>
  <si>
    <t>Fortalecer la separación en la fuente mediante la actualización progresiva de los puntos ecológicos al código de colores vigente, ampliación de las campañas educativas a estudiantes y docentes de educación superior, implementación de señalización directa en los recipientes, y refuerzo de la capacitación al personal de servicios generales para garantizar la recolección diferenciada. Complementar con retroalimentación periódica desde la asociación de recicladores sobre la calidad del material recibido y continuidad del proceso de compostaje iniciado en 2024.</t>
  </si>
  <si>
    <t>Uso de Equipos  de computo, impresión y  comunicaciones</t>
  </si>
  <si>
    <t>Equipos de impresión, tóner tintas, papel</t>
  </si>
  <si>
    <t>Generación de residuos aprovechables (papel reciclable)
Generación de RESPEL</t>
  </si>
  <si>
    <t>disminución de la presión sobre los rellenos sanitarios y generación de ingresos para recicladores de oficio.</t>
  </si>
  <si>
    <t>Existe la posibilidad de generación inadecuada de residuos peligrosos y aprovechables, por el uso ineficiente o descontrolado de equipos de cómputo, impresión y comunicaciones, debido a la falta de buenas prácticas de gestión documental y manejo responsable de insumos como papel, tóner y tintas.</t>
  </si>
  <si>
    <t>Existe la posibilidad de disminuir la presión sobre los rellenos sanitarios y aportar a la generación de ingresos para recicladores de oficio, por el adecuado aprovechamiento del papel reciclable, debido a la implementación de estrategias de impresión responsable, uso racional de insumos y separación en la fuente.</t>
  </si>
  <si>
    <t>Gestión Ambiental realiza una jornada anual de capacitación sobre consumo responsable. Se ha promovido la transición hacia documentos digitales o electrónicos, aunque persisten malas prácticas como la impresión de borradores y uso de impresión a una sola cara. No se lleva un control estricto del consumo de papel y tintas por dependencia.</t>
  </si>
  <si>
    <t>Fortalecer la gestión del consumo de papel y tintas mediante la implementación de campañas educativas periódicas dirigidas a toda la comunidad institucional, incorporación de buenas prácticas como la impresión a doble cara y uso racional de insumos, y el desarrollo de mecanismos de seguimiento por dependencia que permitan identificar oportunidades de mejora sin requerir personal exclusivo para el control.</t>
  </si>
  <si>
    <t>Uso de plataformas y sistemas informáticos (correo, nube, bases de datos, software institucional).</t>
  </si>
  <si>
    <t>Energía eléctrica para servidores y dispositivos; conexión a internet; infraestructura tecnológica.</t>
  </si>
  <si>
    <t>Consumo energético constante asociado al uso de plataformas digitales y centros de datos.</t>
  </si>
  <si>
    <t>Aumento de la huella de carbono digital debido al uso intensivo de recursos energéticos.</t>
  </si>
  <si>
    <t>Existe la posibilidad de aumento de la huella de carbono digital, por el uso intensivo y prolongado de recursos energéticos en plataformas digitales y centros de datos, debido al consumo constante de energía eléctrica en servidores, dispositivos e infraestructura tecnológica sin criterios de eficiencia.</t>
  </si>
  <si>
    <t>Existe la posibilidad de reducir la huella de carbono institucional, por la optimización del uso de plataformas digitales, debido a la implementación de prácticas de eficiencia energética, gestión responsable de la infraestructura tecnológica y hábitos de consumo consciente.</t>
  </si>
  <si>
    <t>No se han implementado acciones específicas para la gestión del consumo energético asociado al uso de plataformas digitales y centros de datos. Es la primera vez que se identifica este aspecto ambiental en la matriz institucional.</t>
  </si>
  <si>
    <t>Iniciar la gestión del consumo energético digital mediante la promoción de prácticas de eficiencia en el uso de plataformas institucionales, optimización de infraestructura tecnológica, y sensibilización sobre hábitos de consumo consciente. Evaluar la posibilidad de implementar criterios de eficiencia energética en servidores y dispositivos, así como la revisión periódica del uso de recursos digitales.</t>
  </si>
  <si>
    <t>Reducción del uso de papel, transporte físico y almacenamiento material gracias a la digitalización de procesos.</t>
  </si>
  <si>
    <t>Disminución de emisiones indirectas (CO₂) por movilidad y reducción de residuos sólidos (papel, tinta, archivadores).</t>
  </si>
  <si>
    <t>Existe la posibilidad de aumento del consumo energético y de la huella de carbono digital, por el uso prolongado e ineficiente de plataformas digitales e infraestructura tecnológica, debido a la falta de control sobre el uso racional de los recursos informáticos.</t>
  </si>
  <si>
    <t xml:space="preserve">Existe la posibilidad de disminuir las emisiones indirectas por movilidad y reducir la generación de residuos sólidos, por la digitalización de procesos administrativos y académicos, debido a la menor necesidad de transporte físico, uso de papel, tinta y archivadores.
</t>
  </si>
  <si>
    <t>Desplazamientos del personal académico, administrativo y estudiantes desde diferentes puntos de origen hasta la institución y viceversa.</t>
  </si>
  <si>
    <t>Diferentes modalidades de transporte pueden ser a combustión o eléctricos</t>
  </si>
  <si>
    <t>Consumo de combustibles o energía eléctrica</t>
  </si>
  <si>
    <t>Incremento de la huella de Carbono por emisiones de CO₂, directas e indirectas que incrementan su concentración en la atmosfera. Incremento en la Huella de carbono Alcance 3</t>
  </si>
  <si>
    <t>Posibilidad de aumentar la huella de carbono institucional por las emisiones de CO₂ generadas en los desplazamientos diarios del personal y estudiantes, debido al uso predominante de transporte a combustión y la falta de incentivos para alternativas sostenibles.</t>
  </si>
  <si>
    <t>Posibilidad de reducir emisiones mediante la promoción del transporte eléctrico, compartido o no motorizado, fortaleciendo el compromiso ambiental institucional y mejorando la calidad del aire.</t>
  </si>
  <si>
    <t>La institución ha implementado vehículos eléctricos para uso directivo y una van eléctrica para transporte de materiales. Se cuenta con bici parqueaderos seguros con capacidad para 60 bicicletas, como medida de fomento a la movilidad sostenible.</t>
  </si>
  <si>
    <t>Realizar un diagnóstico institucional sobre las modalidades de transporte utilizadas por la comunidad educativa, como base para diseñar estrategias de promoción de movilidad sostenible, incluyendo el uso compartido de vehículos, incentivos al uso de bicicleta y alternativas de transporte bajo en emisiones.</t>
  </si>
  <si>
    <t>Transporte institucional de personas o insumos</t>
  </si>
  <si>
    <t>Energía Eléctrica, Equipos  de computo, impresión y  comunicaciones</t>
  </si>
  <si>
    <t>Incremento de la huella de Carbono por Emisiones indirectas de CO₂ que aportan al incremento de su concentración en la atmosfera</t>
  </si>
  <si>
    <t>Posibilidad de aumentar la huella de carbono institucional por el consumo de energía eléctrica durante el transporte institucional de personas o insumos, debido a la dependencia de fuentes no renovables y a la falta de medidas de eficiencia energética en la operación.</t>
  </si>
  <si>
    <t>Posibilidad de reducir emisiones indirectas de CO₂ mediante la transición a transporte institucional con fuentes renovables o mayor eficiencia energética, fortaleciendo la sostenibilidad operativa de la institución.</t>
  </si>
  <si>
    <t>Realización de eventos de graduación en auditorios subcontratados</t>
  </si>
  <si>
    <t>Transporte de asistentes, uso de energía eléctrica, agua, servicios de catering, souvenirs, vestuario formal, decoración, sonido e iluminación</t>
  </si>
  <si>
    <t xml:space="preserve"> Emisión de Gases Efecto Invernadero (GEI) por transporte 
Generación de residuos sólidos (empaques, plásticos, decoraciones, papel)
Consumo de energía y agua en el recinto
Uso de artículos no reciclables o de un solo uso</t>
  </si>
  <si>
    <t>Aumento de huella de carbono
Generación de residuos no aprovechables
Consumo indirecto de recursos naturales</t>
  </si>
  <si>
    <t>Posibilidad de aumentar la huella de carbono y generar residuos no aprovechables durante eventos de graduación por el uso de transporte, energía, agua y artículos de un solo uso, debido a la falta de criterios ambientales en la planificación y contratación de servicios.</t>
  </si>
  <si>
    <t>Posibilidad de minimizar impactos mediante la adopción de prácticas sostenibles en eventos institucionales, como el uso de materiales reciclables, eficiencia en recursos y proveedores con enfoque ambiental.</t>
  </si>
  <si>
    <t>No se han implementado acciones específicas para la gestión ambiental de los eventos de graduación realizados en auditorios subcontratados. Es la primera vez que se identifica este aspecto en la matriz institucional.</t>
  </si>
  <si>
    <t>Iniciar la gestión ambiental de eventos institucionales mediante la incorporación de criterios sostenibles en la planificación y contratación de servicios, priorizando proveedores con enfoque ambiental, uso de materiales reciclables o reutilizables, y eficiencia en el consumo de recursos como energía, agua y transporte. Evaluar alternativas para reducir residuos y la huella de carbono asociada.</t>
  </si>
  <si>
    <t>Actividades de intercambio y movilidad de estudiantes y/o docentes</t>
  </si>
  <si>
    <t>Diferentes modalidades de transporte según el destino</t>
  </si>
  <si>
    <t>Emisiones de gases de efecto invernadero (GEI) por consumo de combustibles fósiles durante los desplazamientos nacionales e internacionales.</t>
  </si>
  <si>
    <t xml:space="preserve">aportan al incremento de  concentración de GEI en la atmosfera. </t>
  </si>
  <si>
    <t>Posibilidad de aumentar significativamente la huella de carbono institucional por las emisiones de GEI generadas en los desplazamientos nacionales e internacionales de estudiantes y docentes, debido al uso de transporte aéreo y terrestre basado en combustibles fósiles y a la ausencia de criterios de sostenibilidad en la planificación de la movilidad académica.</t>
  </si>
  <si>
    <t>Posibilidad de mitigar emisiones mediante la promoción de intercambios virtuales, la priorización de destinos accesibles por medios sostenibles y la compensación de carbono, fortaleciendo el compromiso ambiental en la internacionalización institucional.</t>
  </si>
  <si>
    <t>No se han implementado acciones específicas para la gestión ambiental de las actividades de intercambio y movilidad académica. Es la primera vez que se identifica este aspecto en la matriz institucional.</t>
  </si>
  <si>
    <t>Iniciar la gestión ambiental de la movilidad académica mediante la incorporación de criterios de sostenibilidad en la planificación de intercambios, promoviendo modalidades virtuales, priorización de destinos accesibles por medios de transporte sostenibles y evaluación de mecanismos de compensación de carbono, fortaleciendo el compromiso ambiental institucional.</t>
  </si>
  <si>
    <t>Planeación y adquisición de equipos de tecnología (computadores, impresoras, periféricos, consumibles).</t>
  </si>
  <si>
    <t>Equipos de tecnología: computadores, impresoras, tintas, tornés periféricos, cables, empaques, etc.</t>
  </si>
  <si>
    <t>Adquisición de equipos electrónicos y eléctricos, con sus respectivos complementos y consumibles</t>
  </si>
  <si>
    <t>Generación  de residuos tecnológicos y obsolescencia prematura de equipos y consumibles.</t>
  </si>
  <si>
    <t>Posibilidad de generar residuos tecnológicos y acelerar la obsolescencia de equipos por una adquisición frecuente y sin criterios de sostenibilidad, debido a la falta de planificación ambiental en la compra de computadores, impresoras y periféricos.</t>
  </si>
  <si>
    <t>Posibilidad de optimizar recursos mediante compras responsables, priorizando equipos durables, eficientes y con menor impacto ambiental, lo que reduce residuos y mejora el desempeño institucional.</t>
  </si>
  <si>
    <t>El equipo de Gestión IT ha incorporado criterios de eficiencia energética en los pliegos de contratación y ha realizado el cambio de impresoras de tóner a equipos de tinta a color. En las oficinas se encuentran impresoras nuevas en uso y equipos de tóner en desuso pero en buen estado. Gestión Ambiental ha adoptado el manual de compras públicas sostenibles, aunque no se ha verificado su aplicación efectiva en las adquisiciones recientes.</t>
  </si>
  <si>
    <t>Verificar la aplicación de criterios de sostenibilidad en las compras institucionales mediante la revisión de procesos de adquisición recientes, y promover el aprovechamiento de equipos en desuso que aún se encuentren en buen estado. Complementar con la implementación de buenas prácticas de impresión responsable y seguimiento al desempeño ambiental de los nuevos equipos.</t>
  </si>
  <si>
    <t>Cuando se realiza una planeación adecuada, se optimiza el uso de recursos, se reduce la generación de residuos tecnológicos y se mejora la eficiencia energética.</t>
  </si>
  <si>
    <t>Eventos de bienestar laboral para docentes y personal administrativo (celebraciones, integración, capacitaciones, actividades culturales o recreativas).</t>
  </si>
  <si>
    <t>Material publicitario (afiches, volantes, señalización)
Alimentos y bebidas (refrigerios, comidas, hidratación)
Souvenirs institucionales (tazas, termos, sombrillas, agendas, cuadernos)
Material de oficina (papelería para registro y encuestas)
Energía eléctrica y agua (uso de salones, baños, cocinetas)
Transporte individual de los asistentes (vehículo propio o transporte público)</t>
  </si>
  <si>
    <t>Generación de residuos sólidos (empaques, restos de comida, papelería desechable)</t>
  </si>
  <si>
    <t>Aumento de residuos ordinarios y reciclables</t>
  </si>
  <si>
    <t>Posibilidad de aumentar la generación de residuos ordinarios y reciclables por el uso de materiales publicitarios, alimentos, souvenirs y transporte individual en eventos de bienestar, debido a la falta de criterios ambientales en su organización.</t>
  </si>
  <si>
    <t>Posibilidad de reducir residuos mediante la incorporación de prácticas sostenibles en eventos institucionales, como el uso de materiales reutilizables, alimentos locales y transporte compartido.</t>
  </si>
  <si>
    <t>En los eventos de bienestar laboral organizados por Gestión de Talento Humano se procura entregar souvenirs útiles elaborados en materiales duraderos y reutilizables. Sin embargo, se continúa utilizando desechables de un solo uso para alimentos y bebidas, sin criterios ambientales definidos en la organización de los eventos.</t>
  </si>
  <si>
    <t>Iniciar la gestión ambiental de los eventos de bienestar laboral mediante la incorporación de prácticas sostenibles como el uso de vajilla reutilizable, selección de alimentos locales, reducción de materiales publicitarios desechables y promoción del transporte compartido. Evaluar la posibilidad de establecer lineamientos ambientales para la planificación de eventos institucionales.</t>
  </si>
  <si>
    <t>Entrega de souvenirs reutilizables y de larga vida útil</t>
  </si>
  <si>
    <t>Uso de recursos naturales para fabricación y transporte</t>
  </si>
  <si>
    <t>Posibilidad de generar impactos por el uso de recursos naturales en la fabricación y transporte de souvenirs institucionales, debido a la falta de evaluación ambiental en su selección y adquisición.</t>
  </si>
  <si>
    <t>Posibilidad de promover el uso responsable de recursos mediante la entrega de artículos reutilizables y duraderos, que refuercen la cultura ambiental y reduzcan residuos a largo plazo.</t>
  </si>
  <si>
    <t>SGSST: Recarga de extintores ABC, CO2, Solkaflam, Agua, y Tipo K</t>
  </si>
  <si>
    <t>Agentes extintores (polvo químico seco, CO₂, Solkaflam, agua, acetato de potasio)
Cilindros metálicos
Energía eléctrica y transporte
Materiales de limpieza y pruebas de presión</t>
  </si>
  <si>
    <t>Manejo de sustancias químicas y gases presurizados
Generación de residuos peligrosos (envases contaminados, sobrantes de agentes extintores)
Emisión indirecta de GEI por transporte o pruebas presurizadas</t>
  </si>
  <si>
    <t>Riesgo de contaminación del aire o agua por liberación inadecuada de sustancias
Generación de RESPEL
Emisiones indirectas de carbono
Reducción del uso de nuevos cilindros (reutilización y mantenimiento)</t>
  </si>
  <si>
    <t>Posibilidad de generar emisiones indirectas de GEI y residuos peligrosos por el manejo de agentes extintores y gases presurizados, debido a prácticas inadecuadas en el transporte, limpieza y recarga de cilindros.</t>
  </si>
  <si>
    <t xml:space="preserve">Posibilidad de reducir impactos mediante la reutilización de cilindros y una gestión adecuada de residuos, mejorando la eficiencia operativa y el cumplimiento ambiental del SGSST.
</t>
  </si>
  <si>
    <t>Gestión de SST realiza la recarga anual de extintores con proveedor especializado, garantizando la reutilización de los cilindros. Se capacita al personal de brigada de emergencias una vez al año para el uso adecuado de los extintores, contribuyendo a la eficiencia operativa y al cumplimiento ambiental.</t>
  </si>
  <si>
    <t>Fortalecer la gestión ambiental del proceso de recarga de extintores mediante la verificación del manejo adecuado de residuos peligrosos generados, seguimiento a las emisiones indirectas por transporte y pruebas, y documentación técnica que respalde la trazabilidad de los agentes extintores utilizados.</t>
  </si>
  <si>
    <t>Liberación accidental de agentes extintores</t>
  </si>
  <si>
    <t>Agentes extintores (polvo químico seco, CO₂, Solkaflam, agua, acetato de potasio)</t>
  </si>
  <si>
    <t>Aumento de la huella de carbono por consumo de energía; posible afectación a la capa de ozono o efecto invernadero.</t>
  </si>
  <si>
    <t>Posibilidad de aumentar la huella de carbono y afectar la atmósfera por emisiones de GEI durante liberaciones accidentales de agentes extintores, debido a fallas en el manejo, almacenamiento o mantenimiento de estos sistemas.</t>
  </si>
  <si>
    <t>Posibilidad de reducir emisiones mediante controles técnicos, mantenimiento preventivo y capacitación en el manejo seguro de agentes extintores, fortaleciendo la gestión ambiental y la seguridad institucional.</t>
  </si>
  <si>
    <t>Cambio de elementos vencidos de los botiquines para atención de primeros auxilios</t>
  </si>
  <si>
    <t>Insumos médicos y de curación (gasas, vendas, guantes, alcohol, yodopovidona, suero fisiológico.)</t>
  </si>
  <si>
    <t>Generación de residuos especiales y peligrosos por medicamentos vencidos o elementos contaminados
Uso de materiales no reciclables o con alto contenido plástico</t>
  </si>
  <si>
    <t>Riesgo de contaminación del suelo o agua si los medicamentos vencidos no se disponen adecuadamente
Generación de residuos no aprovechables o peligrosos</t>
  </si>
  <si>
    <t>Posibilidad de contaminar suelo o agua por la disposición inadecuada de insumos médicos vencidos o contaminados, debido al uso de materiales no reciclables y a la ausencia de protocolos específicos para su manejo final.</t>
  </si>
  <si>
    <t>Posibilidad de mejorar la gestión de residuos peligrosos mediante la implementación de prácticas seguras y responsables en el retiro de insumos médicos, reduciendo riesgos ambientales y fortaleciendo el cumplimiento normativo.</t>
  </si>
  <si>
    <t>El equipo de SST realiza el cambio anual de los elementos vencidos de los botiquines y los reporta como medicamentos vencidos a Gestión Ambiental, quien garantiza su disposición adecuada a través del contrato vigente con el gestor autorizado de RESPEL.</t>
  </si>
  <si>
    <t>Fortalecer la gestión de insumos médicos vencidos mediante la implementación de protocolos específicos para su retiro, almacenamiento temporal y reporte, complementado con capacitación al personal responsable y seguimiento documental que respalde la trazabilidad y cumplimiento normativo.</t>
  </si>
  <si>
    <t>Gestión Ambiental: Lavado y desinfección de tanques ejecutado por tercero subcontratado</t>
  </si>
  <si>
    <t>Agua potable, elementos de limpieza, desinfectantes, EPP</t>
  </si>
  <si>
    <t>Desperdicio de agua potable</t>
  </si>
  <si>
    <t>Agotamiento del recurso hídrico.
Positivo: Mejora en calidad del agua almacenada</t>
  </si>
  <si>
    <t>Posibilidad de desperdiciar agua potable durante el lavado de tanques por prácticas poco eficientes, debido a la falta de control en el uso del recurso por parte de terceros subcontratados o por fallas en la planificación del vaciado de los tanques.</t>
  </si>
  <si>
    <t>Posibilidad de mejorar la calidad del agua almacenada mediante procesos de limpieza bien gestionados, optimizando el uso del recurso hídrico y fortaleciendo la gestión ambiental institucional.</t>
  </si>
  <si>
    <t>Gestión Ambiental contrata anualmente los servicios de lavado y desinfección de tanques con terceros especializados, notificando al equipo de Planta Física para coordinar el vaciado previo. Sin embargo, por dificultades operativas, en algunos casos no se logra desocupar completamente el tanque, lo que genera desperdicio de agua potable.</t>
  </si>
  <si>
    <t>Optimizar el proceso de lavado de tanques mediante la mejora en la coordinación interáreas, planificación anticipada del vaciado y verificación técnica previa. Complementar con ajustes en los protocolos de ejecución para minimizar el desperdicio de agua y asegurar una gestión eficiente del recurso hídrico.</t>
  </si>
  <si>
    <t>Gestión Ambiental: Desinsectación y control de roedores, ejecutado por tercero subcontratado</t>
  </si>
  <si>
    <t>Plaguicidas, rodenticidas, equipos de aplicación, EPP</t>
  </si>
  <si>
    <t>Emisión de sustancias químicas al ambiente
Generación de residuos peligrosos</t>
  </si>
  <si>
    <t>Riesgos para salud y biodiversidad.
Positivo: Prevención de vectores y enfermedades</t>
  </si>
  <si>
    <t>Posibilidad de afectar la salud humana y la biodiversidad por la emisión de sustancias químicas y generación de residuos peligrosos durante actividades de control de plagas, debido al uso de plaguicidas sin criterios ambientales por parte de terceros.</t>
  </si>
  <si>
    <t>Posibilidad de prevenir vectores y enfermedades mediante el uso controlado y responsable de productos químicos, fortaleciendo la salubridad institucional y reduciendo impactos ambientales.</t>
  </si>
  <si>
    <t>Gestión Ambiental supervisa al proveedor especializado que realiza actividades de desratización y control de insectos, incluyendo en los pliegos de contratación el uso de plaguicidas de bajo impacto ambiental o biodegradables, así como la obligación de gestionar adecuadamente los residuos generados. Se notifica previamente a la comunidad para que tome las precauciones necesarias.</t>
  </si>
  <si>
    <t>Fortalecer la gestión ambiental del servicio de control de plagas mediante la verificación técnica del cumplimiento de los criterios establecidos en los pliegos, seguimiento a la trazabilidad de los residuos generados y evaluación periódica de los productos utilizados, priorizando alternativas menos tóxicas y más sostenibles.</t>
  </si>
  <si>
    <t>Gestión Ambiental: Limpieza de redes de drenaje, sumideros y trampas de grasa, ejecutado por tercero subcontratado</t>
  </si>
  <si>
    <t>Herramientas manuales, bolsas para residuos, EPP, Vehículos de succión.</t>
  </si>
  <si>
    <t>Generación de residuos sólidos contaminados
Remoción de sedimentos</t>
  </si>
  <si>
    <t>Negativo: Riesgo de contaminación por mala disposición
Positivo: Prevención de taponamientos y desbordamientos</t>
  </si>
  <si>
    <t>Posibilidad de contaminar el entorno por la disposición inadecuada de residuos sólidos y sedimentos extraídos durante la limpieza de redes de drenaje, debido a prácticas deficientes de manejo por parte de terceros subcontratados.</t>
  </si>
  <si>
    <t>Posibilidad de prevenir taponamientos y desbordamientos mediante una limpieza periódica y controlada, que mejore el funcionamiento del sistema de drenaje y reduzca riesgos ambientales.</t>
  </si>
  <si>
    <t>Gestión Ambiental supervisa la limpieza de redes de drenaje, sumideros y trampas de grasa como parte del contrato de saneamiento ambiental. Se coordina con el equipo de Planta Física para identificar los puntos críticos que requieren intervención, y en los pliegos se establece la obligación del contratista de transportar de forma segura y dar tratamiento adecuado a los residuos recolectados.</t>
  </si>
  <si>
    <t>Fortalecer la gestión de esta actividad mediante el registro fotográfico y documental de las intervenciones realizadas, verificación del cumplimiento de las obligaciones contractuales sobre disposición de residuos, y evaluación periódica de los puntos críticos para priorizar acciones preventivas y reducir riesgos de taponamientos o contaminación.</t>
  </si>
  <si>
    <t>Gestión Ambiental: Contratación de gestor de RESPEL</t>
  </si>
  <si>
    <t>RESPEL generado, etiquetas, manifiestos, transporte autorizado</t>
  </si>
  <si>
    <t>Manejo y transporte de residuos peligrosos</t>
  </si>
  <si>
    <t>Positivo: Cumplimiento legal y prevención de impactos</t>
  </si>
  <si>
    <t>Posibilidad de generar impactos por el manejo inadecuado de residuos peligrosos durante su transporte y disposición, debido a fallas en la trazabilidad, etiquetado o cumplimiento normativo por parte de gestores externos.</t>
  </si>
  <si>
    <t>Posibilidad de asegurar el cumplimiento legal y prevenir impactos ambientales mediante la contratación de gestores autorizados, fortaleciendo la trazabilidad y la gestión responsable de RESPEL.</t>
  </si>
  <si>
    <t>Gestión Ambiental ha documentado el PGIRESPEL y contrata anualmente un gestor autorizado que cumple con los requisitos legales para el transporte, almacenamiento, tratamiento y disposición final de los RESPEL. Se verifica el cumplimiento de estos requisitos, se lleva trazabilidad de los manifiestos y certificados de disposición final, y se capacita al personal interno sobre etiquetado, embalaje y reporte. Sin embargo, persiste la renuencia de algunas áreas generadoras y se presentan prácticas inadecuadas como la mezcla de residuos en talleres y laboratorios.</t>
  </si>
  <si>
    <t>Reforzar la gestión interna de RESPEL mediante campañas de sensibilización dirigidas a las áreas generadoras, seguimiento a las prácticas de separación en talleres y laboratorios, y establecimiento de mecanismos de verificación periódica que permitan corregir desviaciones y fortalecer el cumplimiento del PGIRESPEL.</t>
  </si>
  <si>
    <t>Gestión Ambiental: Contratación de laboratorio para muestreo de ARND (Aguas residuales No Domésticas)</t>
  </si>
  <si>
    <t>Botellas de muestreo, conservantes, cadenas de custodia</t>
  </si>
  <si>
    <t>Consumo de recursos y generación de emisiones atmosféricas asociadas al transporte para toma de muestras.</t>
  </si>
  <si>
    <t>Negativo: Emisión de gases de efecto invernadero por transporte
Positivo: Información para prevenir la contaminación del sistema de alcantarillado</t>
  </si>
  <si>
    <t>Posibilidad de generar emisiones de GEI por el transporte requerido para la toma de muestras de aguas residuales, debido al uso de vehículos convencionales y a la falta de coordinación logística eficiente con laboratorios externos.</t>
  </si>
  <si>
    <t>Posibilidad de obtener información clave para prevenir la contaminación del sistema de alcantarillado mediante el monitoreo ambiental, fortaleciendo la gestión de vertimientos y el cumplimiento normativo.</t>
  </si>
  <si>
    <t>Gestión Ambiental contrata un laboratorio acreditado por el IDEAM para realizar la caracterización de las ARnD, coordinando la toma de muestras con el laboratorio de química institucional. Se ha documentado un procedimiento para el manejo seguro de vertimientos y residuos líquidos, y se realiza el reporte a la autoridad ambiental. En caso de anomalías, se hace retroalimentación y capacitación al personal responsable.</t>
  </si>
  <si>
    <t>Optimizar el proceso de caracterización de ARnD mediante la mejora en la coordinación logística con el laboratorio externo para reducir emisiones por transporte, y fortalecer el seguimiento a las acciones correctivas derivadas de los resultados, promoviendo el cumplimiento ambiental y la mejora continua en el manejo de vertimientos.</t>
  </si>
  <si>
    <t>Docencia PES/IBTI,Extensión, Investigación</t>
  </si>
  <si>
    <t>Uso de equipos de tecnología (computadores, impresoras, pantallas inteligentes en salones)</t>
  </si>
  <si>
    <t>Equipos de tecnología: computadores, pantallas inteligentes, impresoras, periféricos, cables, empaques, etc.</t>
  </si>
  <si>
    <t>Posibilidad de aumentar la huella de carbono institucional y los costos por el consumo constante de energía eléctrica en equipos tecnológicos, debido a la falta de medidas de eficiencia energética y al uso prolongado de dispositivos en actividades académicas.</t>
  </si>
  <si>
    <t>Posibilidad de reducir emisiones indirectas de CO₂ mediante la optimización del uso de equipos, implementación de tecnologías eficientes y promoción de buenas prácticas en el entorno educativo. Así como la reducción de costos en el servicios de energía eléctrica.</t>
  </si>
  <si>
    <t>Uso de equipos de tecnología (computadores, impresoras, pantallas inteligentes en salones).</t>
  </si>
  <si>
    <t>Sustitución de insumos desechables como marcadores, papel y tóner, por medios digitales.</t>
  </si>
  <si>
    <t>Reducción en la generación de residuos peligrosos y consumo de materiales no reciclables; fomento de prácticas digitales sostenibles.</t>
  </si>
  <si>
    <t>Posibilidad de reducir residuos peligrosos y materiales no reciclables mediante la digitalización de procesos educativos, promoviendo prácticas sostenibles y disminuyendo la presión sobre rellenos sanitarios.</t>
  </si>
  <si>
    <t xml:space="preserve">Practicas académicas en Talleres y Laboratorios. </t>
  </si>
  <si>
    <t>Insumos como madera, metales, componentes eléctricos y electrónicos, reactivos y otras sustancias químicas como Solventes, pinturas, pegamentos, soldadura, gases entre otros.</t>
  </si>
  <si>
    <t>Uso y manipulación de insumos químicos/combustibles y materiales industriales.</t>
  </si>
  <si>
    <t>Generación de residuos peligrosos (RESPEL) y residuos de aparatos eléctricos y electrónicos (RAEE), derivados del uso y manipulación de insumos químicos, combustibles y materiales industriales.</t>
  </si>
  <si>
    <t>Posibilidad de generar residuos peligrosos (RESPEL) y RAEE por el uso y manipulación de insumos químicos, combustibles y materiales industriales en prácticas académicas, debido a la falta de control sobre el consumo y disposición de estos elementos.</t>
  </si>
  <si>
    <t>Posibilidad de reducir impactos mediante la implementación de protocolos de manejo seguro, reutilización de materiales y formación ambiental en talleres y laboratorios, fortaleciendo la sostenibilidad educativa.</t>
  </si>
  <si>
    <t>Gestión Ambiental ha orientado al equipo de talleres y laboratorios sobre buenas prácticas de separación y reporte de residuos peligrosos (RESPEL), y junto con SST ha implementado el programa de riesgo químico, incluyendo capacitación sobre el sistema globalmente armonizado y el manejo seguro de sustancias químicas. Sin embargo, persisten malas prácticas como el reenvase en botellas de alimentos, falta de inventario actualizado y ausencia de mobiliario adecuado para almacenamiento seguro.</t>
  </si>
  <si>
    <t>Fortalecer la gestión ambiental en talleres y laboratorios mediante la actualización del inventario de sustancias químicas, adquisición de mobiliario especializado para almacenamiento seguro, y refuerzo de las capacitaciones con énfasis en prácticas críticas como el reenvase y la separación de residuos. Complementar con estrategias de sensibilización para superar la renuencia del personal y adaptar los protocolos a las condiciones reales de las prácticas académicas</t>
  </si>
  <si>
    <t>Docencia PES/IBTI, Extensión, Investigación</t>
  </si>
  <si>
    <t>Practicas académicas en Talleres y Laboratorios: Uso excesivo de materiales sin control ni planeación</t>
  </si>
  <si>
    <t xml:space="preserve">Consumo innecesario de materias primas o insumos. </t>
  </si>
  <si>
    <t>Aumento en la generación de residuos no aprovechables, uso ineficiente de recursos</t>
  </si>
  <si>
    <t>Posibilidad de aumentar la generación de residuos no aprovechables por el consumo innecesario de insumos en talleres y laboratorios, debido a la falta de control y planeación en el uso de materiales industriales y químicos.</t>
  </si>
  <si>
    <t>Posibilidad de optimizar el uso de recursos mediante una planificación adecuada de prácticas académicas, reduciendo residuos y promoviendo el consumo responsable en entornos educativos.</t>
  </si>
  <si>
    <t>insumos como papel y derivados, madera, metales.</t>
  </si>
  <si>
    <t>Uso y manipulación de insumos  y materiales industriales no peligrosos</t>
  </si>
  <si>
    <t>Posibilidad de generar residuos no aprovechables por el uso ineficiente de papel, madera y metales en talleres y laboratorios, debido a la falta de control en el consumo de materiales no peligrosos.</t>
  </si>
  <si>
    <t>Posibilidad de disminuir la presión sobre rellenos sanitarios y apoyar el reciclaje mediante la correcta separación y aprovechamiento de residuos generados en prácticas académicas.</t>
  </si>
  <si>
    <t>Practicas académicas en Talleres y Laboratorios: Uso y manipulación de maquinaria industrial (equipos de soldadura, cortadoras laser de madera y metal) para prácticas académicas.</t>
  </si>
  <si>
    <t>Maquinas y equipos</t>
  </si>
  <si>
    <t>Emisión de gases contaminantes y gases de efecto invernadero (GEI).</t>
  </si>
  <si>
    <t>Contribución al calentamiento global por emisiones de GEI (por consumo eléctrico o combustión).
Afectación a la calidad del aire en espacios cerrados o mal ventilados.
Riesgo para la salud por exposición a gases y partículas generadas en procesos de corte o soldadura.</t>
  </si>
  <si>
    <t>Posibilidad de contribuir al calentamiento global y afectar la calidad del aire por emisiones de GEI y contaminantes generadas en el uso de maquinaria industrial, debido a la falta de ventilación adecuada y controles sobre procesos de corte y soldadura.</t>
  </si>
  <si>
    <t>Posibilidad de reducir emisiones y riesgos a la salud mediante el mantenimiento eficiente de equipos, mejora en la ventilación de espacios y capacitación en prácticas seguras y sostenibles.</t>
  </si>
  <si>
    <t>Se ha identificado la necesidad de instalar sistemas de extracción de gases en las cortadoras láser de metal y madera, y un sistema de control de humos metálicos en el taller de soldadura. Sin embargo, debido a los costos asociados, no se han destinado los recursos necesarios y los sistemas aún no han sido instalados.</t>
  </si>
  <si>
    <t>Gestionar la implementación progresiva de sistemas de extracción y control de emisiones en talleres mediante la priorización de riesgos en salud ocupacional, formulación de proyectos técnicos que evidencien los beneficios ambientales y de seguridad, y búsqueda de alternativas de financiación o apoyo institucional para garantizar la dispersión segura de contaminantes desde su origen.</t>
  </si>
  <si>
    <t>Uso de equipos y maquinas con fallas y/o fugas, sin calibración ni mantenimiento</t>
  </si>
  <si>
    <t>Ineficiencia energética y contaminación potencial, Emisiones fugitivas / riesgo de derrames</t>
  </si>
  <si>
    <t>Contaminación de aire o suelo, generación de residuos peligrosos, Mayor riesgo de accidentes, fallos operativos, uso ineficiente de recursos</t>
  </si>
  <si>
    <t>Posibilidad de contaminar aire o suelo y generar residuos peligrosos por emisiones fugitivas y derrames durante el uso de maquinaria sin calibración ni mantenimiento, debido a fallos operativos y ausencia de controles técnicos.</t>
  </si>
  <si>
    <t>Posibilidad de mejorar la eficiencia energética y reducir riesgos mediante el mantenimiento preventivo y la calibración periódica de equipos utilizados en prácticas académicas.</t>
  </si>
  <si>
    <t>El mantenimiento de las máquinas es responsabilidad del equipo de talleres y laboratorios, quienes deben realizar mantenimientos preventivos y correctivos y registrarlos en el software Matum. Sin embargo, se ha detectado que algunos equipos no están registrados, se utilizan máquinas con fallas, y existe una gran cantidad de equipos con más de 30 años de operación.</t>
  </si>
  <si>
    <t>Mejorar la gestión del mantenimiento de maquinaria mediante la actualización del inventario en el software Matum, priorización de equipos críticos para mantenimiento preventivo y evaluación técnica del estado de equipos antiguos. Complementar con capacitaciones sobre registro adecuado y criterios de eficiencia energética y seguridad operativa.</t>
  </si>
  <si>
    <t xml:space="preserve">Prácticas académicas en Talleres y Laboratorios. </t>
  </si>
  <si>
    <t>Uso y manipulación de maquinaria industrial para prácticas académicas</t>
  </si>
  <si>
    <t>Uso de energía eléctrica y agua potable</t>
  </si>
  <si>
    <t>Posibilidad de aumentar la huella hídrica y de carbono institucional por el consumo de energía eléctrica y agua potable en el uso de maquinaria industrial, debido a la falta de medidas de eficiencia y control en talleres y laboratorios.</t>
  </si>
  <si>
    <t>Posibilidad de reducir el consumo de recursos mediante la optimización de procesos académicos, el mantenimiento eficiente de equipos y la sensibilización sobre el uso responsable de agua y energía.</t>
  </si>
  <si>
    <t>Almacenamiento uso y manipulación de sustancias químicas o combustibles</t>
  </si>
  <si>
    <t>Derrame accidental de sustancias químicas o combustibles</t>
  </si>
  <si>
    <t>Contaminación del agua, el suelo o afectaciones a la salud de las personas.</t>
  </si>
  <si>
    <t>Posibilidad de contaminar agua o suelo y afectar la salud por derrames accidentales de sustancias químicas o combustibles durante prácticas académicas, debido a fallas en el almacenamiento y manejo seguro de estos insumos.</t>
  </si>
  <si>
    <t xml:space="preserve">Posibilidad de prevenir impactos mediante la implementación de protocolos de seguridad, capacitación en manejo de sustancias y mejora en las condiciones de almacenamiento en laboratorios y talleres.
</t>
  </si>
  <si>
    <t>Gestión Ambiental ha apoyado la adquisición de kits para control de derrames y ha realizado simulacros y capacitaciones anuales sobre atención de emergencias químicas, aunque con baja participación del personal. No se ha establecido una metodología para inspeccionar contenedores, envases ni kits, y se espera que el equipo de Gestión Ambiental cubra toda la atención. Los responsables de talleres no participan activamente en los procesos de formación. Además, el ACPM se almacena en un tanque que no cumple con la normativa del MinMinas y no se cuenta con mobiliario adecuado para almacenamiento seguro.</t>
  </si>
  <si>
    <t>Fortalecer la gestión de derrames mediante la implementación de una metodología de inspección periódica de kits, envases y contenedores, ampliación de las capacitaciones con participación obligatoria de responsables de talleres y laboratorios, y adecuación del almacenamiento de ACPM conforme a la normativa vigente. Priorizar la adquisición de mobiliario seguro para sustancias químicas y combustibles.</t>
  </si>
  <si>
    <t>Practicas académicas en Talleres y Laboratorios: Almacenamiento inadecuado de residuos (viruta, aceites, trapos contaminados, etc.)</t>
  </si>
  <si>
    <t>Aceites, disolventes, residuos metálicos, trapos contaminados, absorbentes</t>
  </si>
  <si>
    <t>Disposición inadecuada de residuos peligrosos o especiales</t>
  </si>
  <si>
    <t>Contaminación de suelo, riesgos para la salud, incumplimiento normativo</t>
  </si>
  <si>
    <t>Posibilidad de contaminación del suelo, afectaciones a la salud humana e incumplimiento normativo debido al almacenamiento y disposición inadecuada de residuos peligrosos o especiales (como aceites, disolventes, viruta metálica y trapos contaminados) generados durante las prácticas académicas en talleres y laboratorios.</t>
  </si>
  <si>
    <t>Posibilidad de fortalecer la gestión ambiental mediante la implementación de buenas prácticas en el manejo de residuos peligrosos, incluyendo capacitación al personal y estudiantes, señalización adecuada y disposición segura, contribuyendo al cumplimiento normativo y a la protección del entorno.</t>
  </si>
  <si>
    <t>Gestión Ambiental ha documentado el PGIRESPEL y realiza capacitaciones sobre el reporte, embalaje y manejo de residuos peligrosos dirigidas al personal de talleres y laboratorios. Sin embargo, persisten prácticas inadecuadas como el almacenamiento de aceites, disolventes, viruta metálica y trapos contaminados sin condiciones seguras, lo que representa riesgos para la salud y el cumplimiento normativo.</t>
  </si>
  <si>
    <t>Fortalecer la gestión de residuos peligrosos mediante la implementación de señalización adecuada, adquisición de mobiliario para almacenamiento seguro, y seguimiento a la aplicación de las prácticas enseñadas en las capacitaciones. Promover la participación activa de estudiantes y personal técnico en el cumplimiento del PGIRESPEL y en la disposición responsable de residuos especiales.</t>
  </si>
  <si>
    <t>Mantenimiento de la Planta Física (instalaciones)</t>
  </si>
  <si>
    <t>Materiales de construcción como cemento, ladrillos, arena, baldosas, tuberías de PVC, pinturas, solventes, brochas, rodillos, espátulas, drywall, yeso y otros similares. Incluye además el uso de herramientas manuales, agua potable y energía eléctrica.</t>
  </si>
  <si>
    <t>Generación de residuos de construcción y demolición (RCD), entregados de forma separada y diferenciada.</t>
  </si>
  <si>
    <t>Incremento en la cantidad de residuos que requieren transporte y disposición final, con posibles afectaciones por emisiones atmosféricas, uso de combustible y ocupación de espacio en escombreras.</t>
  </si>
  <si>
    <t>Posibilidad de incremento en la generación de residuos de construcción y demolición (RCD), que requieren transporte y disposición final, lo cual puede generar emisiones atmosféricas, consumo de combustible y ocupación de espacio en escombreras, durante las actividades de mantenimiento de instalaciones físicas.</t>
  </si>
  <si>
    <t>Posibilidad de mejorar la gestión de residuos de construcción mediante la separación adecuada de materiales, reutilización de insumos y selección de proveedores responsables, lo que contribuye a la reducción de impactos ambientales y al cumplimiento de políticas institucionales de sostenibilidad.</t>
  </si>
  <si>
    <t>Gestión Ambiental ha orientado al equipo de Planta Física sobre la separación adecuada de RCD, y gestiona su recolección diferenciada a través de la empresa LIME. Sin embargo, persisten fallas en la separación por parte de los técnicos de mantenimiento y en el orden del sitio de almacenamiento temporal.</t>
  </si>
  <si>
    <t>Consolidar el procedimiento institucional para el manejo de RCD en actividades de mantenimiento locativo y obras de infraestructura, incluyendo señalización en puntos de acopio, capacitación al personal técnico, y seguimiento a la correcta separación y disposición de materiales. Priorizar la mejora del sitio de almacenamiento temporal para facilitar la trazabilidad y el cumplimiento ambiental.</t>
  </si>
  <si>
    <t>Facilita su trazabilidad y disposición adecuada por parte de gestores autorizados, evitando su mezcla con residuos ordinarios o peligrosos y reduciendo el riesgo de disposición inadecuada.</t>
  </si>
  <si>
    <t>Posibilidad de facilitar la trazabilidad y disposición adecuada de los residuos de construcción y demolición mediante su entrega separada y diferenciada a gestores autorizados, evitando su mezcla con residuos ordinarios o peligrosos y reduciendo el riesgo de disposición inadecuada.</t>
  </si>
  <si>
    <t>Afectación del suelo y cuerpos de agua por disposición inadecuada, incremento en la demanda de espacio para disposición final y alto volumen de residuos no aprovechables.</t>
  </si>
  <si>
    <t>Posibilidad de afectación al suelo y cuerpos de agua por disposición inadecuada de residuos de construcción y demolición (RCD), así como incremento en la demanda de espacio para disposición final y generación de altos volúmenes de residuos no aprovechables durante el mantenimiento de instalaciones físicas.</t>
  </si>
  <si>
    <t>Posibilidad de optimizar la gestión de residuos de construcción mediante su entrega separada y diferenciada, lo que permite una disposición adecuada por parte de gestores autorizados, reduce el riesgo de contaminación y promueve prácticas sostenibles en el mantenimiento de la infraestructura.</t>
  </si>
  <si>
    <t>Generación de residuos aprovechables como PVC, Plástico, maderas y otros.</t>
  </si>
  <si>
    <t>Aprovechamiento de materiales reciclables, reducción del volumen de residuos enviados a disposición final y generación de oportunidades sociales para recicladores de oficio.</t>
  </si>
  <si>
    <t>Posibilidad de generación de residuos aprovechables como PVC, plástico y madera durante el mantenimiento de instalaciones físicas, que si no se gestionan adecuadamente pueden terminar en disposición final sin ser reutilizados, aumentando el volumen de residuos y desaprovechando su valor potencial.</t>
  </si>
  <si>
    <t>Posibilidad de aprovechar materiales reciclables generados en actividades de mantenimiento, lo que permite reducir el volumen de residuos enviados a disposición final y generar oportunidades sociales para recicladores de oficio, promoviendo la economía circular y la responsabilidad ambiental institucional.</t>
  </si>
  <si>
    <t>Gestión Ambiental ha orientado al equipo de Planta Física sobre la separación adecuada de residuos aprovechables.
Se cuenta con un acuerdo de corresponsabilidad con una asociación de recicladores de oficio que recoge el material aprovechable no peligroso.
La recolección se realiza a través de la empresa LIME.
Se han identificado fallas en la separación por parte del personal técnico y en el orden del sitio de almacenamiento temporal.</t>
  </si>
  <si>
    <t>Fortalecer la capacitación al personal de mantenimiento sobre separación en la fuente, con énfasis en residuos aprovechables.
Implementar señalización directa en los puntos de generación y almacenamiento temporal.
Establecer mecanismos de retroalimentación periódica con la asociación de recicladores sobre la calidad del material entregado.
Mejorar el orden y condiciones del sitio de almacenamiento temporal para facilitar la recolección diferenciada.</t>
  </si>
  <si>
    <t>Consumo de agua potable en actividades de mantenimiento y obra.</t>
  </si>
  <si>
    <t>Disminución de la disponibilidad del recurso hídrico y presión sobre fuentes de agua.</t>
  </si>
  <si>
    <t>Posibilidad de disminución en la disponibilidad del recurso hídrico y aumento de la presión sobre fuentes de agua debido al consumo de agua potable en actividades de mantenimiento y obra dentro de la planta física.</t>
  </si>
  <si>
    <t>Posibilidad de promover el uso eficiente del agua potable durante actividades de mantenimiento mediante prácticas de ahorro, sensibilización del personal y uso de tecnologías que reduzcan el consumo, contribuyendo a la conservación del recurso hídrico.</t>
  </si>
  <si>
    <t>Se han realizado algunas capacitaciones sobre uso eficiente del agua en actividades de mantenimiento locativo, aunque no de forma periódica ni sistemática.
El equipo de Planta Física realiza mantenimientos correctivos en dispositivos hidráulicos cuando se reportan fallas.
Se cuenta con grifería tipo push en algunas zonas, lo que contribuye al ahorro de agua en puntos fijos, aunque no está directamente relacionado con las actividades de mantenimiento.</t>
  </si>
  <si>
    <t>Establecer un programa de formación periódica para el personal de mantenimiento locativo sobre buenas prácticas en el uso eficiente del agua, incluyendo técnicas de limpieza, mezcla de materiales y preparación de superficies que minimicen el consumo.
Implementar protocolos técnicos que promuevan el uso racional del agua en actividades como lavado de herramientas, preparación de mezclas y limpieza de áreas intervenidas.
Realizar auditorías internas o inspecciones aleatorias para verificar el cumplimiento de prácticas eficientes en el uso del agua durante labores de mantenimiento.
Incorporar criterios de eficiencia hídrica en la planificación de obras menores, priorizando métodos que reduzcan el consumo de agua.</t>
  </si>
  <si>
    <t>Consumo de energía eléctrica por uso de equipos eléctricos, herramientas y sistemas auxiliares.</t>
  </si>
  <si>
    <t xml:space="preserve">Contribución a la huella de carbono por generación de electricidad (cuando proviene de fuentes no renovables) y agotamiento de recursos energéticos.
</t>
  </si>
  <si>
    <t>Posibilidad de contribuir a la huella de carbono y al agotamiento de recursos energéticos debido al consumo de energía eléctrica en el uso de equipos, herramientas y sistemas auxiliares durante las actividades de mantenimiento de la planta física, especialmente cuando la electricidad proviene de fuentes no renovables.</t>
  </si>
  <si>
    <t>Posibilidad de reducir el impacto ambiental mediante la implementación de medidas de eficiencia energética, como el uso de equipos con menor consumo, mantenimiento preventivo y promoción de buenas prácticas, contribuyendo a la disminución de la huella de carbono institucional.</t>
  </si>
  <si>
    <t>El equipo de Planta Física utiliza herramientas eléctricas para actividades de mantenimiento locativo.
No se cuenta con un inventario actualizado de dichas herramientas eléctricas.
No existe una hoja de vida técnica que registre el mantenimiento preventivo o correctivo de las herramientas, lo que impide evaluar su eficiencia energética y estado operativo.
No se han implementado medidas específicas para controlar el consumo energético asociado al uso de estas herramientas.</t>
  </si>
  <si>
    <t>Crear un inventario detallado de todas las herramientas eléctricas utilizadas en mantenimiento locativo, incluyendo su tipo, consumo estimado y estado operativo.
Diseñar e implementar una hoja de vida técnica para cada herramienta eléctrica, que registre su historial de uso, mantenimiento preventivo y correctivo.
Realizar diagnósticos periódicos sobre el estado de las herramientas eléctricas para identificar aquellas que presenten fallas o bajo rendimiento energético.
Priorizar la adquisición de herramientas eléctricas con certificación de eficiencia energética y bajo consumo.
Capacitar al personal de mantenimiento sobre el uso eficiente de herramientas eléctricas, incluyendo prácticas como el apagado oportuno, uso racional y mantenimiento regular.</t>
  </si>
  <si>
    <t>Mantenimiento de la Planta Física: Mantenimiento de jardines</t>
  </si>
  <si>
    <t>Sustratos, tierra, abonos, insumos de jardinería</t>
  </si>
  <si>
    <t>Uso de sustratos, tierra, abonos e insumos de jardinería.</t>
  </si>
  <si>
    <t>Posible alteración del suelo y cuerpos de agua por lixiviación de nutrientes o químicos; generación de residuos orgánicos y plásticos; atracción de vectores si no hay manejo adecuado.</t>
  </si>
  <si>
    <t>Posibilidad de alteración del suelo por lixiviación de nutrientes o químicos provenientes del uso de sustratos, tierra, abonos e insumos de jardinería, así como la generación de residuos orgánicos y plásticos y la atracción de vectores si no se realiza un manejo adecuado.</t>
  </si>
  <si>
    <t>Posibilidad de fortalecer prácticas sostenibles en el mantenimiento de jardines mediante el uso responsable de insumos, compostaje de residuos orgánicos, reducción de plásticos y control adecuado de vectores, contribuyendo a la protección del entorno y al bienestar del ecosistema local.</t>
  </si>
  <si>
    <t>El mantenimiento de jardines se realiza con apoyo del equipo de Planta Física, utilizando insumos convencionales como tierra, abonos y fertilizantes; se han dado orientaciones generales sobre su uso y se ha documentado una guía para el mantenimiento técnico específico, así mismo se ha brindado capacitación continua sobre el manejo ambientalmente responsable de estos insumos.</t>
  </si>
  <si>
    <t>El profesional de Planta Física deberá garantizar que se implemente la Guía y que se adquieran los insumos necesarios para el mantenimiento de los jardines.</t>
  </si>
  <si>
    <t>sustratos ecológico como compost, gallinaza, cascarilla de arroz, uso de arboles nativos como arrayan negro, carbonero rojo, mano de oso, Hayuelos, plantas florales para especies polinizadoras</t>
  </si>
  <si>
    <t>Uso de sustratos ecológicos como compost, gallinaza y cascarilla de arroz</t>
  </si>
  <si>
    <t>Aprovechamiento de residuos orgánicos y mejora de la fertilidad del suelo sin agroquímicos contaminantes.</t>
  </si>
  <si>
    <t>Posibilidad de afectaciones menores al entorno si no se realiza un manejo adecuado de los sustratos ecológicos utilizados en el mantenimiento de jardines, como compost, gallinaza y cascarilla de arroz, lo que podría generar olores, atracción de vectores o residuos mal gestionados.</t>
  </si>
  <si>
    <t>Posibilidad de aprovechar residuos orgánicos mediante el uso de sustratos ecológicos como compost, gallinaza y cascarilla de arroz, mejorando la fertilidad del suelo sin recurrir a agroquímicos contaminantes y promoviendo prácticas de jardinería sostenible con especies nativas y polinizadoras.</t>
  </si>
  <si>
    <t xml:space="preserve">El técnico designado para el mantenimiento de jardines deberá tener capacitación sobre el uso de estos insumos. Hacer uso adecuado de los mismos para evitar proliferación de vectores.  </t>
  </si>
  <si>
    <t>Uso de árboles nativos (arrayán negro, carbonero rojo, mano de oso, Hayuelos)</t>
  </si>
  <si>
    <t>Conservación de biodiversidad local, fortalecimiento de ecosistemas y captura de carbono.</t>
  </si>
  <si>
    <t>Posibilidad de impactos menores si no se realiza un manejo adecuado en la siembra y mantenimiento de árboles nativos, lo que podría generar desequilibrios en el ecosistema urbano o dificultades en su adaptación si no se consideran las condiciones del entorno.</t>
  </si>
  <si>
    <t>Posibilidad de conservar la biodiversidad local, fortalecer los ecosistemas y contribuir a la captura de carbono mediante el uso de árboles nativos como arrayán negro, carbonero rojo, mano de oso y Hayuelos en actividades de jardinería, promoviendo la restauración ecológica y el equilibrio ambiental.</t>
  </si>
  <si>
    <t>Gestión Ambiental lideró el proceso de compensación y cambio del arbolado y se tienen ahora especies nativas que brindan servicios a la fauna urbana. Se ha documentado una guía ara su cuidado y mantenimiento, que se ha socializado con el técnico encargado de Planta Física para realizar estas actividades.</t>
  </si>
  <si>
    <t>Implementar una ficha de seguimiento para poder verificar el mantenimiento realizado a cada árbol. Inspeccionar los arboles para verificar su estado y la calidad de las intervenciones.</t>
  </si>
  <si>
    <t>Siembra de plantas florales para polinizadores</t>
  </si>
  <si>
    <t>Conservación de abejas y mariposas, promoción de la polinización y equilibrio ecológico.</t>
  </si>
  <si>
    <t>Posibilidad de impactos menores si no se realiza una selección adecuada de especies florales o un manejo apropiado en la siembra de plantas para polinizadores, lo que podría generar desequilibrios en el ecosistema urbano o dificultar la adaptación de las especies.</t>
  </si>
  <si>
    <t>Posibilidad de conservar abejas, mariposas y otras especies polinizadoras mediante la siembra de plantas florales, promoviendo la polinización, el equilibrio ecológico y el fortalecimiento de la biodiversidad local en áreas verdes institucionales.</t>
  </si>
  <si>
    <t>Gestión Ambiental elaboró la guía para el mantenimiento de jardines en el que se recomiendan especies de jardín que provean servicios para aves e insectos polinizadores.</t>
  </si>
  <si>
    <t xml:space="preserve">El equipo de Planta Física deberá implementar la Guía para mantenimiento de jardines, y deberá comprar los elementos, plantas e insumos para garantizar la función ecológica de los jardines. </t>
  </si>
  <si>
    <t>Mantenimiento manual (sin maquinaria contaminante)</t>
  </si>
  <si>
    <t>Reducción de emisiones de gases contaminantes y ruido.</t>
  </si>
  <si>
    <t>Posibilidad de impactos ambientales bajos durante el mantenimiento manual de jardines, aunque podrían presentarse afectaciones menores si no se realiza una adecuada gestión de residuos o si se emplean insumos no sostenibles.</t>
  </si>
  <si>
    <t>Posibilidad de reducir emisiones de gases contaminantes y niveles de ruido mediante el mantenimiento manual de jardines sin uso de maquinaria contaminante, promoviendo prácticas más limpias y respetuosas con el entorno natural.</t>
  </si>
  <si>
    <t>El mantenimiento de jardines es realizado por el equipo de Planta Física, quienes usan herramientas manuales, que evitan la generación de ruido.</t>
  </si>
  <si>
    <t xml:space="preserve">Se debe garantizar el uso de herramientas adecuadas y desinfectadas, según el tiempo de actividad que se va a desarrollar, para garantizar el buen estado de las plantas. </t>
  </si>
  <si>
    <t>Compostaje o disposición adecuada de residuos vegetales</t>
  </si>
  <si>
    <t>Disminución de residuos enviados a relleno sanitario y cierre de ciclo de nutrientes.</t>
  </si>
  <si>
    <t>Posibilidad de impactos bajos si no se realiza un compostaje o disposición adecuada de residuos vegetales generados en el mantenimiento de jardines, lo que podría ocasionar acumulación de residuos, generación de olores o atracción de vectores.</t>
  </si>
  <si>
    <t>Posibilidad de disminuir la cantidad de residuos enviados a relleno sanitario y cerrar el ciclo de nutrientes mediante el compostaje o disposición adecuada de residuos vegetales, promoviendo prácticas sostenibles y el aprovechamiento de materia orgánica.</t>
  </si>
  <si>
    <t xml:space="preserve">En abril de 2025 se dio inicio al compostaje de residuo orgánicos, se ha solicitado al personal de mantenimiento entregar los residuos mas livianos para su aprovechamiento en el compostaje. </t>
  </si>
  <si>
    <t>establecer una periodicidad para la entrega del material vegetal a quienes estén desarrollando la actividad de compostaje.</t>
  </si>
  <si>
    <t>Mantenimiento de la Planta Física: Mantenimiento de jardines Mantenimiento de jardines sin recolección adecuada de residuos (restos vegetales, bolsas plásticas, etc.)</t>
  </si>
  <si>
    <t xml:space="preserve">Residuos de poda, tala y mantenimiento de jardines. </t>
  </si>
  <si>
    <t>Disposición inadecuada de residuos orgánicos y no aprovechables</t>
  </si>
  <si>
    <t>Contaminación visual, proliferación de vectores, obstrucción de drenajes</t>
  </si>
  <si>
    <t>Posibilidad de contaminación visual, proliferación de vectores y obstrucción de drenajes debido a la disposición inadecuada de residuos orgánicos y no aprovechables generados en el mantenimiento de jardines sin una recolección adecuada.</t>
  </si>
  <si>
    <t>Posibilidad de mejorar la gestión de residuos de jardinería mediante la implementación de prácticas de recolección adecuada, separación de materiales aprovechables y disposición responsable, contribuyendo a la limpieza del entorno y al control de vectores.</t>
  </si>
  <si>
    <t>Mantenimiento de la Infraestructura eléctrica.</t>
  </si>
  <si>
    <t>Cableado estructurado, conectores, tomacorrientes, UPS, canaletas, ductos, herramientas menores, dispositivos electrónicos y otros insumos eléctricos y de red necesarios para el mantenimiento de la infraestructura eléctrica y de telecomunicaciones</t>
  </si>
  <si>
    <t>Generación de residuos como cables, conectores, empaques plásticos, y posible uso de equipos con baterías.</t>
  </si>
  <si>
    <t>Contaminación por residuos eléctricos y electrónicos (RAEE); riesgo de afectación al suelo y salud humana si no hay disposición adecuada.</t>
  </si>
  <si>
    <t>Posibilidad de contaminación del suelo y riesgos para la salud humana por la generación de residuos eléctricos y electrónicos (RAEE), como cables, conectores, empaques plásticos y baterías, durante el mantenimiento de la infraestructura eléctrica y de telecomunicaciones, especialmente si no se realiza una disposición adecuada.</t>
  </si>
  <si>
    <t>Posibilidad de mejorar la gestión de residuos eléctricos y electrónicos mediante su clasificación, almacenamiento temporal seguro y entrega a gestores autorizados, contribuyendo a la reducción de impactos ambientales y al cumplimiento de la normativa sobre RAEE.</t>
  </si>
  <si>
    <t>Gestión Ambiental ha documentado, socializado e implementado el PGIRESPEL, en el cual los RAEE se encuentran incluidos en esta categoría. Actualmente se cuenta con gestor de RAEE, se hace capacitación anual a las principales áreas generadoras para el reporte y almacenamiento temporal seguro. Gestión Ambiental coordina la recolección y verifica  otra ves de documentos como manifiesto de recolección y Certificado de Disposición final la correcta gestión de estos residuos.</t>
  </si>
  <si>
    <t>Dar continuidad a los controles existentes y programar la compra de equipos es insumos de forma tal que no se generen RAEE de forma prematura o innecesaria.</t>
  </si>
  <si>
    <t>Consumo de ACPM para Plantas Eléctricas de respaldo. Consumo de aceite y filtros para el funcionamiento del motor de la planta.</t>
  </si>
  <si>
    <t>Consumo de ACPM para Plantas Eléctricas de respaldo</t>
  </si>
  <si>
    <t>Emisión de gases contaminantes (CO₂, NOx, material particulado) y ruido, con afectación a la calidad del aire y al entorno sonoro.</t>
  </si>
  <si>
    <t>Posibilidad de emisión de gases contaminantes como CO₂, NOx y material particulado, así como generación de ruido, debido al consumo de ACPM en plantas eléctricas de respaldo, lo que puede afectar la calidad del aire y el entorno sonoro.</t>
  </si>
  <si>
    <t xml:space="preserve">Posibilidad de reducir los impactos ambientales mediante el uso eficiente de las plantas eléctricas, mantenimiento adecuado de motores y filtros, y evaluación de alternativas energéticas más limpias, contribuyendo a la mejora de la calidad del aire y al cumplimiento ambiental.
</t>
  </si>
  <si>
    <t>EL equipo de infraestructura eléctrica es el encargado actualmente del mantenimiento de las plantas eléctricas de respaldo, quienes realizan los mantenimientos preventivos, cambio de aceites y demás para garantizar el correcto funcionamiento. Se encienden por prevención de deterioro una vez a la semana durante 10 minutos.</t>
  </si>
  <si>
    <t>El equipo de infraestructura eléctrica debería evaluar la posibilidad de hacer una reconversión tecnológica o un cambio en el tipo de combustible que tenga menor potencial de emisiones de GEI.</t>
  </si>
  <si>
    <t>Almacenamiento de ACPM</t>
  </si>
  <si>
    <t>Derrame accidental de ACPM</t>
  </si>
  <si>
    <t>Contaminación del agua, el suelo o afectaciones a la salud de las personas</t>
  </si>
  <si>
    <t>Posibilidad de contaminación del agua y del suelo, así como afectaciones a la salud humana, debido a derrames accidentales de ACPM durante su almacenamiento para el funcionamiento de plantas eléctricas de respaldo</t>
  </si>
  <si>
    <t>Posibilidad de mejorar la seguridad ambiental mediante la implementación de medidas de contención, señalización, capacitación del personal y mantenimiento adecuado de los sistemas de almacenamiento de ACPM, reduciendo el riesgo de derrames y sus impactos asociados.</t>
  </si>
  <si>
    <t xml:space="preserve">Se tiene un tanque de almacenamiento temporal de ACPM, el cual esta a cargo del proceso de Gestión de Infraestructura. Este tanque tiene un dique provisional para retener un posible derrame, sin embargo no cumple con la normatividad vigente establecida por el Ministerio de Minas y Energía, adicionalmente se tienen observaciones sobre su estado y componentes emitidos por inspección de acompañamiento de la ARL. </t>
  </si>
  <si>
    <t>El equipo de Gestión de Infraestructura, con apoyo del equipo de Gestión IT deberá revisar la posibilidad de prescindir del Tanque adicional de almacenamiento de ACPM ya que no cuenta con las condiciones establecidas por la normatividad vigente. Así las cosas, deberá identificar y realizar las acciones posibles para el cambio ecológico que sea pertinente, bien sea una planta de mayor capacidad o cambio de tipo de combustible.</t>
  </si>
  <si>
    <t>Uso y mantenimiento de sistemas de aire acondicionado en centros de datos.</t>
  </si>
  <si>
    <t>Energía eléctrica, gases refrigerantes, filtros, agua (en algunos sistemas), insumos de limpieza y mantenimiento.</t>
  </si>
  <si>
    <t>Consumo de energía eléctrica y posible fuga de gases refrigerantes.</t>
  </si>
  <si>
    <t>Control térmico eficiente que protege los equipos de TI y prolonga su vida útil, reduciendo la generación de residuos tecnológicos.</t>
  </si>
  <si>
    <t>Posibilidad de afectación ambiental por consumo elevado de energía eléctrica y posibles fugas de gases refrigerantes durante el uso y mantenimiento de sistemas de aire acondicionado en centros de datos, lo que puede contribuir al cambio climático y afectar la calidad del aire.</t>
  </si>
  <si>
    <t>Posibilidad de lograr un control térmico eficiente que proteja los equipos de TI y prolongue su vida útil, reduciendo la generación de residuos tecnológicos y promoviendo la sostenibilidad operativa mediante el mantenimiento adecuado de los sistemas de climatización.</t>
  </si>
  <si>
    <t>El equipo de Gestión de Infraestructura realiza las acciones pertinentes para garantizar el mantenimiento preventivo y correctico de los sistemas de Aire Acondicionado, desde Gestión Ambiental se realiza el acompañamiento para la incorporación de obligaciones ambientales en los contratos.</t>
  </si>
  <si>
    <t>El equipo de Infraestructura eléctrica deberá velar por el correcto funcionamiento de los sistemas de aire acondicionado y por incorporar las obligaciones ambientales vigentes relacionadas con el uso de refrigerantes.</t>
  </si>
  <si>
    <t>Energía eléctrica, gases refrigerantes, insumos de limpieza y mantenimiento.</t>
  </si>
  <si>
    <t>Aumento de la huella de carbono por consumo de energía; posible afectación a la capa de ozono o efecto invernadero por fugas de refrigerantes.</t>
  </si>
  <si>
    <t>Posibilidad de aumento de la huella de carbono por el consumo de energía eléctrica y afectación a la capa de ozono o intensificación del efecto invernadero debido a posibles fugas de gases refrigerantes durante el uso y mantenimiento de sistemas de aire acondicionado en centros de datos.</t>
  </si>
  <si>
    <t>Posibilidad de optimizar el desempeño ambiental mediante el mantenimiento eficiente de sistemas de aire acondicionado, la detección temprana de fugas y el uso de refrigerantes menos contaminantes, contribuyendo a la reducción de emisiones y al cuidado de la atmósfera.</t>
  </si>
  <si>
    <t>Actividades tercerizadas: Servicios de limpieza, aseo, desinfección, recolección y traslado de residuos a puntos de acopio temporal.</t>
  </si>
  <si>
    <t>Agua potable
Detergentes, desinfectantes y productos de limpieza (algunos con sustancias químicas)
Elementos de aseo: traperos, escobas, esponjas, paños, guantes, bolsas plásticas
Uniformes y elementos de protección personal
Energía eléctrica para el uso de equipos (aspiradoras, hidro lavadoras, etc.)</t>
  </si>
  <si>
    <t>Generación de aguas residuales con carga química
Consumo de recursos naturales (agua y energía)
Generación de residuos ordinarios y residuos aprovechables
Uso de productos químicos con potencial impacto ambiental
Emisión de compuestos volátiles (en productos con fragancia o químicos)</t>
  </si>
  <si>
    <t>Contaminación de cuerpos de agua si no hay tratamiento adecuado de aguas residuales
Riesgo de contaminación del suelo y aire por uso inadecuado de productos químicos
Incremento en la cantidad de residuos sólidos generados
Consumo excesivo de agua y energía</t>
  </si>
  <si>
    <t>Posibilidad de contaminación de cuerpos de agua por aguas residuales con carga química, afectación del suelo y del aire por uso inadecuado de productos químicos, incremento en la generación de residuos sólidos y consumo excesivo de recursos naturales como agua y energía durante la prestación de servicios tercerizados de limpieza, aseo, desinfección y recolección de residuos.</t>
  </si>
  <si>
    <t>Posibilidad de fortalecer la gestión ambiental mediante la selección de productos de limpieza menos contaminantes, capacitación del personal, uso eficiente de agua y energía, y separación adecuada de residuos, contribuyendo a la reducción de impactos y al cumplimiento de buenas prácticas institucionales.</t>
  </si>
  <si>
    <t xml:space="preserve">Desde Gestión Ambiental se documentan los procedimientos para gestión segura de residuos y se capacita al personal de Servicios generales tercerizado para la adopción de buenas practicas de uso del agua potable y manejo e residuos en las labores de limpieza y desinfección. </t>
  </si>
  <si>
    <t>El área generadora de la necesidad encargada de la elaboración de los Estudios Previos para la contratación de Servicios Generales, debe garantizar que se de cumplimiento a todas las obligaciones establecidas en el Acuerdo Marco, relacionadas con la capacitación que el personal de aseo y cafetería debe tener al ingresar a sus labores en la entidad. El supervisor del contrato debe informar a Gestión Ambiental sobre el ingreso o el cambio del personal para su inducción y debe velar por el cumplimiento de las obligaciones que este personal debe asumir para con el Sistema de gestión Ambiental de la ETITC.</t>
  </si>
  <si>
    <t>Obras civiles de mantenimiento, renovación o construcción de infraestructura</t>
  </si>
  <si>
    <t>Materiales de construcción (cemento, pintura, madera, hierro, etc.), agua, energía eléctrica, maquinaria, mano de obra, transporte, combustibles</t>
  </si>
  <si>
    <t>Generación de residuos de construcción y demolición (RCD)
Consumo de recursos naturales (agua, materiales pétreos)
Emisiones atmosféricas por maquinaria, cortes, pinturas
Generación de ruido por herramientas y maquinaria
Riesgo de derrames o vertimientos accidentales
Aumento de tránsito vehicular y transporte de carga
Consumo de energía eléctrica (herramientas eléctricas)</t>
  </si>
  <si>
    <t xml:space="preserve">Contaminación de suelos, aumento en la disposición final, posibles vectores
Afectación a la calidad del aire, molestias a la comunidad
Contaminación sonora, afectación a la salud y a terceros
Contaminación del suelo o agua cercana
Congestión, riesgo de accidentes y mayor huella de carbono
Incremento de la huella de carbono institucional
</t>
  </si>
  <si>
    <t>Posibilidad de contaminación de suelos, cuerpos de agua y aire, generación de ruido, congestión vehicular y aumento de la huella de carbono institucional debido a la generación de residuos de construcción y demolición, consumo de recursos naturales, emisiones atmosféricas, derrames accidentales y uso intensivo de maquinaria durante obras civiles de mantenimiento, renovación o construcción de infraestructura.</t>
  </si>
  <si>
    <t>Posibilidad de reducir los impactos ambientales mediante la planificación responsable de obras civiles, incluyendo la gestión adecuada de residuos, uso eficiente de recursos, control de emisiones y ruido, y selección de materiales sostenibles, contribuyendo al cumplimiento normativo y a la mejora del entorno institucional.</t>
  </si>
  <si>
    <t xml:space="preserve">Desde gestión Ambiental se dan los lineamientos para la inclusión de obligaciones ambientales en los contratos relacionados con obras civiles que generen RCD. Se incluyen en ellos, la elaboración del plan de manejo ambiental de la obra, la apertura del PIN de obra para el reporte de la gestión de RCD y su respectivo cierre. </t>
  </si>
  <si>
    <t>Incorporar en los pliegos y contratos de obras civiles cláusulas ambientales que obliguen al contratista a: implementar un plan de manejo de RCD aprobado por Gestión Ambiental; utilizar materiales sostenibles certificados; minimizar el uso de recursos naturales mediante técnicas constructivas eficientes; realizar control de emisiones y ruido conforme a la normatividad vigente; y presentar reportes mensuales de disposición de residuos y control de impactos. La supervisión y verificación estarán a cargo de la interventoría y deberá ser compartido con   Gestión Ambiental, con registros fotográficos y actas de inspección.</t>
  </si>
  <si>
    <t>Subsidio de alimentación: preparación de refrigerios y cenas para estudiantes.</t>
  </si>
  <si>
    <t>Alimentos e insumos perecederos (frutas, verduras, carnes, cereales, huevos, etc.)
Insumos no perecederos (aceites, empaques, condimentos, bebidas)
Energía eléctrica y agua potable
Gas natural o GLP para cocción
Utensilios, menaje, y elementos de empaque (plástico, icopor, papel, cartón, aluminio, etc.)</t>
  </si>
  <si>
    <t>Consumo de recursos naturales (agua, energía, gas)</t>
  </si>
  <si>
    <t xml:space="preserve">Aumento de la huella hídrica y de carbono por el consumo de recursos y transporte de insumos
</t>
  </si>
  <si>
    <t>Posibilidad de aumento de la huella hídrica y de carbono institucional debido al consumo de recursos naturales como agua, energía y gas, así como al transporte de insumos para la preparación de refrigerios y cenas en el marco del subsidio de alimentación estudiantil.</t>
  </si>
  <si>
    <t>Posibilidad de implementar prácticas sostenibles en la preparación de alimentos, como el uso eficiente de recursos, selección de insumos locales y de bajo impacto ambiental, y optimización logística, contribuyendo a la reducción de la huella ecológica del servicio.</t>
  </si>
  <si>
    <t>El programa de Subsidio de Alimentación cuenta con su responsable para la elaboración y control del Plan de Saneamiento Básico aplicable exclusivamente para esta área de preparación de alimentos, el cual se revisa desde gestión Ambiental, incluye programas de manejo de residuos, agua potable y control de vectores trasmisores de enfermedades. Se capacita al personal en manejo de residuos.</t>
  </si>
  <si>
    <t>Coordinar con el responsable del Programa de Subsidio de Alimentación la inclusión de criterios básicos de compra sostenible (insumos locales, de temporada y con menos empaques) y la programación de un lavado eficiente de utensilios, priorizando el uso racional de agua y energía. Realizar una revisión semestral de consumos para identificar oportunidades de mejora</t>
  </si>
  <si>
    <t>Generación de residuos orgánicos (sobras de alimentos)</t>
  </si>
  <si>
    <t>Contaminación por disposición inadecuada de residuos orgánicos y empaques.
aprovechamiento de residuos orgánicos (compostaje)</t>
  </si>
  <si>
    <t>Posibilidad de contaminación por disposición inadecuada de residuos orgánicos (como sobras de alimentos) y empaques utilizados en la preparación de refrigerios y cenas para estudiantes, lo que puede generar vectores, malos olores y afectaciones al entorno.</t>
  </si>
  <si>
    <t>Posibilidad de aprovechar los residuos orgánicos generados mediante prácticas de compostaje, reduciendo la cantidad de residuos enviados a disposición final y cerrando el ciclo de nutrientes, en el marco de una alimentación institucional más sostenible.</t>
  </si>
  <si>
    <t>Coordinar con el responsable del Programa de Subsidio de Alimentación la separación en la fuente de los residuos orgánicos y su entrega periódica al punto de compostaje institucional. Capacitar al personal de cocina una vez al año sobre manejo adecuado de residuos y almacenamiento temporal de orgánicos.</t>
  </si>
  <si>
    <t>Generación de residuos ordinarios y no reciclables (empaques de un solo uso)</t>
  </si>
  <si>
    <t>Incremento en la cantidad de residuos sólidos no aprovechables que terminan en rellenos sanitarios, generando contaminación del suelo y mayor presión sobre la capacidad de disposición final.</t>
  </si>
  <si>
    <t>Posibilidad de incremento en la cantidad de residuos sólidos no aprovechables, como empaques de un solo uso, que terminan en rellenos sanitarios, generando contaminación del suelo y mayor presión sobre la capacidad de disposición final durante la preparación de refrigerios y cenas para estudiantes.</t>
  </si>
  <si>
    <t>Posibilidad de reducir la generación de residuos no reciclables mediante la selección de empaques reutilizables o biodegradables, sensibilización sobre el consumo responsable y mejora en la separación de residuos, contribuyendo a una alimentación institucional más sostenible.</t>
  </si>
  <si>
    <t>Implementar con el personal de cocina la separación en la fuente de empaques no reciclables y reciclables generados por insumos alimentarios, asegurando su entrega a los gestores de residuos aprovechables de la institución. Coordinar con proveedores para reducir el volumen de empaques innecesarios y preferir presentaciones con menor impacto ambiental cuando sea posible.</t>
  </si>
  <si>
    <t>Enfermería: Prestación de primeros auxilios (curaciones menores, estabilización primaria)</t>
  </si>
  <si>
    <t>Agua, guantes, gasas, vendas, alcohol, soluciones antisépticas, apósitos y EPP para el personal de enfermería.</t>
  </si>
  <si>
    <t>Generación de residuos infecciosos o biosanitarios
Uso de insumos de un solo uso (plásticos, gasas, guantes)
Uso de papel para registros o reportes</t>
  </si>
  <si>
    <t>Riesgo biológico, contaminación si se manejan inadecuadamente
Aumento de residuos peligrosos no aprovechables 
Consumo de recursos y generación de residuos ordinarios</t>
  </si>
  <si>
    <t>Posibilidad de exposición a riesgo biológico y contaminación del entorno por el manejo inadecuado de residuos infecciosos o biosanitarios, así como por el aumento de residuos peligrosos no aprovechables y el consumo de recursos durante la atención de primeros auxilios.</t>
  </si>
  <si>
    <t>Posibilidad de fortalecer la gestión ambiental mediante la correcta segregación y disposición de residuos biosanitarios, uso racional de insumos de un solo uso y digitalización de registros, contribuyendo a la reducción de impactos y al cumplimiento de normativas sanitarias.</t>
  </si>
  <si>
    <t>Gestión Ambiental ha documentado el PGIRESPEL y contrata anualmente un gestor autorizado que cumple con los requisitos legales para el transporte, almacenamiento, tratamiento y disposición final de los RESPEL. Se verifica el cumplimiento de estos requisitos, se lleva trazabilidad de los manifiestos y certificados de disposición final, y se capacita al personal interno sobre etiquetado, embalaje y reporte. Sin embargo, persiste la renuencia de algunas personas de Servicios Generales en el etiquetado y rotulación de los guardianes para residuos cortopunzantes.</t>
  </si>
  <si>
    <t>Reforzar semestralmente con el personal de enfermería y servicios generales la correcta segregación y rotulación de residuos biosanitarios, usando recordatorios visuales en el área de atención y almacenamiento temporal. Realizar una revisión trimestral de cumplimiento durante la recolección interna.</t>
  </si>
  <si>
    <t>Organización, consulta, almacenamiento y conservación de documentos físicos y digitales</t>
  </si>
  <si>
    <t>Papel, carpetas, archivadores, etiquetas
Tintas, impresoras, energía eléctrica
Equipos informáticos (computadores, servidores)
Software de gestión documental o nube</t>
  </si>
  <si>
    <t>Generación de residuos ordinarios y reciclables
Consumo de papel y energía eléctrica
Emisiones asociadas al uso prolongado de equipos
Huella de carbono digital por almacenamiento en la nube o servidores</t>
  </si>
  <si>
    <t>Aumento de residuos sólidos (papel, equipos fuera de uso)
 Consumo energético constante
Emisiones de GEI asociadas a almacenamiento digital</t>
  </si>
  <si>
    <t>Posibilidad de aumento en la generación de residuos sólidos como papel y equipos fuera de uso, consumo energético constante y emisiones de gases de efecto invernadero asociadas al almacenamiento digital, durante las actividades de organización, consulta, almacenamiento y conservación de documentos físicos y digitales.</t>
  </si>
  <si>
    <t>Posibilidad de reducir impactos ambientales mediante la digitalización eficiente de documentos, uso racional de papel y energía, reciclaje de equipos obsoletos y optimización del almacenamiento en la nube, contribuyendo a una gestión documental más sostenible.</t>
  </si>
  <si>
    <t>Se promueve de forma muy incipiente el uso racional de papel, en el marco de las capacitaciones de consumo responsable orientadas por Gestión Ambiental. Los procesos, con orientación de gestión Documental han actualizado sus tablas de Retención Documental, en donde se identifica que la mayoría de documentos son de origen digital y permanecen digitales. Aun se requieren documentos impresos como aquellos que requieren firmas autógrafas. Aun hay personal que imprime borradores, correos y otros documentos de gestión que no terminan en el archivo.</t>
  </si>
  <si>
    <t>Promover que los documentos internos se generen y compartan únicamente en formato digital, imprimiendo solo aquellos con firma autógrafa obligatoria. Colocar recordatorios visuales en impresoras y áreas de trabajo para incentivar el uso racional de papel y tinta, y realizar una revisión semestral de los registros de impresión para detectar excesos.</t>
  </si>
  <si>
    <r>
      <rPr>
        <sz val="11"/>
        <color theme="7"/>
        <rFont val="Aptos Narrow"/>
        <family val="2"/>
        <scheme val="minor"/>
      </rPr>
      <t>🎯</t>
    </r>
    <r>
      <rPr>
        <sz val="11"/>
        <color theme="1"/>
        <rFont val="Aptos Narrow"/>
        <family val="2"/>
        <scheme val="minor"/>
      </rPr>
      <t xml:space="preserve"> Mapa de Calor de Significancia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</si>
</sst>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7" x14ac:knownFonts="1">
    <font>
      <sz val="11"/>
      <color theme="1"/>
      <name val="Aptos Narrow"/>
      <family val="2"/>
      <scheme val="minor"/>
    </font>
    <font>
      <b/>
      <sz val="11"/>
      <color theme="1"/>
      <name val="Aptos Narrow"/>
      <family val="2"/>
      <scheme val="minor"/>
    </font>
    <font>
      <b/>
      <sz val="11"/>
      <name val="Arial"/>
      <family val="2"/>
    </font>
    <font>
      <b/>
      <sz val="12"/>
      <name val="Arial"/>
      <family val="2"/>
    </font>
    <font>
      <b/>
      <sz val="10"/>
      <color theme="1"/>
      <name val="Arial"/>
      <family val="2"/>
    </font>
    <font>
      <b/>
      <sz val="10"/>
      <name val="Arial"/>
      <family val="2"/>
    </font>
    <font>
      <i/>
      <sz val="11"/>
      <color theme="1"/>
      <name val="Aptos Narrow"/>
      <family val="2"/>
      <scheme val="minor"/>
    </font>
    <font>
      <b/>
      <sz val="12"/>
      <color rgb="FFFF69B4"/>
      <name val="Aptos Narrow"/>
      <family val="2"/>
      <scheme val="minor"/>
    </font>
    <font>
      <b/>
      <sz val="12"/>
      <color theme="0" tint="-4.9989318521683403E-2"/>
      <name val="Arial"/>
      <family val="2"/>
    </font>
    <font>
      <sz val="12"/>
      <color theme="0" tint="-4.9989318521683403E-2"/>
      <name val="Arial"/>
      <family val="2"/>
    </font>
    <font>
      <sz val="11"/>
      <color theme="0" tint="-4.9989318521683403E-2"/>
      <name val="Aptos Narrow"/>
      <family val="2"/>
      <scheme val="minor"/>
    </font>
    <font>
      <b/>
      <sz val="11"/>
      <color theme="1"/>
      <name val="Arial"/>
      <family val="2"/>
    </font>
    <font>
      <b/>
      <sz val="11"/>
      <color theme="0"/>
      <name val="Arial"/>
      <family val="2"/>
    </font>
    <font>
      <sz val="11"/>
      <color theme="1"/>
      <name val="Arial"/>
      <family val="2"/>
    </font>
    <font>
      <sz val="16"/>
      <color theme="1"/>
      <name val="Aptos Narrow"/>
      <family val="2"/>
      <scheme val="minor"/>
    </font>
    <font>
      <b/>
      <sz val="16"/>
      <color theme="1"/>
      <name val="Aptos Narrow"/>
      <family val="2"/>
      <scheme val="minor"/>
    </font>
    <font>
      <b/>
      <sz val="16"/>
      <color theme="6" tint="0.39997558519241921"/>
      <name val="Aptos Narrow"/>
      <family val="2"/>
      <scheme val="minor"/>
    </font>
    <font>
      <b/>
      <sz val="16"/>
      <color theme="9"/>
      <name val="Aptos Narrow"/>
      <family val="2"/>
      <scheme val="minor"/>
    </font>
    <font>
      <b/>
      <sz val="16"/>
      <color rgb="FFFFC000"/>
      <name val="Aptos Narrow"/>
      <family val="2"/>
      <scheme val="minor"/>
    </font>
    <font>
      <sz val="8"/>
      <name val="Aptos Narrow"/>
      <family val="2"/>
      <scheme val="minor"/>
    </font>
    <font>
      <b/>
      <sz val="16"/>
      <color theme="3" tint="0.499984740745262"/>
      <name val="Aptos Narrow"/>
      <family val="2"/>
      <scheme val="minor"/>
    </font>
    <font>
      <b/>
      <sz val="11"/>
      <color theme="0"/>
      <name val="Aptos Narrow"/>
      <family val="2"/>
      <scheme val="minor"/>
    </font>
    <font>
      <sz val="11"/>
      <color theme="0"/>
      <name val="Aptos Narrow"/>
      <family val="2"/>
      <scheme val="minor"/>
    </font>
    <font>
      <sz val="11"/>
      <color theme="1"/>
      <name val="Arial"/>
    </font>
    <font>
      <sz val="12"/>
      <color theme="1"/>
      <name val="Arial Narrow"/>
      <family val="2"/>
    </font>
    <font>
      <i/>
      <sz val="11"/>
      <color theme="1"/>
      <name val="Arial"/>
      <family val="2"/>
    </font>
    <font>
      <b/>
      <sz val="13"/>
      <color indexed="8"/>
      <name val="Arial"/>
      <family val="2"/>
    </font>
    <font>
      <i/>
      <sz val="8"/>
      <color theme="1"/>
      <name val="Arial"/>
      <family val="2"/>
    </font>
    <font>
      <sz val="8"/>
      <color theme="1"/>
      <name val="Arial"/>
      <family val="2"/>
    </font>
    <font>
      <b/>
      <sz val="9"/>
      <name val="Arial"/>
      <family val="2"/>
    </font>
    <font>
      <b/>
      <sz val="8"/>
      <name val="Arial"/>
      <family val="2"/>
    </font>
    <font>
      <b/>
      <sz val="9"/>
      <color indexed="8"/>
      <name val="Arial"/>
      <family val="2"/>
    </font>
    <font>
      <b/>
      <sz val="13.5"/>
      <color theme="0"/>
      <name val="Aptos Narrow"/>
      <family val="2"/>
      <scheme val="minor"/>
    </font>
    <font>
      <b/>
      <sz val="11"/>
      <color theme="1"/>
      <name val="Aptos Narrow"/>
      <scheme val="minor"/>
    </font>
    <font>
      <b/>
      <sz val="24"/>
      <name val="Arial"/>
      <family val="2"/>
    </font>
    <font>
      <sz val="11"/>
      <name val="Aptos Narrow"/>
      <family val="2"/>
      <scheme val="minor"/>
    </font>
    <font>
      <sz val="11"/>
      <color theme="7"/>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379"/>
        <bgColor indexed="64"/>
      </patternFill>
    </fill>
    <fill>
      <patternFill patternType="solid">
        <fgColor rgb="FF92D050"/>
        <bgColor indexed="64"/>
      </patternFill>
    </fill>
    <fill>
      <patternFill patternType="solid">
        <fgColor rgb="FFFF8989"/>
        <bgColor indexed="64"/>
      </patternFill>
    </fill>
    <fill>
      <patternFill patternType="solid">
        <fgColor rgb="FFB5B3B6"/>
        <bgColor indexed="64"/>
      </patternFill>
    </fill>
    <fill>
      <patternFill patternType="solid">
        <fgColor rgb="FF28784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3" fillId="0" borderId="0"/>
    <xf numFmtId="0" fontId="13" fillId="0" borderId="0"/>
  </cellStyleXfs>
  <cellXfs count="182">
    <xf numFmtId="0" fontId="0" fillId="0" borderId="0" xfId="0"/>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vertical="center" wrapText="1"/>
    </xf>
    <xf numFmtId="0" fontId="2" fillId="2" borderId="0" xfId="0" applyFont="1" applyFill="1" applyAlignment="1">
      <alignment horizontal="center" wrapText="1"/>
    </xf>
    <xf numFmtId="0" fontId="3" fillId="2" borderId="0" xfId="0" applyFont="1" applyFill="1" applyAlignment="1">
      <alignment vertical="center"/>
    </xf>
    <xf numFmtId="0" fontId="5" fillId="0" borderId="0" xfId="0" applyFont="1" applyAlignment="1">
      <alignment vertical="center"/>
    </xf>
    <xf numFmtId="0" fontId="3" fillId="2" borderId="0" xfId="0" applyFont="1" applyFill="1"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0" xfId="0" applyAlignment="1">
      <alignment wrapText="1"/>
    </xf>
    <xf numFmtId="0" fontId="0" fillId="0" borderId="0" xfId="0" applyAlignment="1">
      <alignment horizontal="center" vertical="center"/>
    </xf>
    <xf numFmtId="0" fontId="1" fillId="0" borderId="0" xfId="0" applyFont="1" applyAlignment="1">
      <alignment horizontal="center"/>
    </xf>
    <xf numFmtId="0" fontId="8" fillId="2" borderId="0" xfId="0" applyFont="1" applyFill="1" applyAlignment="1">
      <alignment vertical="center"/>
    </xf>
    <xf numFmtId="0" fontId="8" fillId="0" borderId="0" xfId="0" applyFont="1" applyAlignment="1">
      <alignment wrapText="1"/>
    </xf>
    <xf numFmtId="0" fontId="9" fillId="2" borderId="0" xfId="0" applyFont="1" applyFill="1" applyAlignment="1">
      <alignment vertical="center"/>
    </xf>
    <xf numFmtId="0" fontId="9" fillId="0" borderId="0" xfId="0" applyFont="1"/>
    <xf numFmtId="0" fontId="10" fillId="0" borderId="0" xfId="0" applyFont="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4" fillId="0" borderId="0" xfId="0" applyFont="1"/>
    <xf numFmtId="0" fontId="15" fillId="0" borderId="0" xfId="0" applyFont="1" applyAlignment="1">
      <alignment vertical="center"/>
    </xf>
    <xf numFmtId="0" fontId="14" fillId="0" borderId="0" xfId="0" applyFont="1" applyAlignment="1">
      <alignment horizontal="left" vertical="center" indent="1"/>
    </xf>
    <xf numFmtId="0" fontId="15" fillId="0" borderId="0" xfId="0" applyFont="1" applyAlignment="1">
      <alignment horizontal="left" vertical="center" indent="1"/>
    </xf>
    <xf numFmtId="0" fontId="14" fillId="6" borderId="0" xfId="0" applyFont="1" applyFill="1" applyAlignment="1">
      <alignment horizontal="left" vertical="center" indent="2"/>
    </xf>
    <xf numFmtId="0" fontId="14" fillId="4" borderId="0" xfId="0" applyFont="1" applyFill="1" applyAlignment="1">
      <alignment horizontal="left" vertical="center" indent="2"/>
    </xf>
    <xf numFmtId="0" fontId="14" fillId="7" borderId="0" xfId="0" applyFont="1" applyFill="1" applyAlignment="1">
      <alignment horizontal="left" vertical="center" indent="2"/>
    </xf>
    <xf numFmtId="0" fontId="17" fillId="0" borderId="0" xfId="0" applyFont="1"/>
    <xf numFmtId="2" fontId="0" fillId="0" borderId="0" xfId="0" applyNumberFormat="1" applyAlignment="1">
      <alignment horizontal="center" vertical="center"/>
    </xf>
    <xf numFmtId="0" fontId="0" fillId="2" borderId="0" xfId="0" applyFill="1" applyAlignment="1">
      <alignment horizontal="center" vertical="center"/>
    </xf>
    <xf numFmtId="0" fontId="23" fillId="0" borderId="0" xfId="1"/>
    <xf numFmtId="0" fontId="24" fillId="0" borderId="0" xfId="1" applyFont="1"/>
    <xf numFmtId="0" fontId="4" fillId="0" borderId="0" xfId="1" applyFont="1" applyAlignment="1">
      <alignment vertical="center"/>
    </xf>
    <xf numFmtId="0" fontId="5" fillId="0" borderId="0" xfId="1" applyFont="1" applyAlignment="1">
      <alignment vertical="center"/>
    </xf>
    <xf numFmtId="0" fontId="23" fillId="0" borderId="0" xfId="1" applyAlignment="1">
      <alignment wrapText="1"/>
    </xf>
    <xf numFmtId="0" fontId="23" fillId="0" borderId="16" xfId="1" applyBorder="1"/>
    <xf numFmtId="0" fontId="23" fillId="0" borderId="8" xfId="1" applyBorder="1"/>
    <xf numFmtId="0" fontId="23" fillId="0" borderId="10" xfId="1" applyBorder="1"/>
    <xf numFmtId="0" fontId="23" fillId="0" borderId="17" xfId="1" applyBorder="1"/>
    <xf numFmtId="0" fontId="23" fillId="0" borderId="11" xfId="1" applyBorder="1"/>
    <xf numFmtId="0" fontId="23" fillId="0" borderId="18" xfId="1" applyBorder="1"/>
    <xf numFmtId="0" fontId="23" fillId="0" borderId="13" xfId="1" applyBorder="1"/>
    <xf numFmtId="0" fontId="23" fillId="0" borderId="15" xfId="1" applyBorder="1"/>
    <xf numFmtId="0" fontId="23" fillId="0" borderId="0" xfId="1" applyAlignment="1">
      <alignment horizontal="center"/>
    </xf>
    <xf numFmtId="0" fontId="26" fillId="0" borderId="30" xfId="0" applyFont="1" applyBorder="1" applyAlignment="1">
      <alignment horizontal="center" vertical="center"/>
    </xf>
    <xf numFmtId="0" fontId="26" fillId="0" borderId="32" xfId="0" applyFont="1" applyBorder="1" applyAlignment="1">
      <alignment horizontal="right" vertical="center"/>
    </xf>
    <xf numFmtId="0" fontId="25" fillId="0" borderId="0" xfId="1" applyFont="1" applyAlignment="1">
      <alignment vertical="center"/>
    </xf>
    <xf numFmtId="0" fontId="27" fillId="0" borderId="0" xfId="1" applyFont="1" applyAlignment="1">
      <alignment vertical="center"/>
    </xf>
    <xf numFmtId="0" fontId="28" fillId="0" borderId="0" xfId="1" applyFont="1"/>
    <xf numFmtId="0" fontId="2" fillId="2" borderId="0" xfId="1" applyFont="1" applyFill="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left" vertical="center" indent="1"/>
    </xf>
    <xf numFmtId="0" fontId="13" fillId="0" borderId="0" xfId="2" applyAlignment="1">
      <alignment wrapText="1"/>
    </xf>
    <xf numFmtId="0" fontId="31" fillId="0" borderId="1" xfId="2" applyFont="1" applyBorder="1" applyAlignment="1">
      <alignment vertical="center"/>
    </xf>
    <xf numFmtId="0" fontId="31" fillId="0" borderId="19" xfId="2" applyFont="1" applyBorder="1" applyAlignment="1">
      <alignment vertical="center"/>
    </xf>
    <xf numFmtId="0" fontId="31" fillId="0" borderId="1" xfId="2" applyFont="1" applyBorder="1" applyAlignment="1">
      <alignment horizontal="center" vertical="center"/>
    </xf>
    <xf numFmtId="0" fontId="13" fillId="0" borderId="1" xfId="2" applyBorder="1" applyAlignment="1">
      <alignment wrapText="1"/>
    </xf>
    <xf numFmtId="164" fontId="13" fillId="0" borderId="1" xfId="2" applyNumberFormat="1" applyBorder="1" applyAlignment="1">
      <alignment wrapText="1"/>
    </xf>
    <xf numFmtId="0" fontId="13" fillId="0" borderId="1" xfId="2" applyBorder="1" applyAlignment="1">
      <alignment horizontal="center" vertical="center" wrapText="1"/>
    </xf>
    <xf numFmtId="164" fontId="13" fillId="0" borderId="1" xfId="2" applyNumberFormat="1" applyBorder="1" applyAlignment="1">
      <alignment horizontal="center" vertical="center" wrapText="1"/>
    </xf>
    <xf numFmtId="0" fontId="11" fillId="8" borderId="1" xfId="2" applyFont="1" applyFill="1" applyBorder="1" applyAlignment="1">
      <alignment horizontal="center" wrapText="1"/>
    </xf>
    <xf numFmtId="0" fontId="32" fillId="9" borderId="1" xfId="0" applyFont="1" applyFill="1" applyBorder="1" applyAlignment="1">
      <alignment vertical="center"/>
    </xf>
    <xf numFmtId="0" fontId="22" fillId="9" borderId="1" xfId="0" applyFont="1" applyFill="1" applyBorder="1"/>
    <xf numFmtId="0" fontId="12" fillId="9" borderId="1" xfId="0" applyFont="1" applyFill="1" applyBorder="1" applyAlignment="1">
      <alignment horizontal="center"/>
    </xf>
    <xf numFmtId="0" fontId="33" fillId="0" borderId="0" xfId="0" applyFont="1"/>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34" fillId="2" borderId="8" xfId="1" applyFont="1" applyFill="1" applyBorder="1" applyAlignment="1">
      <alignment horizontal="center" vertical="center" wrapText="1"/>
    </xf>
    <xf numFmtId="0" fontId="34" fillId="2" borderId="9" xfId="1" applyFont="1" applyFill="1" applyBorder="1" applyAlignment="1">
      <alignment horizontal="center" vertical="center" wrapText="1"/>
    </xf>
    <xf numFmtId="0" fontId="34" fillId="2" borderId="3" xfId="1" applyFont="1" applyFill="1" applyBorder="1" applyAlignment="1">
      <alignment horizontal="center" vertical="center" wrapText="1"/>
    </xf>
    <xf numFmtId="0" fontId="34" fillId="2" borderId="0" xfId="1" applyFont="1" applyFill="1" applyAlignment="1">
      <alignment horizontal="center" vertical="center" wrapText="1"/>
    </xf>
    <xf numFmtId="0" fontId="34" fillId="2" borderId="4" xfId="1" applyFont="1" applyFill="1" applyBorder="1" applyAlignment="1">
      <alignment horizontal="center" vertical="center" wrapText="1"/>
    </xf>
    <xf numFmtId="0" fontId="34" fillId="2" borderId="12" xfId="1" applyFont="1" applyFill="1" applyBorder="1" applyAlignment="1">
      <alignment horizontal="center" vertical="center" wrapText="1"/>
    </xf>
    <xf numFmtId="0" fontId="34" fillId="2" borderId="13"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4" fillId="0" borderId="7" xfId="1" applyFont="1" applyBorder="1" applyAlignment="1">
      <alignment horizontal="left" vertical="center"/>
    </xf>
    <xf numFmtId="0" fontId="4" fillId="0" borderId="10" xfId="1" applyFont="1" applyBorder="1" applyAlignment="1">
      <alignment horizontal="lef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5" xfId="1" applyFont="1" applyBorder="1" applyAlignment="1">
      <alignment horizontal="left" vertical="center"/>
    </xf>
    <xf numFmtId="0" fontId="26" fillId="0" borderId="31" xfId="0" applyFont="1" applyBorder="1" applyAlignment="1">
      <alignment horizontal="center" vertical="center"/>
    </xf>
    <xf numFmtId="0" fontId="23" fillId="0" borderId="0" xfId="1" applyAlignment="1">
      <alignment horizontal="center"/>
    </xf>
    <xf numFmtId="0" fontId="13" fillId="0" borderId="0" xfId="1" applyFont="1" applyAlignment="1">
      <alignment horizontal="center"/>
    </xf>
    <xf numFmtId="0" fontId="14" fillId="0" borderId="0" xfId="0" applyFont="1" applyAlignment="1">
      <alignment horizontal="left" wrapText="1"/>
    </xf>
    <xf numFmtId="0" fontId="30" fillId="2" borderId="22" xfId="1" applyFont="1" applyFill="1" applyBorder="1" applyAlignment="1">
      <alignment horizontal="center" vertical="center" wrapText="1"/>
    </xf>
    <xf numFmtId="0" fontId="30" fillId="2" borderId="23"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5" fillId="0" borderId="18" xfId="0" applyFont="1" applyBorder="1" applyAlignment="1">
      <alignment horizontal="left" vertical="center"/>
    </xf>
    <xf numFmtId="0" fontId="5" fillId="0" borderId="15"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horizontal="center"/>
    </xf>
    <xf numFmtId="0" fontId="3" fillId="2" borderId="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35" xfId="1" applyFont="1" applyFill="1" applyBorder="1" applyAlignment="1">
      <alignment horizontal="center" vertical="center" wrapText="1"/>
    </xf>
    <xf numFmtId="0" fontId="0" fillId="0" borderId="1" xfId="0" applyBorder="1" applyAlignment="1">
      <alignment horizontal="center" vertical="center" wrapText="1"/>
    </xf>
    <xf numFmtId="0" fontId="21" fillId="9" borderId="1" xfId="0" applyFont="1" applyFill="1" applyBorder="1" applyAlignment="1">
      <alignment horizontal="center"/>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19" xfId="0" applyBorder="1" applyAlignment="1">
      <alignment horizontal="center"/>
    </xf>
    <xf numFmtId="0" fontId="0" fillId="0" borderId="21" xfId="0" applyBorder="1" applyAlignment="1">
      <alignment horizontal="center"/>
    </xf>
    <xf numFmtId="0" fontId="13" fillId="0" borderId="19" xfId="0" applyFont="1" applyBorder="1" applyAlignment="1">
      <alignment horizontal="left" wrapText="1"/>
    </xf>
    <xf numFmtId="0" fontId="13" fillId="0" borderId="19" xfId="0" applyFont="1" applyBorder="1" applyAlignment="1">
      <alignment horizontal="center"/>
    </xf>
    <xf numFmtId="0" fontId="12" fillId="9" borderId="1" xfId="0" applyFont="1" applyFill="1" applyBorder="1" applyAlignment="1">
      <alignment horizontal="center"/>
    </xf>
    <xf numFmtId="0" fontId="13" fillId="0" borderId="20" xfId="0" applyFont="1" applyBorder="1" applyAlignment="1">
      <alignment horizontal="left" wrapText="1"/>
    </xf>
    <xf numFmtId="0" fontId="13" fillId="0" borderId="21" xfId="0" applyFont="1" applyBorder="1" applyAlignment="1">
      <alignment horizontal="left"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0" xfId="2" applyFont="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5" xfId="2" applyFont="1" applyBorder="1" applyAlignment="1">
      <alignment horizontal="center" vertical="center" wrapText="1"/>
    </xf>
    <xf numFmtId="0" fontId="4" fillId="0" borderId="2" xfId="2" applyFont="1" applyBorder="1" applyAlignment="1">
      <alignment horizontal="left" vertical="center"/>
    </xf>
    <xf numFmtId="0" fontId="4" fillId="0" borderId="33" xfId="2" applyFont="1" applyBorder="1" applyAlignment="1">
      <alignment horizontal="left" vertical="center"/>
    </xf>
    <xf numFmtId="0" fontId="5" fillId="0" borderId="3" xfId="2" applyFont="1" applyBorder="1" applyAlignment="1">
      <alignment horizontal="left" vertical="center"/>
    </xf>
    <xf numFmtId="0" fontId="5" fillId="0" borderId="4" xfId="2" applyFont="1" applyBorder="1" applyAlignment="1">
      <alignment horizontal="left"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13" fillId="0" borderId="19" xfId="2" applyBorder="1" applyAlignment="1">
      <alignment horizontal="center" wrapText="1"/>
    </xf>
    <xf numFmtId="0" fontId="13" fillId="0" borderId="20" xfId="2" applyBorder="1" applyAlignment="1">
      <alignment horizontal="center" wrapText="1"/>
    </xf>
    <xf numFmtId="0" fontId="13" fillId="0" borderId="21" xfId="2" applyBorder="1" applyAlignment="1">
      <alignment horizontal="center" wrapText="1"/>
    </xf>
    <xf numFmtId="0" fontId="11" fillId="8" borderId="1" xfId="2" applyFont="1" applyFill="1" applyBorder="1" applyAlignment="1">
      <alignment horizontal="center" wrapText="1"/>
    </xf>
    <xf numFmtId="0" fontId="13" fillId="0" borderId="1" xfId="2" applyBorder="1" applyAlignment="1">
      <alignment horizontal="left" wrapText="1"/>
    </xf>
    <xf numFmtId="0" fontId="13" fillId="0" borderId="1" xfId="2" applyBorder="1" applyAlignment="1">
      <alignment horizontal="left" vertical="top" wrapText="1"/>
    </xf>
    <xf numFmtId="0" fontId="13" fillId="0" borderId="1" xfId="2" quotePrefix="1" applyBorder="1" applyAlignment="1">
      <alignment horizontal="left" wrapText="1"/>
    </xf>
    <xf numFmtId="0" fontId="13" fillId="0" borderId="19" xfId="2" applyBorder="1" applyAlignment="1">
      <alignment horizontal="left" wrapText="1"/>
    </xf>
    <xf numFmtId="0" fontId="13" fillId="0" borderId="20" xfId="2" applyBorder="1" applyAlignment="1">
      <alignment horizontal="left" wrapText="1"/>
    </xf>
    <xf numFmtId="0" fontId="13" fillId="0" borderId="21" xfId="2" applyBorder="1" applyAlignment="1">
      <alignment horizontal="left" wrapText="1"/>
    </xf>
    <xf numFmtId="0" fontId="31" fillId="0" borderId="19" xfId="2" applyFont="1" applyBorder="1" applyAlignment="1">
      <alignment horizontal="center" vertical="center"/>
    </xf>
    <xf numFmtId="0" fontId="31" fillId="0" borderId="21" xfId="2" applyFont="1" applyBorder="1" applyAlignment="1">
      <alignment horizontal="center" vertical="center"/>
    </xf>
    <xf numFmtId="0" fontId="0" fillId="0" borderId="0" xfId="0" applyAlignment="1">
      <alignment horizontal="left" vertical="center" wrapText="1"/>
    </xf>
    <xf numFmtId="0" fontId="35" fillId="0" borderId="0" xfId="0" applyFont="1" applyAlignment="1">
      <alignment horizontal="left" vertical="center" wrapText="1"/>
    </xf>
    <xf numFmtId="0" fontId="0" fillId="0" borderId="1" xfId="0" applyBorder="1" applyAlignment="1">
      <alignment horizontal="center" wrapText="1"/>
    </xf>
    <xf numFmtId="0" fontId="0" fillId="2" borderId="0" xfId="0" applyFill="1"/>
    <xf numFmtId="0" fontId="0" fillId="2" borderId="0" xfId="0" applyFill="1" applyAlignment="1">
      <alignment horizontal="center" vertical="center" wrapText="1"/>
    </xf>
  </cellXfs>
  <cellStyles count="3">
    <cellStyle name="Normal" xfId="0" builtinId="0"/>
    <cellStyle name="Normal 2" xfId="1" xr:uid="{719E6950-C078-4FE0-A62F-86B09F339E33}"/>
    <cellStyle name="Normal 3" xfId="2" xr:uid="{C2ADB1CE-7404-4C46-86A8-A276D2CF7C37}"/>
  </cellStyles>
  <dxfs count="54">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numFmt numFmtId="0" formatCode="General"/>
      <fill>
        <patternFill patternType="solid">
          <fgColor indexed="64"/>
          <bgColor theme="0"/>
        </patternFill>
      </fill>
      <alignment horizontal="center" vertical="center" textRotation="0" wrapText="0" indent="0" justifyLastLine="0" shrinkToFit="0" readingOrder="0"/>
    </dxf>
    <dxf>
      <numFmt numFmtId="2" formatCode="0.00"/>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font>
        <b/>
        <i val="0"/>
      </font>
      <fill>
        <patternFill>
          <bgColor theme="9" tint="0.59996337778862885"/>
        </patternFill>
      </fill>
    </dxf>
    <dxf>
      <font>
        <b/>
        <i val="0"/>
      </font>
      <fill>
        <patternFill>
          <bgColor rgb="FFFFFF9F"/>
        </patternFill>
      </fill>
    </dxf>
    <dxf>
      <font>
        <b/>
        <i val="0"/>
      </font>
      <fill>
        <patternFill>
          <bgColor rgb="FFFF8B8B"/>
        </patternFill>
      </fill>
    </dxf>
    <dxf>
      <font>
        <b/>
        <i val="0"/>
      </font>
      <fill>
        <patternFill>
          <bgColor theme="9" tint="0.59996337778862885"/>
        </patternFill>
      </fill>
    </dxf>
    <dxf>
      <font>
        <b/>
        <i val="0"/>
      </font>
      <fill>
        <patternFill>
          <bgColor rgb="FFFFFF9F"/>
        </patternFill>
      </fill>
    </dxf>
    <dxf>
      <font>
        <b/>
        <i val="0"/>
      </font>
      <fill>
        <patternFill>
          <bgColor rgb="FFFF8B8B"/>
        </patternFill>
      </fill>
    </dxf>
    <dxf>
      <font>
        <b/>
        <i val="0"/>
      </font>
      <fill>
        <patternFill>
          <bgColor theme="9" tint="0.59996337778862885"/>
        </patternFill>
      </fill>
    </dxf>
    <dxf>
      <font>
        <b/>
        <i val="0"/>
      </font>
      <fill>
        <patternFill>
          <bgColor rgb="FFFFFF9F"/>
        </patternFill>
      </fill>
    </dxf>
    <dxf>
      <font>
        <b/>
        <i val="0"/>
      </font>
      <fill>
        <patternFill>
          <bgColor rgb="FFFF8B8B"/>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s>
  <tableStyles count="0" defaultTableStyle="TableStyleMedium2" defaultPivotStyle="PivotStyleLight16"/>
  <colors>
    <mruColors>
      <color rgb="FF287840"/>
      <color rgb="FF3C7828"/>
      <color rgb="FFFF8B8B"/>
      <color rgb="FFFFFF9F"/>
      <color rgb="FFFFFF99"/>
      <color rgb="FFFF69B4"/>
      <color rgb="FFFF8989"/>
      <color rgb="FFFF99CC"/>
      <color rgb="FFFF9379"/>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Matriz de AIA'!A1"/><Relationship Id="rId2" Type="http://schemas.openxmlformats.org/officeDocument/2006/relationships/hyperlink" Target="#Control_cambios_formato_registr!A1"/><Relationship Id="rId1" Type="http://schemas.openxmlformats.org/officeDocument/2006/relationships/image" Target="../media/image1.png"/><Relationship Id="rId6" Type="http://schemas.openxmlformats.org/officeDocument/2006/relationships/hyperlink" Target="#Gu&#237;a_Consulta!A1"/><Relationship Id="rId5" Type="http://schemas.openxmlformats.org/officeDocument/2006/relationships/hyperlink" Target="#'Criterios de Valoraci&#243;n'!A1"/><Relationship Id="rId4" Type="http://schemas.openxmlformats.org/officeDocument/2006/relationships/hyperlink" Target="#'Ciclo de Vida Procesos'!A1"/></Relationships>
</file>

<file path=xl/drawings/_rels/drawing2.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910344</xdr:colOff>
      <xdr:row>1</xdr:row>
      <xdr:rowOff>32288</xdr:rowOff>
    </xdr:from>
    <xdr:to>
      <xdr:col>2</xdr:col>
      <xdr:colOff>527740</xdr:colOff>
      <xdr:row>3</xdr:row>
      <xdr:rowOff>294122</xdr:rowOff>
    </xdr:to>
    <xdr:pic>
      <xdr:nvPicPr>
        <xdr:cNvPr id="2" name="Imagen 1">
          <a:extLst>
            <a:ext uri="{FF2B5EF4-FFF2-40B4-BE49-F238E27FC236}">
              <a16:creationId xmlns:a16="http://schemas.microsoft.com/office/drawing/2014/main" id="{DB31A589-9F79-4F1E-9055-6598A65FE9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7532" y="222788"/>
          <a:ext cx="1093771" cy="102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161442</xdr:colOff>
      <xdr:row>39</xdr:row>
      <xdr:rowOff>96864</xdr:rowOff>
    </xdr:from>
    <xdr:to>
      <xdr:col>19</xdr:col>
      <xdr:colOff>1000933</xdr:colOff>
      <xdr:row>48</xdr:row>
      <xdr:rowOff>32288</xdr:rowOff>
    </xdr:to>
    <xdr:sp macro="" textlink="">
      <xdr:nvSpPr>
        <xdr:cNvPr id="3" name="Diagrama de flujo: documento 2">
          <a:hlinkClick xmlns:r="http://schemas.openxmlformats.org/officeDocument/2006/relationships" r:id="rId2"/>
          <a:extLst>
            <a:ext uri="{FF2B5EF4-FFF2-40B4-BE49-F238E27FC236}">
              <a16:creationId xmlns:a16="http://schemas.microsoft.com/office/drawing/2014/main" id="{B24A393A-E207-43CA-9BE0-291FF4B2A48D}"/>
            </a:ext>
          </a:extLst>
        </xdr:cNvPr>
        <xdr:cNvSpPr/>
      </xdr:nvSpPr>
      <xdr:spPr>
        <a:xfrm>
          <a:off x="15106167" y="8040714"/>
          <a:ext cx="1677691" cy="1564199"/>
        </a:xfrm>
        <a:prstGeom prst="flowChartDocument">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CONTROL DE CAMBIOS DEL REGISTRO </a:t>
          </a:r>
        </a:p>
      </xdr:txBody>
    </xdr:sp>
    <xdr:clientData/>
  </xdr:twoCellAnchor>
  <xdr:twoCellAnchor>
    <xdr:from>
      <xdr:col>6</xdr:col>
      <xdr:colOff>258306</xdr:colOff>
      <xdr:row>17</xdr:row>
      <xdr:rowOff>145296</xdr:rowOff>
    </xdr:from>
    <xdr:to>
      <xdr:col>10</xdr:col>
      <xdr:colOff>154337</xdr:colOff>
      <xdr:row>26</xdr:row>
      <xdr:rowOff>145296</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3199B04B-1B1A-4745-B3B7-8EBE55E00A81}"/>
            </a:ext>
          </a:extLst>
        </xdr:cNvPr>
        <xdr:cNvSpPr/>
      </xdr:nvSpPr>
      <xdr:spPr>
        <a:xfrm>
          <a:off x="5144631" y="4107696"/>
          <a:ext cx="3248831" cy="1628775"/>
        </a:xfrm>
        <a:prstGeom prst="homePlate">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latin typeface="Arial" panose="020B0604020202020204" pitchFamily="34" charset="0"/>
              <a:cs typeface="Arial" panose="020B0604020202020204" pitchFamily="34" charset="0"/>
            </a:rPr>
            <a:t>MATRIZ</a:t>
          </a:r>
          <a:r>
            <a:rPr lang="es-CO" sz="2400" b="1" baseline="0">
              <a:latin typeface="Arial" panose="020B0604020202020204" pitchFamily="34" charset="0"/>
              <a:cs typeface="Arial" panose="020B0604020202020204" pitchFamily="34" charset="0"/>
            </a:rPr>
            <a:t> </a:t>
          </a:r>
          <a:br>
            <a:rPr lang="es-CO" sz="2400" b="1" baseline="0">
              <a:latin typeface="Arial" panose="020B0604020202020204" pitchFamily="34" charset="0"/>
              <a:cs typeface="Arial" panose="020B0604020202020204" pitchFamily="34" charset="0"/>
            </a:rPr>
          </a:br>
          <a:r>
            <a:rPr lang="es-CO" sz="2400" b="1" baseline="0">
              <a:latin typeface="Arial" panose="020B0604020202020204" pitchFamily="34" charset="0"/>
              <a:cs typeface="Arial" panose="020B0604020202020204" pitchFamily="34" charset="0"/>
            </a:rPr>
            <a:t>AIA</a:t>
          </a:r>
          <a:endParaRPr lang="es-CO" sz="2400" b="1">
            <a:latin typeface="Arial" panose="020B0604020202020204" pitchFamily="34" charset="0"/>
            <a:cs typeface="Arial" panose="020B0604020202020204" pitchFamily="34" charset="0"/>
          </a:endParaRPr>
        </a:p>
      </xdr:txBody>
    </xdr:sp>
    <xdr:clientData/>
  </xdr:twoCellAnchor>
  <xdr:twoCellAnchor>
    <xdr:from>
      <xdr:col>10</xdr:col>
      <xdr:colOff>620578</xdr:colOff>
      <xdr:row>17</xdr:row>
      <xdr:rowOff>152400</xdr:rowOff>
    </xdr:from>
    <xdr:to>
      <xdr:col>14</xdr:col>
      <xdr:colOff>516610</xdr:colOff>
      <xdr:row>26</xdr:row>
      <xdr:rowOff>152400</xdr:rowOff>
    </xdr:to>
    <xdr:sp macro="" textlink="">
      <xdr:nvSpPr>
        <xdr:cNvPr id="5" name="Flecha: pentágono 4">
          <a:hlinkClick xmlns:r="http://schemas.openxmlformats.org/officeDocument/2006/relationships" r:id="rId4"/>
          <a:extLst>
            <a:ext uri="{FF2B5EF4-FFF2-40B4-BE49-F238E27FC236}">
              <a16:creationId xmlns:a16="http://schemas.microsoft.com/office/drawing/2014/main" id="{C82FB991-4D86-4582-B438-FC49CF07181E}"/>
            </a:ext>
          </a:extLst>
        </xdr:cNvPr>
        <xdr:cNvSpPr/>
      </xdr:nvSpPr>
      <xdr:spPr>
        <a:xfrm>
          <a:off x="8859703" y="4114800"/>
          <a:ext cx="3248832" cy="1628775"/>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i="0">
              <a:solidFill>
                <a:schemeClr val="lt1"/>
              </a:solidFill>
              <a:effectLst/>
              <a:latin typeface="Arial" panose="020B0604020202020204" pitchFamily="34" charset="0"/>
              <a:ea typeface="+mn-ea"/>
              <a:cs typeface="Arial" panose="020B0604020202020204" pitchFamily="34" charset="0"/>
            </a:rPr>
            <a:t>CICLO DE VIDA PROCESOS</a:t>
          </a:r>
        </a:p>
      </xdr:txBody>
    </xdr:sp>
    <xdr:clientData/>
  </xdr:twoCellAnchor>
  <xdr:twoCellAnchor>
    <xdr:from>
      <xdr:col>15</xdr:col>
      <xdr:colOff>64575</xdr:colOff>
      <xdr:row>17</xdr:row>
      <xdr:rowOff>161441</xdr:rowOff>
    </xdr:from>
    <xdr:to>
      <xdr:col>18</xdr:col>
      <xdr:colOff>800099</xdr:colOff>
      <xdr:row>26</xdr:row>
      <xdr:rowOff>161441</xdr:rowOff>
    </xdr:to>
    <xdr:sp macro="" textlink="">
      <xdr:nvSpPr>
        <xdr:cNvPr id="6" name="Flecha: pentágono 5">
          <a:hlinkClick xmlns:r="http://schemas.openxmlformats.org/officeDocument/2006/relationships" r:id="rId5"/>
          <a:extLst>
            <a:ext uri="{FF2B5EF4-FFF2-40B4-BE49-F238E27FC236}">
              <a16:creationId xmlns:a16="http://schemas.microsoft.com/office/drawing/2014/main" id="{43205BAF-A019-4472-AA1F-78A6FA144573}"/>
            </a:ext>
          </a:extLst>
        </xdr:cNvPr>
        <xdr:cNvSpPr/>
      </xdr:nvSpPr>
      <xdr:spPr>
        <a:xfrm>
          <a:off x="12494700" y="4123841"/>
          <a:ext cx="3250124" cy="1628775"/>
        </a:xfrm>
        <a:prstGeom prst="homePlate">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solidFill>
                <a:schemeClr val="lt1"/>
              </a:solidFill>
              <a:effectLst/>
              <a:latin typeface="Arial" panose="020B0604020202020204" pitchFamily="34" charset="0"/>
              <a:ea typeface="+mn-ea"/>
              <a:cs typeface="Arial" panose="020B0604020202020204" pitchFamily="34" charset="0"/>
            </a:rPr>
            <a:t>CRITERIOS DE VALORACIÓN</a:t>
          </a:r>
        </a:p>
      </xdr:txBody>
    </xdr:sp>
    <xdr:clientData/>
  </xdr:twoCellAnchor>
  <xdr:twoCellAnchor>
    <xdr:from>
      <xdr:col>2</xdr:col>
      <xdr:colOff>710339</xdr:colOff>
      <xdr:row>17</xdr:row>
      <xdr:rowOff>103966</xdr:rowOff>
    </xdr:from>
    <xdr:to>
      <xdr:col>6</xdr:col>
      <xdr:colOff>145295</xdr:colOff>
      <xdr:row>26</xdr:row>
      <xdr:rowOff>103966</xdr:rowOff>
    </xdr:to>
    <xdr:sp macro="" textlink="">
      <xdr:nvSpPr>
        <xdr:cNvPr id="7" name="Flecha: pentágono 6">
          <a:hlinkClick xmlns:r="http://schemas.openxmlformats.org/officeDocument/2006/relationships" r:id="rId6"/>
          <a:extLst>
            <a:ext uri="{FF2B5EF4-FFF2-40B4-BE49-F238E27FC236}">
              <a16:creationId xmlns:a16="http://schemas.microsoft.com/office/drawing/2014/main" id="{91AB4FF8-158C-4661-957C-63828ABF0E35}"/>
            </a:ext>
          </a:extLst>
        </xdr:cNvPr>
        <xdr:cNvSpPr/>
      </xdr:nvSpPr>
      <xdr:spPr>
        <a:xfrm>
          <a:off x="2534619" y="4026974"/>
          <a:ext cx="3180379"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2400" b="1">
              <a:solidFill>
                <a:schemeClr val="bg1"/>
              </a:solidFill>
              <a:effectLst/>
              <a:latin typeface="Arial" panose="020B0604020202020204" pitchFamily="34" charset="0"/>
              <a:ea typeface="+mn-ea"/>
              <a:cs typeface="Arial" panose="020B0604020202020204" pitchFamily="34" charset="0"/>
            </a:rPr>
            <a:t>GUÍA </a:t>
          </a:r>
          <a:br>
            <a:rPr lang="es-CO" sz="2400" b="1">
              <a:solidFill>
                <a:schemeClr val="bg1"/>
              </a:solidFill>
              <a:effectLst/>
              <a:latin typeface="Arial" panose="020B0604020202020204" pitchFamily="34" charset="0"/>
              <a:ea typeface="+mn-ea"/>
              <a:cs typeface="Arial" panose="020B0604020202020204" pitchFamily="34" charset="0"/>
            </a:rPr>
          </a:br>
          <a:r>
            <a:rPr lang="es-CO" sz="2400" b="1">
              <a:solidFill>
                <a:schemeClr val="bg1"/>
              </a:solidFill>
              <a:effectLst/>
              <a:latin typeface="Arial" panose="020B0604020202020204" pitchFamily="34" charset="0"/>
              <a:ea typeface="+mn-ea"/>
              <a:cs typeface="Arial" panose="020B0604020202020204" pitchFamily="34" charset="0"/>
            </a:rPr>
            <a:t>CONSULTA</a:t>
          </a:r>
        </a:p>
        <a:p>
          <a:pPr algn="ctr"/>
          <a:endParaRPr lang="es-CO" sz="16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691270</xdr:colOff>
      <xdr:row>0</xdr:row>
      <xdr:rowOff>180974</xdr:rowOff>
    </xdr:from>
    <xdr:to>
      <xdr:col>2</xdr:col>
      <xdr:colOff>44214</xdr:colOff>
      <xdr:row>3</xdr:row>
      <xdr:rowOff>65521</xdr:rowOff>
    </xdr:to>
    <xdr:pic>
      <xdr:nvPicPr>
        <xdr:cNvPr id="2" name="Imagen 1">
          <a:extLst>
            <a:ext uri="{FF2B5EF4-FFF2-40B4-BE49-F238E27FC236}">
              <a16:creationId xmlns:a16="http://schemas.microsoft.com/office/drawing/2014/main" id="{1C6F543F-0615-4AC8-A4A0-507320746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3195" y="180974"/>
          <a:ext cx="724544" cy="665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1</xdr:col>
      <xdr:colOff>330653</xdr:colOff>
      <xdr:row>4</xdr:row>
      <xdr:rowOff>10432</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C004AE5F-F150-4B08-BAF0-FF37351DBE96}"/>
            </a:ext>
          </a:extLst>
        </xdr:cNvPr>
        <xdr:cNvSpPr/>
      </xdr:nvSpPr>
      <xdr:spPr>
        <a:xfrm rot="10800000" flipV="1">
          <a:off x="0" y="485775"/>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576969</xdr:colOff>
      <xdr:row>0</xdr:row>
      <xdr:rowOff>190499</xdr:rowOff>
    </xdr:from>
    <xdr:to>
      <xdr:col>2</xdr:col>
      <xdr:colOff>1135616</xdr:colOff>
      <xdr:row>2</xdr:row>
      <xdr:rowOff>217921</xdr:rowOff>
    </xdr:to>
    <xdr:pic>
      <xdr:nvPicPr>
        <xdr:cNvPr id="2" name="Imagen 1">
          <a:extLst>
            <a:ext uri="{FF2B5EF4-FFF2-40B4-BE49-F238E27FC236}">
              <a16:creationId xmlns:a16="http://schemas.microsoft.com/office/drawing/2014/main" id="{D4145406-7169-4E71-8737-772553AE4B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769" y="190499"/>
          <a:ext cx="558647" cy="5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178253</xdr:colOff>
      <xdr:row>2</xdr:row>
      <xdr:rowOff>115207</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C5783D73-F9AD-423A-800E-F298F949812A}"/>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70</xdr:row>
      <xdr:rowOff>0</xdr:rowOff>
    </xdr:from>
    <xdr:to>
      <xdr:col>12</xdr:col>
      <xdr:colOff>304800</xdr:colOff>
      <xdr:row>71</xdr:row>
      <xdr:rowOff>0</xdr:rowOff>
    </xdr:to>
    <xdr:sp macro="" textlink="">
      <xdr:nvSpPr>
        <xdr:cNvPr id="3073" name="AutoShape 1" descr="Logo ITC">
          <a:extLst>
            <a:ext uri="{FF2B5EF4-FFF2-40B4-BE49-F238E27FC236}">
              <a16:creationId xmlns:a16="http://schemas.microsoft.com/office/drawing/2014/main" id="{84335FBD-D03D-7B1D-7729-5BF01B6E5D8C}"/>
            </a:ext>
          </a:extLst>
        </xdr:cNvPr>
        <xdr:cNvSpPr>
          <a:spLocks noChangeAspect="1" noChangeArrowheads="1"/>
        </xdr:cNvSpPr>
      </xdr:nvSpPr>
      <xdr:spPr bwMode="auto">
        <a:xfrm>
          <a:off x="762000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1100844</xdr:colOff>
      <xdr:row>1</xdr:row>
      <xdr:rowOff>-1</xdr:rowOff>
    </xdr:from>
    <xdr:to>
      <xdr:col>2</xdr:col>
      <xdr:colOff>325991</xdr:colOff>
      <xdr:row>2</xdr:row>
      <xdr:rowOff>236971</xdr:rowOff>
    </xdr:to>
    <xdr:pic>
      <xdr:nvPicPr>
        <xdr:cNvPr id="3" name="Imagen 2">
          <a:extLst>
            <a:ext uri="{FF2B5EF4-FFF2-40B4-BE49-F238E27FC236}">
              <a16:creationId xmlns:a16="http://schemas.microsoft.com/office/drawing/2014/main" id="{739AAB0D-76FD-47D7-B2BF-1E3EC4D70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1344" y="95249"/>
          <a:ext cx="558647" cy="52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355146</xdr:colOff>
      <xdr:row>2</xdr:row>
      <xdr:rowOff>231645</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C943E7D6-6A0F-4FAE-A914-B1241DB191C8}"/>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twoCellAnchor editAs="oneCell">
    <xdr:from>
      <xdr:col>12</xdr:col>
      <xdr:colOff>0</xdr:colOff>
      <xdr:row>62</xdr:row>
      <xdr:rowOff>0</xdr:rowOff>
    </xdr:from>
    <xdr:to>
      <xdr:col>12</xdr:col>
      <xdr:colOff>304800</xdr:colOff>
      <xdr:row>63</xdr:row>
      <xdr:rowOff>882132</xdr:rowOff>
    </xdr:to>
    <xdr:sp macro="" textlink="">
      <xdr:nvSpPr>
        <xdr:cNvPr id="8" name="AutoShape 1" descr="Logo ITC">
          <a:extLst>
            <a:ext uri="{FF2B5EF4-FFF2-40B4-BE49-F238E27FC236}">
              <a16:creationId xmlns:a16="http://schemas.microsoft.com/office/drawing/2014/main" id="{D5636941-76E8-456D-AD0D-088750C0928C}"/>
            </a:ext>
          </a:extLst>
        </xdr:cNvPr>
        <xdr:cNvSpPr>
          <a:spLocks noChangeAspect="1" noChangeArrowheads="1"/>
        </xdr:cNvSpPr>
      </xdr:nvSpPr>
      <xdr:spPr bwMode="auto">
        <a:xfrm>
          <a:off x="18554700" y="13670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62</xdr:row>
      <xdr:rowOff>0</xdr:rowOff>
    </xdr:from>
    <xdr:to>
      <xdr:col>11</xdr:col>
      <xdr:colOff>304800</xdr:colOff>
      <xdr:row>62</xdr:row>
      <xdr:rowOff>304800</xdr:rowOff>
    </xdr:to>
    <xdr:sp macro="" textlink="">
      <xdr:nvSpPr>
        <xdr:cNvPr id="9" name="AutoShape 1" descr="Logo ITC">
          <a:extLst>
            <a:ext uri="{FF2B5EF4-FFF2-40B4-BE49-F238E27FC236}">
              <a16:creationId xmlns:a16="http://schemas.microsoft.com/office/drawing/2014/main" id="{33F60568-2DC1-4940-A100-41BD7BB0039F}"/>
            </a:ext>
          </a:extLst>
        </xdr:cNvPr>
        <xdr:cNvSpPr>
          <a:spLocks noChangeAspect="1" noChangeArrowheads="1"/>
        </xdr:cNvSpPr>
      </xdr:nvSpPr>
      <xdr:spPr bwMode="auto">
        <a:xfrm>
          <a:off x="18554700" y="13670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303919</xdr:colOff>
      <xdr:row>0</xdr:row>
      <xdr:rowOff>174624</xdr:rowOff>
    </xdr:from>
    <xdr:to>
      <xdr:col>2</xdr:col>
      <xdr:colOff>856216</xdr:colOff>
      <xdr:row>2</xdr:row>
      <xdr:rowOff>176646</xdr:rowOff>
    </xdr:to>
    <xdr:pic>
      <xdr:nvPicPr>
        <xdr:cNvPr id="2" name="Imagen 1">
          <a:extLst>
            <a:ext uri="{FF2B5EF4-FFF2-40B4-BE49-F238E27FC236}">
              <a16:creationId xmlns:a16="http://schemas.microsoft.com/office/drawing/2014/main" id="{50DFD9E5-9368-44E7-8EDF-5466D6251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0169" y="174624"/>
          <a:ext cx="552297" cy="525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397812</xdr:colOff>
      <xdr:row>2</xdr:row>
      <xdr:rowOff>76300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42A46EB5-6BEB-4470-A04A-B000D0A630F1}"/>
            </a:ext>
          </a:extLst>
        </xdr:cNvPr>
        <xdr:cNvSpPr/>
      </xdr:nvSpPr>
      <xdr:spPr>
        <a:xfrm rot="10800000" flipV="1">
          <a:off x="0" y="0"/>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548394</xdr:colOff>
      <xdr:row>0</xdr:row>
      <xdr:rowOff>180974</xdr:rowOff>
    </xdr:from>
    <xdr:to>
      <xdr:col>2</xdr:col>
      <xdr:colOff>268841</xdr:colOff>
      <xdr:row>2</xdr:row>
      <xdr:rowOff>236971</xdr:rowOff>
    </xdr:to>
    <xdr:pic>
      <xdr:nvPicPr>
        <xdr:cNvPr id="2" name="Imagen 1">
          <a:extLst>
            <a:ext uri="{FF2B5EF4-FFF2-40B4-BE49-F238E27FC236}">
              <a16:creationId xmlns:a16="http://schemas.microsoft.com/office/drawing/2014/main" id="{77AC4F6E-15AE-4694-8C99-9F68FCA628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69" y="180974"/>
          <a:ext cx="558647" cy="5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85725</xdr:rowOff>
    </xdr:from>
    <xdr:to>
      <xdr:col>1</xdr:col>
      <xdr:colOff>330653</xdr:colOff>
      <xdr:row>2</xdr:row>
      <xdr:rowOff>229507</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148FF224-E909-437F-A687-879361DF89F1}"/>
            </a:ext>
          </a:extLst>
        </xdr:cNvPr>
        <xdr:cNvSpPr/>
      </xdr:nvSpPr>
      <xdr:spPr>
        <a:xfrm rot="10800000" flipV="1">
          <a:off x="19050" y="85725"/>
          <a:ext cx="1035503" cy="600982"/>
        </a:xfrm>
        <a:prstGeom prst="notchedRightArrow">
          <a:avLst/>
        </a:prstGeom>
        <a:solidFill>
          <a:srgbClr val="28784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494419</xdr:colOff>
      <xdr:row>1</xdr:row>
      <xdr:rowOff>31749</xdr:rowOff>
    </xdr:from>
    <xdr:to>
      <xdr:col>2</xdr:col>
      <xdr:colOff>208516</xdr:colOff>
      <xdr:row>2</xdr:row>
      <xdr:rowOff>271896</xdr:rowOff>
    </xdr:to>
    <xdr:pic>
      <xdr:nvPicPr>
        <xdr:cNvPr id="3" name="Imagen 2">
          <a:extLst>
            <a:ext uri="{FF2B5EF4-FFF2-40B4-BE49-F238E27FC236}">
              <a16:creationId xmlns:a16="http://schemas.microsoft.com/office/drawing/2014/main" id="{9DE300FA-48A7-474C-9ED6-E135779CD0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219" y="222249"/>
          <a:ext cx="552297" cy="525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1E4A978-B6BF-4084-AD35-9293ECC65E2E}" name="Tabla1" displayName="Tabla1" ref="C18:F39" totalsRowShown="0" headerRowDxfId="53" dataDxfId="52">
  <autoFilter ref="C18:F39" xr:uid="{D1E4A978-B6BF-4084-AD35-9293ECC65E2E}"/>
  <tableColumns count="4">
    <tableColumn id="1" xr3:uid="{FDD955E1-8C8D-42AB-A35F-E59441C5DBAD}" name="Tipo de Proceso" dataDxfId="51"/>
    <tableColumn id="2" xr3:uid="{EE71EC2C-7746-44A2-9D41-2F14FC60E253}" name="Nombre del Proceso" dataDxfId="50"/>
    <tableColumn id="3" xr3:uid="{8F551A9D-9807-464E-AAFF-43C975D74B43}" name="Fase del Ciclo de Vida (ACV)" dataDxfId="49"/>
    <tableColumn id="4" xr3:uid="{716C9036-140F-4A63-A381-A83EE40CCD69}" name="Justificación" dataDxfId="48"/>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316BA74-A9AE-4C67-AC73-45DB2DCABD46}" name="Tabla4" displayName="Tabla4" ref="I18:N37" totalsRowShown="0" headerRowDxfId="47" dataDxfId="46">
  <autoFilter ref="I18:N37" xr:uid="{B316BA74-A9AE-4C67-AC73-45DB2DCABD46}"/>
  <tableColumns count="6">
    <tableColumn id="1" xr3:uid="{DA5DA2B3-3BEA-4B0E-AD69-F3069E5599CF}" name="Tipo de Proceso" dataDxfId="45"/>
    <tableColumn id="2" xr3:uid="{C262F746-53C6-4425-928E-3D8631BB2BC0}" name="Nombre del Proceso" dataDxfId="44"/>
    <tableColumn id="3" xr3:uid="{EF8FD3A5-7651-41B0-9735-A67F315AADAC}" name="Fase del Ciclo de Vida (ACV)" dataDxfId="43"/>
    <tableColumn id="4" xr3:uid="{D2AC69D2-E0D8-4AD6-ACFD-68F191F1425E}" name="Actividad Específica" dataDxfId="42"/>
    <tableColumn id="5" xr3:uid="{B4875DCF-E79E-4542-91BD-5E112337F774}" name="Entrada o Insumo" dataDxfId="41"/>
    <tableColumn id="6" xr3:uid="{E45A95C3-8FE7-4AB0-9D43-5046CE6D02EF}" name="Salida" dataDxfId="40"/>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39BD1E8-948B-4323-8AEE-6C31BEF85DFB}" name="Tabla310" displayName="Tabla310" ref="A7:W65" totalsRowShown="0" headerRowDxfId="23">
  <autoFilter ref="A7:W65" xr:uid="{839BD1E8-948B-4323-8AEE-6C31BEF85DFB}"/>
  <tableColumns count="23">
    <tableColumn id="1" xr3:uid="{E6C82721-8469-44D9-BF6D-B5EC61C5C758}" name="Tipo de Proceso" dataDxfId="22"/>
    <tableColumn id="2" xr3:uid="{1E4F8809-EB1E-47B9-9CFF-E6F60F7C4FA0}" name="Nombre del Proceso" dataDxfId="21"/>
    <tableColumn id="3" xr3:uid="{63699DD9-2A6C-4D1A-929B-8A1FBE0EAE64}" name="Fase del Ciclo de Vida (ACV)" dataDxfId="20"/>
    <tableColumn id="4" xr3:uid="{8654B510-B4EB-45D6-932A-BB0BE3FB2CAE}" name="Actividad Específica" dataDxfId="19"/>
    <tableColumn id="5" xr3:uid="{5C00C34B-046D-4797-9049-64CCB41BE305}" name="Entrada o Insumo" dataDxfId="18"/>
    <tableColumn id="6" xr3:uid="{5714C312-058C-4372-9D52-20A2A6B3A3B5}" name="Condición de operación" dataDxfId="17"/>
    <tableColumn id="7" xr3:uid="{5C98CBED-BB9A-4E6C-B09F-AD4E96929EB1}" name="Aspecto Ambiental" dataDxfId="16"/>
    <tableColumn id="8" xr3:uid="{C70332F2-1331-40FC-B656-8220678C812D}" name="Impacto Ambiental Asociado" dataDxfId="15"/>
    <tableColumn id="9" xr3:uid="{B4DD9484-3459-4A93-BB97-33BCB438D702}" name="1. Alcance del impacto" dataDxfId="14"/>
    <tableColumn id="10" xr3:uid="{80C5D821-72F0-4B27-A3BC-4850DF8441B1}" name="2. Frecuencia de ocurrencia" dataDxfId="13"/>
    <tableColumn id="11" xr3:uid="{B27DB45D-111D-47E6-8D9C-C1D9DCCA1040}" name="3. Severidad del impacto ambiental" dataDxfId="12"/>
    <tableColumn id="12" xr3:uid="{B7EA41D8-D62B-4E15-9E05-7E10E405EE8D}" name="4. Existencia de requisito legal" dataDxfId="11"/>
    <tableColumn id="13" xr3:uid="{DBC72EFA-3467-4E87-818C-0867B5E04A38}" name="5. cumplimiento legal" dataDxfId="10"/>
    <tableColumn id="14" xr3:uid="{F49B6989-BB0A-4FAE-B948-C1359A69FF79}" name="6. Percepción de las partes interesadas" dataDxfId="9"/>
    <tableColumn id="15" xr3:uid="{FD83FA66-E32E-435A-8A0F-00A46C7651F3}" name="7. Gestión / Control existente" dataDxfId="8"/>
    <tableColumn id="16" xr3:uid="{EDC12165-F114-478A-9A38-405EF3D849DD}" name="8. Capacidad de control o influencia" dataDxfId="7"/>
    <tableColumn id="17" xr3:uid="{626306CA-868C-4A32-90E1-E57669352DEE}" name="9. Nivel de control aplicado" dataDxfId="6"/>
    <tableColumn id="18" xr3:uid="{7FB7B3E7-C718-4396-BB0B-5F125B02A31D}" name="Puntaje Total" dataDxfId="5">
      <calculatedColumnFormula>SUM(Tabla310[[#This Row],[1. Alcance del impacto]:[9. Nivel de control aplicado]])</calculatedColumnFormula>
    </tableColumn>
    <tableColumn id="19" xr3:uid="{B8895404-150A-4A46-95DA-AF290ADB8FB9}" name="Nivel de significancia" dataDxfId="4">
      <calculatedColumnFormula>IF(R8&lt;=15,$AB$8,IF(R8&lt;=30,$AB$9,$AB$10))</calculatedColumnFormula>
    </tableColumn>
    <tableColumn id="21" xr3:uid="{07975BF3-AF95-4C71-A5C4-72C8EDEFE145}" name="Riesgo Asociado" dataDxfId="3"/>
    <tableColumn id="22" xr3:uid="{C0443A1E-D48F-4958-8023-48DD2E559B52}" name="Oportunidad Asociada" dataDxfId="2"/>
    <tableColumn id="23" xr3:uid="{2972737B-18AC-4DBD-ACEE-1843D7290F9D}" name="Controles Existentes" dataDxfId="1"/>
    <tableColumn id="24" xr3:uid="{D088390B-36B6-4692-870A-105A0B2BE218}" name="Controles Propuestos / Recomendaciones" dataDxfId="0"/>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AD0189-E4F6-44EF-B71B-EC06B4EA0B87}" name="Tabla2" displayName="Tabla2" ref="B8:F17" totalsRowShown="0" headerRowDxfId="39" dataDxfId="38">
  <autoFilter ref="B8:F17" xr:uid="{22AD0189-E4F6-44EF-B71B-EC06B4EA0B87}"/>
  <tableColumns count="5">
    <tableColumn id="1" xr3:uid="{81FDC83E-B89A-4F06-ADDF-F42B5427E380}" name="Nº" dataDxfId="37"/>
    <tableColumn id="2" xr3:uid="{BB005169-C421-45C8-978E-D69C6DF8B75E}" name="Criterio" dataDxfId="36"/>
    <tableColumn id="3" xr3:uid="{B8452A55-65C9-471F-A985-95DCA62D493E}" name="Valor 1 (Bajo)" dataDxfId="35"/>
    <tableColumn id="4" xr3:uid="{4CAD8891-6DB0-47FB-9C89-36E749EEE898}" name="Valor 3 (Medio)" dataDxfId="34"/>
    <tableColumn id="5" xr3:uid="{5C5A8B5A-02E6-4B63-B028-16B885404AAB}" name="Valor 5 (Alto)" dataDxfId="33"/>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2100-F1D4-4187-9AAA-ED7F52AAE65A}">
  <sheetPr>
    <tabColor rgb="FF287840"/>
  </sheetPr>
  <dimension ref="B1:W54"/>
  <sheetViews>
    <sheetView showGridLines="0" tabSelected="1" view="pageBreakPreview" zoomScale="60" zoomScaleNormal="60" workbookViewId="0"/>
  </sheetViews>
  <sheetFormatPr baseColWidth="10" defaultColWidth="11" defaultRowHeight="14.25" x14ac:dyDescent="0.2"/>
  <cols>
    <col min="1" max="1" width="4" style="36" customWidth="1"/>
    <col min="2" max="2" width="19.42578125" style="36" customWidth="1"/>
    <col min="3" max="3" width="16.140625" style="36" customWidth="1"/>
    <col min="4" max="19" width="11" style="36"/>
    <col min="20" max="20" width="20.5703125" style="36" customWidth="1"/>
    <col min="21" max="21" width="4.140625" style="36" customWidth="1"/>
    <col min="22" max="16384" width="11" style="36"/>
  </cols>
  <sheetData>
    <row r="1" spans="2:23" ht="15" thickBot="1" x14ac:dyDescent="0.25"/>
    <row r="2" spans="2:23" ht="29.25" customHeight="1" x14ac:dyDescent="0.25">
      <c r="B2" s="74" t="s">
        <v>0</v>
      </c>
      <c r="C2" s="75"/>
      <c r="D2" s="80" t="s">
        <v>1</v>
      </c>
      <c r="E2" s="81"/>
      <c r="F2" s="81"/>
      <c r="G2" s="81"/>
      <c r="H2" s="81"/>
      <c r="I2" s="81"/>
      <c r="J2" s="81"/>
      <c r="K2" s="81"/>
      <c r="L2" s="81"/>
      <c r="M2" s="81"/>
      <c r="N2" s="81"/>
      <c r="O2" s="81"/>
      <c r="P2" s="81"/>
      <c r="Q2" s="81"/>
      <c r="R2" s="82"/>
      <c r="S2" s="89" t="s">
        <v>289</v>
      </c>
      <c r="T2" s="90"/>
      <c r="U2" s="37"/>
    </row>
    <row r="3" spans="2:23" ht="29.25" customHeight="1" x14ac:dyDescent="0.2">
      <c r="B3" s="76"/>
      <c r="C3" s="77"/>
      <c r="D3" s="83"/>
      <c r="E3" s="84"/>
      <c r="F3" s="84"/>
      <c r="G3" s="84"/>
      <c r="H3" s="84"/>
      <c r="I3" s="84"/>
      <c r="J3" s="84"/>
      <c r="K3" s="84"/>
      <c r="L3" s="84"/>
      <c r="M3" s="84"/>
      <c r="N3" s="84"/>
      <c r="O3" s="84"/>
      <c r="P3" s="84"/>
      <c r="Q3" s="84"/>
      <c r="R3" s="85"/>
      <c r="S3" s="91" t="s">
        <v>3</v>
      </c>
      <c r="T3" s="92"/>
      <c r="U3" s="38"/>
    </row>
    <row r="4" spans="2:23" ht="41.25" customHeight="1" x14ac:dyDescent="0.2">
      <c r="B4" s="76"/>
      <c r="C4" s="77"/>
      <c r="D4" s="83"/>
      <c r="E4" s="84"/>
      <c r="F4" s="84"/>
      <c r="G4" s="84"/>
      <c r="H4" s="84"/>
      <c r="I4" s="84"/>
      <c r="J4" s="84"/>
      <c r="K4" s="84"/>
      <c r="L4" s="84"/>
      <c r="M4" s="84"/>
      <c r="N4" s="84"/>
      <c r="O4" s="84"/>
      <c r="P4" s="84"/>
      <c r="Q4" s="84"/>
      <c r="R4" s="85"/>
      <c r="S4" s="91" t="s">
        <v>4</v>
      </c>
      <c r="T4" s="92"/>
      <c r="U4" s="39"/>
      <c r="W4" s="40"/>
    </row>
    <row r="5" spans="2:23" ht="51.75" customHeight="1" thickBot="1" x14ac:dyDescent="0.25">
      <c r="B5" s="78"/>
      <c r="C5" s="79"/>
      <c r="D5" s="86"/>
      <c r="E5" s="87"/>
      <c r="F5" s="87"/>
      <c r="G5" s="87"/>
      <c r="H5" s="87"/>
      <c r="I5" s="87"/>
      <c r="J5" s="87"/>
      <c r="K5" s="87"/>
      <c r="L5" s="87"/>
      <c r="M5" s="87"/>
      <c r="N5" s="87"/>
      <c r="O5" s="87"/>
      <c r="P5" s="87"/>
      <c r="Q5" s="87"/>
      <c r="R5" s="88"/>
      <c r="S5" s="93" t="s">
        <v>5</v>
      </c>
      <c r="T5" s="94"/>
      <c r="U5" s="39"/>
    </row>
    <row r="6" spans="2:23" x14ac:dyDescent="0.2">
      <c r="B6" s="41"/>
      <c r="C6" s="42"/>
      <c r="D6" s="42"/>
      <c r="E6" s="42"/>
      <c r="F6" s="42"/>
      <c r="G6" s="42"/>
      <c r="H6" s="42"/>
      <c r="I6" s="42"/>
      <c r="J6" s="42"/>
      <c r="K6" s="42"/>
      <c r="L6" s="42"/>
      <c r="M6" s="42"/>
      <c r="N6" s="42"/>
      <c r="O6" s="42"/>
      <c r="P6" s="42"/>
      <c r="Q6" s="42"/>
      <c r="R6" s="42"/>
      <c r="S6" s="42"/>
      <c r="T6" s="43"/>
    </row>
    <row r="7" spans="2:23" x14ac:dyDescent="0.2">
      <c r="B7" s="44"/>
      <c r="T7" s="45"/>
    </row>
    <row r="8" spans="2:23" x14ac:dyDescent="0.2">
      <c r="B8" s="44"/>
      <c r="T8" s="45"/>
    </row>
    <row r="9" spans="2:23" x14ac:dyDescent="0.2">
      <c r="B9" s="44"/>
      <c r="T9" s="45"/>
    </row>
    <row r="10" spans="2:23" x14ac:dyDescent="0.2">
      <c r="B10" s="44"/>
      <c r="T10" s="45"/>
    </row>
    <row r="11" spans="2:23" x14ac:dyDescent="0.2">
      <c r="B11" s="44"/>
      <c r="T11" s="45"/>
    </row>
    <row r="12" spans="2:23" x14ac:dyDescent="0.2">
      <c r="B12" s="44"/>
      <c r="T12" s="45"/>
    </row>
    <row r="13" spans="2:23" x14ac:dyDescent="0.2">
      <c r="B13" s="44"/>
      <c r="T13" s="45"/>
    </row>
    <row r="14" spans="2:23" x14ac:dyDescent="0.2">
      <c r="B14" s="44"/>
      <c r="T14" s="45"/>
    </row>
    <row r="15" spans="2:23" x14ac:dyDescent="0.2">
      <c r="B15" s="44"/>
      <c r="T15" s="45"/>
    </row>
    <row r="16" spans="2:23" x14ac:dyDescent="0.2">
      <c r="B16" s="44"/>
      <c r="T16" s="45"/>
    </row>
    <row r="17" spans="2:20" x14ac:dyDescent="0.2">
      <c r="B17" s="44"/>
      <c r="T17" s="45"/>
    </row>
    <row r="18" spans="2:20" x14ac:dyDescent="0.2">
      <c r="B18" s="44"/>
      <c r="T18" s="45"/>
    </row>
    <row r="19" spans="2:20" x14ac:dyDescent="0.2">
      <c r="B19" s="44"/>
      <c r="T19" s="45"/>
    </row>
    <row r="20" spans="2:20" x14ac:dyDescent="0.2">
      <c r="B20" s="44"/>
      <c r="T20" s="45"/>
    </row>
    <row r="21" spans="2:20" x14ac:dyDescent="0.2">
      <c r="B21" s="44"/>
      <c r="T21" s="45"/>
    </row>
    <row r="22" spans="2:20" x14ac:dyDescent="0.2">
      <c r="B22" s="44"/>
      <c r="T22" s="45"/>
    </row>
    <row r="23" spans="2:20" x14ac:dyDescent="0.2">
      <c r="B23" s="44"/>
      <c r="T23" s="45"/>
    </row>
    <row r="24" spans="2:20" x14ac:dyDescent="0.2">
      <c r="B24" s="44"/>
      <c r="T24" s="45"/>
    </row>
    <row r="25" spans="2:20" x14ac:dyDescent="0.2">
      <c r="B25" s="44"/>
      <c r="T25" s="45"/>
    </row>
    <row r="26" spans="2:20" x14ac:dyDescent="0.2">
      <c r="B26" s="44"/>
      <c r="T26" s="45"/>
    </row>
    <row r="27" spans="2:20" x14ac:dyDescent="0.2">
      <c r="B27" s="44"/>
      <c r="T27" s="45"/>
    </row>
    <row r="28" spans="2:20" x14ac:dyDescent="0.2">
      <c r="B28" s="44"/>
      <c r="T28" s="45"/>
    </row>
    <row r="29" spans="2:20" x14ac:dyDescent="0.2">
      <c r="B29" s="44"/>
      <c r="T29" s="45"/>
    </row>
    <row r="30" spans="2:20" x14ac:dyDescent="0.2">
      <c r="B30" s="44"/>
      <c r="T30" s="45"/>
    </row>
    <row r="31" spans="2:20" x14ac:dyDescent="0.2">
      <c r="B31" s="44"/>
      <c r="T31" s="45"/>
    </row>
    <row r="32" spans="2:20" x14ac:dyDescent="0.2">
      <c r="B32" s="44"/>
      <c r="T32" s="45"/>
    </row>
    <row r="33" spans="2:20" x14ac:dyDescent="0.2">
      <c r="B33" s="44"/>
      <c r="T33" s="45"/>
    </row>
    <row r="34" spans="2:20" x14ac:dyDescent="0.2">
      <c r="B34" s="44"/>
      <c r="T34" s="45"/>
    </row>
    <row r="35" spans="2:20" x14ac:dyDescent="0.2">
      <c r="B35" s="44"/>
      <c r="T35" s="45"/>
    </row>
    <row r="36" spans="2:20" x14ac:dyDescent="0.2">
      <c r="B36" s="44"/>
      <c r="T36" s="45"/>
    </row>
    <row r="37" spans="2:20" x14ac:dyDescent="0.2">
      <c r="B37" s="44"/>
      <c r="T37" s="45"/>
    </row>
    <row r="38" spans="2:20" x14ac:dyDescent="0.2">
      <c r="B38" s="44"/>
      <c r="T38" s="45"/>
    </row>
    <row r="39" spans="2:20" x14ac:dyDescent="0.2">
      <c r="B39" s="44"/>
      <c r="T39" s="45"/>
    </row>
    <row r="40" spans="2:20" x14ac:dyDescent="0.2">
      <c r="B40" s="44"/>
      <c r="T40" s="45"/>
    </row>
    <row r="41" spans="2:20" x14ac:dyDescent="0.2">
      <c r="B41" s="44"/>
      <c r="T41" s="45"/>
    </row>
    <row r="42" spans="2:20" x14ac:dyDescent="0.2">
      <c r="B42" s="44"/>
      <c r="H42" s="96" t="s">
        <v>6</v>
      </c>
      <c r="I42" s="96"/>
      <c r="J42" s="96"/>
      <c r="K42" s="96"/>
      <c r="L42" s="96"/>
      <c r="M42" s="96"/>
      <c r="N42" s="96"/>
      <c r="T42" s="45"/>
    </row>
    <row r="43" spans="2:20" x14ac:dyDescent="0.2">
      <c r="B43" s="44"/>
      <c r="H43" s="96" t="s">
        <v>7</v>
      </c>
      <c r="I43" s="96"/>
      <c r="J43" s="96"/>
      <c r="K43" s="96"/>
      <c r="L43" s="96"/>
      <c r="M43" s="96"/>
      <c r="N43" s="96"/>
      <c r="T43" s="45"/>
    </row>
    <row r="44" spans="2:20" x14ac:dyDescent="0.2">
      <c r="B44" s="44"/>
      <c r="H44" s="97" t="s">
        <v>8</v>
      </c>
      <c r="I44" s="96"/>
      <c r="J44" s="96"/>
      <c r="K44" s="96"/>
      <c r="L44" s="96"/>
      <c r="M44" s="96"/>
      <c r="N44" s="96"/>
      <c r="T44" s="45"/>
    </row>
    <row r="45" spans="2:20" x14ac:dyDescent="0.2">
      <c r="B45" s="44"/>
      <c r="H45" s="96" t="s">
        <v>9</v>
      </c>
      <c r="I45" s="96"/>
      <c r="J45" s="96"/>
      <c r="K45" s="96"/>
      <c r="L45" s="96"/>
      <c r="M45" s="96"/>
      <c r="N45" s="96"/>
      <c r="T45" s="45"/>
    </row>
    <row r="46" spans="2:20" x14ac:dyDescent="0.2">
      <c r="B46" s="44"/>
      <c r="H46" s="49"/>
      <c r="I46" s="49"/>
      <c r="J46" s="49"/>
      <c r="K46" s="49"/>
      <c r="L46" s="49"/>
      <c r="M46" s="49"/>
      <c r="N46" s="49"/>
      <c r="T46" s="45"/>
    </row>
    <row r="47" spans="2:20" x14ac:dyDescent="0.2">
      <c r="B47" s="44"/>
      <c r="T47" s="45"/>
    </row>
    <row r="48" spans="2:20" x14ac:dyDescent="0.2">
      <c r="B48" s="44"/>
      <c r="T48" s="45"/>
    </row>
    <row r="49" spans="2:20" ht="15" thickBot="1" x14ac:dyDescent="0.25">
      <c r="B49" s="46"/>
      <c r="C49" s="47"/>
      <c r="D49" s="47"/>
      <c r="E49" s="47"/>
      <c r="F49" s="47"/>
      <c r="G49" s="47"/>
      <c r="H49" s="47"/>
      <c r="I49" s="47"/>
      <c r="J49" s="47"/>
      <c r="K49" s="47"/>
      <c r="L49" s="47"/>
      <c r="M49" s="47"/>
      <c r="N49" s="47"/>
      <c r="O49" s="47"/>
      <c r="P49" s="47"/>
      <c r="Q49" s="47"/>
      <c r="R49" s="47"/>
      <c r="S49" s="47"/>
      <c r="T49" s="48"/>
    </row>
    <row r="50" spans="2:20" ht="15" thickBot="1" x14ac:dyDescent="0.25"/>
    <row r="51" spans="2:20" ht="21" customHeight="1" thickBot="1" x14ac:dyDescent="0.25">
      <c r="B51" s="71" t="s">
        <v>10</v>
      </c>
      <c r="C51" s="72"/>
      <c r="D51" s="73"/>
      <c r="E51" s="50" t="s">
        <v>11</v>
      </c>
      <c r="F51" s="95" t="s">
        <v>12</v>
      </c>
      <c r="G51" s="72"/>
      <c r="H51" s="72"/>
      <c r="I51" s="72"/>
      <c r="J51" s="72"/>
      <c r="K51" s="72"/>
      <c r="L51" s="72"/>
      <c r="M51" s="73"/>
      <c r="N51" s="50" t="s">
        <v>13</v>
      </c>
      <c r="O51" s="95" t="s">
        <v>14</v>
      </c>
      <c r="P51" s="72"/>
      <c r="Q51" s="72"/>
      <c r="R51" s="72"/>
      <c r="S51" s="73"/>
      <c r="T51" s="51">
        <v>1</v>
      </c>
    </row>
    <row r="53" spans="2:20" x14ac:dyDescent="0.2">
      <c r="B53" s="52" t="s">
        <v>15</v>
      </c>
    </row>
    <row r="54" spans="2:20" x14ac:dyDescent="0.2">
      <c r="B54" s="52" t="s">
        <v>16</v>
      </c>
    </row>
  </sheetData>
  <mergeCells count="13">
    <mergeCell ref="B51:D51"/>
    <mergeCell ref="B2:C5"/>
    <mergeCell ref="D2:R5"/>
    <mergeCell ref="S2:T2"/>
    <mergeCell ref="S3:T3"/>
    <mergeCell ref="S4:T4"/>
    <mergeCell ref="S5:T5"/>
    <mergeCell ref="O51:S51"/>
    <mergeCell ref="F51:M51"/>
    <mergeCell ref="H42:N42"/>
    <mergeCell ref="H43:N43"/>
    <mergeCell ref="H44:N44"/>
    <mergeCell ref="H45:N45"/>
  </mergeCells>
  <pageMargins left="0.7" right="0.7" top="0.75" bottom="0.75" header="0.3" footer="0.3"/>
  <pageSetup scale="3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5AB9-F0FC-4258-A0F1-43A974EA62F5}">
  <dimension ref="A1:T65"/>
  <sheetViews>
    <sheetView showGridLines="0" zoomScaleNormal="100" workbookViewId="0"/>
  </sheetViews>
  <sheetFormatPr baseColWidth="10" defaultColWidth="11.42578125" defaultRowHeight="15" x14ac:dyDescent="0.25"/>
  <cols>
    <col min="1" max="1" width="9.28515625" customWidth="1"/>
    <col min="2" max="2" width="18" customWidth="1"/>
  </cols>
  <sheetData>
    <row r="1" spans="1:20" ht="15.75" thickBot="1" x14ac:dyDescent="0.3"/>
    <row r="2" spans="1:20" ht="23.25" customHeight="1" x14ac:dyDescent="0.25">
      <c r="B2" s="99" t="s">
        <v>17</v>
      </c>
      <c r="C2" s="100"/>
      <c r="D2" s="105" t="s">
        <v>18</v>
      </c>
      <c r="E2" s="105"/>
      <c r="F2" s="105"/>
      <c r="G2" s="105"/>
      <c r="H2" s="105"/>
      <c r="I2" s="105"/>
      <c r="J2" s="105"/>
      <c r="K2" s="105"/>
      <c r="L2" s="105"/>
      <c r="M2" s="105"/>
      <c r="N2" s="105"/>
      <c r="O2" s="105"/>
      <c r="P2" s="105"/>
      <c r="Q2" s="105"/>
      <c r="R2" s="106"/>
      <c r="S2" s="111" t="s">
        <v>2</v>
      </c>
      <c r="T2" s="112"/>
    </row>
    <row r="3" spans="1:20" ht="23.25" customHeight="1" x14ac:dyDescent="0.25">
      <c r="B3" s="101"/>
      <c r="C3" s="102"/>
      <c r="D3" s="107"/>
      <c r="E3" s="107"/>
      <c r="F3" s="107"/>
      <c r="G3" s="107"/>
      <c r="H3" s="107"/>
      <c r="I3" s="107"/>
      <c r="J3" s="107"/>
      <c r="K3" s="107"/>
      <c r="L3" s="107"/>
      <c r="M3" s="107"/>
      <c r="N3" s="107"/>
      <c r="O3" s="107"/>
      <c r="P3" s="107"/>
      <c r="Q3" s="107"/>
      <c r="R3" s="108"/>
      <c r="S3" s="113" t="s">
        <v>3</v>
      </c>
      <c r="T3" s="114"/>
    </row>
    <row r="4" spans="1:20" ht="23.25" customHeight="1" x14ac:dyDescent="0.25">
      <c r="B4" s="101"/>
      <c r="C4" s="102"/>
      <c r="D4" s="107"/>
      <c r="E4" s="107"/>
      <c r="F4" s="107"/>
      <c r="G4" s="107"/>
      <c r="H4" s="107"/>
      <c r="I4" s="107"/>
      <c r="J4" s="107"/>
      <c r="K4" s="107"/>
      <c r="L4" s="107"/>
      <c r="M4" s="107"/>
      <c r="N4" s="107"/>
      <c r="O4" s="107"/>
      <c r="P4" s="107"/>
      <c r="Q4" s="107"/>
      <c r="R4" s="108"/>
      <c r="S4" s="113" t="s">
        <v>4</v>
      </c>
      <c r="T4" s="114"/>
    </row>
    <row r="5" spans="1:20" ht="33.75" customHeight="1" thickBot="1" x14ac:dyDescent="0.3">
      <c r="A5" s="70"/>
      <c r="B5" s="103"/>
      <c r="C5" s="104"/>
      <c r="D5" s="109"/>
      <c r="E5" s="109"/>
      <c r="F5" s="109"/>
      <c r="G5" s="109"/>
      <c r="H5" s="109"/>
      <c r="I5" s="109"/>
      <c r="J5" s="109"/>
      <c r="K5" s="109"/>
      <c r="L5" s="109"/>
      <c r="M5" s="109"/>
      <c r="N5" s="109"/>
      <c r="O5" s="109"/>
      <c r="P5" s="109"/>
      <c r="Q5" s="109"/>
      <c r="R5" s="110"/>
      <c r="S5" s="115" t="s">
        <v>19</v>
      </c>
      <c r="T5" s="116"/>
    </row>
    <row r="6" spans="1:20" s="26" customFormat="1" ht="21" x14ac:dyDescent="0.35"/>
    <row r="7" spans="1:20" s="26" customFormat="1" ht="21" x14ac:dyDescent="0.35">
      <c r="B7" s="27" t="s">
        <v>20</v>
      </c>
    </row>
    <row r="8" spans="1:20" s="26" customFormat="1" ht="21" x14ac:dyDescent="0.35"/>
    <row r="9" spans="1:20" s="26" customFormat="1" ht="21" x14ac:dyDescent="0.35">
      <c r="B9" s="27" t="s">
        <v>21</v>
      </c>
    </row>
    <row r="10" spans="1:20" s="26" customFormat="1" ht="21" x14ac:dyDescent="0.35"/>
    <row r="11" spans="1:20" s="26" customFormat="1" ht="46.5" customHeight="1" x14ac:dyDescent="0.35">
      <c r="B11" s="98" t="s">
        <v>22</v>
      </c>
      <c r="C11" s="98"/>
      <c r="D11" s="98"/>
      <c r="E11" s="98"/>
      <c r="F11" s="98"/>
      <c r="G11" s="98"/>
      <c r="H11" s="98"/>
      <c r="I11" s="98"/>
      <c r="J11" s="98"/>
      <c r="K11" s="98"/>
      <c r="L11" s="98"/>
      <c r="M11" s="98"/>
      <c r="N11" s="98"/>
      <c r="O11" s="98"/>
      <c r="P11" s="98"/>
      <c r="Q11" s="98"/>
      <c r="R11" s="98"/>
      <c r="S11" s="98"/>
      <c r="T11" s="98"/>
    </row>
    <row r="12" spans="1:20" s="26" customFormat="1" ht="21" x14ac:dyDescent="0.35"/>
    <row r="13" spans="1:20" s="26" customFormat="1" ht="21" x14ac:dyDescent="0.35">
      <c r="B13" s="27" t="s">
        <v>23</v>
      </c>
    </row>
    <row r="14" spans="1:20" s="26" customFormat="1" ht="21" x14ac:dyDescent="0.35"/>
    <row r="15" spans="1:20" s="26" customFormat="1" ht="21" x14ac:dyDescent="0.35">
      <c r="B15" s="26" t="s">
        <v>24</v>
      </c>
    </row>
    <row r="16" spans="1:20" s="26" customFormat="1" ht="21" x14ac:dyDescent="0.35">
      <c r="B16" s="26" t="s">
        <v>25</v>
      </c>
    </row>
    <row r="17" spans="2:2" s="26" customFormat="1" ht="21" x14ac:dyDescent="0.35">
      <c r="B17" s="28" t="s">
        <v>26</v>
      </c>
    </row>
    <row r="18" spans="2:2" s="26" customFormat="1" ht="21" x14ac:dyDescent="0.35">
      <c r="B18" s="28"/>
    </row>
    <row r="19" spans="2:2" s="26" customFormat="1" ht="21" x14ac:dyDescent="0.35">
      <c r="B19" s="28" t="s">
        <v>27</v>
      </c>
    </row>
    <row r="20" spans="2:2" s="26" customFormat="1" ht="21" x14ac:dyDescent="0.35">
      <c r="B20" s="28"/>
    </row>
    <row r="21" spans="2:2" s="26" customFormat="1" ht="21" x14ac:dyDescent="0.35">
      <c r="B21" s="28" t="s">
        <v>28</v>
      </c>
    </row>
    <row r="22" spans="2:2" s="26" customFormat="1" ht="21" x14ac:dyDescent="0.35"/>
    <row r="23" spans="2:2" s="26" customFormat="1" ht="21" x14ac:dyDescent="0.35">
      <c r="B23" s="27" t="s">
        <v>29</v>
      </c>
    </row>
    <row r="24" spans="2:2" s="26" customFormat="1" ht="21" x14ac:dyDescent="0.35">
      <c r="B24" s="26" t="s">
        <v>30</v>
      </c>
    </row>
    <row r="25" spans="2:2" s="26" customFormat="1" ht="21" x14ac:dyDescent="0.35"/>
    <row r="26" spans="2:2" s="26" customFormat="1" ht="21" x14ac:dyDescent="0.35">
      <c r="B26" s="26" t="s">
        <v>31</v>
      </c>
    </row>
    <row r="27" spans="2:2" s="26" customFormat="1" ht="21" x14ac:dyDescent="0.35">
      <c r="B27" s="28"/>
    </row>
    <row r="28" spans="2:2" s="26" customFormat="1" ht="21" x14ac:dyDescent="0.35">
      <c r="B28" s="29" t="s">
        <v>32</v>
      </c>
    </row>
    <row r="29" spans="2:2" s="26" customFormat="1" ht="21" x14ac:dyDescent="0.35">
      <c r="B29" s="28"/>
    </row>
    <row r="30" spans="2:2" s="26" customFormat="1" ht="21" x14ac:dyDescent="0.35">
      <c r="B30" s="29" t="s">
        <v>33</v>
      </c>
    </row>
    <row r="31" spans="2:2" s="26" customFormat="1" ht="21" x14ac:dyDescent="0.35">
      <c r="B31" s="28"/>
    </row>
    <row r="32" spans="2:2" s="26" customFormat="1" ht="21" x14ac:dyDescent="0.35">
      <c r="B32" s="29" t="s">
        <v>34</v>
      </c>
    </row>
    <row r="33" spans="2:3" s="26" customFormat="1" ht="21" x14ac:dyDescent="0.35">
      <c r="B33" s="28"/>
    </row>
    <row r="34" spans="2:3" s="26" customFormat="1" ht="21" x14ac:dyDescent="0.35">
      <c r="B34" s="29" t="s">
        <v>35</v>
      </c>
    </row>
    <row r="35" spans="2:3" s="26" customFormat="1" ht="21" x14ac:dyDescent="0.35">
      <c r="B35" s="28"/>
    </row>
    <row r="36" spans="2:3" s="26" customFormat="1" ht="21" x14ac:dyDescent="0.35">
      <c r="B36" s="29" t="s">
        <v>36</v>
      </c>
    </row>
    <row r="37" spans="2:3" s="26" customFormat="1" ht="21" x14ac:dyDescent="0.35"/>
    <row r="38" spans="2:3" s="26" customFormat="1" ht="21" x14ac:dyDescent="0.35">
      <c r="B38" s="27" t="s">
        <v>37</v>
      </c>
    </row>
    <row r="39" spans="2:3" s="26" customFormat="1" ht="21" x14ac:dyDescent="0.35"/>
    <row r="40" spans="2:3" s="26" customFormat="1" ht="21" x14ac:dyDescent="0.35">
      <c r="B40" s="26" t="s">
        <v>38</v>
      </c>
    </row>
    <row r="41" spans="2:3" s="26" customFormat="1" ht="21" x14ac:dyDescent="0.35"/>
    <row r="42" spans="2:3" s="26" customFormat="1" ht="21" x14ac:dyDescent="0.35">
      <c r="B42" s="26" t="s">
        <v>39</v>
      </c>
    </row>
    <row r="43" spans="2:3" s="26" customFormat="1" ht="21" x14ac:dyDescent="0.35"/>
    <row r="44" spans="2:3" s="26" customFormat="1" ht="21" x14ac:dyDescent="0.35">
      <c r="B44" s="30" t="s">
        <v>40</v>
      </c>
    </row>
    <row r="45" spans="2:3" s="26" customFormat="1" ht="21" x14ac:dyDescent="0.35">
      <c r="B45" s="31" t="s">
        <v>41</v>
      </c>
    </row>
    <row r="46" spans="2:3" s="26" customFormat="1" ht="21" x14ac:dyDescent="0.35">
      <c r="B46" s="32" t="s">
        <v>42</v>
      </c>
      <c r="C46" s="33" t="s">
        <v>43</v>
      </c>
    </row>
    <row r="47" spans="2:3" s="26" customFormat="1" ht="21" x14ac:dyDescent="0.35"/>
    <row r="48" spans="2:3" s="26" customFormat="1" ht="21" x14ac:dyDescent="0.35">
      <c r="B48" s="27" t="s">
        <v>44</v>
      </c>
    </row>
    <row r="49" spans="2:2" s="26" customFormat="1" ht="21" x14ac:dyDescent="0.35"/>
    <row r="50" spans="2:2" s="26" customFormat="1" ht="21" x14ac:dyDescent="0.35">
      <c r="B50" s="26" t="s">
        <v>45</v>
      </c>
    </row>
    <row r="51" spans="2:2" s="26" customFormat="1" ht="21" x14ac:dyDescent="0.35">
      <c r="B51" s="28"/>
    </row>
    <row r="52" spans="2:2" s="26" customFormat="1" ht="21" x14ac:dyDescent="0.35">
      <c r="B52" s="28" t="s">
        <v>46</v>
      </c>
    </row>
    <row r="53" spans="2:2" s="26" customFormat="1" ht="21" x14ac:dyDescent="0.35">
      <c r="B53" s="28"/>
    </row>
    <row r="54" spans="2:2" s="26" customFormat="1" ht="21" x14ac:dyDescent="0.35">
      <c r="B54" s="28" t="s">
        <v>47</v>
      </c>
    </row>
    <row r="55" spans="2:2" s="26" customFormat="1" ht="21" x14ac:dyDescent="0.35"/>
    <row r="56" spans="2:2" s="26" customFormat="1" ht="21" x14ac:dyDescent="0.35">
      <c r="B56" s="27" t="s">
        <v>48</v>
      </c>
    </row>
    <row r="57" spans="2:2" s="26" customFormat="1" ht="21" x14ac:dyDescent="0.35"/>
    <row r="58" spans="2:2" s="26" customFormat="1" ht="21" x14ac:dyDescent="0.35">
      <c r="B58" s="26" t="s">
        <v>49</v>
      </c>
    </row>
    <row r="59" spans="2:2" s="26" customFormat="1" ht="21" x14ac:dyDescent="0.35">
      <c r="B59" s="28"/>
    </row>
    <row r="60" spans="2:2" s="26" customFormat="1" ht="21" x14ac:dyDescent="0.35">
      <c r="B60" s="29" t="s">
        <v>50</v>
      </c>
    </row>
    <row r="61" spans="2:2" s="26" customFormat="1" ht="21" x14ac:dyDescent="0.35"/>
    <row r="62" spans="2:2" s="26" customFormat="1" ht="21" x14ac:dyDescent="0.35">
      <c r="B62" s="26" t="s">
        <v>51</v>
      </c>
    </row>
    <row r="63" spans="2:2" s="26" customFormat="1" ht="21" x14ac:dyDescent="0.35"/>
    <row r="64" spans="2:2" s="26" customFormat="1" ht="21" x14ac:dyDescent="0.35">
      <c r="B64" s="26" t="s">
        <v>52</v>
      </c>
    </row>
    <row r="65" spans="2:2" s="26" customFormat="1" ht="21" x14ac:dyDescent="0.35">
      <c r="B65" s="26" t="s">
        <v>53</v>
      </c>
    </row>
  </sheetData>
  <mergeCells count="7">
    <mergeCell ref="B11:T11"/>
    <mergeCell ref="B2:C5"/>
    <mergeCell ref="D2:R5"/>
    <mergeCell ref="S2:T2"/>
    <mergeCell ref="S3:T3"/>
    <mergeCell ref="S4:T4"/>
    <mergeCell ref="S5:T5"/>
  </mergeCells>
  <pageMargins left="0.7" right="0.7" top="0.75" bottom="0.75" header="0.3" footer="0.3"/>
  <pageSetup paperSize="9" scale="37"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9AB9-2788-4228-8480-338B3A3E7818}">
  <dimension ref="A1:AQ44"/>
  <sheetViews>
    <sheetView showGridLines="0" zoomScaleNormal="100" workbookViewId="0">
      <extLst>
        <ext xmlns:xlsdti="http://schemas.microsoft.com/office/spreadsheetml/2023/showDataTypeIcons" uri="{77bfe23e-c014-4d31-8a63-9c772dbf06b6}">
          <xlsdti:showDataTypeIcons visible="0"/>
        </ext>
      </extLst>
    </sheetView>
  </sheetViews>
  <sheetFormatPr baseColWidth="10" defaultColWidth="11.42578125" defaultRowHeight="15" x14ac:dyDescent="0.25"/>
  <cols>
    <col min="1" max="1" width="9.28515625" customWidth="1"/>
    <col min="2" max="2" width="2" customWidth="1"/>
    <col min="3" max="3" width="26.5703125" customWidth="1"/>
    <col min="4" max="4" width="24" bestFit="1" customWidth="1"/>
    <col min="5" max="5" width="29.42578125" customWidth="1"/>
    <col min="6" max="6" width="37.140625" customWidth="1"/>
    <col min="9" max="9" width="17.42578125" customWidth="1"/>
    <col min="10" max="10" width="22.42578125" bestFit="1" customWidth="1"/>
    <col min="11" max="11" width="28.42578125" customWidth="1"/>
    <col min="12" max="12" width="21.140625" customWidth="1"/>
    <col min="13" max="13" width="18.5703125" customWidth="1"/>
    <col min="14" max="14" width="21.42578125" customWidth="1"/>
  </cols>
  <sheetData>
    <row r="1" spans="1:43" ht="15.75" thickBot="1" x14ac:dyDescent="0.3"/>
    <row r="2" spans="1:43" ht="23.25" customHeight="1" x14ac:dyDescent="0.25">
      <c r="B2" s="74" t="s">
        <v>54</v>
      </c>
      <c r="C2" s="75"/>
      <c r="D2" s="120" t="s">
        <v>55</v>
      </c>
      <c r="E2" s="120"/>
      <c r="F2" s="120"/>
      <c r="G2" s="120"/>
      <c r="H2" s="120"/>
      <c r="I2" s="120"/>
      <c r="J2" s="120"/>
      <c r="K2" s="120"/>
      <c r="L2" s="120"/>
      <c r="M2" s="120"/>
      <c r="N2" s="111" t="s">
        <v>288</v>
      </c>
      <c r="O2" s="112"/>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1:43" ht="22.5" customHeight="1" x14ac:dyDescent="0.25">
      <c r="B3" s="76"/>
      <c r="C3" s="77"/>
      <c r="D3" s="120"/>
      <c r="E3" s="120"/>
      <c r="F3" s="120"/>
      <c r="G3" s="120"/>
      <c r="H3" s="120"/>
      <c r="I3" s="120"/>
      <c r="J3" s="120"/>
      <c r="K3" s="120"/>
      <c r="L3" s="120"/>
      <c r="M3" s="120"/>
      <c r="N3" s="113" t="s">
        <v>3</v>
      </c>
      <c r="O3" s="114"/>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18.75" customHeight="1" x14ac:dyDescent="0.25">
      <c r="B4" s="76"/>
      <c r="C4" s="77"/>
      <c r="D4" s="120"/>
      <c r="E4" s="120"/>
      <c r="F4" s="120"/>
      <c r="G4" s="120"/>
      <c r="H4" s="120"/>
      <c r="I4" s="120"/>
      <c r="J4" s="120"/>
      <c r="K4" s="120"/>
      <c r="L4" s="120"/>
      <c r="M4" s="120"/>
      <c r="N4" s="113" t="s">
        <v>4</v>
      </c>
      <c r="O4" s="114"/>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ht="22.5" customHeight="1" thickBot="1" x14ac:dyDescent="0.3">
      <c r="A5" s="70"/>
      <c r="B5" s="78"/>
      <c r="C5" s="79"/>
      <c r="D5" s="120"/>
      <c r="E5" s="120"/>
      <c r="F5" s="120"/>
      <c r="G5" s="120"/>
      <c r="H5" s="120"/>
      <c r="I5" s="120"/>
      <c r="J5" s="120"/>
      <c r="K5" s="120"/>
      <c r="L5" s="120"/>
      <c r="M5" s="120"/>
      <c r="N5" s="115" t="s">
        <v>19</v>
      </c>
      <c r="O5" s="116"/>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15.75" x14ac:dyDescent="0.25">
      <c r="B6" s="55"/>
      <c r="C6" s="55"/>
      <c r="D6" s="7"/>
      <c r="E6" s="7"/>
      <c r="F6" s="7"/>
      <c r="G6" s="7"/>
      <c r="H6" s="7"/>
      <c r="I6" s="7"/>
      <c r="J6" s="7"/>
      <c r="K6" s="7"/>
      <c r="L6" s="7"/>
      <c r="M6" s="7"/>
      <c r="N6" s="56"/>
      <c r="O6" s="56"/>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33.75" customHeight="1" x14ac:dyDescent="0.25">
      <c r="C7" s="67" t="s">
        <v>56</v>
      </c>
      <c r="D7" s="68"/>
      <c r="E7" s="68"/>
      <c r="F7" s="68"/>
      <c r="J7" s="18" t="s">
        <v>57</v>
      </c>
      <c r="K7" s="19" t="s">
        <v>58</v>
      </c>
    </row>
    <row r="8" spans="1:43" ht="54" customHeight="1" x14ac:dyDescent="0.25">
      <c r="C8" s="117" t="s">
        <v>59</v>
      </c>
      <c r="D8" s="118"/>
      <c r="E8" s="118"/>
      <c r="F8" s="118"/>
      <c r="J8" s="20" t="s">
        <v>60</v>
      </c>
      <c r="K8" s="21" t="s">
        <v>61</v>
      </c>
    </row>
    <row r="9" spans="1:43" ht="54" customHeight="1" x14ac:dyDescent="0.25">
      <c r="C9" s="118"/>
      <c r="D9" s="118"/>
      <c r="E9" s="118"/>
      <c r="F9" s="118"/>
      <c r="J9" s="20" t="s">
        <v>62</v>
      </c>
      <c r="K9" s="21" t="s">
        <v>63</v>
      </c>
    </row>
    <row r="10" spans="1:43" ht="39" customHeight="1" x14ac:dyDescent="0.25">
      <c r="C10" s="117" t="s">
        <v>64</v>
      </c>
      <c r="D10" s="117"/>
      <c r="E10" s="117"/>
      <c r="F10" s="117"/>
      <c r="J10" s="20" t="s">
        <v>65</v>
      </c>
      <c r="K10" s="21" t="s">
        <v>66</v>
      </c>
    </row>
    <row r="11" spans="1:43" ht="15.75" x14ac:dyDescent="0.25">
      <c r="C11" s="57" t="s">
        <v>67</v>
      </c>
      <c r="D11" s="14"/>
      <c r="E11" s="14"/>
      <c r="F11" s="14"/>
      <c r="J11" s="20" t="s">
        <v>68</v>
      </c>
      <c r="K11" s="21"/>
    </row>
    <row r="12" spans="1:43" x14ac:dyDescent="0.25">
      <c r="C12" s="57" t="s">
        <v>69</v>
      </c>
      <c r="D12" s="14"/>
      <c r="E12" s="14"/>
      <c r="F12" s="14"/>
      <c r="J12" s="20" t="s">
        <v>70</v>
      </c>
      <c r="K12" s="22"/>
    </row>
    <row r="13" spans="1:43" x14ac:dyDescent="0.25">
      <c r="C13" s="57" t="s">
        <v>71</v>
      </c>
      <c r="D13" s="14"/>
      <c r="E13" s="14"/>
      <c r="F13" s="14"/>
    </row>
    <row r="14" spans="1:43" x14ac:dyDescent="0.25">
      <c r="C14" s="57" t="s">
        <v>72</v>
      </c>
      <c r="D14" s="14"/>
      <c r="E14" s="14"/>
      <c r="F14" s="14"/>
    </row>
    <row r="15" spans="1:43" x14ac:dyDescent="0.25">
      <c r="C15" s="57" t="s">
        <v>73</v>
      </c>
      <c r="D15" s="14"/>
      <c r="E15" s="14"/>
      <c r="F15" s="14"/>
    </row>
    <row r="16" spans="1:43" ht="138.75" customHeight="1" x14ac:dyDescent="0.25">
      <c r="C16" s="117" t="s">
        <v>74</v>
      </c>
      <c r="D16" s="118"/>
      <c r="E16" s="118"/>
      <c r="F16" s="118"/>
      <c r="I16" s="17"/>
      <c r="J16" s="17"/>
      <c r="K16" s="17"/>
      <c r="L16" s="17"/>
      <c r="M16" s="17"/>
      <c r="N16" s="17"/>
    </row>
    <row r="17" spans="3:14" x14ac:dyDescent="0.25">
      <c r="I17" s="119" t="s">
        <v>75</v>
      </c>
      <c r="J17" s="119"/>
      <c r="K17" s="119"/>
      <c r="L17" s="119"/>
      <c r="M17" s="119"/>
      <c r="N17" s="119"/>
    </row>
    <row r="18" spans="3:14" x14ac:dyDescent="0.25">
      <c r="C18" s="2" t="s">
        <v>57</v>
      </c>
      <c r="D18" s="2" t="s">
        <v>76</v>
      </c>
      <c r="E18" s="2" t="s">
        <v>77</v>
      </c>
      <c r="F18" s="2" t="s">
        <v>78</v>
      </c>
      <c r="I18" s="2" t="s">
        <v>57</v>
      </c>
      <c r="J18" s="2" t="s">
        <v>76</v>
      </c>
      <c r="K18" s="2" t="s">
        <v>77</v>
      </c>
      <c r="L18" s="2" t="s">
        <v>79</v>
      </c>
      <c r="M18" s="2" t="s">
        <v>80</v>
      </c>
      <c r="N18" s="2" t="s">
        <v>81</v>
      </c>
    </row>
    <row r="19" spans="3:14" ht="45" x14ac:dyDescent="0.25">
      <c r="C19" s="3" t="s">
        <v>60</v>
      </c>
      <c r="D19" s="3" t="s">
        <v>82</v>
      </c>
      <c r="E19" s="3" t="s">
        <v>83</v>
      </c>
      <c r="F19" s="3" t="s">
        <v>84</v>
      </c>
      <c r="I19" s="3" t="s">
        <v>60</v>
      </c>
      <c r="J19" s="3" t="s">
        <v>82</v>
      </c>
      <c r="K19" s="3" t="s">
        <v>85</v>
      </c>
      <c r="L19" s="3" t="s">
        <v>86</v>
      </c>
      <c r="M19" s="3" t="s">
        <v>87</v>
      </c>
      <c r="N19" s="3" t="s">
        <v>88</v>
      </c>
    </row>
    <row r="20" spans="3:14" ht="45" x14ac:dyDescent="0.25">
      <c r="C20" s="3" t="s">
        <v>60</v>
      </c>
      <c r="D20" s="3" t="s">
        <v>89</v>
      </c>
      <c r="E20" s="3" t="s">
        <v>90</v>
      </c>
      <c r="F20" s="3" t="s">
        <v>91</v>
      </c>
      <c r="I20" s="3" t="s">
        <v>60</v>
      </c>
      <c r="J20" s="3" t="s">
        <v>92</v>
      </c>
      <c r="K20" s="3" t="s">
        <v>90</v>
      </c>
      <c r="L20" s="3" t="s">
        <v>93</v>
      </c>
      <c r="M20" s="3" t="s">
        <v>94</v>
      </c>
      <c r="N20" s="3" t="s">
        <v>95</v>
      </c>
    </row>
    <row r="21" spans="3:14" ht="45" x14ac:dyDescent="0.25">
      <c r="C21" s="3" t="s">
        <v>60</v>
      </c>
      <c r="D21" s="3" t="s">
        <v>96</v>
      </c>
      <c r="E21" s="3" t="s">
        <v>83</v>
      </c>
      <c r="F21" s="3" t="s">
        <v>97</v>
      </c>
      <c r="I21" s="3" t="s">
        <v>60</v>
      </c>
      <c r="J21" s="3" t="s">
        <v>96</v>
      </c>
      <c r="K21" s="3" t="s">
        <v>85</v>
      </c>
      <c r="L21" s="3" t="s">
        <v>98</v>
      </c>
      <c r="M21" s="3" t="s">
        <v>99</v>
      </c>
      <c r="N21" s="3" t="s">
        <v>100</v>
      </c>
    </row>
    <row r="22" spans="3:14" ht="45" x14ac:dyDescent="0.25">
      <c r="C22" s="3" t="s">
        <v>60</v>
      </c>
      <c r="D22" s="3" t="s">
        <v>101</v>
      </c>
      <c r="E22" s="3" t="s">
        <v>90</v>
      </c>
      <c r="F22" s="3" t="s">
        <v>102</v>
      </c>
      <c r="I22" s="3" t="s">
        <v>60</v>
      </c>
      <c r="J22" s="3" t="s">
        <v>103</v>
      </c>
      <c r="K22" s="3" t="s">
        <v>90</v>
      </c>
      <c r="L22" s="3" t="s">
        <v>104</v>
      </c>
      <c r="M22" s="3" t="s">
        <v>105</v>
      </c>
      <c r="N22" s="3" t="s">
        <v>106</v>
      </c>
    </row>
    <row r="23" spans="3:14" ht="30" x14ac:dyDescent="0.25">
      <c r="C23" s="3" t="s">
        <v>60</v>
      </c>
      <c r="D23" s="3" t="s">
        <v>103</v>
      </c>
      <c r="E23" s="3" t="s">
        <v>90</v>
      </c>
      <c r="F23" s="3" t="s">
        <v>107</v>
      </c>
      <c r="I23" s="3" t="s">
        <v>60</v>
      </c>
      <c r="J23" s="3" t="s">
        <v>108</v>
      </c>
      <c r="K23" s="3" t="s">
        <v>109</v>
      </c>
      <c r="L23" s="3" t="s">
        <v>110</v>
      </c>
      <c r="M23" s="3" t="s">
        <v>111</v>
      </c>
      <c r="N23" s="3" t="s">
        <v>112</v>
      </c>
    </row>
    <row r="24" spans="3:14" ht="45" x14ac:dyDescent="0.25">
      <c r="C24" s="3" t="s">
        <v>60</v>
      </c>
      <c r="D24" s="3" t="s">
        <v>108</v>
      </c>
      <c r="E24" s="3" t="s">
        <v>109</v>
      </c>
      <c r="F24" s="3" t="s">
        <v>113</v>
      </c>
      <c r="I24" s="3" t="s">
        <v>62</v>
      </c>
      <c r="J24" s="3" t="s">
        <v>114</v>
      </c>
      <c r="K24" s="3" t="s">
        <v>115</v>
      </c>
      <c r="L24" s="3" t="s">
        <v>116</v>
      </c>
      <c r="M24" s="3" t="s">
        <v>117</v>
      </c>
      <c r="N24" s="3" t="s">
        <v>118</v>
      </c>
    </row>
    <row r="25" spans="3:14" ht="45" x14ac:dyDescent="0.25">
      <c r="C25" s="3" t="s">
        <v>62</v>
      </c>
      <c r="D25" s="3" t="s">
        <v>119</v>
      </c>
      <c r="E25" s="3" t="s">
        <v>115</v>
      </c>
      <c r="F25" s="3" t="s">
        <v>120</v>
      </c>
      <c r="I25" s="3" t="s">
        <v>62</v>
      </c>
      <c r="J25" s="3" t="s">
        <v>121</v>
      </c>
      <c r="K25" s="3" t="s">
        <v>115</v>
      </c>
      <c r="L25" s="3" t="s">
        <v>122</v>
      </c>
      <c r="M25" s="3" t="s">
        <v>123</v>
      </c>
      <c r="N25" s="3" t="s">
        <v>124</v>
      </c>
    </row>
    <row r="26" spans="3:14" ht="45" x14ac:dyDescent="0.25">
      <c r="C26" s="3" t="s">
        <v>62</v>
      </c>
      <c r="D26" s="3" t="s">
        <v>121</v>
      </c>
      <c r="E26" s="3" t="s">
        <v>115</v>
      </c>
      <c r="F26" s="3" t="s">
        <v>125</v>
      </c>
      <c r="I26" s="3" t="s">
        <v>62</v>
      </c>
      <c r="J26" s="3" t="s">
        <v>126</v>
      </c>
      <c r="K26" s="3" t="s">
        <v>115</v>
      </c>
      <c r="L26" s="3" t="s">
        <v>127</v>
      </c>
      <c r="M26" s="3" t="s">
        <v>128</v>
      </c>
      <c r="N26" s="3" t="s">
        <v>129</v>
      </c>
    </row>
    <row r="27" spans="3:14" ht="45" x14ac:dyDescent="0.25">
      <c r="C27" s="3" t="s">
        <v>62</v>
      </c>
      <c r="D27" s="3" t="s">
        <v>126</v>
      </c>
      <c r="E27" s="3" t="s">
        <v>115</v>
      </c>
      <c r="F27" s="3" t="s">
        <v>130</v>
      </c>
      <c r="I27" s="3" t="s">
        <v>62</v>
      </c>
      <c r="J27" s="3" t="s">
        <v>131</v>
      </c>
      <c r="K27" s="3" t="s">
        <v>132</v>
      </c>
      <c r="L27" s="3" t="s">
        <v>133</v>
      </c>
      <c r="M27" s="3" t="s">
        <v>134</v>
      </c>
      <c r="N27" s="3" t="s">
        <v>135</v>
      </c>
    </row>
    <row r="28" spans="3:14" ht="60" x14ac:dyDescent="0.25">
      <c r="C28" s="3" t="s">
        <v>62</v>
      </c>
      <c r="D28" s="3" t="s">
        <v>131</v>
      </c>
      <c r="E28" s="3" t="s">
        <v>132</v>
      </c>
      <c r="F28" s="3" t="s">
        <v>136</v>
      </c>
      <c r="I28" s="3" t="s">
        <v>62</v>
      </c>
      <c r="J28" s="3" t="s">
        <v>137</v>
      </c>
      <c r="K28" s="3" t="s">
        <v>115</v>
      </c>
      <c r="L28" s="3" t="s">
        <v>138</v>
      </c>
      <c r="M28" s="3" t="s">
        <v>139</v>
      </c>
      <c r="N28" s="3" t="s">
        <v>140</v>
      </c>
    </row>
    <row r="29" spans="3:14" ht="75" x14ac:dyDescent="0.25">
      <c r="C29" s="3" t="s">
        <v>62</v>
      </c>
      <c r="D29" s="3" t="s">
        <v>141</v>
      </c>
      <c r="E29" s="3" t="s">
        <v>115</v>
      </c>
      <c r="F29" s="3" t="s">
        <v>142</v>
      </c>
      <c r="I29" s="3" t="s">
        <v>65</v>
      </c>
      <c r="J29" s="3" t="s">
        <v>143</v>
      </c>
      <c r="K29" s="3" t="s">
        <v>144</v>
      </c>
      <c r="L29" s="3" t="s">
        <v>145</v>
      </c>
      <c r="M29" s="3" t="s">
        <v>146</v>
      </c>
      <c r="N29" s="3" t="s">
        <v>147</v>
      </c>
    </row>
    <row r="30" spans="3:14" ht="50.25" customHeight="1" x14ac:dyDescent="0.25">
      <c r="C30" s="3" t="s">
        <v>65</v>
      </c>
      <c r="D30" s="3" t="s">
        <v>148</v>
      </c>
      <c r="E30" s="3" t="s">
        <v>90</v>
      </c>
      <c r="F30" s="3" t="s">
        <v>149</v>
      </c>
      <c r="I30" s="3" t="s">
        <v>65</v>
      </c>
      <c r="J30" s="3" t="s">
        <v>148</v>
      </c>
      <c r="K30" s="3" t="s">
        <v>90</v>
      </c>
      <c r="L30" s="3" t="s">
        <v>150</v>
      </c>
      <c r="M30" s="3" t="s">
        <v>151</v>
      </c>
      <c r="N30" s="3" t="s">
        <v>152</v>
      </c>
    </row>
    <row r="31" spans="3:14" ht="45" x14ac:dyDescent="0.25">
      <c r="C31" s="3" t="s">
        <v>65</v>
      </c>
      <c r="D31" s="3" t="s">
        <v>153</v>
      </c>
      <c r="E31" s="3" t="s">
        <v>109</v>
      </c>
      <c r="F31" s="3" t="s">
        <v>154</v>
      </c>
      <c r="I31" s="3" t="s">
        <v>65</v>
      </c>
      <c r="J31" s="3" t="s">
        <v>153</v>
      </c>
      <c r="K31" s="3" t="s">
        <v>109</v>
      </c>
      <c r="L31" s="3" t="s">
        <v>155</v>
      </c>
      <c r="M31" s="3" t="s">
        <v>156</v>
      </c>
      <c r="N31" s="3" t="s">
        <v>157</v>
      </c>
    </row>
    <row r="32" spans="3:14" ht="45" x14ac:dyDescent="0.25">
      <c r="C32" s="3" t="s">
        <v>65</v>
      </c>
      <c r="D32" s="3" t="s">
        <v>143</v>
      </c>
      <c r="E32" s="3" t="s">
        <v>144</v>
      </c>
      <c r="F32" s="3" t="s">
        <v>158</v>
      </c>
      <c r="I32" s="3" t="s">
        <v>65</v>
      </c>
      <c r="J32" s="3" t="s">
        <v>159</v>
      </c>
      <c r="K32" s="3" t="s">
        <v>90</v>
      </c>
      <c r="L32" s="3" t="s">
        <v>160</v>
      </c>
      <c r="M32" s="3" t="s">
        <v>161</v>
      </c>
      <c r="N32" s="3" t="s">
        <v>162</v>
      </c>
    </row>
    <row r="33" spans="3:21" ht="75" x14ac:dyDescent="0.25">
      <c r="C33" s="3" t="s">
        <v>65</v>
      </c>
      <c r="D33" s="3" t="s">
        <v>159</v>
      </c>
      <c r="E33" s="3" t="s">
        <v>90</v>
      </c>
      <c r="F33" s="3" t="s">
        <v>163</v>
      </c>
      <c r="I33" s="3" t="s">
        <v>65</v>
      </c>
      <c r="J33" s="3" t="s">
        <v>164</v>
      </c>
      <c r="K33" s="3" t="s">
        <v>115</v>
      </c>
      <c r="L33" s="3" t="s">
        <v>165</v>
      </c>
      <c r="M33" s="3" t="s">
        <v>166</v>
      </c>
      <c r="N33" s="3" t="s">
        <v>167</v>
      </c>
    </row>
    <row r="34" spans="3:21" ht="30" x14ac:dyDescent="0.25">
      <c r="C34" s="3" t="s">
        <v>65</v>
      </c>
      <c r="D34" s="3" t="s">
        <v>164</v>
      </c>
      <c r="E34" s="3" t="s">
        <v>115</v>
      </c>
      <c r="F34" s="3" t="s">
        <v>168</v>
      </c>
      <c r="I34" s="3" t="s">
        <v>65</v>
      </c>
      <c r="J34" s="3" t="s">
        <v>169</v>
      </c>
      <c r="K34" s="3" t="s">
        <v>115</v>
      </c>
      <c r="L34" s="3" t="s">
        <v>170</v>
      </c>
      <c r="M34" s="3" t="s">
        <v>171</v>
      </c>
      <c r="N34" s="3" t="s">
        <v>172</v>
      </c>
    </row>
    <row r="35" spans="3:21" ht="45" x14ac:dyDescent="0.25">
      <c r="C35" s="3" t="s">
        <v>65</v>
      </c>
      <c r="D35" s="3" t="s">
        <v>173</v>
      </c>
      <c r="E35" s="3" t="s">
        <v>90</v>
      </c>
      <c r="F35" s="3" t="s">
        <v>174</v>
      </c>
      <c r="I35" s="3" t="s">
        <v>65</v>
      </c>
      <c r="J35" s="3" t="s">
        <v>173</v>
      </c>
      <c r="K35" s="3" t="s">
        <v>90</v>
      </c>
      <c r="L35" s="3" t="s">
        <v>175</v>
      </c>
      <c r="M35" s="3" t="s">
        <v>176</v>
      </c>
      <c r="N35" s="3" t="s">
        <v>177</v>
      </c>
    </row>
    <row r="36" spans="3:21" ht="45" x14ac:dyDescent="0.25">
      <c r="C36" s="3" t="s">
        <v>65</v>
      </c>
      <c r="D36" s="3" t="s">
        <v>169</v>
      </c>
      <c r="E36" s="3" t="s">
        <v>115</v>
      </c>
      <c r="F36" s="3" t="s">
        <v>178</v>
      </c>
      <c r="I36" s="3" t="s">
        <v>68</v>
      </c>
      <c r="J36" s="3" t="s">
        <v>179</v>
      </c>
      <c r="K36" s="3" t="s">
        <v>90</v>
      </c>
      <c r="L36" s="3" t="s">
        <v>180</v>
      </c>
      <c r="M36" s="3" t="s">
        <v>181</v>
      </c>
      <c r="N36" s="3" t="s">
        <v>177</v>
      </c>
    </row>
    <row r="37" spans="3:21" ht="30" x14ac:dyDescent="0.25">
      <c r="C37" s="3" t="s">
        <v>68</v>
      </c>
      <c r="D37" s="3" t="s">
        <v>179</v>
      </c>
      <c r="E37" s="3" t="s">
        <v>90</v>
      </c>
      <c r="F37" s="3" t="s">
        <v>182</v>
      </c>
      <c r="I37" s="3" t="s">
        <v>68</v>
      </c>
      <c r="J37" s="3" t="s">
        <v>183</v>
      </c>
      <c r="K37" s="3" t="s">
        <v>184</v>
      </c>
      <c r="L37" s="3" t="s">
        <v>185</v>
      </c>
      <c r="M37" s="3" t="s">
        <v>186</v>
      </c>
      <c r="N37" s="3" t="s">
        <v>187</v>
      </c>
    </row>
    <row r="38" spans="3:21" ht="30" x14ac:dyDescent="0.25">
      <c r="C38" s="3" t="s">
        <v>68</v>
      </c>
      <c r="D38" s="3" t="s">
        <v>183</v>
      </c>
      <c r="E38" s="3" t="s">
        <v>184</v>
      </c>
      <c r="F38" s="3" t="s">
        <v>188</v>
      </c>
    </row>
    <row r="39" spans="3:21" x14ac:dyDescent="0.25">
      <c r="C39" s="3" t="s">
        <v>70</v>
      </c>
      <c r="D39" s="3" t="s">
        <v>70</v>
      </c>
      <c r="E39" s="3"/>
      <c r="F39" s="3"/>
    </row>
    <row r="40" spans="3:21" ht="15.75" thickBot="1" x14ac:dyDescent="0.3"/>
    <row r="41" spans="3:21" s="36" customFormat="1" ht="21" customHeight="1" thickBot="1" x14ac:dyDescent="0.25">
      <c r="C41" s="71" t="s">
        <v>10</v>
      </c>
      <c r="D41" s="72"/>
      <c r="E41" s="73"/>
      <c r="F41" s="50" t="s">
        <v>11</v>
      </c>
      <c r="G41" s="95" t="s">
        <v>12</v>
      </c>
      <c r="H41" s="72"/>
      <c r="I41" s="72"/>
      <c r="J41" s="72"/>
      <c r="K41" s="72"/>
      <c r="L41" s="72"/>
      <c r="M41" s="72"/>
      <c r="N41" s="73"/>
      <c r="O41" s="50" t="s">
        <v>13</v>
      </c>
      <c r="P41" s="95" t="s">
        <v>14</v>
      </c>
      <c r="Q41" s="72"/>
      <c r="R41" s="72"/>
      <c r="S41" s="72"/>
      <c r="T41" s="73"/>
      <c r="U41" s="51">
        <v>1</v>
      </c>
    </row>
    <row r="42" spans="3:21" s="36" customFormat="1" ht="14.25" x14ac:dyDescent="0.2"/>
    <row r="43" spans="3:21" s="36" customFormat="1" ht="14.25" x14ac:dyDescent="0.2">
      <c r="C43" s="52" t="s">
        <v>15</v>
      </c>
    </row>
    <row r="44" spans="3:21" s="36" customFormat="1" ht="14.25" x14ac:dyDescent="0.2">
      <c r="C44" s="52" t="s">
        <v>16</v>
      </c>
    </row>
  </sheetData>
  <mergeCells count="13">
    <mergeCell ref="C41:E41"/>
    <mergeCell ref="G41:N41"/>
    <mergeCell ref="P41:T41"/>
    <mergeCell ref="B2:C5"/>
    <mergeCell ref="C16:F16"/>
    <mergeCell ref="C8:F9"/>
    <mergeCell ref="C10:F10"/>
    <mergeCell ref="I17:N17"/>
    <mergeCell ref="D2:M5"/>
    <mergeCell ref="N2:O2"/>
    <mergeCell ref="N3:O3"/>
    <mergeCell ref="N4:O4"/>
    <mergeCell ref="N5:O5"/>
  </mergeCells>
  <pageMargins left="0.7" right="0.7" top="0.75" bottom="0.75" header="0.3" footer="0.3"/>
  <pageSetup paperSize="9" orientation="portrait" horizontalDpi="4294967293" verticalDpi="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4756-867B-43EC-829D-F457FB3A2AEF}">
  <dimension ref="A1:AC126"/>
  <sheetViews>
    <sheetView showGridLines="0" zoomScale="98" zoomScaleNormal="98" workbookViewId="0"/>
  </sheetViews>
  <sheetFormatPr baseColWidth="10" defaultColWidth="11.42578125" defaultRowHeight="15" x14ac:dyDescent="0.25"/>
  <cols>
    <col min="1" max="1" width="8.85546875" customWidth="1"/>
    <col min="2" max="2" width="17.42578125" customWidth="1"/>
    <col min="3" max="3" width="21.42578125" customWidth="1"/>
    <col min="4" max="4" width="28.42578125" customWidth="1"/>
    <col min="5" max="5" width="21.140625" customWidth="1"/>
    <col min="6" max="6" width="18.5703125" customWidth="1"/>
    <col min="7" max="7" width="24.42578125" customWidth="1"/>
    <col min="8" max="8" width="20" customWidth="1"/>
    <col min="9" max="9" width="28.42578125" customWidth="1"/>
    <col min="10" max="10" width="23.140625" customWidth="1"/>
    <col min="11" max="11" width="27.5703125" customWidth="1"/>
    <col min="12" max="12" width="34.42578125" customWidth="1"/>
    <col min="13" max="13" width="30.42578125" customWidth="1"/>
    <col min="14" max="14" width="22.42578125" customWidth="1"/>
    <col min="15" max="15" width="38.140625" customWidth="1"/>
    <col min="16" max="16" width="29.5703125" customWidth="1"/>
    <col min="17" max="17" width="35.140625" customWidth="1"/>
    <col min="18" max="18" width="26.140625" customWidth="1"/>
    <col min="19" max="19" width="14.85546875" customWidth="1"/>
    <col min="20" max="20" width="25.140625" customWidth="1"/>
    <col min="21" max="22" width="29.5703125" customWidth="1"/>
    <col min="23" max="23" width="40.42578125" customWidth="1"/>
    <col min="24" max="24" width="41.140625" customWidth="1"/>
    <col min="28" max="28" width="17.42578125" customWidth="1"/>
    <col min="29" max="29" width="15.85546875" customWidth="1"/>
  </cols>
  <sheetData>
    <row r="1" spans="1:29" ht="7.9" customHeight="1" thickBot="1" x14ac:dyDescent="0.3"/>
    <row r="2" spans="1:29" ht="21.75" customHeight="1" x14ac:dyDescent="0.25">
      <c r="B2" s="74" t="s">
        <v>54</v>
      </c>
      <c r="C2" s="129"/>
      <c r="D2" s="121" t="s">
        <v>189</v>
      </c>
      <c r="E2" s="122"/>
      <c r="F2" s="122"/>
      <c r="G2" s="122"/>
      <c r="H2" s="122"/>
      <c r="I2" s="122"/>
      <c r="J2" s="122"/>
      <c r="K2" s="122"/>
      <c r="L2" s="122"/>
      <c r="M2" s="122"/>
      <c r="N2" s="122"/>
      <c r="O2" s="122"/>
      <c r="P2" s="122"/>
      <c r="Q2" s="122"/>
      <c r="R2" s="122"/>
      <c r="S2" s="122"/>
      <c r="T2" s="122"/>
      <c r="U2" s="122"/>
      <c r="V2" s="122"/>
      <c r="W2" s="123"/>
      <c r="X2" s="111" t="s">
        <v>288</v>
      </c>
      <c r="Y2" s="112"/>
    </row>
    <row r="3" spans="1:29" ht="21.75" customHeight="1" x14ac:dyDescent="0.25">
      <c r="B3" s="76"/>
      <c r="C3" s="130"/>
      <c r="D3" s="124"/>
      <c r="E3" s="120"/>
      <c r="F3" s="120"/>
      <c r="G3" s="120"/>
      <c r="H3" s="120"/>
      <c r="I3" s="120"/>
      <c r="J3" s="120"/>
      <c r="K3" s="120"/>
      <c r="L3" s="120"/>
      <c r="M3" s="120"/>
      <c r="N3" s="120"/>
      <c r="O3" s="120"/>
      <c r="P3" s="120"/>
      <c r="Q3" s="120"/>
      <c r="R3" s="120"/>
      <c r="S3" s="120"/>
      <c r="T3" s="120"/>
      <c r="U3" s="120"/>
      <c r="V3" s="120"/>
      <c r="W3" s="125"/>
      <c r="X3" s="113" t="s">
        <v>3</v>
      </c>
      <c r="Y3" s="114"/>
    </row>
    <row r="4" spans="1:29" ht="21.75" customHeight="1" x14ac:dyDescent="0.25">
      <c r="B4" s="76"/>
      <c r="C4" s="130"/>
      <c r="D4" s="124"/>
      <c r="E4" s="120"/>
      <c r="F4" s="120"/>
      <c r="G4" s="120"/>
      <c r="H4" s="120"/>
      <c r="I4" s="120"/>
      <c r="J4" s="120"/>
      <c r="K4" s="120"/>
      <c r="L4" s="120"/>
      <c r="M4" s="120"/>
      <c r="N4" s="120"/>
      <c r="O4" s="120"/>
      <c r="P4" s="120"/>
      <c r="Q4" s="120"/>
      <c r="R4" s="120"/>
      <c r="S4" s="120"/>
      <c r="T4" s="120"/>
      <c r="U4" s="120"/>
      <c r="V4" s="120"/>
      <c r="W4" s="125"/>
      <c r="X4" s="113" t="s">
        <v>4</v>
      </c>
      <c r="Y4" s="114"/>
    </row>
    <row r="5" spans="1:29" ht="21.75" customHeight="1" thickBot="1" x14ac:dyDescent="0.3">
      <c r="A5" s="70"/>
      <c r="B5" s="78"/>
      <c r="C5" s="131"/>
      <c r="D5" s="126"/>
      <c r="E5" s="127"/>
      <c r="F5" s="127"/>
      <c r="G5" s="127"/>
      <c r="H5" s="127"/>
      <c r="I5" s="127"/>
      <c r="J5" s="127"/>
      <c r="K5" s="127"/>
      <c r="L5" s="127"/>
      <c r="M5" s="127"/>
      <c r="N5" s="127"/>
      <c r="O5" s="127"/>
      <c r="P5" s="127"/>
      <c r="Q5" s="127"/>
      <c r="R5" s="127"/>
      <c r="S5" s="127"/>
      <c r="T5" s="127"/>
      <c r="U5" s="127"/>
      <c r="V5" s="127"/>
      <c r="W5" s="128"/>
      <c r="X5" s="115" t="s">
        <v>19</v>
      </c>
      <c r="Y5" s="116"/>
    </row>
    <row r="7" spans="1:29" s="15" customFormat="1" ht="30" x14ac:dyDescent="0.25">
      <c r="A7" s="2" t="s">
        <v>57</v>
      </c>
      <c r="B7" s="2" t="s">
        <v>76</v>
      </c>
      <c r="C7" s="2" t="s">
        <v>77</v>
      </c>
      <c r="D7" s="2" t="s">
        <v>79</v>
      </c>
      <c r="E7" s="2" t="s">
        <v>80</v>
      </c>
      <c r="F7" s="2" t="s">
        <v>190</v>
      </c>
      <c r="G7" s="2" t="s">
        <v>191</v>
      </c>
      <c r="H7" s="2" t="s">
        <v>192</v>
      </c>
      <c r="I7" s="2" t="s">
        <v>193</v>
      </c>
      <c r="J7" s="2" t="s">
        <v>194</v>
      </c>
      <c r="K7" s="2" t="s">
        <v>195</v>
      </c>
      <c r="L7" s="2" t="s">
        <v>196</v>
      </c>
      <c r="M7" s="2" t="s">
        <v>197</v>
      </c>
      <c r="N7" s="2" t="s">
        <v>198</v>
      </c>
      <c r="O7" s="2" t="s">
        <v>199</v>
      </c>
      <c r="P7" s="2" t="s">
        <v>200</v>
      </c>
      <c r="Q7" s="2" t="s">
        <v>201</v>
      </c>
      <c r="R7" s="2" t="s">
        <v>202</v>
      </c>
      <c r="S7" s="2" t="s">
        <v>203</v>
      </c>
      <c r="T7" s="2" t="s">
        <v>204</v>
      </c>
      <c r="U7" s="2" t="s">
        <v>205</v>
      </c>
      <c r="V7" s="2" t="s">
        <v>206</v>
      </c>
      <c r="W7" s="2" t="s">
        <v>207</v>
      </c>
      <c r="AA7" s="179" t="s">
        <v>668</v>
      </c>
      <c r="AB7" s="179"/>
    </row>
    <row r="8" spans="1:29" ht="195" x14ac:dyDescent="0.25">
      <c r="A8" s="3" t="s">
        <v>70</v>
      </c>
      <c r="B8" s="3" t="s">
        <v>70</v>
      </c>
      <c r="C8" s="3" t="s">
        <v>71</v>
      </c>
      <c r="D8" s="3" t="s">
        <v>290</v>
      </c>
      <c r="E8" s="3" t="s">
        <v>291</v>
      </c>
      <c r="F8" s="3" t="s">
        <v>61</v>
      </c>
      <c r="G8" s="3" t="s">
        <v>292</v>
      </c>
      <c r="H8" s="3" t="s">
        <v>293</v>
      </c>
      <c r="I8" s="12">
        <v>3</v>
      </c>
      <c r="J8" s="12">
        <v>5</v>
      </c>
      <c r="K8" s="12">
        <v>3</v>
      </c>
      <c r="L8" s="12">
        <v>5</v>
      </c>
      <c r="M8" s="12">
        <v>3</v>
      </c>
      <c r="N8" s="12">
        <v>3</v>
      </c>
      <c r="O8" s="12">
        <v>3</v>
      </c>
      <c r="P8" s="12">
        <v>3</v>
      </c>
      <c r="Q8" s="12">
        <v>3</v>
      </c>
      <c r="R8" s="34">
        <f>SUM(Tabla310[[#This Row],[1. Alcance del impacto]:[9. Nivel de control aplicado]])</f>
        <v>31</v>
      </c>
      <c r="S8" s="35" t="str">
        <f t="shared" ref="S8:S11" si="0">IF(R8&lt;=15,$AB$8,IF(R8&lt;=30,$AB$9,$AB$10))</f>
        <v>Moderado</v>
      </c>
      <c r="T8" s="177" t="s">
        <v>294</v>
      </c>
      <c r="U8" s="177" t="s">
        <v>208</v>
      </c>
      <c r="V8" s="3" t="s">
        <v>295</v>
      </c>
      <c r="W8" s="3" t="s">
        <v>296</v>
      </c>
      <c r="AA8" s="8" t="s">
        <v>209</v>
      </c>
      <c r="AB8" s="8" t="s">
        <v>203</v>
      </c>
    </row>
    <row r="9" spans="1:29" ht="195" x14ac:dyDescent="0.25">
      <c r="A9" s="3" t="s">
        <v>70</v>
      </c>
      <c r="B9" s="3" t="s">
        <v>70</v>
      </c>
      <c r="C9" s="3" t="s">
        <v>71</v>
      </c>
      <c r="D9" s="3" t="s">
        <v>297</v>
      </c>
      <c r="E9" s="3" t="s">
        <v>298</v>
      </c>
      <c r="F9" s="3" t="s">
        <v>61</v>
      </c>
      <c r="G9" s="3" t="s">
        <v>299</v>
      </c>
      <c r="H9" s="3" t="s">
        <v>210</v>
      </c>
      <c r="I9" s="12">
        <v>3</v>
      </c>
      <c r="J9" s="12">
        <v>3</v>
      </c>
      <c r="K9" s="12">
        <v>1</v>
      </c>
      <c r="L9" s="12">
        <v>5</v>
      </c>
      <c r="M9" s="12">
        <v>5</v>
      </c>
      <c r="N9" s="12">
        <v>1</v>
      </c>
      <c r="O9" s="12">
        <v>1</v>
      </c>
      <c r="P9" s="12">
        <v>1</v>
      </c>
      <c r="Q9" s="16">
        <v>1</v>
      </c>
      <c r="R9" s="34">
        <f>SUM(Tabla310[[#This Row],[1. Alcance del impacto]:[9. Nivel de control aplicado]])</f>
        <v>21</v>
      </c>
      <c r="S9" s="35" t="str">
        <f t="shared" si="0"/>
        <v>Bajo</v>
      </c>
      <c r="T9" s="177" t="s">
        <v>300</v>
      </c>
      <c r="U9" s="177" t="s">
        <v>301</v>
      </c>
      <c r="V9" s="3" t="s">
        <v>302</v>
      </c>
      <c r="W9" s="3" t="s">
        <v>303</v>
      </c>
      <c r="AA9" s="13" t="s">
        <v>211</v>
      </c>
      <c r="AB9" s="9" t="s">
        <v>40</v>
      </c>
    </row>
    <row r="10" spans="1:29" ht="240" x14ac:dyDescent="0.25">
      <c r="A10" s="3" t="s">
        <v>70</v>
      </c>
      <c r="B10" s="3" t="s">
        <v>70</v>
      </c>
      <c r="C10" s="3" t="s">
        <v>71</v>
      </c>
      <c r="D10" s="3" t="s">
        <v>304</v>
      </c>
      <c r="E10" s="3" t="s">
        <v>305</v>
      </c>
      <c r="F10" s="3" t="s">
        <v>61</v>
      </c>
      <c r="G10" s="3" t="s">
        <v>212</v>
      </c>
      <c r="H10" s="3" t="s">
        <v>306</v>
      </c>
      <c r="I10" s="12">
        <v>5</v>
      </c>
      <c r="J10" s="12">
        <v>5</v>
      </c>
      <c r="K10" s="12">
        <v>3</v>
      </c>
      <c r="L10" s="12">
        <v>5</v>
      </c>
      <c r="M10" s="12">
        <v>3</v>
      </c>
      <c r="N10" s="12">
        <v>3</v>
      </c>
      <c r="O10" s="12">
        <v>3</v>
      </c>
      <c r="P10" s="12">
        <v>1</v>
      </c>
      <c r="Q10" s="16">
        <v>3</v>
      </c>
      <c r="R10" s="34">
        <f>SUM(Tabla310[[#This Row],[1. Alcance del impacto]:[9. Nivel de control aplicado]])</f>
        <v>31</v>
      </c>
      <c r="S10" s="35" t="str">
        <f t="shared" si="0"/>
        <v>Moderado</v>
      </c>
      <c r="T10" s="177" t="s">
        <v>307</v>
      </c>
      <c r="U10" s="177" t="s">
        <v>308</v>
      </c>
      <c r="V10" s="3" t="s">
        <v>309</v>
      </c>
      <c r="W10" s="3" t="s">
        <v>310</v>
      </c>
      <c r="AA10" s="13" t="s">
        <v>213</v>
      </c>
      <c r="AB10" s="10" t="s">
        <v>41</v>
      </c>
    </row>
    <row r="11" spans="1:29" ht="409.5" x14ac:dyDescent="0.25">
      <c r="A11" s="3" t="s">
        <v>70</v>
      </c>
      <c r="B11" s="3" t="s">
        <v>70</v>
      </c>
      <c r="C11" s="3" t="s">
        <v>71</v>
      </c>
      <c r="D11" s="3" t="s">
        <v>214</v>
      </c>
      <c r="E11" s="3" t="s">
        <v>311</v>
      </c>
      <c r="F11" s="3" t="s">
        <v>61</v>
      </c>
      <c r="G11" s="3" t="s">
        <v>215</v>
      </c>
      <c r="H11" s="3" t="s">
        <v>216</v>
      </c>
      <c r="I11" s="12">
        <v>3</v>
      </c>
      <c r="J11" s="12">
        <v>5</v>
      </c>
      <c r="K11" s="12">
        <v>3</v>
      </c>
      <c r="L11" s="12">
        <v>5</v>
      </c>
      <c r="M11" s="12">
        <v>1</v>
      </c>
      <c r="N11" s="12">
        <v>3</v>
      </c>
      <c r="O11" s="12">
        <v>3</v>
      </c>
      <c r="P11" s="12">
        <v>1</v>
      </c>
      <c r="Q11" s="16">
        <v>3</v>
      </c>
      <c r="R11" s="34">
        <f>SUM(Tabla310[[#This Row],[1. Alcance del impacto]:[9. Nivel de control aplicado]])</f>
        <v>27</v>
      </c>
      <c r="S11" s="35" t="str">
        <f t="shared" si="0"/>
        <v>Bajo</v>
      </c>
      <c r="T11" s="177" t="s">
        <v>312</v>
      </c>
      <c r="U11" s="177" t="s">
        <v>313</v>
      </c>
      <c r="V11" s="15" t="s">
        <v>314</v>
      </c>
      <c r="W11" s="3" t="s">
        <v>315</v>
      </c>
      <c r="AA11" s="13" t="s">
        <v>217</v>
      </c>
      <c r="AB11" s="11" t="s">
        <v>218</v>
      </c>
    </row>
    <row r="12" spans="1:29" ht="195" x14ac:dyDescent="0.25">
      <c r="A12" s="3" t="s">
        <v>70</v>
      </c>
      <c r="B12" s="3" t="s">
        <v>70</v>
      </c>
      <c r="C12" s="3" t="s">
        <v>71</v>
      </c>
      <c r="D12" s="3" t="s">
        <v>316</v>
      </c>
      <c r="E12" s="3" t="s">
        <v>317</v>
      </c>
      <c r="F12" s="3" t="s">
        <v>61</v>
      </c>
      <c r="G12" s="3" t="s">
        <v>318</v>
      </c>
      <c r="H12" s="3" t="s">
        <v>319</v>
      </c>
      <c r="I12" s="12">
        <v>3</v>
      </c>
      <c r="J12" s="12">
        <v>5</v>
      </c>
      <c r="K12" s="12">
        <v>3</v>
      </c>
      <c r="L12" s="12">
        <v>5</v>
      </c>
      <c r="M12" s="12">
        <v>3</v>
      </c>
      <c r="N12" s="12">
        <v>1</v>
      </c>
      <c r="O12" s="12">
        <v>3</v>
      </c>
      <c r="P12" s="12">
        <v>1</v>
      </c>
      <c r="Q12" s="16">
        <v>3</v>
      </c>
      <c r="R12" s="34">
        <f>SUM(Tabla310[[#This Row],[1. Alcance del impacto]:[9. Nivel de control aplicado]])</f>
        <v>27</v>
      </c>
      <c r="S12" s="35" t="str">
        <f>IF(R12&lt;=15,$AB$8,IF(R12&lt;=30,$AB$9,$AB$10))</f>
        <v>Bajo</v>
      </c>
      <c r="T12" s="177" t="s">
        <v>320</v>
      </c>
      <c r="U12" s="177" t="s">
        <v>321</v>
      </c>
      <c r="V12" s="3" t="s">
        <v>322</v>
      </c>
      <c r="W12" s="3" t="s">
        <v>323</v>
      </c>
      <c r="AA12" s="180"/>
      <c r="AB12" s="181"/>
      <c r="AC12" s="180"/>
    </row>
    <row r="13" spans="1:29" ht="195" x14ac:dyDescent="0.25">
      <c r="A13" s="3" t="s">
        <v>70</v>
      </c>
      <c r="B13" s="3" t="s">
        <v>70</v>
      </c>
      <c r="C13" s="3" t="s">
        <v>71</v>
      </c>
      <c r="D13" s="3" t="s">
        <v>324</v>
      </c>
      <c r="E13" s="3" t="s">
        <v>325</v>
      </c>
      <c r="F13" s="3" t="s">
        <v>61</v>
      </c>
      <c r="G13" s="3" t="s">
        <v>326</v>
      </c>
      <c r="H13" s="3" t="s">
        <v>327</v>
      </c>
      <c r="I13" s="12">
        <v>5</v>
      </c>
      <c r="J13" s="12">
        <v>5</v>
      </c>
      <c r="K13" s="12">
        <v>3</v>
      </c>
      <c r="L13" s="12">
        <v>1</v>
      </c>
      <c r="M13" s="12">
        <v>1</v>
      </c>
      <c r="N13" s="12">
        <v>1</v>
      </c>
      <c r="O13" s="12">
        <v>1</v>
      </c>
      <c r="P13" s="12">
        <v>3</v>
      </c>
      <c r="Q13" s="16">
        <v>3</v>
      </c>
      <c r="R13" s="34">
        <f>SUM(Tabla310[[#This Row],[1. Alcance del impacto]:[9. Nivel de control aplicado]])</f>
        <v>23</v>
      </c>
      <c r="S13" s="35" t="str">
        <f>IF(R13&lt;=15,$AB$8,IF(R13&lt;=30,$AB$9,$AB$10))</f>
        <v>Bajo</v>
      </c>
      <c r="T13" s="177" t="s">
        <v>328</v>
      </c>
      <c r="U13" s="177" t="s">
        <v>329</v>
      </c>
      <c r="V13" s="3" t="s">
        <v>330</v>
      </c>
      <c r="W13" s="3" t="s">
        <v>331</v>
      </c>
      <c r="AA13" s="180"/>
      <c r="AB13" s="181"/>
      <c r="AC13" s="180"/>
    </row>
    <row r="14" spans="1:29" ht="165" x14ac:dyDescent="0.25">
      <c r="A14" s="3" t="s">
        <v>70</v>
      </c>
      <c r="B14" s="3" t="s">
        <v>70</v>
      </c>
      <c r="C14" s="3" t="s">
        <v>71</v>
      </c>
      <c r="D14" s="3" t="s">
        <v>324</v>
      </c>
      <c r="E14" s="3" t="s">
        <v>325</v>
      </c>
      <c r="F14" s="3" t="s">
        <v>61</v>
      </c>
      <c r="G14" s="3" t="s">
        <v>332</v>
      </c>
      <c r="H14" s="3" t="s">
        <v>333</v>
      </c>
      <c r="I14" s="12">
        <v>5</v>
      </c>
      <c r="J14" s="12">
        <v>5</v>
      </c>
      <c r="K14" s="12">
        <v>3</v>
      </c>
      <c r="L14" s="12">
        <v>1</v>
      </c>
      <c r="M14" s="12">
        <v>1</v>
      </c>
      <c r="N14" s="12">
        <v>1</v>
      </c>
      <c r="O14" s="12">
        <v>1</v>
      </c>
      <c r="P14" s="12">
        <v>3</v>
      </c>
      <c r="Q14" s="16">
        <v>3</v>
      </c>
      <c r="R14" s="34">
        <f>SUM(Tabla310[[#This Row],[1. Alcance del impacto]:[9. Nivel de control aplicado]])</f>
        <v>23</v>
      </c>
      <c r="S14" s="35" t="str">
        <f>IF(R14&lt;=15,$AB$8,IF(R14&lt;=30,$AB$9,$AB$10))</f>
        <v>Bajo</v>
      </c>
      <c r="T14" s="177" t="s">
        <v>334</v>
      </c>
      <c r="U14" s="177" t="s">
        <v>335</v>
      </c>
      <c r="V14" s="3" t="s">
        <v>330</v>
      </c>
      <c r="W14" s="3" t="s">
        <v>331</v>
      </c>
      <c r="AA14" s="180"/>
      <c r="AB14" s="181"/>
      <c r="AC14" s="180"/>
    </row>
    <row r="15" spans="1:29" ht="180" x14ac:dyDescent="0.25">
      <c r="A15" s="3" t="s">
        <v>70</v>
      </c>
      <c r="B15" s="3" t="s">
        <v>70</v>
      </c>
      <c r="C15" s="3" t="s">
        <v>71</v>
      </c>
      <c r="D15" s="3" t="s">
        <v>336</v>
      </c>
      <c r="E15" s="3" t="s">
        <v>337</v>
      </c>
      <c r="F15" s="3" t="s">
        <v>61</v>
      </c>
      <c r="G15" s="3" t="s">
        <v>338</v>
      </c>
      <c r="H15" s="3" t="s">
        <v>339</v>
      </c>
      <c r="I15" s="12">
        <v>3</v>
      </c>
      <c r="J15" s="12">
        <v>5</v>
      </c>
      <c r="K15" s="12">
        <v>3</v>
      </c>
      <c r="L15" s="12">
        <v>5</v>
      </c>
      <c r="M15" s="12">
        <v>1</v>
      </c>
      <c r="N15" s="12">
        <v>1</v>
      </c>
      <c r="O15" s="12">
        <v>1</v>
      </c>
      <c r="P15" s="12">
        <v>5</v>
      </c>
      <c r="Q15" s="16">
        <v>1</v>
      </c>
      <c r="R15" s="34">
        <f>SUM(Tabla310[[#This Row],[1. Alcance del impacto]:[9. Nivel de control aplicado]])</f>
        <v>25</v>
      </c>
      <c r="S15" s="35" t="str">
        <f>IF(R15&lt;=15,$AB$8,IF(R15&lt;=30,$AB$9,$AB$10))</f>
        <v>Bajo</v>
      </c>
      <c r="T15" s="177" t="s">
        <v>340</v>
      </c>
      <c r="U15" s="177" t="s">
        <v>341</v>
      </c>
      <c r="V15" s="3" t="s">
        <v>342</v>
      </c>
      <c r="W15" s="3" t="s">
        <v>343</v>
      </c>
    </row>
    <row r="16" spans="1:29" ht="180" x14ac:dyDescent="0.25">
      <c r="A16" s="3" t="s">
        <v>60</v>
      </c>
      <c r="B16" s="3" t="s">
        <v>82</v>
      </c>
      <c r="C16" s="3" t="s">
        <v>71</v>
      </c>
      <c r="D16" s="3" t="s">
        <v>344</v>
      </c>
      <c r="E16" s="3" t="s">
        <v>345</v>
      </c>
      <c r="F16" s="3" t="s">
        <v>61</v>
      </c>
      <c r="G16" s="3" t="s">
        <v>292</v>
      </c>
      <c r="H16" s="3" t="s">
        <v>346</v>
      </c>
      <c r="I16" s="12">
        <v>1</v>
      </c>
      <c r="J16" s="12">
        <v>3</v>
      </c>
      <c r="K16" s="12">
        <v>3</v>
      </c>
      <c r="L16" s="12">
        <v>3</v>
      </c>
      <c r="M16" s="12">
        <v>5</v>
      </c>
      <c r="N16" s="12">
        <v>1</v>
      </c>
      <c r="O16" s="12">
        <v>1</v>
      </c>
      <c r="P16" s="12">
        <v>1</v>
      </c>
      <c r="Q16" s="16">
        <v>1</v>
      </c>
      <c r="R16" s="34">
        <f>SUM(Tabla310[[#This Row],[1. Alcance del impacto]:[9. Nivel de control aplicado]])</f>
        <v>19</v>
      </c>
      <c r="S16" s="35" t="str">
        <f t="shared" ref="S16:S65" si="1">IF(R16&lt;=15,$AB$8,IF(R16&lt;=30,$AB$9,$AB$10))</f>
        <v>Bajo</v>
      </c>
      <c r="T16" s="177" t="s">
        <v>347</v>
      </c>
      <c r="U16" s="177" t="s">
        <v>348</v>
      </c>
      <c r="V16" s="3" t="s">
        <v>342</v>
      </c>
      <c r="W16" s="3" t="s">
        <v>343</v>
      </c>
    </row>
    <row r="17" spans="1:23" ht="225" x14ac:dyDescent="0.25">
      <c r="A17" s="3" t="s">
        <v>60</v>
      </c>
      <c r="B17" s="3" t="s">
        <v>82</v>
      </c>
      <c r="C17" s="3" t="s">
        <v>71</v>
      </c>
      <c r="D17" s="3" t="s">
        <v>349</v>
      </c>
      <c r="E17" s="3" t="s">
        <v>350</v>
      </c>
      <c r="F17" s="3" t="s">
        <v>61</v>
      </c>
      <c r="G17" s="3" t="s">
        <v>351</v>
      </c>
      <c r="H17" s="3" t="s">
        <v>352</v>
      </c>
      <c r="I17" s="12">
        <v>5</v>
      </c>
      <c r="J17" s="12">
        <v>1</v>
      </c>
      <c r="K17" s="12">
        <v>3</v>
      </c>
      <c r="L17" s="12">
        <v>1</v>
      </c>
      <c r="M17" s="12">
        <v>1</v>
      </c>
      <c r="N17" s="12">
        <v>1</v>
      </c>
      <c r="O17" s="12">
        <v>5</v>
      </c>
      <c r="P17" s="12">
        <v>3</v>
      </c>
      <c r="Q17" s="16">
        <v>5</v>
      </c>
      <c r="R17" s="34">
        <f>SUM(Tabla310[[#This Row],[1. Alcance del impacto]:[9. Nivel de control aplicado]])</f>
        <v>25</v>
      </c>
      <c r="S17" s="35" t="str">
        <f>IF(R17&lt;=15,$AB$8,IF(R17&lt;=30,$AB$9,$AB$10))</f>
        <v>Bajo</v>
      </c>
      <c r="T17" s="177" t="s">
        <v>353</v>
      </c>
      <c r="U17" s="177" t="s">
        <v>354</v>
      </c>
      <c r="V17" s="3" t="s">
        <v>355</v>
      </c>
      <c r="W17" s="3" t="s">
        <v>356</v>
      </c>
    </row>
    <row r="18" spans="1:23" ht="270" x14ac:dyDescent="0.25">
      <c r="A18" s="3" t="s">
        <v>60</v>
      </c>
      <c r="B18" s="3" t="s">
        <v>96</v>
      </c>
      <c r="C18" s="3" t="s">
        <v>71</v>
      </c>
      <c r="D18" s="3" t="s">
        <v>357</v>
      </c>
      <c r="E18" s="3" t="s">
        <v>358</v>
      </c>
      <c r="F18" s="3" t="s">
        <v>61</v>
      </c>
      <c r="G18" s="3" t="s">
        <v>359</v>
      </c>
      <c r="H18" s="3" t="s">
        <v>360</v>
      </c>
      <c r="I18" s="12">
        <v>3</v>
      </c>
      <c r="J18" s="12">
        <v>3</v>
      </c>
      <c r="K18" s="12">
        <v>3</v>
      </c>
      <c r="L18" s="12">
        <v>3</v>
      </c>
      <c r="M18" s="12">
        <v>3</v>
      </c>
      <c r="N18" s="12">
        <v>1</v>
      </c>
      <c r="O18" s="12">
        <v>5</v>
      </c>
      <c r="P18" s="12">
        <v>5</v>
      </c>
      <c r="Q18" s="16">
        <v>5</v>
      </c>
      <c r="R18" s="34">
        <f>SUM(Tabla310[[#This Row],[1. Alcance del impacto]:[9. Nivel de control aplicado]])</f>
        <v>31</v>
      </c>
      <c r="S18" s="35" t="str">
        <f t="shared" si="1"/>
        <v>Moderado</v>
      </c>
      <c r="T18" s="177" t="s">
        <v>361</v>
      </c>
      <c r="U18" s="177" t="s">
        <v>362</v>
      </c>
      <c r="V18" s="3" t="s">
        <v>363</v>
      </c>
      <c r="W18" s="3" t="s">
        <v>364</v>
      </c>
    </row>
    <row r="19" spans="1:23" ht="240" x14ac:dyDescent="0.25">
      <c r="A19" s="3" t="s">
        <v>60</v>
      </c>
      <c r="B19" s="3" t="s">
        <v>101</v>
      </c>
      <c r="C19" s="3" t="s">
        <v>69</v>
      </c>
      <c r="D19" s="3" t="s">
        <v>365</v>
      </c>
      <c r="E19" s="177" t="s">
        <v>366</v>
      </c>
      <c r="F19" s="3" t="s">
        <v>61</v>
      </c>
      <c r="G19" s="3" t="s">
        <v>367</v>
      </c>
      <c r="H19" s="3" t="s">
        <v>368</v>
      </c>
      <c r="I19" s="12">
        <v>3</v>
      </c>
      <c r="J19" s="12">
        <v>3</v>
      </c>
      <c r="K19" s="12">
        <v>3</v>
      </c>
      <c r="L19" s="12">
        <v>5</v>
      </c>
      <c r="M19" s="12">
        <v>3</v>
      </c>
      <c r="N19" s="12">
        <v>3</v>
      </c>
      <c r="O19" s="12">
        <v>3</v>
      </c>
      <c r="P19" s="12">
        <v>5</v>
      </c>
      <c r="Q19" s="16">
        <v>3</v>
      </c>
      <c r="R19" s="34">
        <f>SUM(Tabla310[[#This Row],[1. Alcance del impacto]:[9. Nivel de control aplicado]])</f>
        <v>31</v>
      </c>
      <c r="S19" s="35" t="str">
        <f t="shared" si="1"/>
        <v>Moderado</v>
      </c>
      <c r="T19" s="177" t="s">
        <v>369</v>
      </c>
      <c r="U19" s="177" t="s">
        <v>370</v>
      </c>
      <c r="V19" s="15" t="s">
        <v>371</v>
      </c>
      <c r="W19" s="15" t="s">
        <v>372</v>
      </c>
    </row>
    <row r="20" spans="1:23" ht="240" x14ac:dyDescent="0.25">
      <c r="A20" s="3" t="s">
        <v>60</v>
      </c>
      <c r="B20" s="3" t="s">
        <v>101</v>
      </c>
      <c r="C20" s="3" t="s">
        <v>69</v>
      </c>
      <c r="D20" s="3" t="s">
        <v>365</v>
      </c>
      <c r="E20" s="3" t="s">
        <v>366</v>
      </c>
      <c r="F20" s="3" t="s">
        <v>61</v>
      </c>
      <c r="G20" s="3" t="s">
        <v>367</v>
      </c>
      <c r="H20" s="3" t="s">
        <v>373</v>
      </c>
      <c r="I20" s="12">
        <v>3</v>
      </c>
      <c r="J20" s="12">
        <v>3</v>
      </c>
      <c r="K20" s="12">
        <v>3</v>
      </c>
      <c r="L20" s="12">
        <v>5</v>
      </c>
      <c r="M20" s="12">
        <v>3</v>
      </c>
      <c r="N20" s="12">
        <v>3</v>
      </c>
      <c r="O20" s="12">
        <v>3</v>
      </c>
      <c r="P20" s="12">
        <v>1</v>
      </c>
      <c r="Q20" s="16">
        <v>3</v>
      </c>
      <c r="R20" s="34">
        <f>SUM(Tabla310[[#This Row],[1. Alcance del impacto]:[9. Nivel de control aplicado]])</f>
        <v>27</v>
      </c>
      <c r="S20" s="35" t="str">
        <f t="shared" si="1"/>
        <v>Bajo</v>
      </c>
      <c r="T20" s="177" t="s">
        <v>369</v>
      </c>
      <c r="U20" s="177" t="s">
        <v>370</v>
      </c>
      <c r="V20" s="15" t="s">
        <v>371</v>
      </c>
      <c r="W20" s="15" t="s">
        <v>372</v>
      </c>
    </row>
    <row r="21" spans="1:23" ht="375" x14ac:dyDescent="0.25">
      <c r="A21" s="3" t="s">
        <v>60</v>
      </c>
      <c r="B21" s="3" t="s">
        <v>108</v>
      </c>
      <c r="C21" s="3" t="s">
        <v>71</v>
      </c>
      <c r="D21" s="3" t="s">
        <v>374</v>
      </c>
      <c r="E21" s="3" t="s">
        <v>375</v>
      </c>
      <c r="F21" s="3" t="s">
        <v>61</v>
      </c>
      <c r="G21" s="3" t="s">
        <v>376</v>
      </c>
      <c r="H21" s="3" t="s">
        <v>377</v>
      </c>
      <c r="I21" s="12">
        <v>5</v>
      </c>
      <c r="J21" s="12">
        <v>3</v>
      </c>
      <c r="K21" s="16">
        <v>3</v>
      </c>
      <c r="L21" s="12">
        <v>5</v>
      </c>
      <c r="M21" s="12">
        <v>3</v>
      </c>
      <c r="N21" s="12">
        <v>1</v>
      </c>
      <c r="O21" s="12">
        <v>3</v>
      </c>
      <c r="P21" s="12">
        <v>3</v>
      </c>
      <c r="Q21" s="16">
        <v>3</v>
      </c>
      <c r="R21" s="34">
        <f>SUM(Tabla310[[#This Row],[1. Alcance del impacto]:[9. Nivel de control aplicado]])</f>
        <v>29</v>
      </c>
      <c r="S21" s="35" t="str">
        <f t="shared" si="1"/>
        <v>Bajo</v>
      </c>
      <c r="T21" s="177" t="s">
        <v>378</v>
      </c>
      <c r="U21" s="177" t="s">
        <v>379</v>
      </c>
      <c r="V21" s="3" t="s">
        <v>380</v>
      </c>
      <c r="W21" s="3" t="s">
        <v>381</v>
      </c>
    </row>
    <row r="22" spans="1:23" ht="375" x14ac:dyDescent="0.25">
      <c r="A22" s="3" t="s">
        <v>60</v>
      </c>
      <c r="B22" s="3" t="s">
        <v>108</v>
      </c>
      <c r="C22" s="3" t="s">
        <v>71</v>
      </c>
      <c r="D22" s="3" t="s">
        <v>374</v>
      </c>
      <c r="E22" s="3" t="s">
        <v>375</v>
      </c>
      <c r="F22" s="3" t="s">
        <v>61</v>
      </c>
      <c r="G22" s="3" t="s">
        <v>382</v>
      </c>
      <c r="H22" s="3" t="s">
        <v>383</v>
      </c>
      <c r="I22" s="12">
        <v>5</v>
      </c>
      <c r="J22" s="12">
        <v>3</v>
      </c>
      <c r="K22" s="16">
        <v>1</v>
      </c>
      <c r="L22" s="12">
        <v>5</v>
      </c>
      <c r="M22" s="12">
        <v>3</v>
      </c>
      <c r="N22" s="12">
        <v>1</v>
      </c>
      <c r="O22" s="12">
        <v>1</v>
      </c>
      <c r="P22" s="12">
        <v>5</v>
      </c>
      <c r="Q22" s="16">
        <v>5</v>
      </c>
      <c r="R22" s="34">
        <f>SUM(Tabla310[[#This Row],[1. Alcance del impacto]:[9. Nivel de control aplicado]])</f>
        <v>29</v>
      </c>
      <c r="S22" s="35" t="str">
        <f t="shared" si="1"/>
        <v>Bajo</v>
      </c>
      <c r="T22" s="177" t="s">
        <v>384</v>
      </c>
      <c r="U22" s="177" t="s">
        <v>385</v>
      </c>
      <c r="V22" s="3" t="s">
        <v>380</v>
      </c>
      <c r="W22" s="3" t="s">
        <v>381</v>
      </c>
    </row>
    <row r="23" spans="1:23" ht="255" x14ac:dyDescent="0.25">
      <c r="A23" s="3" t="s">
        <v>60</v>
      </c>
      <c r="B23" s="3" t="s">
        <v>108</v>
      </c>
      <c r="C23" s="3" t="s">
        <v>72</v>
      </c>
      <c r="D23" s="3" t="s">
        <v>386</v>
      </c>
      <c r="E23" s="3" t="s">
        <v>387</v>
      </c>
      <c r="F23" s="3" t="s">
        <v>61</v>
      </c>
      <c r="G23" s="3" t="s">
        <v>388</v>
      </c>
      <c r="H23" s="3" t="s">
        <v>389</v>
      </c>
      <c r="I23" s="12">
        <v>3</v>
      </c>
      <c r="J23" s="12">
        <v>3</v>
      </c>
      <c r="K23" s="16">
        <v>1</v>
      </c>
      <c r="L23" s="12">
        <v>5</v>
      </c>
      <c r="M23" s="12">
        <v>1</v>
      </c>
      <c r="N23" s="12">
        <v>1</v>
      </c>
      <c r="O23" s="12">
        <v>3</v>
      </c>
      <c r="P23" s="12">
        <v>1</v>
      </c>
      <c r="Q23" s="16">
        <v>3</v>
      </c>
      <c r="R23" s="34">
        <f>SUM(Tabla310[[#This Row],[1. Alcance del impacto]:[9. Nivel de control aplicado]])</f>
        <v>21</v>
      </c>
      <c r="S23" s="35" t="str">
        <f t="shared" si="1"/>
        <v>Bajo</v>
      </c>
      <c r="T23" s="177" t="s">
        <v>390</v>
      </c>
      <c r="U23" s="177" t="s">
        <v>391</v>
      </c>
      <c r="V23" s="3" t="s">
        <v>392</v>
      </c>
      <c r="W23" s="3" t="s">
        <v>393</v>
      </c>
    </row>
    <row r="24" spans="1:23" ht="165" x14ac:dyDescent="0.25">
      <c r="A24" s="3"/>
      <c r="B24" s="3"/>
      <c r="C24" s="3"/>
      <c r="D24" s="3" t="s">
        <v>394</v>
      </c>
      <c r="E24" s="3" t="s">
        <v>395</v>
      </c>
      <c r="F24" s="3" t="s">
        <v>63</v>
      </c>
      <c r="G24" s="3" t="s">
        <v>100</v>
      </c>
      <c r="H24" s="3" t="s">
        <v>396</v>
      </c>
      <c r="I24" s="12">
        <v>3</v>
      </c>
      <c r="J24" s="12">
        <v>1</v>
      </c>
      <c r="K24" s="16">
        <v>3</v>
      </c>
      <c r="L24" s="12">
        <v>5</v>
      </c>
      <c r="M24" s="12">
        <v>1</v>
      </c>
      <c r="N24" s="12">
        <v>1</v>
      </c>
      <c r="O24" s="12">
        <v>3</v>
      </c>
      <c r="P24" s="12">
        <v>3</v>
      </c>
      <c r="Q24" s="16">
        <v>3</v>
      </c>
      <c r="R24" s="34">
        <f>SUM(Tabla310[[#This Row],[1. Alcance del impacto]:[9. Nivel de control aplicado]])</f>
        <v>23</v>
      </c>
      <c r="S24" s="35" t="str">
        <f t="shared" si="1"/>
        <v>Bajo</v>
      </c>
      <c r="T24" s="177" t="s">
        <v>397</v>
      </c>
      <c r="U24" s="177" t="s">
        <v>398</v>
      </c>
      <c r="V24" s="3" t="s">
        <v>392</v>
      </c>
      <c r="W24" s="3" t="s">
        <v>393</v>
      </c>
    </row>
    <row r="25" spans="1:23" ht="180" x14ac:dyDescent="0.25">
      <c r="A25" s="3" t="s">
        <v>60</v>
      </c>
      <c r="B25" s="3" t="s">
        <v>108</v>
      </c>
      <c r="C25" s="3" t="s">
        <v>73</v>
      </c>
      <c r="D25" s="3" t="s">
        <v>399</v>
      </c>
      <c r="E25" s="3" t="s">
        <v>400</v>
      </c>
      <c r="F25" s="3" t="s">
        <v>61</v>
      </c>
      <c r="G25" s="3" t="s">
        <v>401</v>
      </c>
      <c r="H25" s="3" t="s">
        <v>402</v>
      </c>
      <c r="I25" s="12">
        <v>3</v>
      </c>
      <c r="J25" s="12">
        <v>1</v>
      </c>
      <c r="K25" s="16">
        <v>3</v>
      </c>
      <c r="L25" s="12">
        <v>5</v>
      </c>
      <c r="M25" s="12">
        <v>1</v>
      </c>
      <c r="N25" s="12">
        <v>1</v>
      </c>
      <c r="O25" s="12">
        <v>1</v>
      </c>
      <c r="P25" s="12">
        <v>1</v>
      </c>
      <c r="Q25" s="16">
        <v>1</v>
      </c>
      <c r="R25" s="34">
        <f>SUM(Tabla310[[#This Row],[1. Alcance del impacto]:[9. Nivel de control aplicado]])</f>
        <v>17</v>
      </c>
      <c r="S25" s="35" t="str">
        <f t="shared" si="1"/>
        <v>Bajo</v>
      </c>
      <c r="T25" s="177" t="s">
        <v>403</v>
      </c>
      <c r="U25" s="177" t="s">
        <v>404</v>
      </c>
      <c r="V25" s="177" t="s">
        <v>405</v>
      </c>
      <c r="W25" s="177" t="s">
        <v>406</v>
      </c>
    </row>
    <row r="26" spans="1:23" ht="195" x14ac:dyDescent="0.25">
      <c r="A26" s="3" t="s">
        <v>60</v>
      </c>
      <c r="B26" s="3" t="s">
        <v>89</v>
      </c>
      <c r="C26" s="3" t="s">
        <v>72</v>
      </c>
      <c r="D26" s="3" t="s">
        <v>407</v>
      </c>
      <c r="E26" s="3" t="s">
        <v>408</v>
      </c>
      <c r="F26" s="3" t="s">
        <v>61</v>
      </c>
      <c r="G26" s="3" t="s">
        <v>409</v>
      </c>
      <c r="H26" s="3" t="s">
        <v>410</v>
      </c>
      <c r="I26" s="12">
        <v>3</v>
      </c>
      <c r="J26" s="12">
        <v>1</v>
      </c>
      <c r="K26" s="16">
        <v>3</v>
      </c>
      <c r="L26" s="12">
        <v>5</v>
      </c>
      <c r="M26" s="12">
        <v>1</v>
      </c>
      <c r="N26" s="12">
        <v>1</v>
      </c>
      <c r="O26" s="12">
        <v>1</v>
      </c>
      <c r="P26" s="12">
        <v>1</v>
      </c>
      <c r="Q26" s="16">
        <v>1</v>
      </c>
      <c r="R26" s="34">
        <f>SUM(Tabla310[[#This Row],[1. Alcance del impacto]:[9. Nivel de control aplicado]])</f>
        <v>17</v>
      </c>
      <c r="S26" s="35" t="str">
        <f t="shared" si="1"/>
        <v>Bajo</v>
      </c>
      <c r="T26" s="177" t="s">
        <v>411</v>
      </c>
      <c r="U26" s="177" t="s">
        <v>412</v>
      </c>
      <c r="V26" s="15" t="s">
        <v>413</v>
      </c>
      <c r="W26" s="15" t="s">
        <v>414</v>
      </c>
    </row>
    <row r="27" spans="1:23" ht="210" x14ac:dyDescent="0.25">
      <c r="A27" s="3" t="s">
        <v>60</v>
      </c>
      <c r="B27" s="3" t="s">
        <v>89</v>
      </c>
      <c r="C27" s="3" t="s">
        <v>72</v>
      </c>
      <c r="D27" s="3" t="s">
        <v>415</v>
      </c>
      <c r="E27" s="3" t="s">
        <v>416</v>
      </c>
      <c r="F27" s="3" t="s">
        <v>61</v>
      </c>
      <c r="G27" s="3" t="s">
        <v>417</v>
      </c>
      <c r="H27" s="3" t="s">
        <v>418</v>
      </c>
      <c r="I27" s="12">
        <v>3</v>
      </c>
      <c r="J27" s="12">
        <v>3</v>
      </c>
      <c r="K27" s="16">
        <v>3</v>
      </c>
      <c r="L27" s="12">
        <v>5</v>
      </c>
      <c r="M27" s="12">
        <v>1</v>
      </c>
      <c r="N27" s="12">
        <v>3</v>
      </c>
      <c r="O27" s="12">
        <v>1</v>
      </c>
      <c r="P27" s="12">
        <v>1</v>
      </c>
      <c r="Q27" s="16">
        <v>1</v>
      </c>
      <c r="R27" s="34">
        <f>SUM(Tabla310[[#This Row],[1. Alcance del impacto]:[9. Nivel de control aplicado]])</f>
        <v>21</v>
      </c>
      <c r="S27" s="35" t="str">
        <f t="shared" si="1"/>
        <v>Bajo</v>
      </c>
      <c r="T27" s="177" t="s">
        <v>419</v>
      </c>
      <c r="U27" s="177" t="s">
        <v>420</v>
      </c>
      <c r="V27" s="3" t="s">
        <v>421</v>
      </c>
      <c r="W27" s="3" t="s">
        <v>422</v>
      </c>
    </row>
    <row r="28" spans="1:23" ht="210" x14ac:dyDescent="0.25">
      <c r="A28" s="3" t="s">
        <v>60</v>
      </c>
      <c r="B28" s="3" t="s">
        <v>89</v>
      </c>
      <c r="C28" s="3" t="s">
        <v>72</v>
      </c>
      <c r="D28" s="3" t="s">
        <v>423</v>
      </c>
      <c r="E28" s="3" t="s">
        <v>424</v>
      </c>
      <c r="F28" s="3" t="s">
        <v>61</v>
      </c>
      <c r="G28" s="3" t="s">
        <v>425</v>
      </c>
      <c r="H28" s="3" t="s">
        <v>426</v>
      </c>
      <c r="I28" s="12">
        <v>3</v>
      </c>
      <c r="J28" s="12">
        <v>3</v>
      </c>
      <c r="K28" s="16">
        <v>3</v>
      </c>
      <c r="L28" s="12">
        <v>5</v>
      </c>
      <c r="M28" s="12">
        <v>1</v>
      </c>
      <c r="N28" s="12">
        <v>3</v>
      </c>
      <c r="O28" s="12">
        <v>1</v>
      </c>
      <c r="P28" s="12">
        <v>1</v>
      </c>
      <c r="Q28" s="16">
        <v>1</v>
      </c>
      <c r="R28" s="34">
        <f>SUM(Tabla310[[#This Row],[1. Alcance del impacto]:[9. Nivel de control aplicado]])</f>
        <v>21</v>
      </c>
      <c r="S28" s="35" t="str">
        <f t="shared" si="1"/>
        <v>Bajo</v>
      </c>
      <c r="T28" s="177" t="s">
        <v>427</v>
      </c>
      <c r="U28" s="177" t="s">
        <v>428</v>
      </c>
      <c r="V28" s="177" t="s">
        <v>429</v>
      </c>
      <c r="W28" s="177" t="s">
        <v>430</v>
      </c>
    </row>
    <row r="29" spans="1:23" ht="315" x14ac:dyDescent="0.25">
      <c r="A29" s="3" t="s">
        <v>60</v>
      </c>
      <c r="B29" s="3" t="s">
        <v>89</v>
      </c>
      <c r="C29" s="3" t="s">
        <v>72</v>
      </c>
      <c r="D29" s="3" t="s">
        <v>431</v>
      </c>
      <c r="E29" s="3" t="s">
        <v>432</v>
      </c>
      <c r="F29" s="3" t="s">
        <v>61</v>
      </c>
      <c r="G29" s="3" t="s">
        <v>433</v>
      </c>
      <c r="H29" s="3" t="s">
        <v>434</v>
      </c>
      <c r="I29" s="12">
        <v>5</v>
      </c>
      <c r="J29" s="12">
        <v>3</v>
      </c>
      <c r="K29" s="16">
        <v>3</v>
      </c>
      <c r="L29" s="12">
        <v>5</v>
      </c>
      <c r="M29" s="12">
        <v>1</v>
      </c>
      <c r="N29" s="12">
        <v>3</v>
      </c>
      <c r="O29" s="12">
        <v>1</v>
      </c>
      <c r="P29" s="12">
        <v>1</v>
      </c>
      <c r="Q29" s="16">
        <v>1</v>
      </c>
      <c r="R29" s="34">
        <f>SUM(Tabla310[[#This Row],[1. Alcance del impacto]:[9. Nivel de control aplicado]])</f>
        <v>23</v>
      </c>
      <c r="S29" s="35" t="str">
        <f t="shared" si="1"/>
        <v>Bajo</v>
      </c>
      <c r="T29" s="177" t="s">
        <v>435</v>
      </c>
      <c r="U29" s="177" t="s">
        <v>436</v>
      </c>
      <c r="V29" s="15" t="s">
        <v>437</v>
      </c>
      <c r="W29" s="3" t="s">
        <v>438</v>
      </c>
    </row>
    <row r="30" spans="1:23" ht="255" x14ac:dyDescent="0.25">
      <c r="A30" s="3" t="s">
        <v>60</v>
      </c>
      <c r="B30" s="3" t="s">
        <v>89</v>
      </c>
      <c r="C30" s="3" t="s">
        <v>72</v>
      </c>
      <c r="D30" s="3" t="s">
        <v>439</v>
      </c>
      <c r="E30" s="3" t="s">
        <v>440</v>
      </c>
      <c r="F30" s="3" t="s">
        <v>61</v>
      </c>
      <c r="G30" s="3" t="s">
        <v>441</v>
      </c>
      <c r="H30" s="3" t="s">
        <v>442</v>
      </c>
      <c r="I30" s="12">
        <v>1</v>
      </c>
      <c r="J30" s="12">
        <v>1</v>
      </c>
      <c r="K30" s="16">
        <v>1</v>
      </c>
      <c r="L30" s="12">
        <v>5</v>
      </c>
      <c r="M30" s="12">
        <v>1</v>
      </c>
      <c r="N30" s="12">
        <v>1</v>
      </c>
      <c r="O30" s="12">
        <v>1</v>
      </c>
      <c r="P30" s="12">
        <v>1</v>
      </c>
      <c r="Q30" s="16">
        <v>1</v>
      </c>
      <c r="R30" s="34">
        <f>SUM(Tabla310[[#This Row],[1. Alcance del impacto]:[9. Nivel de control aplicado]])</f>
        <v>13</v>
      </c>
      <c r="S30" s="35" t="str">
        <f t="shared" si="1"/>
        <v>Nivel de significancia</v>
      </c>
      <c r="T30" s="177" t="s">
        <v>443</v>
      </c>
      <c r="U30" s="177" t="s">
        <v>444</v>
      </c>
      <c r="V30" s="3" t="s">
        <v>445</v>
      </c>
      <c r="W30" s="3" t="s">
        <v>446</v>
      </c>
    </row>
    <row r="31" spans="1:23" ht="195" x14ac:dyDescent="0.25">
      <c r="A31" s="3" t="s">
        <v>62</v>
      </c>
      <c r="B31" s="3" t="s">
        <v>447</v>
      </c>
      <c r="C31" s="3" t="s">
        <v>71</v>
      </c>
      <c r="D31" s="3" t="s">
        <v>448</v>
      </c>
      <c r="E31" s="3" t="s">
        <v>449</v>
      </c>
      <c r="F31" s="3" t="s">
        <v>61</v>
      </c>
      <c r="G31" s="3" t="s">
        <v>292</v>
      </c>
      <c r="H31" s="3" t="s">
        <v>293</v>
      </c>
      <c r="I31" s="12">
        <v>3</v>
      </c>
      <c r="J31" s="12">
        <v>5</v>
      </c>
      <c r="K31" s="12">
        <v>3</v>
      </c>
      <c r="L31" s="12">
        <v>5</v>
      </c>
      <c r="M31" s="12">
        <v>3</v>
      </c>
      <c r="N31" s="12">
        <v>3</v>
      </c>
      <c r="O31" s="12">
        <v>3</v>
      </c>
      <c r="P31" s="12">
        <v>3</v>
      </c>
      <c r="Q31" s="16">
        <v>3</v>
      </c>
      <c r="R31" s="34">
        <f>SUM(Tabla310[[#This Row],[1. Alcance del impacto]:[9. Nivel de control aplicado]])</f>
        <v>31</v>
      </c>
      <c r="S31" s="35" t="str">
        <f t="shared" si="1"/>
        <v>Moderado</v>
      </c>
      <c r="T31" s="177" t="s">
        <v>450</v>
      </c>
      <c r="U31" s="177" t="s">
        <v>451</v>
      </c>
      <c r="V31" s="3" t="s">
        <v>295</v>
      </c>
      <c r="W31" s="3" t="s">
        <v>296</v>
      </c>
    </row>
    <row r="32" spans="1:23" ht="180" x14ac:dyDescent="0.25">
      <c r="A32" s="3" t="s">
        <v>62</v>
      </c>
      <c r="B32" s="3" t="s">
        <v>447</v>
      </c>
      <c r="C32" s="3" t="s">
        <v>71</v>
      </c>
      <c r="D32" s="3" t="s">
        <v>452</v>
      </c>
      <c r="E32" s="15" t="s">
        <v>449</v>
      </c>
      <c r="F32" s="3" t="s">
        <v>61</v>
      </c>
      <c r="G32" s="3" t="s">
        <v>453</v>
      </c>
      <c r="H32" s="3" t="s">
        <v>454</v>
      </c>
      <c r="I32" s="12">
        <v>3</v>
      </c>
      <c r="J32" s="12">
        <v>5</v>
      </c>
      <c r="K32" s="12">
        <v>3</v>
      </c>
      <c r="L32" s="12">
        <v>5</v>
      </c>
      <c r="M32" s="12">
        <v>3</v>
      </c>
      <c r="N32" s="12">
        <v>3</v>
      </c>
      <c r="O32" s="12">
        <v>3</v>
      </c>
      <c r="P32" s="12">
        <v>3</v>
      </c>
      <c r="Q32" s="16">
        <v>3</v>
      </c>
      <c r="R32" s="34">
        <f>SUM(Tabla310[[#This Row],[1. Alcance del impacto]:[9. Nivel de control aplicado]])</f>
        <v>31</v>
      </c>
      <c r="S32" s="35" t="str">
        <f t="shared" si="1"/>
        <v>Moderado</v>
      </c>
      <c r="T32" s="177" t="s">
        <v>450</v>
      </c>
      <c r="U32" s="177" t="s">
        <v>455</v>
      </c>
      <c r="V32" s="3" t="s">
        <v>330</v>
      </c>
      <c r="W32" s="3" t="s">
        <v>331</v>
      </c>
    </row>
    <row r="33" spans="1:23" ht="285" x14ac:dyDescent="0.25">
      <c r="A33" s="3" t="s">
        <v>62</v>
      </c>
      <c r="B33" s="3" t="s">
        <v>447</v>
      </c>
      <c r="C33" s="3" t="s">
        <v>71</v>
      </c>
      <c r="D33" s="3" t="s">
        <v>456</v>
      </c>
      <c r="E33" s="3" t="s">
        <v>457</v>
      </c>
      <c r="F33" s="3" t="s">
        <v>61</v>
      </c>
      <c r="G33" s="3" t="s">
        <v>458</v>
      </c>
      <c r="H33" s="3" t="s">
        <v>459</v>
      </c>
      <c r="I33" s="12">
        <v>3</v>
      </c>
      <c r="J33" s="12">
        <v>5</v>
      </c>
      <c r="K33" s="12">
        <v>3</v>
      </c>
      <c r="L33" s="12">
        <v>5</v>
      </c>
      <c r="M33" s="12">
        <v>5</v>
      </c>
      <c r="N33" s="12">
        <v>1</v>
      </c>
      <c r="O33" s="12">
        <v>3</v>
      </c>
      <c r="P33" s="12">
        <v>5</v>
      </c>
      <c r="Q33" s="16">
        <v>3</v>
      </c>
      <c r="R33" s="34">
        <f>SUM(Tabla310[[#This Row],[1. Alcance del impacto]:[9. Nivel de control aplicado]])</f>
        <v>33</v>
      </c>
      <c r="S33" s="35" t="str">
        <f t="shared" si="1"/>
        <v>Moderado</v>
      </c>
      <c r="T33" s="177" t="s">
        <v>460</v>
      </c>
      <c r="U33" s="177" t="s">
        <v>461</v>
      </c>
      <c r="V33" s="15" t="s">
        <v>462</v>
      </c>
      <c r="W33" s="15" t="s">
        <v>463</v>
      </c>
    </row>
    <row r="34" spans="1:23" ht="285" x14ac:dyDescent="0.25">
      <c r="A34" s="3" t="s">
        <v>62</v>
      </c>
      <c r="B34" s="3" t="s">
        <v>464</v>
      </c>
      <c r="C34" s="3" t="s">
        <v>71</v>
      </c>
      <c r="D34" s="3" t="s">
        <v>465</v>
      </c>
      <c r="E34" s="3" t="s">
        <v>457</v>
      </c>
      <c r="F34" s="3" t="s">
        <v>63</v>
      </c>
      <c r="G34" s="3" t="s">
        <v>466</v>
      </c>
      <c r="H34" s="3" t="s">
        <v>467</v>
      </c>
      <c r="I34" s="12">
        <v>3</v>
      </c>
      <c r="J34" s="12">
        <v>5</v>
      </c>
      <c r="K34" s="12">
        <v>3</v>
      </c>
      <c r="L34" s="12">
        <v>5</v>
      </c>
      <c r="M34" s="12">
        <v>3</v>
      </c>
      <c r="N34" s="12">
        <v>5</v>
      </c>
      <c r="O34" s="12">
        <v>3</v>
      </c>
      <c r="P34" s="12">
        <v>1</v>
      </c>
      <c r="Q34" s="16">
        <v>3</v>
      </c>
      <c r="R34" s="34">
        <f>SUM(Tabla310[[#This Row],[1. Alcance del impacto]:[9. Nivel de control aplicado]])</f>
        <v>31</v>
      </c>
      <c r="S34" s="35" t="str">
        <f>IF(R34&lt;=15,$AB$8,IF(R34&lt;=30,$AB$9,$AB$10))</f>
        <v>Moderado</v>
      </c>
      <c r="T34" s="177" t="s">
        <v>468</v>
      </c>
      <c r="U34" s="177" t="s">
        <v>469</v>
      </c>
      <c r="V34" s="15" t="s">
        <v>462</v>
      </c>
      <c r="W34" s="15" t="s">
        <v>463</v>
      </c>
    </row>
    <row r="35" spans="1:23" ht="285" x14ac:dyDescent="0.25">
      <c r="A35" s="3" t="s">
        <v>62</v>
      </c>
      <c r="B35" s="3" t="s">
        <v>447</v>
      </c>
      <c r="C35" s="3" t="s">
        <v>71</v>
      </c>
      <c r="D35" s="3" t="s">
        <v>456</v>
      </c>
      <c r="E35" s="3" t="s">
        <v>470</v>
      </c>
      <c r="F35" s="3" t="s">
        <v>61</v>
      </c>
      <c r="G35" s="3" t="s">
        <v>471</v>
      </c>
      <c r="H35" s="3" t="s">
        <v>319</v>
      </c>
      <c r="I35" s="12">
        <v>3</v>
      </c>
      <c r="J35" s="12">
        <v>5</v>
      </c>
      <c r="K35" s="12">
        <v>3</v>
      </c>
      <c r="L35" s="12">
        <v>5</v>
      </c>
      <c r="M35" s="12">
        <v>1</v>
      </c>
      <c r="N35" s="12">
        <v>3</v>
      </c>
      <c r="O35" s="12">
        <v>1</v>
      </c>
      <c r="P35" s="12">
        <v>5</v>
      </c>
      <c r="Q35" s="16">
        <v>1</v>
      </c>
      <c r="R35" s="34">
        <f>SUM(Tabla310[[#This Row],[1. Alcance del impacto]:[9. Nivel de control aplicado]])</f>
        <v>27</v>
      </c>
      <c r="S35" s="35" t="str">
        <f>IF(R35&lt;=15,$AB$8,IF(R35&lt;=30,$AB$9,$AB$10))</f>
        <v>Bajo</v>
      </c>
      <c r="T35" s="178" t="s">
        <v>472</v>
      </c>
      <c r="U35" s="177" t="s">
        <v>473</v>
      </c>
      <c r="V35" s="15" t="s">
        <v>462</v>
      </c>
      <c r="W35" s="15" t="s">
        <v>463</v>
      </c>
    </row>
    <row r="36" spans="1:23" ht="285" x14ac:dyDescent="0.25">
      <c r="A36" s="3" t="s">
        <v>62</v>
      </c>
      <c r="B36" s="3" t="s">
        <v>447</v>
      </c>
      <c r="C36" s="3" t="s">
        <v>71</v>
      </c>
      <c r="D36" s="3" t="s">
        <v>474</v>
      </c>
      <c r="E36" s="3" t="s">
        <v>475</v>
      </c>
      <c r="F36" s="3" t="s">
        <v>61</v>
      </c>
      <c r="G36" s="3" t="s">
        <v>476</v>
      </c>
      <c r="H36" s="3" t="s">
        <v>477</v>
      </c>
      <c r="I36" s="12">
        <v>3</v>
      </c>
      <c r="J36" s="12">
        <v>5</v>
      </c>
      <c r="K36" s="12">
        <v>3</v>
      </c>
      <c r="L36" s="12">
        <v>5</v>
      </c>
      <c r="M36" s="12">
        <v>5</v>
      </c>
      <c r="N36" s="12">
        <v>3</v>
      </c>
      <c r="O36" s="12">
        <v>3</v>
      </c>
      <c r="P36" s="12">
        <v>5</v>
      </c>
      <c r="Q36" s="16">
        <v>5</v>
      </c>
      <c r="R36" s="34">
        <f>SUM(Tabla310[[#This Row],[1. Alcance del impacto]:[9. Nivel de control aplicado]])</f>
        <v>37</v>
      </c>
      <c r="S36" s="35" t="str">
        <f t="shared" si="1"/>
        <v>Moderado</v>
      </c>
      <c r="T36" s="177" t="s">
        <v>478</v>
      </c>
      <c r="U36" s="177" t="s">
        <v>479</v>
      </c>
      <c r="V36" s="3" t="s">
        <v>480</v>
      </c>
      <c r="W36" s="3" t="s">
        <v>481</v>
      </c>
    </row>
    <row r="37" spans="1:23" ht="210" x14ac:dyDescent="0.25">
      <c r="A37" s="3" t="s">
        <v>62</v>
      </c>
      <c r="B37" s="3" t="s">
        <v>447</v>
      </c>
      <c r="C37" s="3" t="s">
        <v>71</v>
      </c>
      <c r="D37" s="3" t="s">
        <v>482</v>
      </c>
      <c r="E37" s="3" t="s">
        <v>475</v>
      </c>
      <c r="F37" s="3" t="s">
        <v>63</v>
      </c>
      <c r="G37" s="3" t="s">
        <v>483</v>
      </c>
      <c r="H37" s="3" t="s">
        <v>484</v>
      </c>
      <c r="I37" s="12">
        <v>3</v>
      </c>
      <c r="J37" s="12">
        <v>3</v>
      </c>
      <c r="K37" s="12">
        <v>3</v>
      </c>
      <c r="L37" s="12">
        <v>5</v>
      </c>
      <c r="M37" s="12">
        <v>3</v>
      </c>
      <c r="N37" s="12">
        <v>3</v>
      </c>
      <c r="O37" s="12">
        <v>3</v>
      </c>
      <c r="P37" s="12">
        <v>1</v>
      </c>
      <c r="Q37" s="16">
        <v>3</v>
      </c>
      <c r="R37" s="34">
        <f>SUM(Tabla310[[#This Row],[1. Alcance del impacto]:[9. Nivel de control aplicado]])</f>
        <v>27</v>
      </c>
      <c r="S37" s="35" t="str">
        <f>IF(R37&lt;=15,$AB$8,IF(R37&lt;=30,$AB$9,$AB$10))</f>
        <v>Bajo</v>
      </c>
      <c r="T37" s="177" t="s">
        <v>485</v>
      </c>
      <c r="U37" s="177" t="s">
        <v>486</v>
      </c>
      <c r="V37" s="15" t="s">
        <v>487</v>
      </c>
      <c r="W37" s="15" t="s">
        <v>488</v>
      </c>
    </row>
    <row r="38" spans="1:23" ht="210" x14ac:dyDescent="0.25">
      <c r="A38" s="3" t="s">
        <v>62</v>
      </c>
      <c r="B38" s="3" t="s">
        <v>447</v>
      </c>
      <c r="C38" s="3" t="s">
        <v>71</v>
      </c>
      <c r="D38" s="3" t="s">
        <v>489</v>
      </c>
      <c r="E38" s="3" t="s">
        <v>475</v>
      </c>
      <c r="F38" s="3" t="s">
        <v>61</v>
      </c>
      <c r="G38" s="3" t="s">
        <v>490</v>
      </c>
      <c r="H38" s="3" t="s">
        <v>491</v>
      </c>
      <c r="I38" s="12">
        <v>3</v>
      </c>
      <c r="J38" s="12">
        <v>5</v>
      </c>
      <c r="K38" s="12">
        <v>3</v>
      </c>
      <c r="L38" s="12">
        <v>5</v>
      </c>
      <c r="M38" s="12">
        <v>3</v>
      </c>
      <c r="N38" s="12">
        <v>1</v>
      </c>
      <c r="O38" s="12">
        <v>3</v>
      </c>
      <c r="P38" s="12">
        <v>5</v>
      </c>
      <c r="Q38" s="16">
        <v>3</v>
      </c>
      <c r="R38" s="34">
        <f>SUM(Tabla310[[#This Row],[1. Alcance del impacto]:[9. Nivel de control aplicado]])</f>
        <v>31</v>
      </c>
      <c r="S38" s="35" t="str">
        <f t="shared" si="1"/>
        <v>Moderado</v>
      </c>
      <c r="T38" s="177" t="s">
        <v>492</v>
      </c>
      <c r="U38" s="177" t="s">
        <v>493</v>
      </c>
      <c r="V38" s="15" t="s">
        <v>487</v>
      </c>
      <c r="W38" s="15" t="s">
        <v>488</v>
      </c>
    </row>
    <row r="39" spans="1:23" ht="330" x14ac:dyDescent="0.25">
      <c r="A39" s="3" t="s">
        <v>62</v>
      </c>
      <c r="B39" s="3" t="s">
        <v>447</v>
      </c>
      <c r="C39" s="3" t="s">
        <v>71</v>
      </c>
      <c r="D39" s="3" t="s">
        <v>489</v>
      </c>
      <c r="E39" s="3" t="s">
        <v>494</v>
      </c>
      <c r="F39" s="3" t="s">
        <v>63</v>
      </c>
      <c r="G39" s="3" t="s">
        <v>495</v>
      </c>
      <c r="H39" s="3" t="s">
        <v>496</v>
      </c>
      <c r="I39" s="12">
        <v>1</v>
      </c>
      <c r="J39" s="12">
        <v>1</v>
      </c>
      <c r="K39" s="12">
        <v>3</v>
      </c>
      <c r="L39" s="12">
        <v>5</v>
      </c>
      <c r="M39" s="12">
        <v>3</v>
      </c>
      <c r="N39" s="12">
        <v>3</v>
      </c>
      <c r="O39" s="12">
        <v>3</v>
      </c>
      <c r="P39" s="12">
        <v>5</v>
      </c>
      <c r="Q39" s="16">
        <v>3</v>
      </c>
      <c r="R39" s="34">
        <f>SUM(Tabla310[[#This Row],[1. Alcance del impacto]:[9. Nivel de control aplicado]])</f>
        <v>27</v>
      </c>
      <c r="S39" s="35" t="str">
        <f t="shared" si="1"/>
        <v>Bajo</v>
      </c>
      <c r="T39" s="177" t="s">
        <v>497</v>
      </c>
      <c r="U39" s="177" t="s">
        <v>498</v>
      </c>
      <c r="V39" s="15" t="s">
        <v>499</v>
      </c>
      <c r="W39" s="3" t="s">
        <v>500</v>
      </c>
    </row>
    <row r="40" spans="1:23" ht="240" x14ac:dyDescent="0.25">
      <c r="A40" s="3" t="s">
        <v>62</v>
      </c>
      <c r="B40" s="3" t="s">
        <v>447</v>
      </c>
      <c r="C40" s="3" t="s">
        <v>71</v>
      </c>
      <c r="D40" s="3" t="s">
        <v>501</v>
      </c>
      <c r="E40" s="3" t="s">
        <v>502</v>
      </c>
      <c r="F40" s="3" t="s">
        <v>63</v>
      </c>
      <c r="G40" s="3" t="s">
        <v>503</v>
      </c>
      <c r="H40" s="3" t="s">
        <v>504</v>
      </c>
      <c r="I40" s="12">
        <v>3</v>
      </c>
      <c r="J40" s="12">
        <v>5</v>
      </c>
      <c r="K40" s="16">
        <v>3</v>
      </c>
      <c r="L40" s="12">
        <v>5</v>
      </c>
      <c r="M40" s="12">
        <v>3</v>
      </c>
      <c r="N40" s="12">
        <v>5</v>
      </c>
      <c r="O40" s="12">
        <v>3</v>
      </c>
      <c r="P40" s="12">
        <v>1</v>
      </c>
      <c r="Q40" s="16">
        <v>3</v>
      </c>
      <c r="R40" s="34">
        <f>SUM(Tabla310[[#This Row],[1. Alcance del impacto]:[9. Nivel de control aplicado]])</f>
        <v>31</v>
      </c>
      <c r="S40" s="35" t="str">
        <f>IF(R40&lt;=15,$AB$8,IF(R40&lt;=30,$AB$9,$AB$10))</f>
        <v>Moderado</v>
      </c>
      <c r="T40" s="177" t="s">
        <v>505</v>
      </c>
      <c r="U40" s="177" t="s">
        <v>506</v>
      </c>
      <c r="V40" s="15" t="s">
        <v>507</v>
      </c>
      <c r="W40" s="15" t="s">
        <v>508</v>
      </c>
    </row>
    <row r="41" spans="1:23" ht="210" x14ac:dyDescent="0.25">
      <c r="A41" s="3" t="s">
        <v>65</v>
      </c>
      <c r="B41" s="3" t="s">
        <v>143</v>
      </c>
      <c r="C41" s="3" t="s">
        <v>72</v>
      </c>
      <c r="D41" s="3" t="s">
        <v>509</v>
      </c>
      <c r="E41" s="3" t="s">
        <v>510</v>
      </c>
      <c r="F41" s="3" t="s">
        <v>61</v>
      </c>
      <c r="G41" s="3" t="s">
        <v>511</v>
      </c>
      <c r="H41" s="177" t="s">
        <v>512</v>
      </c>
      <c r="I41" s="12">
        <v>3</v>
      </c>
      <c r="J41" s="12">
        <v>5</v>
      </c>
      <c r="K41" s="12">
        <v>3</v>
      </c>
      <c r="L41" s="12">
        <v>5</v>
      </c>
      <c r="M41" s="12">
        <v>3</v>
      </c>
      <c r="N41" s="12">
        <v>5</v>
      </c>
      <c r="O41" s="12">
        <v>3</v>
      </c>
      <c r="P41" s="12">
        <v>3</v>
      </c>
      <c r="Q41" s="16">
        <v>3</v>
      </c>
      <c r="R41" s="34">
        <f>SUM(Tabla310[[#This Row],[1. Alcance del impacto]:[9. Nivel de control aplicado]])</f>
        <v>33</v>
      </c>
      <c r="S41" s="35" t="str">
        <f t="shared" si="1"/>
        <v>Moderado</v>
      </c>
      <c r="T41" s="177" t="s">
        <v>513</v>
      </c>
      <c r="U41" s="177" t="s">
        <v>514</v>
      </c>
      <c r="V41" s="15" t="s">
        <v>515</v>
      </c>
      <c r="W41" s="15" t="s">
        <v>516</v>
      </c>
    </row>
    <row r="42" spans="1:23" ht="210" x14ac:dyDescent="0.25">
      <c r="A42" s="3" t="s">
        <v>65</v>
      </c>
      <c r="B42" s="3" t="s">
        <v>143</v>
      </c>
      <c r="C42" s="3" t="s">
        <v>72</v>
      </c>
      <c r="D42" s="3" t="s">
        <v>509</v>
      </c>
      <c r="E42" s="3" t="s">
        <v>510</v>
      </c>
      <c r="F42" s="3" t="s">
        <v>61</v>
      </c>
      <c r="G42" s="3" t="s">
        <v>511</v>
      </c>
      <c r="H42" s="177" t="s">
        <v>517</v>
      </c>
      <c r="I42" s="12">
        <v>3</v>
      </c>
      <c r="J42" s="12">
        <v>5</v>
      </c>
      <c r="K42" s="12">
        <v>3</v>
      </c>
      <c r="L42" s="12">
        <v>5</v>
      </c>
      <c r="M42" s="12">
        <v>1</v>
      </c>
      <c r="N42" s="12">
        <v>3</v>
      </c>
      <c r="O42" s="12">
        <v>3</v>
      </c>
      <c r="P42" s="12">
        <v>1</v>
      </c>
      <c r="Q42" s="16">
        <v>3</v>
      </c>
      <c r="R42" s="34">
        <f>SUM(Tabla310[[#This Row],[1. Alcance del impacto]:[9. Nivel de control aplicado]])</f>
        <v>27</v>
      </c>
      <c r="S42" s="35" t="str">
        <f>IF(R42&lt;=15,$AB$8,IF(R42&lt;=30,$AB$9,$AB$10))</f>
        <v>Bajo</v>
      </c>
      <c r="T42" s="177" t="s">
        <v>513</v>
      </c>
      <c r="U42" s="177" t="s">
        <v>518</v>
      </c>
      <c r="V42" s="15" t="s">
        <v>515</v>
      </c>
      <c r="W42" s="15" t="s">
        <v>516</v>
      </c>
    </row>
    <row r="43" spans="1:23" ht="210" x14ac:dyDescent="0.25">
      <c r="A43" s="3" t="s">
        <v>65</v>
      </c>
      <c r="B43" s="3" t="s">
        <v>143</v>
      </c>
      <c r="C43" s="3" t="s">
        <v>72</v>
      </c>
      <c r="D43" s="3" t="s">
        <v>509</v>
      </c>
      <c r="E43" s="3" t="s">
        <v>510</v>
      </c>
      <c r="F43" s="3" t="s">
        <v>61</v>
      </c>
      <c r="G43" s="3" t="s">
        <v>511</v>
      </c>
      <c r="H43" s="3" t="s">
        <v>519</v>
      </c>
      <c r="I43" s="12">
        <v>3</v>
      </c>
      <c r="J43" s="12">
        <v>5</v>
      </c>
      <c r="K43" s="12">
        <v>3</v>
      </c>
      <c r="L43" s="12">
        <v>5</v>
      </c>
      <c r="M43" s="12">
        <v>1</v>
      </c>
      <c r="N43" s="12">
        <v>3</v>
      </c>
      <c r="O43" s="12">
        <v>3</v>
      </c>
      <c r="P43" s="12">
        <v>1</v>
      </c>
      <c r="Q43" s="16">
        <v>3</v>
      </c>
      <c r="R43" s="34">
        <f>SUM(Tabla310[[#This Row],[1. Alcance del impacto]:[9. Nivel de control aplicado]])</f>
        <v>27</v>
      </c>
      <c r="S43" s="35" t="str">
        <f>IF(R43&lt;=15,$AB$8,IF(R43&lt;=30,$AB$9,$AB$10))</f>
        <v>Bajo</v>
      </c>
      <c r="T43" s="177" t="s">
        <v>520</v>
      </c>
      <c r="U43" s="177" t="s">
        <v>521</v>
      </c>
      <c r="V43" s="15" t="s">
        <v>515</v>
      </c>
      <c r="W43" s="15" t="s">
        <v>516</v>
      </c>
    </row>
    <row r="44" spans="1:23" ht="255" x14ac:dyDescent="0.25">
      <c r="A44" s="3" t="s">
        <v>65</v>
      </c>
      <c r="B44" s="3" t="s">
        <v>143</v>
      </c>
      <c r="C44" s="3" t="s">
        <v>72</v>
      </c>
      <c r="D44" s="3" t="s">
        <v>509</v>
      </c>
      <c r="E44" s="3" t="s">
        <v>510</v>
      </c>
      <c r="F44" s="3" t="s">
        <v>61</v>
      </c>
      <c r="G44" s="3" t="s">
        <v>522</v>
      </c>
      <c r="H44" s="3" t="s">
        <v>523</v>
      </c>
      <c r="I44" s="12">
        <v>3</v>
      </c>
      <c r="J44" s="12">
        <v>5</v>
      </c>
      <c r="K44" s="12">
        <v>3</v>
      </c>
      <c r="L44" s="12">
        <v>5</v>
      </c>
      <c r="M44" s="12">
        <v>1</v>
      </c>
      <c r="N44" s="12">
        <v>3</v>
      </c>
      <c r="O44" s="12">
        <v>3</v>
      </c>
      <c r="P44" s="12">
        <v>1</v>
      </c>
      <c r="Q44" s="16">
        <v>3</v>
      </c>
      <c r="R44" s="34">
        <f>SUM(Tabla310[[#This Row],[1. Alcance del impacto]:[9. Nivel de control aplicado]])</f>
        <v>27</v>
      </c>
      <c r="S44" s="35" t="str">
        <f t="shared" si="1"/>
        <v>Bajo</v>
      </c>
      <c r="T44" s="177" t="s">
        <v>524</v>
      </c>
      <c r="U44" s="177" t="s">
        <v>525</v>
      </c>
      <c r="V44" s="15" t="s">
        <v>526</v>
      </c>
      <c r="W44" s="15" t="s">
        <v>527</v>
      </c>
    </row>
    <row r="45" spans="1:23" ht="300" x14ac:dyDescent="0.25">
      <c r="A45" s="3" t="s">
        <v>65</v>
      </c>
      <c r="B45" s="3" t="s">
        <v>143</v>
      </c>
      <c r="C45" s="3" t="s">
        <v>72</v>
      </c>
      <c r="D45" s="3" t="s">
        <v>509</v>
      </c>
      <c r="E45" s="3" t="s">
        <v>510</v>
      </c>
      <c r="F45" s="3" t="s">
        <v>61</v>
      </c>
      <c r="G45" s="3" t="s">
        <v>528</v>
      </c>
      <c r="H45" s="3" t="s">
        <v>529</v>
      </c>
      <c r="I45" s="12">
        <v>3</v>
      </c>
      <c r="J45" s="12">
        <v>5</v>
      </c>
      <c r="K45" s="12">
        <v>3</v>
      </c>
      <c r="L45" s="12">
        <v>5</v>
      </c>
      <c r="M45" s="12">
        <v>1</v>
      </c>
      <c r="N45" s="12">
        <v>3</v>
      </c>
      <c r="O45" s="12">
        <v>3</v>
      </c>
      <c r="P45" s="12">
        <v>1</v>
      </c>
      <c r="Q45" s="16">
        <v>3</v>
      </c>
      <c r="R45" s="34">
        <f>SUM(Tabla310[[#This Row],[1. Alcance del impacto]:[9. Nivel de control aplicado]])</f>
        <v>27</v>
      </c>
      <c r="S45" s="35" t="str">
        <f t="shared" si="1"/>
        <v>Bajo</v>
      </c>
      <c r="T45" s="177" t="s">
        <v>530</v>
      </c>
      <c r="U45" s="177" t="s">
        <v>531</v>
      </c>
      <c r="V45" s="3" t="s">
        <v>532</v>
      </c>
      <c r="W45" s="15" t="s">
        <v>533</v>
      </c>
    </row>
    <row r="46" spans="1:23" ht="300" x14ac:dyDescent="0.25">
      <c r="A46" s="3" t="s">
        <v>65</v>
      </c>
      <c r="B46" s="3" t="s">
        <v>143</v>
      </c>
      <c r="C46" s="3" t="s">
        <v>72</v>
      </c>
      <c r="D46" s="3" t="s">
        <v>509</v>
      </c>
      <c r="E46" s="3" t="s">
        <v>510</v>
      </c>
      <c r="F46" s="3" t="s">
        <v>61</v>
      </c>
      <c r="G46" s="3" t="s">
        <v>534</v>
      </c>
      <c r="H46" s="3" t="s">
        <v>535</v>
      </c>
      <c r="I46" s="12">
        <v>3</v>
      </c>
      <c r="J46" s="12">
        <v>5</v>
      </c>
      <c r="K46" s="12">
        <v>3</v>
      </c>
      <c r="L46" s="12">
        <v>5</v>
      </c>
      <c r="M46" s="12">
        <v>1</v>
      </c>
      <c r="N46" s="12">
        <v>3</v>
      </c>
      <c r="O46" s="12">
        <v>3</v>
      </c>
      <c r="P46" s="12">
        <v>1</v>
      </c>
      <c r="Q46" s="16">
        <v>3</v>
      </c>
      <c r="R46" s="34">
        <f>SUM(Tabla310[[#This Row],[1. Alcance del impacto]:[9. Nivel de control aplicado]])</f>
        <v>27</v>
      </c>
      <c r="S46" s="35" t="str">
        <f>IF(R46&lt;=15,$AB$8,IF(R46&lt;=30,$AB$9,$AB$10))</f>
        <v>Bajo</v>
      </c>
      <c r="T46" s="177" t="s">
        <v>536</v>
      </c>
      <c r="U46" s="177" t="s">
        <v>537</v>
      </c>
      <c r="V46" s="3" t="s">
        <v>538</v>
      </c>
      <c r="W46" s="15" t="s">
        <v>539</v>
      </c>
    </row>
    <row r="47" spans="1:23" ht="210" x14ac:dyDescent="0.25">
      <c r="A47" s="3" t="s">
        <v>65</v>
      </c>
      <c r="B47" s="3" t="s">
        <v>143</v>
      </c>
      <c r="C47" s="3" t="s">
        <v>72</v>
      </c>
      <c r="D47" s="3" t="s">
        <v>540</v>
      </c>
      <c r="E47" s="3" t="s">
        <v>541</v>
      </c>
      <c r="F47" s="3" t="s">
        <v>61</v>
      </c>
      <c r="G47" s="3" t="s">
        <v>542</v>
      </c>
      <c r="H47" s="3" t="s">
        <v>543</v>
      </c>
      <c r="I47" s="12">
        <v>1</v>
      </c>
      <c r="J47" s="12">
        <v>3</v>
      </c>
      <c r="K47" s="12">
        <v>3</v>
      </c>
      <c r="L47" s="12">
        <v>1</v>
      </c>
      <c r="M47" s="12">
        <v>1</v>
      </c>
      <c r="N47" s="12">
        <v>3</v>
      </c>
      <c r="O47" s="12">
        <v>3</v>
      </c>
      <c r="P47" s="12">
        <v>3</v>
      </c>
      <c r="Q47" s="16">
        <v>5</v>
      </c>
      <c r="R47" s="34">
        <f>SUM(Tabla310[[#This Row],[1. Alcance del impacto]:[9. Nivel de control aplicado]])</f>
        <v>23</v>
      </c>
      <c r="S47" s="35" t="str">
        <f>IF(R47&lt;=15,$AB$8,IF(R47&lt;=30,$AB$9,$AB$10))</f>
        <v>Bajo</v>
      </c>
      <c r="T47" s="177" t="s">
        <v>544</v>
      </c>
      <c r="U47" s="177" t="s">
        <v>545</v>
      </c>
      <c r="V47" s="3" t="s">
        <v>546</v>
      </c>
      <c r="W47" s="3" t="s">
        <v>547</v>
      </c>
    </row>
    <row r="48" spans="1:23" ht="210" x14ac:dyDescent="0.25">
      <c r="A48" s="3" t="s">
        <v>65</v>
      </c>
      <c r="B48" s="3" t="s">
        <v>143</v>
      </c>
      <c r="C48" s="3" t="s">
        <v>72</v>
      </c>
      <c r="D48" s="3" t="s">
        <v>540</v>
      </c>
      <c r="E48" s="3" t="s">
        <v>548</v>
      </c>
      <c r="F48" s="3" t="s">
        <v>61</v>
      </c>
      <c r="G48" s="3" t="s">
        <v>549</v>
      </c>
      <c r="H48" s="3" t="s">
        <v>550</v>
      </c>
      <c r="I48" s="12">
        <v>1</v>
      </c>
      <c r="J48" s="12">
        <v>1</v>
      </c>
      <c r="K48" s="12">
        <v>3</v>
      </c>
      <c r="L48" s="12">
        <v>1</v>
      </c>
      <c r="M48" s="12">
        <v>1</v>
      </c>
      <c r="N48" s="12">
        <v>1</v>
      </c>
      <c r="O48" s="12">
        <v>1</v>
      </c>
      <c r="P48" s="12">
        <v>1</v>
      </c>
      <c r="Q48" s="16">
        <v>5</v>
      </c>
      <c r="R48" s="34">
        <f>SUM(Tabla310[[#This Row],[1. Alcance del impacto]:[9. Nivel de control aplicado]])</f>
        <v>15</v>
      </c>
      <c r="S48" s="35" t="str">
        <f t="shared" ref="S48:S52" si="2">IF(R48&lt;=15,$AB$8,IF(R48&lt;=30,$AB$9,$AB$10))</f>
        <v>Nivel de significancia</v>
      </c>
      <c r="T48" s="177" t="s">
        <v>551</v>
      </c>
      <c r="U48" s="177" t="s">
        <v>552</v>
      </c>
      <c r="V48" s="3" t="s">
        <v>546</v>
      </c>
      <c r="W48" s="3" t="s">
        <v>553</v>
      </c>
    </row>
    <row r="49" spans="1:23" ht="180" x14ac:dyDescent="0.25">
      <c r="A49" s="3" t="s">
        <v>65</v>
      </c>
      <c r="B49" s="3" t="s">
        <v>143</v>
      </c>
      <c r="C49" s="3" t="s">
        <v>72</v>
      </c>
      <c r="D49" s="3" t="s">
        <v>540</v>
      </c>
      <c r="E49" s="3" t="s">
        <v>548</v>
      </c>
      <c r="F49" s="3" t="s">
        <v>61</v>
      </c>
      <c r="G49" s="3" t="s">
        <v>554</v>
      </c>
      <c r="H49" s="3" t="s">
        <v>555</v>
      </c>
      <c r="I49" s="12">
        <v>1</v>
      </c>
      <c r="J49" s="12">
        <v>1</v>
      </c>
      <c r="K49" s="12">
        <v>3</v>
      </c>
      <c r="L49" s="12">
        <v>1</v>
      </c>
      <c r="M49" s="12">
        <v>1</v>
      </c>
      <c r="N49" s="12">
        <v>1</v>
      </c>
      <c r="O49" s="12">
        <v>1</v>
      </c>
      <c r="P49" s="12">
        <v>1</v>
      </c>
      <c r="Q49" s="16">
        <v>5</v>
      </c>
      <c r="R49" s="34">
        <f>SUM(Tabla310[[#This Row],[1. Alcance del impacto]:[9. Nivel de control aplicado]])</f>
        <v>15</v>
      </c>
      <c r="S49" s="35" t="str">
        <f t="shared" si="2"/>
        <v>Nivel de significancia</v>
      </c>
      <c r="T49" s="177" t="s">
        <v>556</v>
      </c>
      <c r="U49" s="177" t="s">
        <v>557</v>
      </c>
      <c r="V49" s="3" t="s">
        <v>558</v>
      </c>
      <c r="W49" s="3" t="s">
        <v>559</v>
      </c>
    </row>
    <row r="50" spans="1:23" ht="180" x14ac:dyDescent="0.25">
      <c r="A50" s="3" t="s">
        <v>65</v>
      </c>
      <c r="B50" s="3" t="s">
        <v>143</v>
      </c>
      <c r="C50" s="3" t="s">
        <v>72</v>
      </c>
      <c r="D50" s="3" t="s">
        <v>540</v>
      </c>
      <c r="E50" s="3" t="s">
        <v>548</v>
      </c>
      <c r="F50" s="3" t="s">
        <v>61</v>
      </c>
      <c r="G50" s="3" t="s">
        <v>560</v>
      </c>
      <c r="H50" s="3" t="s">
        <v>561</v>
      </c>
      <c r="I50" s="12">
        <v>1</v>
      </c>
      <c r="J50" s="12">
        <v>1</v>
      </c>
      <c r="K50" s="12">
        <v>3</v>
      </c>
      <c r="L50" s="12">
        <v>1</v>
      </c>
      <c r="M50" s="12">
        <v>1</v>
      </c>
      <c r="N50" s="12">
        <v>1</v>
      </c>
      <c r="O50" s="12">
        <v>1</v>
      </c>
      <c r="P50" s="12">
        <v>1</v>
      </c>
      <c r="Q50" s="16">
        <v>5</v>
      </c>
      <c r="R50" s="34">
        <f>SUM(Tabla310[[#This Row],[1. Alcance del impacto]:[9. Nivel de control aplicado]])</f>
        <v>15</v>
      </c>
      <c r="S50" s="35" t="str">
        <f t="shared" si="2"/>
        <v>Nivel de significancia</v>
      </c>
      <c r="T50" s="177" t="s">
        <v>562</v>
      </c>
      <c r="U50" s="177" t="s">
        <v>563</v>
      </c>
      <c r="V50" s="177" t="s">
        <v>564</v>
      </c>
      <c r="W50" s="177" t="s">
        <v>565</v>
      </c>
    </row>
    <row r="51" spans="1:23" ht="165" x14ac:dyDescent="0.25">
      <c r="A51" s="3" t="s">
        <v>65</v>
      </c>
      <c r="B51" s="3" t="s">
        <v>143</v>
      </c>
      <c r="C51" s="3" t="s">
        <v>72</v>
      </c>
      <c r="D51" s="3" t="s">
        <v>540</v>
      </c>
      <c r="E51" s="3" t="s">
        <v>548</v>
      </c>
      <c r="F51" s="3" t="s">
        <v>61</v>
      </c>
      <c r="G51" s="3" t="s">
        <v>566</v>
      </c>
      <c r="H51" s="3" t="s">
        <v>567</v>
      </c>
      <c r="I51" s="12">
        <v>1</v>
      </c>
      <c r="J51" s="12">
        <v>3</v>
      </c>
      <c r="K51" s="12">
        <v>1</v>
      </c>
      <c r="L51" s="12">
        <v>1</v>
      </c>
      <c r="M51" s="12">
        <v>1</v>
      </c>
      <c r="N51" s="12">
        <v>1</v>
      </c>
      <c r="O51" s="12">
        <v>1</v>
      </c>
      <c r="P51" s="12">
        <v>1</v>
      </c>
      <c r="Q51" s="16">
        <v>5</v>
      </c>
      <c r="R51" s="34">
        <f>SUM(Tabla310[[#This Row],[1. Alcance del impacto]:[9. Nivel de control aplicado]])</f>
        <v>15</v>
      </c>
      <c r="S51" s="35" t="str">
        <f t="shared" si="2"/>
        <v>Nivel de significancia</v>
      </c>
      <c r="T51" s="177" t="s">
        <v>568</v>
      </c>
      <c r="U51" s="177" t="s">
        <v>569</v>
      </c>
      <c r="V51" s="3" t="s">
        <v>570</v>
      </c>
      <c r="W51" s="3" t="s">
        <v>571</v>
      </c>
    </row>
    <row r="52" spans="1:23" ht="165" x14ac:dyDescent="0.25">
      <c r="A52" s="3" t="s">
        <v>65</v>
      </c>
      <c r="B52" s="3" t="s">
        <v>143</v>
      </c>
      <c r="C52" s="3" t="s">
        <v>73</v>
      </c>
      <c r="D52" s="3" t="s">
        <v>540</v>
      </c>
      <c r="E52" s="3" t="s">
        <v>548</v>
      </c>
      <c r="F52" s="3" t="s">
        <v>61</v>
      </c>
      <c r="G52" s="3" t="s">
        <v>572</v>
      </c>
      <c r="H52" s="3" t="s">
        <v>573</v>
      </c>
      <c r="I52" s="12">
        <v>1</v>
      </c>
      <c r="J52" s="12">
        <v>3</v>
      </c>
      <c r="K52" s="12">
        <v>1</v>
      </c>
      <c r="L52" s="12">
        <v>1</v>
      </c>
      <c r="M52" s="12">
        <v>1</v>
      </c>
      <c r="N52" s="12">
        <v>1</v>
      </c>
      <c r="O52" s="12">
        <v>1</v>
      </c>
      <c r="P52" s="12">
        <v>1</v>
      </c>
      <c r="Q52" s="16">
        <v>5</v>
      </c>
      <c r="R52" s="34">
        <f>SUM(Tabla310[[#This Row],[1. Alcance del impacto]:[9. Nivel de control aplicado]])</f>
        <v>15</v>
      </c>
      <c r="S52" s="35" t="str">
        <f t="shared" si="2"/>
        <v>Nivel de significancia</v>
      </c>
      <c r="T52" s="177" t="s">
        <v>574</v>
      </c>
      <c r="U52" s="177" t="s">
        <v>575</v>
      </c>
      <c r="V52" s="177" t="s">
        <v>576</v>
      </c>
      <c r="W52" s="177" t="s">
        <v>577</v>
      </c>
    </row>
    <row r="53" spans="1:23" ht="165" x14ac:dyDescent="0.25">
      <c r="A53" s="3" t="s">
        <v>65</v>
      </c>
      <c r="B53" s="3" t="s">
        <v>143</v>
      </c>
      <c r="C53" s="3" t="s">
        <v>73</v>
      </c>
      <c r="D53" s="3" t="s">
        <v>578</v>
      </c>
      <c r="E53" s="3" t="s">
        <v>579</v>
      </c>
      <c r="F53" s="3" t="s">
        <v>63</v>
      </c>
      <c r="G53" s="3" t="s">
        <v>580</v>
      </c>
      <c r="H53" s="3" t="s">
        <v>581</v>
      </c>
      <c r="I53" s="12">
        <v>3</v>
      </c>
      <c r="J53" s="12">
        <v>3</v>
      </c>
      <c r="K53" s="16">
        <v>3</v>
      </c>
      <c r="L53" s="12">
        <v>3</v>
      </c>
      <c r="M53" s="12">
        <v>3</v>
      </c>
      <c r="N53" s="12">
        <v>3</v>
      </c>
      <c r="O53" s="12">
        <v>3</v>
      </c>
      <c r="P53" s="12">
        <v>3</v>
      </c>
      <c r="Q53" s="16">
        <v>3</v>
      </c>
      <c r="R53" s="34">
        <f>SUM(Tabla310[[#This Row],[1. Alcance del impacto]:[9. Nivel de control aplicado]])</f>
        <v>27</v>
      </c>
      <c r="S53" s="35" t="str">
        <f>IF(R53&lt;=15,$AB$8,IF(R53&lt;=30,$AB$9,$AB$10))</f>
        <v>Bajo</v>
      </c>
      <c r="T53" s="177" t="s">
        <v>582</v>
      </c>
      <c r="U53" s="177" t="s">
        <v>583</v>
      </c>
      <c r="V53" s="177" t="s">
        <v>576</v>
      </c>
      <c r="W53" s="177" t="s">
        <v>577</v>
      </c>
    </row>
    <row r="54" spans="1:23" ht="184.5" customHeight="1" x14ac:dyDescent="0.25">
      <c r="A54" s="3" t="s">
        <v>65</v>
      </c>
      <c r="B54" s="3" t="s">
        <v>143</v>
      </c>
      <c r="C54" s="3" t="s">
        <v>72</v>
      </c>
      <c r="D54" s="3" t="s">
        <v>584</v>
      </c>
      <c r="E54" s="3" t="s">
        <v>585</v>
      </c>
      <c r="F54" s="3" t="s">
        <v>61</v>
      </c>
      <c r="G54" s="177" t="s">
        <v>586</v>
      </c>
      <c r="H54" s="3" t="s">
        <v>587</v>
      </c>
      <c r="I54" s="12">
        <v>3</v>
      </c>
      <c r="J54" s="12">
        <v>5</v>
      </c>
      <c r="K54" s="12">
        <v>3</v>
      </c>
      <c r="L54" s="12">
        <v>5</v>
      </c>
      <c r="M54" s="12">
        <v>5</v>
      </c>
      <c r="N54" s="12">
        <v>3</v>
      </c>
      <c r="O54" s="12">
        <v>1</v>
      </c>
      <c r="P54" s="12">
        <v>3</v>
      </c>
      <c r="Q54" s="16">
        <v>3</v>
      </c>
      <c r="R54" s="34">
        <f>SUM(Tabla310[[#This Row],[1. Alcance del impacto]:[9. Nivel de control aplicado]])</f>
        <v>31</v>
      </c>
      <c r="S54" s="35" t="str">
        <f t="shared" si="1"/>
        <v>Moderado</v>
      </c>
      <c r="T54" s="177" t="s">
        <v>588</v>
      </c>
      <c r="U54" s="177" t="s">
        <v>589</v>
      </c>
      <c r="V54" s="177" t="s">
        <v>590</v>
      </c>
      <c r="W54" s="177" t="s">
        <v>591</v>
      </c>
    </row>
    <row r="55" spans="1:23" ht="180" x14ac:dyDescent="0.25">
      <c r="A55" s="3" t="s">
        <v>65</v>
      </c>
      <c r="B55" s="3" t="s">
        <v>143</v>
      </c>
      <c r="C55" s="3" t="s">
        <v>72</v>
      </c>
      <c r="D55" s="3" t="s">
        <v>584</v>
      </c>
      <c r="E55" s="3" t="s">
        <v>592</v>
      </c>
      <c r="F55" s="3" t="s">
        <v>61</v>
      </c>
      <c r="G55" s="3" t="s">
        <v>593</v>
      </c>
      <c r="H55" s="3" t="s">
        <v>594</v>
      </c>
      <c r="I55" s="12">
        <v>3</v>
      </c>
      <c r="J55" s="12">
        <v>3</v>
      </c>
      <c r="K55" s="12">
        <v>3</v>
      </c>
      <c r="L55" s="12">
        <v>5</v>
      </c>
      <c r="M55" s="12">
        <v>5</v>
      </c>
      <c r="N55" s="12">
        <v>3</v>
      </c>
      <c r="O55" s="12">
        <v>3</v>
      </c>
      <c r="P55" s="12">
        <v>3</v>
      </c>
      <c r="Q55" s="16">
        <v>3</v>
      </c>
      <c r="R55" s="34">
        <f>SUM(Tabla310[[#This Row],[1. Alcance del impacto]:[9. Nivel de control aplicado]])</f>
        <v>31</v>
      </c>
      <c r="S55" s="35" t="str">
        <f t="shared" si="1"/>
        <v>Moderado</v>
      </c>
      <c r="T55" s="177" t="s">
        <v>595</v>
      </c>
      <c r="U55" s="177" t="s">
        <v>596</v>
      </c>
      <c r="V55" s="177" t="s">
        <v>597</v>
      </c>
      <c r="W55" s="177" t="s">
        <v>598</v>
      </c>
    </row>
    <row r="56" spans="1:23" ht="240" x14ac:dyDescent="0.25">
      <c r="A56" s="3" t="s">
        <v>65</v>
      </c>
      <c r="B56" s="3" t="s">
        <v>143</v>
      </c>
      <c r="C56" s="3" t="s">
        <v>72</v>
      </c>
      <c r="D56" s="3" t="s">
        <v>584</v>
      </c>
      <c r="E56" s="3" t="s">
        <v>599</v>
      </c>
      <c r="F56" s="3" t="s">
        <v>63</v>
      </c>
      <c r="G56" s="3" t="s">
        <v>600</v>
      </c>
      <c r="H56" s="3" t="s">
        <v>601</v>
      </c>
      <c r="I56" s="12">
        <v>3</v>
      </c>
      <c r="J56" s="12">
        <v>1</v>
      </c>
      <c r="K56" s="16">
        <v>3</v>
      </c>
      <c r="L56" s="12">
        <v>5</v>
      </c>
      <c r="M56" s="12">
        <v>3</v>
      </c>
      <c r="N56" s="12">
        <v>3</v>
      </c>
      <c r="O56" s="12">
        <v>1</v>
      </c>
      <c r="P56" s="12">
        <v>3</v>
      </c>
      <c r="Q56" s="16">
        <v>3</v>
      </c>
      <c r="R56" s="34">
        <f>SUM(Tabla310[[#This Row],[1. Alcance del impacto]:[9. Nivel de control aplicado]])</f>
        <v>25</v>
      </c>
      <c r="S56" s="35" t="str">
        <f t="shared" si="1"/>
        <v>Bajo</v>
      </c>
      <c r="T56" s="177" t="s">
        <v>602</v>
      </c>
      <c r="U56" s="177" t="s">
        <v>603</v>
      </c>
      <c r="V56" s="177" t="s">
        <v>604</v>
      </c>
      <c r="W56" s="177" t="s">
        <v>605</v>
      </c>
    </row>
    <row r="57" spans="1:23" ht="195" x14ac:dyDescent="0.25">
      <c r="A57" s="3" t="s">
        <v>65</v>
      </c>
      <c r="B57" s="3" t="s">
        <v>143</v>
      </c>
      <c r="C57" s="3" t="s">
        <v>72</v>
      </c>
      <c r="D57" s="3" t="s">
        <v>606</v>
      </c>
      <c r="E57" s="3" t="s">
        <v>607</v>
      </c>
      <c r="F57" s="3" t="s">
        <v>61</v>
      </c>
      <c r="G57" s="3" t="s">
        <v>608</v>
      </c>
      <c r="H57" s="3" t="s">
        <v>609</v>
      </c>
      <c r="I57" s="12">
        <v>3</v>
      </c>
      <c r="J57" s="12">
        <v>1</v>
      </c>
      <c r="K57" s="16">
        <v>3</v>
      </c>
      <c r="L57" s="12">
        <v>5</v>
      </c>
      <c r="M57" s="12">
        <v>3</v>
      </c>
      <c r="N57" s="12">
        <v>1</v>
      </c>
      <c r="O57" s="12">
        <v>3</v>
      </c>
      <c r="P57" s="12">
        <v>3</v>
      </c>
      <c r="Q57" s="16">
        <v>3</v>
      </c>
      <c r="R57" s="34">
        <f>SUM(Tabla310[[#This Row],[1. Alcance del impacto]:[9. Nivel de control aplicado]])</f>
        <v>25</v>
      </c>
      <c r="S57" s="35" t="str">
        <f t="shared" si="1"/>
        <v>Bajo</v>
      </c>
      <c r="T57" s="177" t="s">
        <v>610</v>
      </c>
      <c r="U57" s="177" t="s">
        <v>611</v>
      </c>
      <c r="V57" s="177" t="s">
        <v>612</v>
      </c>
      <c r="W57" s="177" t="s">
        <v>613</v>
      </c>
    </row>
    <row r="58" spans="1:23" ht="195" x14ac:dyDescent="0.25">
      <c r="A58" s="3" t="s">
        <v>65</v>
      </c>
      <c r="B58" s="3" t="s">
        <v>143</v>
      </c>
      <c r="C58" s="3" t="s">
        <v>72</v>
      </c>
      <c r="D58" s="3" t="s">
        <v>606</v>
      </c>
      <c r="E58" s="3" t="s">
        <v>614</v>
      </c>
      <c r="F58" s="3" t="s">
        <v>61</v>
      </c>
      <c r="G58" s="3" t="s">
        <v>608</v>
      </c>
      <c r="H58" s="3" t="s">
        <v>615</v>
      </c>
      <c r="I58" s="12">
        <v>3</v>
      </c>
      <c r="J58" s="12">
        <v>5</v>
      </c>
      <c r="K58" s="16">
        <v>3</v>
      </c>
      <c r="L58" s="12">
        <v>3</v>
      </c>
      <c r="M58" s="12">
        <v>3</v>
      </c>
      <c r="N58" s="12">
        <v>1</v>
      </c>
      <c r="O58" s="12">
        <v>3</v>
      </c>
      <c r="P58" s="12">
        <v>3</v>
      </c>
      <c r="Q58" s="16">
        <v>3</v>
      </c>
      <c r="R58" s="34">
        <f>SUM(Tabla310[[#This Row],[1. Alcance del impacto]:[9. Nivel de control aplicado]])</f>
        <v>27</v>
      </c>
      <c r="S58" s="35" t="str">
        <f t="shared" si="1"/>
        <v>Bajo</v>
      </c>
      <c r="T58" s="177" t="s">
        <v>616</v>
      </c>
      <c r="U58" s="177" t="s">
        <v>617</v>
      </c>
      <c r="V58" s="177" t="s">
        <v>612</v>
      </c>
      <c r="W58" s="177" t="s">
        <v>613</v>
      </c>
    </row>
    <row r="59" spans="1:23" ht="330" x14ac:dyDescent="0.25">
      <c r="A59" s="3" t="s">
        <v>65</v>
      </c>
      <c r="B59" s="3" t="s">
        <v>143</v>
      </c>
      <c r="C59" s="3" t="s">
        <v>72</v>
      </c>
      <c r="D59" s="3" t="s">
        <v>618</v>
      </c>
      <c r="E59" s="3" t="s">
        <v>619</v>
      </c>
      <c r="F59" s="3" t="s">
        <v>61</v>
      </c>
      <c r="G59" s="3" t="s">
        <v>620</v>
      </c>
      <c r="H59" s="3" t="s">
        <v>621</v>
      </c>
      <c r="I59" s="12">
        <v>3</v>
      </c>
      <c r="J59" s="12">
        <v>5</v>
      </c>
      <c r="K59" s="16">
        <v>3</v>
      </c>
      <c r="L59" s="12">
        <v>5</v>
      </c>
      <c r="M59" s="12">
        <v>3</v>
      </c>
      <c r="N59" s="12">
        <v>3</v>
      </c>
      <c r="O59" s="12">
        <v>3</v>
      </c>
      <c r="P59" s="12">
        <v>3</v>
      </c>
      <c r="Q59" s="16">
        <v>3</v>
      </c>
      <c r="R59" s="34">
        <f>SUM(Tabla310[[#This Row],[1. Alcance del impacto]:[9. Nivel de control aplicado]])</f>
        <v>31</v>
      </c>
      <c r="S59" s="35" t="str">
        <f>IF(R59&lt;=15,$AB$8,IF(R59&lt;=30,$AB$9,$AB$10))</f>
        <v>Moderado</v>
      </c>
      <c r="T59" s="177" t="s">
        <v>622</v>
      </c>
      <c r="U59" s="177" t="s">
        <v>623</v>
      </c>
      <c r="V59" s="177" t="s">
        <v>624</v>
      </c>
      <c r="W59" s="177" t="s">
        <v>625</v>
      </c>
    </row>
    <row r="60" spans="1:23" ht="390" x14ac:dyDescent="0.25">
      <c r="A60" s="3" t="s">
        <v>65</v>
      </c>
      <c r="B60" s="3" t="s">
        <v>143</v>
      </c>
      <c r="C60" s="3" t="s">
        <v>72</v>
      </c>
      <c r="D60" s="3" t="s">
        <v>626</v>
      </c>
      <c r="E60" s="3" t="s">
        <v>627</v>
      </c>
      <c r="F60" s="3" t="s">
        <v>63</v>
      </c>
      <c r="G60" s="3" t="s">
        <v>628</v>
      </c>
      <c r="H60" s="3" t="s">
        <v>629</v>
      </c>
      <c r="I60" s="12">
        <v>3</v>
      </c>
      <c r="J60" s="12">
        <v>1</v>
      </c>
      <c r="K60" s="16">
        <v>3</v>
      </c>
      <c r="L60" s="12">
        <v>5</v>
      </c>
      <c r="M60" s="12">
        <v>3</v>
      </c>
      <c r="N60" s="12">
        <v>3</v>
      </c>
      <c r="O60" s="12">
        <v>3</v>
      </c>
      <c r="P60" s="12">
        <v>3</v>
      </c>
      <c r="Q60" s="16">
        <v>3</v>
      </c>
      <c r="R60" s="34">
        <f>SUM(Tabla310[[#This Row],[1. Alcance del impacto]:[9. Nivel de control aplicado]])</f>
        <v>27</v>
      </c>
      <c r="S60" s="35" t="str">
        <f>IF(R60&lt;=15,$AB$8,IF(R60&lt;=30,$AB$9,$AB$10))</f>
        <v>Bajo</v>
      </c>
      <c r="T60" s="177" t="s">
        <v>630</v>
      </c>
      <c r="U60" s="177" t="s">
        <v>631</v>
      </c>
      <c r="V60" s="177" t="s">
        <v>632</v>
      </c>
      <c r="W60" s="177" t="s">
        <v>633</v>
      </c>
    </row>
    <row r="61" spans="1:23" ht="330" x14ac:dyDescent="0.25">
      <c r="A61" s="3" t="s">
        <v>65</v>
      </c>
      <c r="B61" s="3" t="s">
        <v>164</v>
      </c>
      <c r="C61" s="3" t="s">
        <v>71</v>
      </c>
      <c r="D61" s="3" t="s">
        <v>634</v>
      </c>
      <c r="E61" s="3" t="s">
        <v>635</v>
      </c>
      <c r="F61" s="3" t="s">
        <v>61</v>
      </c>
      <c r="G61" s="3" t="s">
        <v>636</v>
      </c>
      <c r="H61" s="3" t="s">
        <v>637</v>
      </c>
      <c r="I61" s="12">
        <v>3</v>
      </c>
      <c r="J61" s="12">
        <v>5</v>
      </c>
      <c r="K61" s="16">
        <v>3</v>
      </c>
      <c r="L61" s="12">
        <v>5</v>
      </c>
      <c r="M61" s="12">
        <v>3</v>
      </c>
      <c r="N61" s="12">
        <v>3</v>
      </c>
      <c r="O61" s="12">
        <v>3</v>
      </c>
      <c r="P61" s="12">
        <v>3</v>
      </c>
      <c r="Q61" s="16">
        <v>3</v>
      </c>
      <c r="R61" s="34">
        <f>SUM(Tabla310[[#This Row],[1. Alcance del impacto]:[9. Nivel de control aplicado]])</f>
        <v>31</v>
      </c>
      <c r="S61" s="35" t="str">
        <f t="shared" si="1"/>
        <v>Moderado</v>
      </c>
      <c r="T61" s="177" t="s">
        <v>638</v>
      </c>
      <c r="U61" s="177" t="s">
        <v>639</v>
      </c>
      <c r="V61" s="177" t="s">
        <v>640</v>
      </c>
      <c r="W61" s="177" t="s">
        <v>641</v>
      </c>
    </row>
    <row r="62" spans="1:23" ht="330" x14ac:dyDescent="0.25">
      <c r="A62" s="3" t="s">
        <v>65</v>
      </c>
      <c r="B62" s="3" t="s">
        <v>164</v>
      </c>
      <c r="C62" s="3" t="s">
        <v>71</v>
      </c>
      <c r="D62" s="3" t="s">
        <v>634</v>
      </c>
      <c r="E62" s="3" t="s">
        <v>635</v>
      </c>
      <c r="F62" s="3" t="s">
        <v>61</v>
      </c>
      <c r="G62" s="3" t="s">
        <v>642</v>
      </c>
      <c r="H62" s="3" t="s">
        <v>643</v>
      </c>
      <c r="I62" s="12">
        <v>3</v>
      </c>
      <c r="J62" s="12">
        <v>5</v>
      </c>
      <c r="K62" s="16">
        <v>3</v>
      </c>
      <c r="L62" s="12">
        <v>5</v>
      </c>
      <c r="M62" s="12">
        <v>3</v>
      </c>
      <c r="N62" s="12">
        <v>3</v>
      </c>
      <c r="O62" s="12">
        <v>3</v>
      </c>
      <c r="P62" s="12">
        <v>3</v>
      </c>
      <c r="Q62" s="16">
        <v>3</v>
      </c>
      <c r="R62" s="34">
        <f>SUM(Tabla310[[#This Row],[1. Alcance del impacto]:[9. Nivel de control aplicado]])</f>
        <v>31</v>
      </c>
      <c r="S62" s="35" t="str">
        <f t="shared" si="1"/>
        <v>Moderado</v>
      </c>
      <c r="T62" s="177" t="s">
        <v>644</v>
      </c>
      <c r="U62" s="177" t="s">
        <v>645</v>
      </c>
      <c r="V62" s="177" t="s">
        <v>640</v>
      </c>
      <c r="W62" s="177" t="s">
        <v>646</v>
      </c>
    </row>
    <row r="63" spans="1:23" ht="330" x14ac:dyDescent="0.25">
      <c r="A63" s="3" t="s">
        <v>65</v>
      </c>
      <c r="B63" s="3" t="s">
        <v>164</v>
      </c>
      <c r="C63" s="3" t="s">
        <v>71</v>
      </c>
      <c r="D63" s="3" t="s">
        <v>634</v>
      </c>
      <c r="E63" s="3" t="s">
        <v>635</v>
      </c>
      <c r="F63" s="3" t="s">
        <v>61</v>
      </c>
      <c r="G63" s="3" t="s">
        <v>647</v>
      </c>
      <c r="H63" s="3" t="s">
        <v>648</v>
      </c>
      <c r="I63" s="12">
        <v>3</v>
      </c>
      <c r="J63" s="12">
        <v>5</v>
      </c>
      <c r="K63" s="16">
        <v>3</v>
      </c>
      <c r="L63" s="12">
        <v>5</v>
      </c>
      <c r="M63" s="12">
        <v>3</v>
      </c>
      <c r="N63" s="12">
        <v>3</v>
      </c>
      <c r="O63" s="12">
        <v>3</v>
      </c>
      <c r="P63" s="12">
        <v>3</v>
      </c>
      <c r="Q63" s="16">
        <v>3</v>
      </c>
      <c r="R63" s="34">
        <f>SUM(Tabla310[[#This Row],[1. Alcance del impacto]:[9. Nivel de control aplicado]])</f>
        <v>31</v>
      </c>
      <c r="S63" s="35" t="str">
        <f t="shared" si="1"/>
        <v>Moderado</v>
      </c>
      <c r="T63" s="177" t="s">
        <v>649</v>
      </c>
      <c r="U63" s="177" t="s">
        <v>650</v>
      </c>
      <c r="V63" s="177" t="s">
        <v>640</v>
      </c>
      <c r="W63" s="177" t="s">
        <v>651</v>
      </c>
    </row>
    <row r="64" spans="1:23" ht="315" x14ac:dyDescent="0.25">
      <c r="A64" s="3" t="s">
        <v>65</v>
      </c>
      <c r="B64" s="3"/>
      <c r="C64" s="3" t="s">
        <v>71</v>
      </c>
      <c r="D64" s="3" t="s">
        <v>652</v>
      </c>
      <c r="E64" s="3" t="s">
        <v>653</v>
      </c>
      <c r="F64" s="3" t="s">
        <v>61</v>
      </c>
      <c r="G64" s="3" t="s">
        <v>654</v>
      </c>
      <c r="H64" s="3" t="s">
        <v>655</v>
      </c>
      <c r="I64" s="12">
        <v>3</v>
      </c>
      <c r="J64" s="12">
        <v>5</v>
      </c>
      <c r="K64" s="16">
        <v>3</v>
      </c>
      <c r="L64" s="12">
        <v>5</v>
      </c>
      <c r="M64" s="12">
        <v>3</v>
      </c>
      <c r="N64" s="12">
        <v>3</v>
      </c>
      <c r="O64" s="12">
        <v>3</v>
      </c>
      <c r="P64" s="12">
        <v>1</v>
      </c>
      <c r="Q64" s="16">
        <v>3</v>
      </c>
      <c r="R64" s="34">
        <f>SUM(Tabla310[[#This Row],[1. Alcance del impacto]:[9. Nivel de control aplicado]])</f>
        <v>29</v>
      </c>
      <c r="S64" s="35" t="str">
        <f>IF(R64&lt;=15,$AB$8,IF(R64&lt;=30,$AB$9,$AB$10))</f>
        <v>Bajo</v>
      </c>
      <c r="T64" s="177" t="s">
        <v>656</v>
      </c>
      <c r="U64" s="177" t="s">
        <v>657</v>
      </c>
      <c r="V64" s="15" t="s">
        <v>658</v>
      </c>
      <c r="W64" s="177" t="s">
        <v>659</v>
      </c>
    </row>
    <row r="65" spans="1:24" ht="315" x14ac:dyDescent="0.25">
      <c r="A65" s="3" t="s">
        <v>65</v>
      </c>
      <c r="B65" s="3" t="s">
        <v>159</v>
      </c>
      <c r="C65" s="3" t="s">
        <v>72</v>
      </c>
      <c r="D65" s="3" t="s">
        <v>660</v>
      </c>
      <c r="E65" s="3" t="s">
        <v>661</v>
      </c>
      <c r="F65" s="3" t="s">
        <v>61</v>
      </c>
      <c r="G65" s="3" t="s">
        <v>662</v>
      </c>
      <c r="H65" s="3" t="s">
        <v>663</v>
      </c>
      <c r="I65" s="12">
        <v>3</v>
      </c>
      <c r="J65" s="12">
        <v>5</v>
      </c>
      <c r="K65" s="16">
        <v>3</v>
      </c>
      <c r="L65" s="12">
        <v>5</v>
      </c>
      <c r="M65" s="12">
        <v>3</v>
      </c>
      <c r="N65" s="12">
        <v>3</v>
      </c>
      <c r="O65" s="12">
        <v>3</v>
      </c>
      <c r="P65" s="12">
        <v>1</v>
      </c>
      <c r="Q65" s="16">
        <v>3</v>
      </c>
      <c r="R65" s="34">
        <f>SUM(Tabla310[[#This Row],[1. Alcance del impacto]:[9. Nivel de control aplicado]])</f>
        <v>29</v>
      </c>
      <c r="S65" s="35" t="str">
        <f t="shared" si="1"/>
        <v>Bajo</v>
      </c>
      <c r="T65" s="177" t="s">
        <v>664</v>
      </c>
      <c r="U65" s="177" t="s">
        <v>665</v>
      </c>
      <c r="V65" s="177" t="s">
        <v>666</v>
      </c>
      <c r="W65" s="177" t="s">
        <v>667</v>
      </c>
    </row>
    <row r="69" spans="1:24" s="36" customFormat="1" x14ac:dyDescent="0.25">
      <c r="B69"/>
      <c r="C69"/>
      <c r="D69"/>
      <c r="E69"/>
      <c r="F69"/>
      <c r="G69"/>
      <c r="H69"/>
      <c r="I69"/>
      <c r="J69"/>
      <c r="K69"/>
      <c r="L69"/>
      <c r="M69"/>
      <c r="N69"/>
      <c r="O69"/>
      <c r="P69"/>
      <c r="Q69"/>
      <c r="R69"/>
      <c r="S69"/>
      <c r="T69"/>
      <c r="U69"/>
      <c r="V69"/>
      <c r="W69"/>
      <c r="X69"/>
    </row>
    <row r="70" spans="1:24" s="36" customFormat="1" x14ac:dyDescent="0.25">
      <c r="B70"/>
      <c r="C70"/>
      <c r="D70"/>
      <c r="E70"/>
      <c r="F70"/>
      <c r="G70"/>
      <c r="H70"/>
      <c r="I70"/>
      <c r="J70"/>
      <c r="K70"/>
      <c r="L70"/>
      <c r="M70"/>
      <c r="N70"/>
      <c r="O70"/>
      <c r="P70"/>
      <c r="Q70"/>
      <c r="R70"/>
      <c r="S70"/>
      <c r="T70"/>
      <c r="U70"/>
      <c r="V70"/>
      <c r="W70"/>
      <c r="X70"/>
    </row>
    <row r="71" spans="1:24" s="36" customFormat="1" x14ac:dyDescent="0.25">
      <c r="B71"/>
      <c r="C71"/>
      <c r="D71"/>
      <c r="E71"/>
      <c r="F71"/>
      <c r="G71"/>
      <c r="H71"/>
      <c r="I71"/>
      <c r="J71"/>
      <c r="K71"/>
      <c r="L71"/>
      <c r="M71"/>
      <c r="N71"/>
      <c r="O71"/>
      <c r="P71"/>
      <c r="Q71"/>
      <c r="R71"/>
      <c r="S71"/>
      <c r="T71"/>
      <c r="U71"/>
      <c r="V71"/>
      <c r="W71"/>
      <c r="X71"/>
    </row>
    <row r="72" spans="1:24" s="36" customFormat="1" x14ac:dyDescent="0.25">
      <c r="B72"/>
      <c r="C72"/>
      <c r="D72"/>
      <c r="E72"/>
      <c r="F72"/>
      <c r="G72"/>
      <c r="H72"/>
      <c r="I72"/>
      <c r="J72"/>
      <c r="K72"/>
      <c r="L72"/>
      <c r="M72"/>
      <c r="N72"/>
      <c r="O72"/>
      <c r="P72"/>
      <c r="Q72"/>
      <c r="R72"/>
      <c r="S72"/>
      <c r="T72"/>
      <c r="U72"/>
      <c r="V72"/>
      <c r="W72"/>
      <c r="X72"/>
    </row>
    <row r="122" spans="2:24" ht="15.75" thickBot="1" x14ac:dyDescent="0.3">
      <c r="B122" s="3"/>
      <c r="C122" s="3"/>
      <c r="D122" s="3"/>
      <c r="E122" s="3"/>
      <c r="F122" s="3"/>
      <c r="G122" s="3"/>
      <c r="H122" s="3"/>
      <c r="I122" s="3"/>
      <c r="J122" s="3"/>
      <c r="K122" s="3"/>
      <c r="L122" s="3"/>
      <c r="M122" s="3"/>
      <c r="N122" s="3"/>
    </row>
    <row r="123" spans="2:24" ht="17.25" thickBot="1" x14ac:dyDescent="0.3">
      <c r="B123" s="71" t="s">
        <v>10</v>
      </c>
      <c r="C123" s="72"/>
      <c r="D123" s="73"/>
      <c r="E123" s="50" t="s">
        <v>11</v>
      </c>
      <c r="F123" s="95" t="s">
        <v>12</v>
      </c>
      <c r="G123" s="72"/>
      <c r="H123" s="72"/>
      <c r="I123" s="72"/>
      <c r="J123" s="72"/>
      <c r="K123" s="72"/>
      <c r="L123" s="72"/>
      <c r="M123" s="73"/>
      <c r="N123" s="50" t="s">
        <v>13</v>
      </c>
      <c r="O123" s="95" t="s">
        <v>14</v>
      </c>
      <c r="P123" s="72"/>
      <c r="Q123" s="72"/>
      <c r="R123" s="72"/>
      <c r="S123" s="73"/>
      <c r="T123" s="51">
        <v>1</v>
      </c>
      <c r="U123" s="36"/>
      <c r="V123" s="36"/>
      <c r="W123" s="36"/>
      <c r="X123" s="36"/>
    </row>
    <row r="124" spans="2:24" x14ac:dyDescent="0.25">
      <c r="B124" s="36"/>
      <c r="C124" s="36"/>
      <c r="D124" s="36"/>
      <c r="E124" s="36"/>
      <c r="F124" s="36"/>
      <c r="G124" s="36"/>
      <c r="H124" s="36"/>
      <c r="I124" s="36"/>
      <c r="J124" s="36"/>
      <c r="K124" s="36"/>
      <c r="L124" s="36"/>
      <c r="M124" s="36"/>
      <c r="N124" s="36"/>
      <c r="O124" s="36"/>
      <c r="P124" s="36"/>
      <c r="Q124" s="36"/>
      <c r="R124" s="36"/>
      <c r="S124" s="36"/>
      <c r="T124" s="36"/>
      <c r="U124" s="36"/>
      <c r="V124" s="36"/>
      <c r="W124" s="36"/>
      <c r="X124" s="36"/>
    </row>
    <row r="125" spans="2:24" x14ac:dyDescent="0.25">
      <c r="B125" s="52" t="s">
        <v>15</v>
      </c>
      <c r="C125" s="36"/>
      <c r="D125" s="36"/>
      <c r="E125" s="36"/>
      <c r="F125" s="36"/>
      <c r="G125" s="36"/>
      <c r="H125" s="36"/>
      <c r="I125" s="36"/>
      <c r="J125" s="36"/>
      <c r="K125" s="36"/>
      <c r="L125" s="36"/>
      <c r="M125" s="36"/>
      <c r="N125" s="36"/>
      <c r="O125" s="36"/>
      <c r="P125" s="36"/>
      <c r="Q125" s="36"/>
      <c r="R125" s="36"/>
      <c r="S125" s="36"/>
      <c r="T125" s="36"/>
      <c r="U125" s="36"/>
      <c r="V125" s="36"/>
      <c r="W125" s="36"/>
      <c r="X125" s="36"/>
    </row>
    <row r="126" spans="2:24" x14ac:dyDescent="0.25">
      <c r="B126" s="52" t="s">
        <v>16</v>
      </c>
      <c r="C126" s="36"/>
      <c r="D126" s="36"/>
      <c r="E126" s="36"/>
      <c r="F126" s="36"/>
      <c r="G126" s="36"/>
      <c r="H126" s="36"/>
      <c r="I126" s="36"/>
      <c r="J126" s="36"/>
      <c r="K126" s="36"/>
      <c r="L126" s="36"/>
      <c r="M126" s="36"/>
      <c r="N126" s="36"/>
      <c r="O126" s="36"/>
      <c r="P126" s="36"/>
      <c r="Q126" s="36"/>
      <c r="R126" s="36"/>
      <c r="S126" s="36"/>
      <c r="T126" s="36"/>
      <c r="U126" s="36"/>
      <c r="V126" s="36"/>
      <c r="W126" s="36"/>
      <c r="X126" s="36"/>
    </row>
  </sheetData>
  <mergeCells count="10">
    <mergeCell ref="X2:Y2"/>
    <mergeCell ref="X3:Y3"/>
    <mergeCell ref="X4:Y4"/>
    <mergeCell ref="X5:Y5"/>
    <mergeCell ref="AA7:AB7"/>
    <mergeCell ref="B123:D123"/>
    <mergeCell ref="F123:M123"/>
    <mergeCell ref="O123:S123"/>
    <mergeCell ref="D2:W5"/>
    <mergeCell ref="B2:C5"/>
  </mergeCells>
  <phoneticPr fontId="19" type="noConversion"/>
  <conditionalFormatting sqref="S8:S65">
    <cfRule type="containsText" dxfId="26" priority="1" operator="containsText" text="Significativo">
      <formula>NOT(ISERROR(SEARCH("Significativo",S8)))</formula>
    </cfRule>
    <cfRule type="containsText" dxfId="25" priority="2" operator="containsText" text="Moderado">
      <formula>NOT(ISERROR(SEARCH("Moderado",S8)))</formula>
    </cfRule>
    <cfRule type="containsText" dxfId="24" priority="3" operator="containsText" text="Significativo">
      <formula>NOT(ISERROR(SEARCH("Significativo",S8)))</formula>
    </cfRule>
  </conditionalFormatting>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7B96-F169-4863-9FEA-E20DB7360CBB}">
  <dimension ref="A1:AQ23"/>
  <sheetViews>
    <sheetView showGridLines="0" zoomScale="118" zoomScaleNormal="118" workbookViewId="0"/>
  </sheetViews>
  <sheetFormatPr baseColWidth="10" defaultColWidth="11.42578125" defaultRowHeight="15" x14ac:dyDescent="0.25"/>
  <cols>
    <col min="1" max="1" width="8.42578125" customWidth="1"/>
    <col min="2" max="2" width="5.42578125" customWidth="1"/>
    <col min="3" max="3" width="23.140625" customWidth="1"/>
    <col min="4" max="4" width="24.140625" customWidth="1"/>
    <col min="5" max="5" width="22.42578125" customWidth="1"/>
    <col min="6" max="6" width="24.140625" customWidth="1"/>
    <col min="16" max="16" width="34.42578125" customWidth="1"/>
  </cols>
  <sheetData>
    <row r="1" spans="1:43" ht="15.75" thickBot="1" x14ac:dyDescent="0.3"/>
    <row r="2" spans="1:43" ht="26.25" customHeight="1" x14ac:dyDescent="0.25">
      <c r="B2" s="74" t="s">
        <v>54</v>
      </c>
      <c r="C2" s="129"/>
      <c r="D2" s="121" t="s">
        <v>219</v>
      </c>
      <c r="E2" s="122"/>
      <c r="F2" s="122"/>
      <c r="G2" s="122"/>
      <c r="H2" s="122"/>
      <c r="I2" s="122"/>
      <c r="J2" s="122"/>
      <c r="K2" s="122"/>
      <c r="L2" s="122"/>
      <c r="M2" s="122"/>
      <c r="N2" s="122"/>
      <c r="O2" s="123"/>
      <c r="P2" s="111" t="s">
        <v>288</v>
      </c>
      <c r="Q2" s="112"/>
      <c r="R2" s="5"/>
      <c r="S2" s="5"/>
      <c r="T2" s="5"/>
      <c r="U2" s="5"/>
      <c r="V2" s="5"/>
      <c r="W2" s="5"/>
      <c r="X2" s="5"/>
      <c r="Y2" s="5"/>
      <c r="Z2" s="5"/>
      <c r="AA2" s="5"/>
      <c r="AB2" s="5"/>
      <c r="AC2" s="5"/>
      <c r="AD2" s="5"/>
      <c r="AE2" s="5"/>
      <c r="AF2" s="5"/>
      <c r="AG2" s="5"/>
      <c r="AH2" s="5"/>
      <c r="AI2" s="5"/>
      <c r="AJ2" s="5"/>
      <c r="AK2" s="5"/>
      <c r="AL2" s="5"/>
      <c r="AM2" s="5"/>
      <c r="AN2" s="5"/>
      <c r="AO2" s="5"/>
      <c r="AP2" s="5"/>
      <c r="AQ2" s="5"/>
    </row>
    <row r="3" spans="1:43" ht="26.25" customHeight="1" x14ac:dyDescent="0.25">
      <c r="B3" s="76"/>
      <c r="C3" s="130"/>
      <c r="D3" s="124"/>
      <c r="E3" s="120"/>
      <c r="F3" s="120"/>
      <c r="G3" s="120"/>
      <c r="H3" s="120"/>
      <c r="I3" s="120"/>
      <c r="J3" s="120"/>
      <c r="K3" s="120"/>
      <c r="L3" s="120"/>
      <c r="M3" s="120"/>
      <c r="N3" s="120"/>
      <c r="O3" s="125"/>
      <c r="P3" s="113" t="s">
        <v>3</v>
      </c>
      <c r="Q3" s="114"/>
      <c r="R3" s="5"/>
      <c r="S3" s="5"/>
      <c r="T3" s="5"/>
      <c r="U3" s="5"/>
      <c r="V3" s="5"/>
      <c r="W3" s="5"/>
      <c r="X3" s="5"/>
      <c r="Y3" s="5"/>
      <c r="Z3" s="5"/>
      <c r="AA3" s="5"/>
      <c r="AB3" s="5"/>
      <c r="AC3" s="5"/>
      <c r="AD3" s="5"/>
      <c r="AE3" s="5"/>
      <c r="AF3" s="5"/>
      <c r="AG3" s="5"/>
      <c r="AH3" s="5"/>
      <c r="AI3" s="5"/>
      <c r="AJ3" s="5"/>
      <c r="AK3" s="5"/>
      <c r="AL3" s="5"/>
      <c r="AM3" s="5"/>
      <c r="AN3" s="5"/>
      <c r="AO3" s="5"/>
      <c r="AP3" s="5"/>
      <c r="AQ3" s="5"/>
    </row>
    <row r="4" spans="1:43" ht="26.25" customHeight="1" x14ac:dyDescent="0.25">
      <c r="B4" s="76"/>
      <c r="C4" s="130"/>
      <c r="D4" s="124"/>
      <c r="E4" s="120"/>
      <c r="F4" s="120"/>
      <c r="G4" s="120"/>
      <c r="H4" s="120"/>
      <c r="I4" s="120"/>
      <c r="J4" s="120"/>
      <c r="K4" s="120"/>
      <c r="L4" s="120"/>
      <c r="M4" s="120"/>
      <c r="N4" s="120"/>
      <c r="O4" s="125"/>
      <c r="P4" s="113" t="s">
        <v>4</v>
      </c>
      <c r="Q4" s="114"/>
      <c r="R4" s="5"/>
      <c r="S4" s="5"/>
      <c r="T4" s="5"/>
      <c r="U4" s="5"/>
      <c r="V4" s="5"/>
      <c r="W4" s="5"/>
      <c r="X4" s="5"/>
      <c r="Y4" s="5"/>
      <c r="Z4" s="5"/>
      <c r="AA4" s="5"/>
      <c r="AB4" s="5"/>
      <c r="AC4" s="5"/>
      <c r="AD4" s="5"/>
      <c r="AE4" s="5"/>
      <c r="AF4" s="5"/>
      <c r="AG4" s="5"/>
      <c r="AH4" s="5"/>
      <c r="AI4" s="5"/>
      <c r="AJ4" s="5"/>
      <c r="AK4" s="5"/>
      <c r="AL4" s="5"/>
      <c r="AM4" s="5"/>
      <c r="AN4" s="5"/>
      <c r="AO4" s="5"/>
      <c r="AP4" s="5"/>
      <c r="AQ4" s="5"/>
    </row>
    <row r="5" spans="1:43" ht="26.25" customHeight="1" thickBot="1" x14ac:dyDescent="0.3">
      <c r="A5" s="70"/>
      <c r="B5" s="78"/>
      <c r="C5" s="131"/>
      <c r="D5" s="126"/>
      <c r="E5" s="127"/>
      <c r="F5" s="127"/>
      <c r="G5" s="127"/>
      <c r="H5" s="127"/>
      <c r="I5" s="127"/>
      <c r="J5" s="127"/>
      <c r="K5" s="127"/>
      <c r="L5" s="127"/>
      <c r="M5" s="127"/>
      <c r="N5" s="127"/>
      <c r="O5" s="128"/>
      <c r="P5" s="115" t="s">
        <v>19</v>
      </c>
      <c r="Q5" s="116"/>
      <c r="R5" s="5"/>
      <c r="S5" s="5"/>
      <c r="T5" s="5"/>
      <c r="U5" s="5"/>
      <c r="V5" s="5"/>
      <c r="W5" s="5"/>
      <c r="X5" s="5"/>
      <c r="Y5" s="5"/>
      <c r="Z5" s="5"/>
      <c r="AA5" s="5"/>
      <c r="AB5" s="5"/>
      <c r="AC5" s="5"/>
      <c r="AD5" s="5"/>
      <c r="AE5" s="5"/>
      <c r="AF5" s="5"/>
      <c r="AG5" s="5"/>
      <c r="AH5" s="5"/>
      <c r="AI5" s="5"/>
      <c r="AJ5" s="5"/>
      <c r="AK5" s="5"/>
      <c r="AL5" s="5"/>
      <c r="AM5" s="5"/>
      <c r="AN5" s="5"/>
      <c r="AO5" s="5"/>
      <c r="AP5" s="5"/>
      <c r="AQ5" s="5"/>
    </row>
    <row r="6" spans="1:43" ht="15.75" x14ac:dyDescent="0.25">
      <c r="C6" s="4"/>
      <c r="D6" s="7"/>
      <c r="E6" s="7"/>
      <c r="F6" s="6"/>
      <c r="G6" s="6"/>
      <c r="H6" s="5"/>
      <c r="I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15" customHeight="1" x14ac:dyDescent="0.25">
      <c r="B7" s="133" t="s">
        <v>220</v>
      </c>
      <c r="C7" s="133"/>
      <c r="D7" s="133"/>
      <c r="E7" s="133"/>
      <c r="F7" s="133"/>
      <c r="H7" s="133" t="s">
        <v>221</v>
      </c>
      <c r="I7" s="133"/>
      <c r="J7" s="133"/>
      <c r="K7" s="133"/>
      <c r="L7" s="133"/>
      <c r="M7" s="133"/>
      <c r="N7" s="1"/>
      <c r="O7" s="133" t="s">
        <v>222</v>
      </c>
      <c r="P7" s="133"/>
    </row>
    <row r="8" spans="1:43" ht="45" customHeight="1" x14ac:dyDescent="0.25">
      <c r="B8" s="3" t="s">
        <v>223</v>
      </c>
      <c r="C8" s="3" t="s">
        <v>224</v>
      </c>
      <c r="D8" s="3" t="s">
        <v>225</v>
      </c>
      <c r="E8" s="3" t="s">
        <v>226</v>
      </c>
      <c r="F8" s="3" t="s">
        <v>227</v>
      </c>
      <c r="H8" s="132" t="s">
        <v>228</v>
      </c>
      <c r="I8" s="132"/>
      <c r="J8" s="132"/>
      <c r="K8" s="132"/>
      <c r="L8" s="132"/>
      <c r="M8" s="132"/>
      <c r="N8" s="1"/>
      <c r="O8" s="8" t="s">
        <v>229</v>
      </c>
      <c r="P8" s="8" t="s">
        <v>203</v>
      </c>
      <c r="Q8" s="2"/>
    </row>
    <row r="9" spans="1:43" ht="45" customHeight="1" x14ac:dyDescent="0.25">
      <c r="B9" s="12">
        <v>1</v>
      </c>
      <c r="C9" s="3" t="s">
        <v>230</v>
      </c>
      <c r="D9" s="3" t="s">
        <v>231</v>
      </c>
      <c r="E9" s="3" t="s">
        <v>232</v>
      </c>
      <c r="F9" s="3" t="s">
        <v>233</v>
      </c>
      <c r="H9" s="117" t="s">
        <v>234</v>
      </c>
      <c r="I9" s="117"/>
      <c r="J9" s="117"/>
      <c r="K9" s="117"/>
      <c r="L9" s="117"/>
      <c r="M9" s="117"/>
      <c r="N9" s="1"/>
      <c r="O9" s="13" t="s">
        <v>211</v>
      </c>
      <c r="P9" s="9" t="s">
        <v>40</v>
      </c>
      <c r="Q9" s="3"/>
    </row>
    <row r="10" spans="1:43" ht="30" x14ac:dyDescent="0.25">
      <c r="B10" s="12">
        <v>2</v>
      </c>
      <c r="C10" s="3" t="s">
        <v>235</v>
      </c>
      <c r="D10" s="3" t="s">
        <v>236</v>
      </c>
      <c r="E10" s="3" t="s">
        <v>237</v>
      </c>
      <c r="F10" s="3" t="s">
        <v>238</v>
      </c>
      <c r="H10" s="117"/>
      <c r="I10" s="117"/>
      <c r="J10" s="117"/>
      <c r="K10" s="117"/>
      <c r="L10" s="117"/>
      <c r="M10" s="117"/>
      <c r="N10" s="1"/>
      <c r="O10" s="13" t="s">
        <v>213</v>
      </c>
      <c r="P10" s="10" t="s">
        <v>41</v>
      </c>
      <c r="Q10" s="3"/>
    </row>
    <row r="11" spans="1:43" ht="45" x14ac:dyDescent="0.25">
      <c r="B11" s="12">
        <v>3</v>
      </c>
      <c r="C11" s="3" t="s">
        <v>239</v>
      </c>
      <c r="D11" s="3" t="s">
        <v>240</v>
      </c>
      <c r="E11" s="3" t="s">
        <v>241</v>
      </c>
      <c r="F11" s="3" t="s">
        <v>242</v>
      </c>
      <c r="H11" s="117"/>
      <c r="I11" s="117"/>
      <c r="J11" s="117"/>
      <c r="K11" s="117"/>
      <c r="L11" s="117"/>
      <c r="M11" s="117"/>
      <c r="N11" s="1"/>
      <c r="O11" s="13" t="s">
        <v>217</v>
      </c>
      <c r="P11" s="11" t="s">
        <v>218</v>
      </c>
      <c r="Q11" s="3"/>
    </row>
    <row r="12" spans="1:43" ht="30" x14ac:dyDescent="0.25">
      <c r="B12" s="12">
        <v>4</v>
      </c>
      <c r="C12" s="3" t="s">
        <v>243</v>
      </c>
      <c r="D12" s="3" t="s">
        <v>244</v>
      </c>
      <c r="E12" s="3" t="s">
        <v>245</v>
      </c>
      <c r="F12" s="3" t="s">
        <v>246</v>
      </c>
      <c r="H12" s="3"/>
      <c r="I12" s="3"/>
      <c r="J12" s="3"/>
      <c r="K12" s="3"/>
      <c r="L12" s="3"/>
      <c r="M12" s="3"/>
      <c r="N12" s="1"/>
    </row>
    <row r="13" spans="1:43" ht="30" x14ac:dyDescent="0.25">
      <c r="B13" s="12">
        <v>5</v>
      </c>
      <c r="C13" s="3" t="s">
        <v>247</v>
      </c>
      <c r="D13" s="3" t="s">
        <v>248</v>
      </c>
      <c r="E13" s="3" t="s">
        <v>249</v>
      </c>
      <c r="F13" s="3" t="s">
        <v>250</v>
      </c>
      <c r="H13" s="3"/>
      <c r="I13" s="3"/>
      <c r="J13" s="3"/>
      <c r="K13" s="3"/>
      <c r="L13" s="3"/>
      <c r="M13" s="3"/>
      <c r="N13" s="1"/>
    </row>
    <row r="14" spans="1:43" ht="45" x14ac:dyDescent="0.25">
      <c r="B14" s="12">
        <v>6</v>
      </c>
      <c r="C14" s="3" t="s">
        <v>251</v>
      </c>
      <c r="D14" s="3" t="s">
        <v>252</v>
      </c>
      <c r="E14" s="3" t="s">
        <v>253</v>
      </c>
      <c r="F14" s="3" t="s">
        <v>254</v>
      </c>
      <c r="H14" s="3"/>
      <c r="I14" s="3"/>
      <c r="J14" s="3"/>
      <c r="K14" s="3"/>
      <c r="L14" s="3"/>
      <c r="M14" s="3"/>
      <c r="N14" s="1"/>
    </row>
    <row r="15" spans="1:43" ht="48" customHeight="1" x14ac:dyDescent="0.25">
      <c r="B15" s="12">
        <v>7</v>
      </c>
      <c r="C15" s="3" t="s">
        <v>255</v>
      </c>
      <c r="D15" s="3" t="s">
        <v>256</v>
      </c>
      <c r="E15" s="3" t="s">
        <v>257</v>
      </c>
      <c r="F15" s="3" t="s">
        <v>258</v>
      </c>
      <c r="N15" s="1"/>
    </row>
    <row r="16" spans="1:43" ht="45" x14ac:dyDescent="0.25">
      <c r="B16" s="12">
        <v>8</v>
      </c>
      <c r="C16" s="3" t="s">
        <v>259</v>
      </c>
      <c r="D16" s="3" t="s">
        <v>260</v>
      </c>
      <c r="E16" s="3" t="s">
        <v>261</v>
      </c>
      <c r="F16" s="3" t="s">
        <v>262</v>
      </c>
      <c r="N16" s="1"/>
    </row>
    <row r="17" spans="2:20" ht="30" x14ac:dyDescent="0.25">
      <c r="B17" s="12">
        <v>9</v>
      </c>
      <c r="C17" s="3" t="s">
        <v>263</v>
      </c>
      <c r="D17" s="3" t="s">
        <v>264</v>
      </c>
      <c r="E17" s="3" t="s">
        <v>265</v>
      </c>
      <c r="F17" s="3" t="s">
        <v>266</v>
      </c>
      <c r="N17" s="1"/>
    </row>
    <row r="19" spans="2:20" ht="15.75" thickBot="1" x14ac:dyDescent="0.3"/>
    <row r="20" spans="2:20" s="36" customFormat="1" ht="21" customHeight="1" thickBot="1" x14ac:dyDescent="0.25">
      <c r="B20" s="71" t="s">
        <v>10</v>
      </c>
      <c r="C20" s="72"/>
      <c r="D20" s="73"/>
      <c r="E20" s="50" t="s">
        <v>11</v>
      </c>
      <c r="F20" s="95" t="s">
        <v>12</v>
      </c>
      <c r="G20" s="72"/>
      <c r="H20" s="72"/>
      <c r="I20" s="72"/>
      <c r="J20" s="72"/>
      <c r="K20" s="72"/>
      <c r="L20" s="72"/>
      <c r="M20" s="73"/>
      <c r="N20" s="50" t="s">
        <v>13</v>
      </c>
      <c r="O20" s="95" t="s">
        <v>14</v>
      </c>
      <c r="P20" s="72"/>
      <c r="Q20" s="72"/>
      <c r="R20" s="72"/>
      <c r="S20" s="73"/>
      <c r="T20" s="51">
        <v>1</v>
      </c>
    </row>
    <row r="21" spans="2:20" s="36" customFormat="1" ht="14.25" x14ac:dyDescent="0.2"/>
    <row r="22" spans="2:20" s="36" customFormat="1" ht="14.25" x14ac:dyDescent="0.2">
      <c r="B22" s="52" t="s">
        <v>15</v>
      </c>
    </row>
    <row r="23" spans="2:20" s="36" customFormat="1" ht="14.25" x14ac:dyDescent="0.2">
      <c r="B23" s="52" t="s">
        <v>16</v>
      </c>
    </row>
  </sheetData>
  <mergeCells count="14">
    <mergeCell ref="O7:P7"/>
    <mergeCell ref="D2:O5"/>
    <mergeCell ref="B2:C5"/>
    <mergeCell ref="B7:F7"/>
    <mergeCell ref="H7:M7"/>
    <mergeCell ref="P2:Q2"/>
    <mergeCell ref="P3:Q3"/>
    <mergeCell ref="P4:Q4"/>
    <mergeCell ref="P5:Q5"/>
    <mergeCell ref="B20:D20"/>
    <mergeCell ref="F20:M20"/>
    <mergeCell ref="O20:S20"/>
    <mergeCell ref="H8:M8"/>
    <mergeCell ref="H9:M11"/>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4A6F-1FC2-4602-B498-139EEAABA618}">
  <dimension ref="A1:T31"/>
  <sheetViews>
    <sheetView showGridLines="0" workbookViewId="0"/>
  </sheetViews>
  <sheetFormatPr baseColWidth="10" defaultColWidth="11.42578125" defaultRowHeight="15" x14ac:dyDescent="0.25"/>
  <cols>
    <col min="1" max="1" width="9.42578125" customWidth="1"/>
    <col min="4" max="7" width="34.140625" customWidth="1"/>
    <col min="8" max="9" width="17.42578125" customWidth="1"/>
  </cols>
  <sheetData>
    <row r="1" spans="1:9" ht="15.75" thickBot="1" x14ac:dyDescent="0.3"/>
    <row r="2" spans="1:9" ht="21" customHeight="1" x14ac:dyDescent="0.25">
      <c r="B2" s="74" t="s">
        <v>54</v>
      </c>
      <c r="C2" s="75"/>
      <c r="D2" s="144" t="s">
        <v>267</v>
      </c>
      <c r="E2" s="144"/>
      <c r="F2" s="144"/>
      <c r="G2" s="145"/>
      <c r="H2" s="111" t="s">
        <v>288</v>
      </c>
      <c r="I2" s="112"/>
    </row>
    <row r="3" spans="1:9" ht="21" customHeight="1" x14ac:dyDescent="0.25">
      <c r="B3" s="76"/>
      <c r="C3" s="77"/>
      <c r="D3" s="146"/>
      <c r="E3" s="146"/>
      <c r="F3" s="146"/>
      <c r="G3" s="147"/>
      <c r="H3" s="113" t="s">
        <v>3</v>
      </c>
      <c r="I3" s="114"/>
    </row>
    <row r="4" spans="1:9" ht="21" customHeight="1" x14ac:dyDescent="0.25">
      <c r="B4" s="76"/>
      <c r="C4" s="77"/>
      <c r="D4" s="146"/>
      <c r="E4" s="146"/>
      <c r="F4" s="146"/>
      <c r="G4" s="147"/>
      <c r="H4" s="113" t="s">
        <v>4</v>
      </c>
      <c r="I4" s="114"/>
    </row>
    <row r="5" spans="1:9" ht="21" customHeight="1" thickBot="1" x14ac:dyDescent="0.3">
      <c r="A5" s="70"/>
      <c r="B5" s="78"/>
      <c r="C5" s="79"/>
      <c r="D5" s="148"/>
      <c r="E5" s="148"/>
      <c r="F5" s="148"/>
      <c r="G5" s="149"/>
      <c r="H5" s="115" t="s">
        <v>19</v>
      </c>
      <c r="I5" s="116"/>
    </row>
    <row r="7" spans="1:9" x14ac:dyDescent="0.25">
      <c r="B7" s="69" t="s">
        <v>268</v>
      </c>
      <c r="C7" s="141" t="s">
        <v>269</v>
      </c>
      <c r="D7" s="141"/>
      <c r="E7" s="141"/>
      <c r="F7" s="141"/>
      <c r="G7" s="141"/>
      <c r="H7" s="141" t="s">
        <v>270</v>
      </c>
      <c r="I7" s="141"/>
    </row>
    <row r="8" spans="1:9" x14ac:dyDescent="0.25">
      <c r="B8" s="23" t="s">
        <v>271</v>
      </c>
      <c r="C8" s="139" t="s">
        <v>272</v>
      </c>
      <c r="D8" s="135"/>
      <c r="E8" s="135"/>
      <c r="F8" s="135"/>
      <c r="G8" s="136"/>
      <c r="H8" s="140" t="s">
        <v>273</v>
      </c>
      <c r="I8" s="138"/>
    </row>
    <row r="9" spans="1:9" x14ac:dyDescent="0.25">
      <c r="B9" s="24">
        <v>44684</v>
      </c>
      <c r="C9" s="139" t="s">
        <v>274</v>
      </c>
      <c r="D9" s="142"/>
      <c r="E9" s="142"/>
      <c r="F9" s="142"/>
      <c r="G9" s="143"/>
      <c r="H9" s="140" t="s">
        <v>273</v>
      </c>
      <c r="I9" s="138"/>
    </row>
    <row r="10" spans="1:9" ht="15.75" x14ac:dyDescent="0.25">
      <c r="B10" s="25">
        <v>45175</v>
      </c>
      <c r="C10" s="139" t="s">
        <v>275</v>
      </c>
      <c r="D10" s="135"/>
      <c r="E10" s="135"/>
      <c r="F10" s="135"/>
      <c r="G10" s="136"/>
      <c r="H10" s="140" t="s">
        <v>273</v>
      </c>
      <c r="I10" s="138"/>
    </row>
    <row r="11" spans="1:9" ht="34.5" customHeight="1" x14ac:dyDescent="0.25">
      <c r="B11" s="25">
        <v>45526</v>
      </c>
      <c r="C11" s="134" t="s">
        <v>276</v>
      </c>
      <c r="D11" s="135"/>
      <c r="E11" s="135"/>
      <c r="F11" s="135"/>
      <c r="G11" s="136"/>
      <c r="H11" s="140" t="s">
        <v>273</v>
      </c>
      <c r="I11" s="138"/>
    </row>
    <row r="12" spans="1:9" ht="62.25" customHeight="1" x14ac:dyDescent="0.25">
      <c r="B12" s="25">
        <v>45856</v>
      </c>
      <c r="C12" s="134" t="s">
        <v>277</v>
      </c>
      <c r="D12" s="135"/>
      <c r="E12" s="135"/>
      <c r="F12" s="135"/>
      <c r="G12" s="136"/>
      <c r="H12" s="140" t="s">
        <v>273</v>
      </c>
      <c r="I12" s="138"/>
    </row>
    <row r="13" spans="1:9" x14ac:dyDescent="0.25">
      <c r="B13" s="14"/>
      <c r="C13" s="134"/>
      <c r="D13" s="135"/>
      <c r="E13" s="135"/>
      <c r="F13" s="135"/>
      <c r="G13" s="136"/>
      <c r="H13" s="137"/>
      <c r="I13" s="138"/>
    </row>
    <row r="14" spans="1:9" x14ac:dyDescent="0.25">
      <c r="B14" s="14"/>
      <c r="C14" s="134"/>
      <c r="D14" s="135"/>
      <c r="E14" s="135"/>
      <c r="F14" s="135"/>
      <c r="G14" s="136"/>
      <c r="H14" s="137"/>
      <c r="I14" s="138"/>
    </row>
    <row r="15" spans="1:9" x14ac:dyDescent="0.25">
      <c r="B15" s="14"/>
      <c r="C15" s="134"/>
      <c r="D15" s="135"/>
      <c r="E15" s="135"/>
      <c r="F15" s="135"/>
      <c r="G15" s="136"/>
      <c r="H15" s="137"/>
      <c r="I15" s="138"/>
    </row>
    <row r="16" spans="1:9" x14ac:dyDescent="0.25">
      <c r="B16" s="14"/>
      <c r="C16" s="134"/>
      <c r="D16" s="135"/>
      <c r="E16" s="135"/>
      <c r="F16" s="135"/>
      <c r="G16" s="136"/>
      <c r="H16" s="137"/>
      <c r="I16" s="138"/>
    </row>
    <row r="17" spans="2:20" x14ac:dyDescent="0.25">
      <c r="B17" s="14"/>
      <c r="C17" s="134"/>
      <c r="D17" s="135"/>
      <c r="E17" s="135"/>
      <c r="F17" s="135"/>
      <c r="G17" s="136"/>
      <c r="H17" s="137"/>
      <c r="I17" s="138"/>
    </row>
    <row r="18" spans="2:20" x14ac:dyDescent="0.25">
      <c r="B18" s="14"/>
      <c r="C18" s="134"/>
      <c r="D18" s="135"/>
      <c r="E18" s="135"/>
      <c r="F18" s="135"/>
      <c r="G18" s="136"/>
      <c r="H18" s="137"/>
      <c r="I18" s="138"/>
    </row>
    <row r="19" spans="2:20" x14ac:dyDescent="0.25">
      <c r="B19" s="14"/>
      <c r="C19" s="134"/>
      <c r="D19" s="135"/>
      <c r="E19" s="135"/>
      <c r="F19" s="135"/>
      <c r="G19" s="136"/>
      <c r="H19" s="137"/>
      <c r="I19" s="138"/>
    </row>
    <row r="20" spans="2:20" x14ac:dyDescent="0.25">
      <c r="B20" s="14"/>
      <c r="C20" s="134"/>
      <c r="D20" s="135"/>
      <c r="E20" s="135"/>
      <c r="F20" s="135"/>
      <c r="G20" s="136"/>
      <c r="H20" s="137"/>
      <c r="I20" s="138"/>
    </row>
    <row r="21" spans="2:20" x14ac:dyDescent="0.25">
      <c r="B21" s="14"/>
      <c r="C21" s="134"/>
      <c r="D21" s="135"/>
      <c r="E21" s="135"/>
      <c r="F21" s="135"/>
      <c r="G21" s="136"/>
      <c r="H21" s="137"/>
      <c r="I21" s="138"/>
    </row>
    <row r="22" spans="2:20" x14ac:dyDescent="0.25">
      <c r="B22" s="14"/>
      <c r="C22" s="134"/>
      <c r="D22" s="135"/>
      <c r="E22" s="135"/>
      <c r="F22" s="135"/>
      <c r="G22" s="136"/>
      <c r="H22" s="137"/>
      <c r="I22" s="138"/>
    </row>
    <row r="23" spans="2:20" x14ac:dyDescent="0.25">
      <c r="B23" s="14"/>
      <c r="C23" s="134"/>
      <c r="D23" s="135"/>
      <c r="E23" s="135"/>
      <c r="F23" s="135"/>
      <c r="G23" s="136"/>
      <c r="H23" s="137"/>
      <c r="I23" s="138"/>
    </row>
    <row r="24" spans="2:20" x14ac:dyDescent="0.25">
      <c r="B24" s="14"/>
      <c r="C24" s="134"/>
      <c r="D24" s="135"/>
      <c r="E24" s="135"/>
      <c r="F24" s="135"/>
      <c r="G24" s="136"/>
      <c r="H24" s="137"/>
      <c r="I24" s="138"/>
    </row>
    <row r="25" spans="2:20" x14ac:dyDescent="0.25">
      <c r="B25" s="14"/>
      <c r="C25" s="134"/>
      <c r="D25" s="135"/>
      <c r="E25" s="135"/>
      <c r="F25" s="135"/>
      <c r="G25" s="136"/>
      <c r="H25" s="137"/>
      <c r="I25" s="138"/>
    </row>
    <row r="26" spans="2:20" x14ac:dyDescent="0.25">
      <c r="B26" s="14"/>
      <c r="C26" s="134"/>
      <c r="D26" s="135"/>
      <c r="E26" s="135"/>
      <c r="F26" s="135"/>
      <c r="G26" s="136"/>
      <c r="H26" s="137"/>
      <c r="I26" s="138"/>
    </row>
    <row r="27" spans="2:20" ht="15.75" thickBot="1" x14ac:dyDescent="0.3"/>
    <row r="28" spans="2:20" s="36" customFormat="1" ht="21" customHeight="1" thickBot="1" x14ac:dyDescent="0.25">
      <c r="B28" s="71" t="s">
        <v>10</v>
      </c>
      <c r="C28" s="72"/>
      <c r="D28" s="73"/>
      <c r="E28" s="50" t="s">
        <v>11</v>
      </c>
      <c r="F28" s="95" t="s">
        <v>12</v>
      </c>
      <c r="G28" s="72"/>
      <c r="H28" s="72"/>
      <c r="I28" s="72"/>
      <c r="J28" s="72"/>
      <c r="K28" s="72"/>
      <c r="L28" s="72"/>
      <c r="M28" s="73"/>
      <c r="N28" s="50" t="s">
        <v>13</v>
      </c>
      <c r="O28" s="95" t="s">
        <v>14</v>
      </c>
      <c r="P28" s="72"/>
      <c r="Q28" s="72"/>
      <c r="R28" s="72"/>
      <c r="S28" s="73"/>
      <c r="T28" s="51">
        <v>1</v>
      </c>
    </row>
    <row r="29" spans="2:20" s="36" customFormat="1" ht="8.25" customHeight="1" x14ac:dyDescent="0.2"/>
    <row r="30" spans="2:20" s="54" customFormat="1" ht="11.25" x14ac:dyDescent="0.2">
      <c r="B30" s="53" t="s">
        <v>15</v>
      </c>
    </row>
    <row r="31" spans="2:20" s="54" customFormat="1" ht="11.25" x14ac:dyDescent="0.2">
      <c r="B31" s="53" t="s">
        <v>16</v>
      </c>
    </row>
  </sheetData>
  <mergeCells count="49">
    <mergeCell ref="B2:C5"/>
    <mergeCell ref="D2:G5"/>
    <mergeCell ref="H2:I2"/>
    <mergeCell ref="H3:I3"/>
    <mergeCell ref="H4:I4"/>
    <mergeCell ref="H5:I5"/>
    <mergeCell ref="C7:G7"/>
    <mergeCell ref="H7:I7"/>
    <mergeCell ref="C8:G8"/>
    <mergeCell ref="H8:I8"/>
    <mergeCell ref="C9:G9"/>
    <mergeCell ref="H9:I9"/>
    <mergeCell ref="C10:G10"/>
    <mergeCell ref="H10:I10"/>
    <mergeCell ref="C11:G11"/>
    <mergeCell ref="H11:I11"/>
    <mergeCell ref="C12:G12"/>
    <mergeCell ref="H12:I12"/>
    <mergeCell ref="C13:G13"/>
    <mergeCell ref="H13:I13"/>
    <mergeCell ref="C14:G14"/>
    <mergeCell ref="H14:I14"/>
    <mergeCell ref="C15:G15"/>
    <mergeCell ref="H15:I15"/>
    <mergeCell ref="C16:G16"/>
    <mergeCell ref="H16:I16"/>
    <mergeCell ref="C17:G17"/>
    <mergeCell ref="H17:I17"/>
    <mergeCell ref="C18:G18"/>
    <mergeCell ref="H18:I18"/>
    <mergeCell ref="C19:G19"/>
    <mergeCell ref="H19:I19"/>
    <mergeCell ref="C20:G20"/>
    <mergeCell ref="H20:I20"/>
    <mergeCell ref="C21:G21"/>
    <mergeCell ref="H21:I21"/>
    <mergeCell ref="C22:G22"/>
    <mergeCell ref="H22:I22"/>
    <mergeCell ref="C23:G23"/>
    <mergeCell ref="H23:I23"/>
    <mergeCell ref="C24:G24"/>
    <mergeCell ref="H24:I24"/>
    <mergeCell ref="B28:D28"/>
    <mergeCell ref="F28:M28"/>
    <mergeCell ref="O28:S28"/>
    <mergeCell ref="C25:G25"/>
    <mergeCell ref="H25:I25"/>
    <mergeCell ref="C26:G26"/>
    <mergeCell ref="H26:I26"/>
  </mergeCells>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86F3B-77DF-41E3-9AC2-F25E144F4F08}">
  <dimension ref="B1:I23"/>
  <sheetViews>
    <sheetView showGridLines="0" workbookViewId="0">
      <selection activeCell="J11" sqref="J11"/>
    </sheetView>
  </sheetViews>
  <sheetFormatPr baseColWidth="10" defaultColWidth="11" defaultRowHeight="14.25" x14ac:dyDescent="0.2"/>
  <cols>
    <col min="1" max="1" width="4" style="58" customWidth="1"/>
    <col min="2" max="2" width="11" style="58"/>
    <col min="3" max="3" width="11.5703125" style="58" customWidth="1"/>
    <col min="4" max="4" width="24.7109375" style="58" customWidth="1"/>
    <col min="5" max="7" width="11" style="58"/>
    <col min="8" max="8" width="19" style="58" customWidth="1"/>
    <col min="9" max="16384" width="11" style="58"/>
  </cols>
  <sheetData>
    <row r="1" spans="2:9" ht="15" thickBot="1" x14ac:dyDescent="0.25"/>
    <row r="2" spans="2:9" ht="22.5" customHeight="1" x14ac:dyDescent="0.2">
      <c r="B2" s="74" t="s">
        <v>54</v>
      </c>
      <c r="C2" s="75"/>
      <c r="D2" s="150" t="s">
        <v>278</v>
      </c>
      <c r="E2" s="151"/>
      <c r="F2" s="151"/>
      <c r="G2" s="152"/>
      <c r="H2" s="159" t="s">
        <v>2</v>
      </c>
      <c r="I2" s="160"/>
    </row>
    <row r="3" spans="2:9" ht="22.5" customHeight="1" x14ac:dyDescent="0.2">
      <c r="B3" s="76"/>
      <c r="C3" s="77"/>
      <c r="D3" s="153"/>
      <c r="E3" s="154"/>
      <c r="F3" s="154"/>
      <c r="G3" s="155"/>
      <c r="H3" s="161" t="s">
        <v>279</v>
      </c>
      <c r="I3" s="162"/>
    </row>
    <row r="4" spans="2:9" ht="22.5" customHeight="1" x14ac:dyDescent="0.2">
      <c r="B4" s="76"/>
      <c r="C4" s="77"/>
      <c r="D4" s="153"/>
      <c r="E4" s="154"/>
      <c r="F4" s="154"/>
      <c r="G4" s="155"/>
      <c r="H4" s="161" t="s">
        <v>4</v>
      </c>
      <c r="I4" s="162"/>
    </row>
    <row r="5" spans="2:9" ht="22.5" customHeight="1" thickBot="1" x14ac:dyDescent="0.25">
      <c r="B5" s="78"/>
      <c r="C5" s="79"/>
      <c r="D5" s="156"/>
      <c r="E5" s="157"/>
      <c r="F5" s="157"/>
      <c r="G5" s="158"/>
      <c r="H5" s="163" t="s">
        <v>280</v>
      </c>
      <c r="I5" s="164"/>
    </row>
    <row r="6" spans="2:9" ht="15" customHeight="1" x14ac:dyDescent="0.2"/>
    <row r="7" spans="2:9" ht="15" x14ac:dyDescent="0.25">
      <c r="B7" s="66" t="s">
        <v>281</v>
      </c>
      <c r="C7" s="66" t="s">
        <v>282</v>
      </c>
      <c r="D7" s="168" t="s">
        <v>283</v>
      </c>
      <c r="E7" s="168"/>
      <c r="F7" s="168"/>
      <c r="G7" s="168"/>
      <c r="H7" s="168"/>
      <c r="I7" s="168"/>
    </row>
    <row r="8" spans="2:9" x14ac:dyDescent="0.2">
      <c r="B8" s="65"/>
      <c r="C8" s="64">
        <v>1</v>
      </c>
      <c r="D8" s="169" t="s">
        <v>284</v>
      </c>
      <c r="E8" s="169"/>
      <c r="F8" s="169"/>
      <c r="G8" s="169"/>
      <c r="H8" s="169"/>
      <c r="I8" s="169"/>
    </row>
    <row r="9" spans="2:9" ht="47.25" customHeight="1" x14ac:dyDescent="0.2">
      <c r="B9" s="65">
        <v>44393</v>
      </c>
      <c r="C9" s="64">
        <v>2</v>
      </c>
      <c r="D9" s="170" t="s">
        <v>285</v>
      </c>
      <c r="E9" s="170"/>
      <c r="F9" s="170"/>
      <c r="G9" s="170"/>
      <c r="H9" s="170"/>
      <c r="I9" s="170"/>
    </row>
    <row r="10" spans="2:9" ht="114" customHeight="1" x14ac:dyDescent="0.2">
      <c r="B10" s="65">
        <v>45442</v>
      </c>
      <c r="C10" s="64">
        <v>3</v>
      </c>
      <c r="D10" s="171" t="s">
        <v>286</v>
      </c>
      <c r="E10" s="171"/>
      <c r="F10" s="171"/>
      <c r="G10" s="171"/>
      <c r="H10" s="171"/>
      <c r="I10" s="171"/>
    </row>
    <row r="11" spans="2:9" ht="108" customHeight="1" x14ac:dyDescent="0.2">
      <c r="B11" s="65">
        <v>45856</v>
      </c>
      <c r="C11" s="64">
        <v>4</v>
      </c>
      <c r="D11" s="172" t="s">
        <v>287</v>
      </c>
      <c r="E11" s="173"/>
      <c r="F11" s="173"/>
      <c r="G11" s="173"/>
      <c r="H11" s="173"/>
      <c r="I11" s="174"/>
    </row>
    <row r="12" spans="2:9" x14ac:dyDescent="0.2">
      <c r="B12" s="63"/>
      <c r="C12" s="62"/>
      <c r="D12" s="165"/>
      <c r="E12" s="166"/>
      <c r="F12" s="166"/>
      <c r="G12" s="166"/>
      <c r="H12" s="166"/>
      <c r="I12" s="167"/>
    </row>
    <row r="13" spans="2:9" x14ac:dyDescent="0.2">
      <c r="B13" s="63"/>
      <c r="C13" s="62"/>
      <c r="D13" s="165"/>
      <c r="E13" s="166"/>
      <c r="F13" s="166"/>
      <c r="G13" s="166"/>
      <c r="H13" s="166"/>
      <c r="I13" s="167"/>
    </row>
    <row r="14" spans="2:9" x14ac:dyDescent="0.2">
      <c r="B14" s="63"/>
      <c r="C14" s="62"/>
      <c r="D14" s="165"/>
      <c r="E14" s="166"/>
      <c r="F14" s="166"/>
      <c r="G14" s="166"/>
      <c r="H14" s="166"/>
      <c r="I14" s="167"/>
    </row>
    <row r="15" spans="2:9" x14ac:dyDescent="0.2">
      <c r="B15" s="63"/>
      <c r="C15" s="62"/>
      <c r="D15" s="165"/>
      <c r="E15" s="166"/>
      <c r="F15" s="166"/>
      <c r="G15" s="166"/>
      <c r="H15" s="166"/>
      <c r="I15" s="167"/>
    </row>
    <row r="16" spans="2:9" x14ac:dyDescent="0.2">
      <c r="B16" s="63"/>
      <c r="C16" s="62"/>
      <c r="D16" s="165"/>
      <c r="E16" s="166"/>
      <c r="F16" s="166"/>
      <c r="G16" s="166"/>
      <c r="H16" s="166"/>
      <c r="I16" s="167"/>
    </row>
    <row r="17" spans="2:9" x14ac:dyDescent="0.2">
      <c r="B17" s="63"/>
      <c r="C17" s="62"/>
      <c r="D17" s="165"/>
      <c r="E17" s="166"/>
      <c r="F17" s="166"/>
      <c r="G17" s="166"/>
      <c r="H17" s="166"/>
      <c r="I17" s="167"/>
    </row>
    <row r="18" spans="2:9" x14ac:dyDescent="0.2">
      <c r="B18" s="63"/>
      <c r="C18" s="62"/>
      <c r="D18" s="165"/>
      <c r="E18" s="166"/>
      <c r="F18" s="166"/>
      <c r="G18" s="166"/>
      <c r="H18" s="166"/>
      <c r="I18" s="167"/>
    </row>
    <row r="19" spans="2:9" x14ac:dyDescent="0.2">
      <c r="B19" s="63"/>
      <c r="C19" s="62"/>
      <c r="D19" s="165"/>
      <c r="E19" s="166"/>
      <c r="F19" s="166"/>
      <c r="G19" s="166"/>
      <c r="H19" s="166"/>
      <c r="I19" s="167"/>
    </row>
    <row r="20" spans="2:9" x14ac:dyDescent="0.2">
      <c r="B20" s="63"/>
      <c r="C20" s="62"/>
      <c r="D20" s="165"/>
      <c r="E20" s="166"/>
      <c r="F20" s="166"/>
      <c r="G20" s="166"/>
      <c r="H20" s="166"/>
      <c r="I20" s="167"/>
    </row>
    <row r="21" spans="2:9" x14ac:dyDescent="0.2">
      <c r="B21" s="63"/>
      <c r="C21" s="62"/>
      <c r="D21" s="165"/>
      <c r="E21" s="166"/>
      <c r="F21" s="166"/>
      <c r="G21" s="166"/>
      <c r="H21" s="166"/>
      <c r="I21" s="167"/>
    </row>
    <row r="23" spans="2:9" x14ac:dyDescent="0.2">
      <c r="B23" s="175" t="s">
        <v>10</v>
      </c>
      <c r="C23" s="176"/>
      <c r="D23" s="61" t="s">
        <v>11</v>
      </c>
      <c r="E23" s="175" t="s">
        <v>12</v>
      </c>
      <c r="F23" s="176"/>
      <c r="G23" s="61" t="s">
        <v>13</v>
      </c>
      <c r="H23" s="60" t="s">
        <v>14</v>
      </c>
      <c r="I23" s="59">
        <v>1</v>
      </c>
    </row>
  </sheetData>
  <mergeCells count="23">
    <mergeCell ref="D19:I19"/>
    <mergeCell ref="D20:I20"/>
    <mergeCell ref="D21:I21"/>
    <mergeCell ref="B23:C23"/>
    <mergeCell ref="E23:F23"/>
    <mergeCell ref="D18:I18"/>
    <mergeCell ref="D7:I7"/>
    <mergeCell ref="D8:I8"/>
    <mergeCell ref="D9:I9"/>
    <mergeCell ref="D10:I10"/>
    <mergeCell ref="D11:I11"/>
    <mergeCell ref="D12:I12"/>
    <mergeCell ref="D13:I13"/>
    <mergeCell ref="D14:I14"/>
    <mergeCell ref="D15:I15"/>
    <mergeCell ref="D16:I16"/>
    <mergeCell ref="D17:I17"/>
    <mergeCell ref="B2:C5"/>
    <mergeCell ref="D2:G5"/>
    <mergeCell ref="H2:I2"/>
    <mergeCell ref="H3:I3"/>
    <mergeCell ref="H4:I4"/>
    <mergeCell ref="H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 </vt:lpstr>
      <vt:lpstr>Guía_Consulta</vt:lpstr>
      <vt:lpstr>Ciclo de Vida Procesos</vt:lpstr>
      <vt:lpstr>Matriz de AIA</vt:lpstr>
      <vt:lpstr>Criterios de Valoración</vt:lpstr>
      <vt:lpstr>Control_cambios_formato_registr</vt:lpstr>
      <vt:lpstr>Control de Cambios Formato </vt:lpstr>
      <vt:lpstr>'PORTADA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Gestion Ambiental</dc:creator>
  <cp:keywords/>
  <dc:description/>
  <cp:lastModifiedBy>Gestion Ambiental</cp:lastModifiedBy>
  <cp:revision/>
  <dcterms:created xsi:type="dcterms:W3CDTF">2025-07-14T18:49:38Z</dcterms:created>
  <dcterms:modified xsi:type="dcterms:W3CDTF">2025-08-26T16:19:16Z</dcterms:modified>
  <cp:category/>
  <cp:contentStatus/>
</cp:coreProperties>
</file>