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autoCompressPictures="0"/>
  <mc:AlternateContent xmlns:mc="http://schemas.openxmlformats.org/markup-compatibility/2006">
    <mc:Choice Requires="x15">
      <x15ac:absPath xmlns:x15ac="http://schemas.microsoft.com/office/spreadsheetml/2010/11/ac" url="/Users/calidad/Downloads/"/>
    </mc:Choice>
  </mc:AlternateContent>
  <xr:revisionPtr revIDLastSave="0" documentId="13_ncr:1_{10E3DAC3-1372-5243-8A4D-F71DF38F20A2}" xr6:coauthVersionLast="36" xr6:coauthVersionMax="45" xr10:uidLastSave="{00000000-0000-0000-0000-000000000000}"/>
  <bookViews>
    <workbookView xWindow="0" yWindow="460" windowWidth="25600" windowHeight="14520" tabRatio="867" xr2:uid="{00000000-000D-0000-FFFF-FFFF00000000}"/>
  </bookViews>
  <sheets>
    <sheet name="MAPA DE RIESGOS" sheetId="1" r:id="rId1"/>
    <sheet name="TIPO DE RIESGO" sheetId="10" r:id="rId2"/>
    <sheet name="VALORACIÓN RIESGOS" sheetId="3" r:id="rId3"/>
    <sheet name="ACTIVO Y CRITERIO" sheetId="11" r:id="rId4"/>
    <sheet name="TIPO DE CONTROL" sheetId="6" r:id="rId5"/>
    <sheet name="OPCIÓN DE TRAT" sheetId="7" r:id="rId6"/>
    <sheet name="DISEÑO CONTROL" sheetId="12" r:id="rId7"/>
    <sheet name="EJECUCIÓN CONTROL" sheetId="5" r:id="rId8"/>
    <sheet name="SOLIDEZ" sheetId="8" r:id="rId9"/>
    <sheet name="RIESGO RESIDUAL" sheetId="9" r:id="rId10"/>
    <sheet name="Contexto" sheetId="13" r:id="rId1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2" i="12" l="1"/>
  <c r="B81" i="12"/>
  <c r="E47" i="12"/>
  <c r="W13" i="1" l="1"/>
  <c r="W12" i="1"/>
  <c r="B3" i="12" l="1"/>
  <c r="K205" i="12" l="1"/>
  <c r="Q73" i="12"/>
  <c r="W22" i="1"/>
  <c r="W21" i="1"/>
  <c r="W20" i="1"/>
  <c r="W19" i="1"/>
  <c r="W18" i="1"/>
  <c r="W10" i="1" l="1"/>
  <c r="W20" i="12"/>
  <c r="Q21" i="12"/>
  <c r="E205" i="12"/>
  <c r="E178" i="12"/>
  <c r="E152" i="12"/>
  <c r="E126" i="12"/>
  <c r="K100" i="12"/>
  <c r="E100" i="12"/>
  <c r="K73" i="12"/>
  <c r="E73" i="12"/>
  <c r="K47" i="12"/>
  <c r="K21" i="12"/>
  <c r="E21" i="12"/>
  <c r="W17" i="1" l="1"/>
  <c r="W16" i="1"/>
  <c r="W15" i="1"/>
  <c r="W14" i="1"/>
  <c r="W11" i="1"/>
  <c r="W9" i="1"/>
  <c r="W8" i="1"/>
  <c r="P12" i="8"/>
  <c r="P11" i="8"/>
  <c r="P10" i="8"/>
  <c r="P9" i="8"/>
  <c r="P8" i="8"/>
  <c r="P7" i="8"/>
  <c r="P6" i="8"/>
  <c r="P5" i="8"/>
  <c r="P4" i="8"/>
  <c r="D200" i="1" l="1"/>
  <c r="D199" i="1"/>
  <c r="D198" i="1"/>
  <c r="D197" i="1"/>
  <c r="D196" i="1"/>
  <c r="D195" i="1"/>
  <c r="D194" i="1"/>
  <c r="D193" i="1"/>
  <c r="D192" i="1"/>
  <c r="D191" i="1"/>
  <c r="D190" i="1"/>
  <c r="D189" i="1"/>
  <c r="D188" i="1"/>
  <c r="D187" i="1"/>
  <c r="D186" i="1"/>
  <c r="D185" i="1"/>
  <c r="D184" i="1"/>
  <c r="D183" i="1"/>
  <c r="D182" i="1"/>
  <c r="D181" i="1"/>
  <c r="D180" i="1"/>
  <c r="D179" i="1"/>
  <c r="D178" i="1"/>
  <c r="D177" i="1"/>
  <c r="D176" i="1"/>
  <c r="AC12" i="1" l="1"/>
  <c r="H12" i="1"/>
  <c r="AC8" i="1"/>
  <c r="H8" i="1"/>
  <c r="H22" i="1"/>
  <c r="H21" i="1"/>
  <c r="AC19" i="1"/>
  <c r="AC21" i="1"/>
  <c r="H20" i="1"/>
  <c r="H19" i="1"/>
  <c r="AC22" i="1"/>
  <c r="AC20" i="1"/>
  <c r="H14" i="1"/>
  <c r="AC17" i="1"/>
  <c r="AC14" i="1"/>
  <c r="H17" i="1"/>
  <c r="H31" i="3"/>
  <c r="H26" i="1" l="1"/>
  <c r="H197" i="1"/>
  <c r="H198" i="1"/>
</calcChain>
</file>

<file path=xl/sharedStrings.xml><?xml version="1.0" encoding="utf-8"?>
<sst xmlns="http://schemas.openxmlformats.org/spreadsheetml/2006/main" count="1607" uniqueCount="562">
  <si>
    <t>Escuela Tecnológica
Instituto Técnico Central</t>
  </si>
  <si>
    <t>CÓDIGO:   GDC-FO-09</t>
  </si>
  <si>
    <t>VERSIÓN:  6</t>
  </si>
  <si>
    <t>VIGENCIA: MARZO 6 DE 2020</t>
  </si>
  <si>
    <t>PÁGINA:    1 de 1</t>
  </si>
  <si>
    <t>R</t>
  </si>
  <si>
    <t>IDENTIFICACIÓN DEL RIESGO</t>
  </si>
  <si>
    <t>VALORACIÓN RIESGO INHERENTE</t>
  </si>
  <si>
    <t>ACTIVO DE INFORMACIÓN AFECTADO</t>
  </si>
  <si>
    <t>CRITERIO AFECTADO</t>
  </si>
  <si>
    <t>CAUSAS / VULNERABILIDAD</t>
  </si>
  <si>
    <t>CONSECUENCIAS</t>
  </si>
  <si>
    <t>TIPO DE CONTROLES</t>
  </si>
  <si>
    <t xml:space="preserve"> OPCIÓN DE TRATAMIENTO O MANEJO</t>
  </si>
  <si>
    <t>ACTIVIDAD DE CONTROL</t>
  </si>
  <si>
    <t>DISEÑO DEL CONTROL</t>
  </si>
  <si>
    <t>EJECUCIÓN DEL CONTROL</t>
  </si>
  <si>
    <t>SOLIDEZ INDIVIDUAL DEL CONTROL</t>
  </si>
  <si>
    <t>SOLIDEZ DEL CONJUNTO DE CONTROLES (Promedio aritmético de solidez individual)</t>
  </si>
  <si>
    <t>CONTROLES AYUDAN A DISMINUIR LA PROBABILIDAD</t>
  </si>
  <si>
    <t>CONTROLES AYUDAN A DISMINUIR EL IMPACTO</t>
  </si>
  <si>
    <t>VALORACIÓN RIESGO RESIDUAL</t>
  </si>
  <si>
    <t>SOPORTE DEL CONTROL</t>
  </si>
  <si>
    <t>RESPONSABLE DEL CONTROL</t>
  </si>
  <si>
    <t>TIEMPO</t>
  </si>
  <si>
    <t>INDICADOR 
Eficacia
Efectividad</t>
  </si>
  <si>
    <t xml:space="preserve">SEGUNDA LÍNEA (Julio-Agosto) </t>
  </si>
  <si>
    <t>TERCERA LÍNEA (Noviembre)</t>
  </si>
  <si>
    <t>PROCESO</t>
  </si>
  <si>
    <t>OBJETIVO DEL PROCESO</t>
  </si>
  <si>
    <t>FACTOR QUE GENERA EL RIESGO</t>
  </si>
  <si>
    <t>DESCRIPCIÓN DEL RIESGO</t>
  </si>
  <si>
    <t>TIPO DE RIESGO</t>
  </si>
  <si>
    <t>PROBABILIDAD</t>
  </si>
  <si>
    <t>IMPACTO</t>
  </si>
  <si>
    <t>RIESGO INHERENTE</t>
  </si>
  <si>
    <t>HARDWARE</t>
  </si>
  <si>
    <t>SOFTWARE</t>
  </si>
  <si>
    <t>SERVICIOS</t>
  </si>
  <si>
    <t>DOCUMENTAL</t>
  </si>
  <si>
    <t>CONFIDENCIALIDAD</t>
  </si>
  <si>
    <t>INTEGRIDAD</t>
  </si>
  <si>
    <t>DISP0NIBILIDAD</t>
  </si>
  <si>
    <t>RIESGO RESIDUAL</t>
  </si>
  <si>
    <t>ESTADO DEL CONTROL</t>
  </si>
  <si>
    <t>OBSERVACIONES AL SEGUIMIENTO REALIZADO</t>
  </si>
  <si>
    <t>Fecha:</t>
  </si>
  <si>
    <r>
      <rPr>
        <b/>
        <sz val="12"/>
        <rFont val="Arial"/>
        <family val="2"/>
      </rPr>
      <t>LIDER DEL PROCESO:</t>
    </r>
    <r>
      <rPr>
        <sz val="12"/>
        <rFont val="Arial"/>
        <family val="2"/>
      </rPr>
      <t xml:space="preserve"> </t>
    </r>
  </si>
  <si>
    <t>CLASIF. DE CONFIDENCIALIDAD</t>
  </si>
  <si>
    <t>IPB</t>
  </si>
  <si>
    <t>CLASIF. DE INTEGRIDAD</t>
  </si>
  <si>
    <t>A</t>
  </si>
  <si>
    <t>CLASIF. DE DISPONIBILIDAD</t>
  </si>
  <si>
    <t>CASI SEGURO</t>
  </si>
  <si>
    <t>INSIGNIFICANTE</t>
  </si>
  <si>
    <t>ALTO</t>
  </si>
  <si>
    <t>MENOR</t>
  </si>
  <si>
    <t>MODERADO</t>
  </si>
  <si>
    <t>EXTREMO</t>
  </si>
  <si>
    <t>MAYOR</t>
  </si>
  <si>
    <t>CATASTRÓFICO</t>
  </si>
  <si>
    <t>PROBABLE</t>
  </si>
  <si>
    <t>POSIBLE</t>
  </si>
  <si>
    <t>BAJO</t>
  </si>
  <si>
    <t>IMPROBABLE</t>
  </si>
  <si>
    <t>RARA VEZ</t>
  </si>
  <si>
    <t>Ambiental</t>
  </si>
  <si>
    <t>Preventivo</t>
  </si>
  <si>
    <t>Aceptar el riesgo</t>
  </si>
  <si>
    <t>FUERTE</t>
  </si>
  <si>
    <t>Fuerte + Fuerte = FUERTE (100)</t>
  </si>
  <si>
    <t>Fuerte + Fuerte</t>
  </si>
  <si>
    <t>FUERTEFUERTE</t>
  </si>
  <si>
    <t>FUERTE
 100</t>
  </si>
  <si>
    <t>Directamente</t>
  </si>
  <si>
    <t>Corrupción</t>
  </si>
  <si>
    <t>Detectivo</t>
  </si>
  <si>
    <t>Compartir el riesgo</t>
  </si>
  <si>
    <t>Fuerte + Moderado = MODERADO (50)</t>
  </si>
  <si>
    <t>Fuerte + Moderado</t>
  </si>
  <si>
    <t>FUERTEMODERADO</t>
  </si>
  <si>
    <t>MODERADO
 50</t>
  </si>
  <si>
    <t>Indirectamente</t>
  </si>
  <si>
    <t>Cumplimiento</t>
  </si>
  <si>
    <t>Evitar el riesgo</t>
  </si>
  <si>
    <t>DÉBIL</t>
  </si>
  <si>
    <t>Fuerte + Débil = DÉBIL (0)</t>
  </si>
  <si>
    <t>Fuerte + Débil</t>
  </si>
  <si>
    <t>FUERTEDÉBIL</t>
  </si>
  <si>
    <t>DÉBIL
 0</t>
  </si>
  <si>
    <t>No disminuye</t>
  </si>
  <si>
    <t>Estratégico</t>
  </si>
  <si>
    <t>Reducir el riesgo</t>
  </si>
  <si>
    <t>Moderado + Fuerte = MODERADO (50)</t>
  </si>
  <si>
    <t>Moderado + Fuerte</t>
  </si>
  <si>
    <t>MODERADOFUERTE</t>
  </si>
  <si>
    <t>Financiero</t>
  </si>
  <si>
    <t>Moderado + Moderado = MODERADO (50)</t>
  </si>
  <si>
    <t>Moderado + Moderado</t>
  </si>
  <si>
    <t>MODERADOMODERADO</t>
  </si>
  <si>
    <t>Imagen</t>
  </si>
  <si>
    <t>Moderado + Débil = DÉBIL (0)</t>
  </si>
  <si>
    <t>Moderado + Débil</t>
  </si>
  <si>
    <t>MODERADODÉBIL</t>
  </si>
  <si>
    <t>Operativo</t>
  </si>
  <si>
    <t>Débil + Fuerte = DÉBIL (0)</t>
  </si>
  <si>
    <t>Débil + Fuerte</t>
  </si>
  <si>
    <t>DÉBILFUERTE</t>
  </si>
  <si>
    <t>Seguridad Digital</t>
  </si>
  <si>
    <t>Débil + Moderado = DÉBIL (0)</t>
  </si>
  <si>
    <t>Valoración</t>
  </si>
  <si>
    <t>Débil + Moderado</t>
  </si>
  <si>
    <t>DÉBILMODERADO</t>
  </si>
  <si>
    <t>SST</t>
  </si>
  <si>
    <t>Débil + Débil = DÉBIL (0)</t>
  </si>
  <si>
    <t>Débil + Débil</t>
  </si>
  <si>
    <t>DÉBILDÉBIL</t>
  </si>
  <si>
    <t>Tecnológico</t>
  </si>
  <si>
    <t>TIPOLOGÍA DE LOS RIESGOS</t>
  </si>
  <si>
    <r>
      <t xml:space="preserve">Riesgos estratégicos: </t>
    </r>
    <r>
      <rPr>
        <sz val="9"/>
        <color rgb="FF000000"/>
        <rFont val="Arial"/>
        <family val="2"/>
      </rPr>
      <t>posibilidad de ocurrencia de eventos que afecten los objetivos estratégicos de la organización pública y por tanto impactan toda la entidad.</t>
    </r>
  </si>
  <si>
    <r>
      <t xml:space="preserve">Riesgo de imagen o reputacional: </t>
    </r>
    <r>
      <rPr>
        <sz val="9"/>
        <color rgb="FF000000"/>
        <rFont val="Arial"/>
        <family val="2"/>
      </rPr>
      <t>posibilidad de ocurrencia de un evento que afecte la imagen, buen nombre o reputación de una organización ante sus clientes y partes interesadas.</t>
    </r>
  </si>
  <si>
    <r>
      <t xml:space="preserve">Riesgos operativos: </t>
    </r>
    <r>
      <rPr>
        <sz val="9"/>
        <color rgb="FF000000"/>
        <rFont val="Arial"/>
        <family val="2"/>
      </rPr>
      <t>posibilidad de ocurrencia de eventos que afecten los procesos misionales de la entidad.</t>
    </r>
  </si>
  <si>
    <r>
      <t xml:space="preserve">Riesgos de corrupción: </t>
    </r>
    <r>
      <rPr>
        <sz val="9"/>
        <color rgb="FF000000"/>
        <rFont val="Arial"/>
        <family val="2"/>
      </rPr>
      <t>posibilidad de que, por acción u omisión, se use el poder para desviar la gestión de lo público hacia un beneficio privado.</t>
    </r>
  </si>
  <si>
    <r>
      <t xml:space="preserve">Riesgos financieros: </t>
    </r>
    <r>
      <rPr>
        <sz val="9"/>
        <color rgb="FF000000"/>
        <rFont val="Arial"/>
        <family val="2"/>
      </rPr>
      <t>posibilidad de ocurrencia de eventos que afecten los estados financieros y todas aquellas áreas involucradas con el proceso financiero como presupuesto, tesorería, contabilidad, cartera, central de cuentas, costos, etc</t>
    </r>
  </si>
  <si>
    <r>
      <t xml:space="preserve">Riesgos de seguridad digital: </t>
    </r>
    <r>
      <rPr>
        <sz val="9"/>
        <color rgb="FF000000"/>
        <rFont val="Arial"/>
        <family val="2"/>
      </rPr>
      <t>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</si>
  <si>
    <r>
      <t xml:space="preserve">Riesgos tecnológicos: </t>
    </r>
    <r>
      <rPr>
        <sz val="9"/>
        <color rgb="FF000000"/>
        <rFont val="Arial"/>
        <family val="2"/>
      </rPr>
      <t>posibilidad de ocurrencia de eventos que afecten la totalidad o parte de la infraestructura tecnológica (hardware, software, redes, etc.) de una entidad.</t>
    </r>
  </si>
  <si>
    <r>
      <t xml:space="preserve">Riesgo de seguridad y salud en el trabajo: </t>
    </r>
    <r>
      <rPr>
        <sz val="9"/>
        <color rgb="FF000000"/>
        <rFont val="Arial"/>
        <family val="2"/>
      </rPr>
      <t>probabilidad de que se materialice el peligro; es decir, que le genere daño a las personas, bienes o al entorno. </t>
    </r>
  </si>
  <si>
    <r>
      <t xml:space="preserve">Riesgos de cumplimiento: </t>
    </r>
    <r>
      <rPr>
        <sz val="9"/>
        <color rgb="FF000000"/>
        <rFont val="Arial"/>
        <family val="2"/>
      </rPr>
      <t>posibilidad de ocurrencia de eventos que afecten la situación jurídica o contractual de la organización debido a su incumplimiento o desacato a la normatividad legal y las obligaciones contractuales.</t>
    </r>
  </si>
  <si>
    <r>
      <t xml:space="preserve">Riesgo ambiental: </t>
    </r>
    <r>
      <rPr>
        <sz val="9"/>
        <color rgb="FF000000"/>
        <rFont val="Arial"/>
        <family val="2"/>
      </rPr>
      <t>probabilidad de que un evento ambiental sea un efecto potencialmennte adverso afectando fauna y flora, salud humana, prosperidad cultural y social, recursos naturales, la energía y el clima.</t>
    </r>
  </si>
  <si>
    <t>TABLA DE VALORACIÓN DE PROBABILIDAD</t>
  </si>
  <si>
    <t>NIVEL</t>
  </si>
  <si>
    <t>DESCRIPTOR</t>
  </si>
  <si>
    <t>DESCRIPCIÓN</t>
  </si>
  <si>
    <t>FRECUENCIA</t>
  </si>
  <si>
    <t>Rara vez</t>
  </si>
  <si>
    <t>El evento puede ocurrir solo en circunstancias excepcionales (poco comunes o anormales)</t>
  </si>
  <si>
    <t>No se ha presentado en los últimos 5 años.</t>
  </si>
  <si>
    <t>Improbable</t>
  </si>
  <si>
    <t>El evento podría ocurrir en algún momento</t>
  </si>
  <si>
    <t>Al menos una vez en los últimos 5 años.</t>
  </si>
  <si>
    <t>Posible</t>
  </si>
  <si>
    <t>Al menos una vez en los últimos 2 años.</t>
  </si>
  <si>
    <t>Probable</t>
  </si>
  <si>
    <t>Es viable que el evento ocurra en la mayoría de las circunstancias</t>
  </si>
  <si>
    <t>Al menos una vez en el último año.</t>
  </si>
  <si>
    <t>Casi seguro</t>
  </si>
  <si>
    <t>Se espera que el evento ocurra en la mayoría de las circunstancias</t>
  </si>
  <si>
    <t>Más de una vez al año.</t>
  </si>
  <si>
    <t>TABLA DE VALORACIÓN DE IMPACTO RIESGOS DE GESTIÓN</t>
  </si>
  <si>
    <t>TABLA DE VALORACIÓN DE IMPACTO RIESGOS DE CORRUPCIÓN</t>
  </si>
  <si>
    <t>IMPACTO CUANTITATIVO</t>
  </si>
  <si>
    <t>IMPACTO CUALITATIVO</t>
  </si>
  <si>
    <t>Preguntas para determinar impacto en los riesgos de corrupción</t>
  </si>
  <si>
    <t xml:space="preserve">RESPUESTA </t>
  </si>
  <si>
    <t>Insignificante</t>
  </si>
  <si>
    <t>Impacto que afecte la ejecución presupuestal en un valor ≥0,5%.</t>
  </si>
  <si>
    <t>No hay interrupción de las operaciones de la Escuela.</t>
  </si>
  <si>
    <t>N°</t>
  </si>
  <si>
    <t>Pregunta: Si el riesgo de corrupción se materializa podría…</t>
  </si>
  <si>
    <t>Si (*)</t>
  </si>
  <si>
    <t>No (*)</t>
  </si>
  <si>
    <t>Pérdida de cobertura en la prestación de los servicios de la Escuela ≥1%.</t>
  </si>
  <si>
    <t>No se generan sanciones económicas o adminsitrativas.</t>
  </si>
  <si>
    <t>¿Afectar al grupo de funcionarios del proceso?</t>
  </si>
  <si>
    <t>Pago de indemnizaciones a terceros por acciones legales que pueden afectar el presupuesto total de la Escuela en un valor ≥0,5%.</t>
  </si>
  <si>
    <t>No se afecta la imagen institucional de forma significativa.</t>
  </si>
  <si>
    <t>¿Afectar el cumplimiento de metas y objetivos de la dependencia?</t>
  </si>
  <si>
    <t>Pago de sanciones económicas por incumplimiento en la normatividad aplicable ante un ente regulador, las cuales afectan en un valor ≥0,5% del presupuesto general de la Escuela.</t>
  </si>
  <si>
    <t>Sin afectación de la integridad.</t>
  </si>
  <si>
    <t>¿Afectar el cumplimiento de misión de la institución?</t>
  </si>
  <si>
    <t>Afectación ≥ al 1% de la población.</t>
  </si>
  <si>
    <t>Sin afectación de la disponibilidad.</t>
  </si>
  <si>
    <t>¿Afectar el cumplimiento de la misión del sector al que pertenece la institución?</t>
  </si>
  <si>
    <t>No hay afectación medioambiental.</t>
  </si>
  <si>
    <t>Sin afectación de la confidencialidad.</t>
  </si>
  <si>
    <t>¿Generar pérdida de confianza de la institución, afectando su reputación?</t>
  </si>
  <si>
    <t>Menor</t>
  </si>
  <si>
    <t>Impacto que afecte la ejecución presupuestal en un valor ≥1%.</t>
  </si>
  <si>
    <t>Interrupción de las operaciones de la Escuela por algunas horas.</t>
  </si>
  <si>
    <t>¿Generar pérdida de recursos económicos?</t>
  </si>
  <si>
    <t>Pérdida de cobertura en la prestación de los servicios de la Escuela ≥5%.</t>
  </si>
  <si>
    <t>Reclamaciones o quejas de los usuarios que implican investigaciones internas disciplinarias.</t>
  </si>
  <si>
    <t>¿Afectar la generación de los productos o la prestación de los servicios?</t>
  </si>
  <si>
    <t>Pago de indemnizaciones a terceros por acciones legales que pueden afectar el presupuesto total de la Escuela en un valor ≥1%.</t>
  </si>
  <si>
    <t>Imagen institucional afectada localmente por retrasos en la prestación del servicio a los usuarios o ciudadanos.</t>
  </si>
  <si>
    <t>¿Dar lugar al detrimento de calidad de vida de la comunidad por la pérdida del bien o servicios o los recursos públicos?</t>
  </si>
  <si>
    <t>Pago de sanciones económicas por incumplimiento en la normatividad aplicable ante un ente regulador, las cuales afectan en un valor ≥1%del presupuesto general de la Escuela.</t>
  </si>
  <si>
    <t>Afectación leve de la integridad.</t>
  </si>
  <si>
    <t>¿Generar pérdida de información de la institución?</t>
  </si>
  <si>
    <t>Afectación ≥ al 5% de la población.</t>
  </si>
  <si>
    <t>Afectación leve de la disponibilidad.</t>
  </si>
  <si>
    <t>¿Generar intervención de los órganos de control, de la Fiscalía u otro ente?</t>
  </si>
  <si>
    <t>Afectación leve de la confidencialidad.</t>
  </si>
  <si>
    <t>¿Dar lugar a procesos sancionatorios?</t>
  </si>
  <si>
    <t>Moderado</t>
  </si>
  <si>
    <t>Impacto que afecte la ejecución presupuestal en un valor ≥5%.</t>
  </si>
  <si>
    <t>Interrupción de las operaciones de la Escuela por un (1) día.</t>
  </si>
  <si>
    <t>¿Dar lugar a procesos disciplinarios?</t>
  </si>
  <si>
    <t>Pérdida de cobertura en la prestación de los servicios de la Escuela ≥10%.</t>
  </si>
  <si>
    <t>Reclamaciones o quejas de los usuarios que podrían implicar una denuncia ante los entes reguladores o una demanda de largo alcance para la Escuela.</t>
  </si>
  <si>
    <t>¿Dar lugar a procesos fiscales?</t>
  </si>
  <si>
    <t>Pago de indemnizaciones a terceros por acciones legales que pueden afectar el presupuesto total de la Escuela en un valor ≥5%.</t>
  </si>
  <si>
    <t>Inoportunidad en la información ocasionando retrasos en la atención a los usuarios.</t>
  </si>
  <si>
    <t>¿Dar lugar a procesos penales?</t>
  </si>
  <si>
    <t>Pago de sanciones económicas por incumplimiento en la normatividad aplicable ante un ente regulador, las cuales afectan en un valor ≥5% del presupuesto general de la Escuela.</t>
  </si>
  <si>
    <t>Reproceso de actividades y aumento de carga operativa.</t>
  </si>
  <si>
    <t>¿Generar pérdida de credibilidad del sector?</t>
  </si>
  <si>
    <t>Afectación ≥ al 10% de la población.</t>
  </si>
  <si>
    <t>Imagen institucional afectada en el orden nacional o regional por retrasos en la prestación del servicio a los usuarios o ciudadanos.</t>
  </si>
  <si>
    <t>¿Ocasionar lesiones físicas o pérdida de vidas humanas?</t>
  </si>
  <si>
    <t>Afectación leve del medio ambiente, requiere de ≥ 4 semanas de recuperación.</t>
  </si>
  <si>
    <t>Investigaciones penales, fiscales o disciplinarias.</t>
  </si>
  <si>
    <t>¿Afectar la imagen regional?</t>
  </si>
  <si>
    <t>Afectación moderada de la integridad de la información debido al desinterés particular de los empleados y terceros.</t>
  </si>
  <si>
    <t>¿Afectar la imagen nacional?</t>
  </si>
  <si>
    <t>Afectación moderada de la disponibilidad de la información debido al desinterés particular de los empleados y terceros.</t>
  </si>
  <si>
    <t>¿Generar daño ambiental?</t>
  </si>
  <si>
    <t>Afectación moderada de la confidencialidad de la información debido al desinterés particular de los empleados y terceros.</t>
  </si>
  <si>
    <t xml:space="preserve">Total preguntas afirmativas: </t>
  </si>
  <si>
    <t>Mayor</t>
  </si>
  <si>
    <t>Impacto que afecte la ejecución presupuestal en un valor ≥20%.</t>
  </si>
  <si>
    <t>Interrupción de las operaciones de la Escuela por más de dos (2) días.</t>
  </si>
  <si>
    <t>* marcar con uno (1) en lugar de equis (X)</t>
  </si>
  <si>
    <t>Pérdida de cobertura en la prestación de los servicios de la Escuela ≥20%.</t>
  </si>
  <si>
    <t>Pérdida de Información crítica para la Escuela que no se puede recuperar.</t>
  </si>
  <si>
    <t>Pago de indemnizaciones a terceros por acciones legales que pueden afectar el presupuesto total de la Escuela en un valor ≥20%.</t>
  </si>
  <si>
    <t>Sanción por parte del ente de control u otro ente regulador.</t>
  </si>
  <si>
    <t>Pago de sanciones económicas por incumplimiento en la normatividad aplicable ante un ente regulador, las cuales afectan en un valor ≥20% del presupuesto general de la Escuela.</t>
  </si>
  <si>
    <t>Incumplimiento en las metas y objetivos institucionales afectando el cumplimiento de las metas de gobierno.</t>
  </si>
  <si>
    <t>Afectación ≥ al 20% de la población.</t>
  </si>
  <si>
    <t>Imagen institucional afectada en el orden nacional o regional por incumplimiento en la prestación del servicio a los usuarios o ciudadanos.</t>
  </si>
  <si>
    <t>Afectación importante del medio ambiente, requiere de ≥ 3 meses de recuperación.</t>
  </si>
  <si>
    <t>Afectación grave de la integridad de la información debido al desinterés particular de los empleados y terceros.</t>
  </si>
  <si>
    <t>Afectación grave de la disponibilidad de la información debido al desinterés particular de los empleados y terceros.</t>
  </si>
  <si>
    <t>Afectación grave de la confidencialidad de la información debido al desinterés particular de los empleados y terceros.</t>
  </si>
  <si>
    <t>Genera medianas consecuencias sobre la entidad</t>
  </si>
  <si>
    <t>Catastrófico</t>
  </si>
  <si>
    <t>Impacto que afecte la ejecución presupuestal en un valor ≥50%.</t>
  </si>
  <si>
    <t>Interrupción de las operaciones de la Escuela por más de cinco (5) días.</t>
  </si>
  <si>
    <t>Genera altas consecuencias sobre la entidad.</t>
  </si>
  <si>
    <t>Pérdida de cobertura en la prestación de los servicios de la Escuela ≥50%.</t>
  </si>
  <si>
    <t>Intervención por parte de un ente de control u otro ente regulador.</t>
  </si>
  <si>
    <t>Genera consecuencias desastrosas para la entidad</t>
  </si>
  <si>
    <t>Pago de indemnizaciones a terceros por acciones legales que pueden afectar el presupuesto total de la Escuela en un valor ≥50%.</t>
  </si>
  <si>
    <t>Pago de sanciones económicas por incumplimiento en la normatividad aplicable ante un ente regulador, las cuales afectan en un valor ≥50% del presupuesto general de la Escuela.</t>
  </si>
  <si>
    <t>Incumplimiento en las metas y objetivos institucionales afectando de forma grave la ejecución presupuestal.</t>
  </si>
  <si>
    <t>Afectación ≥ al 50% de la población.</t>
  </si>
  <si>
    <t>Imagen institucional afectada en el orden nacional o regional por actos o hechos de corrupción comprobados.</t>
  </si>
  <si>
    <t>Afectación importante del medio ambiente, requiere de ≥ 1 año de recuperación</t>
  </si>
  <si>
    <t>Afectación muy grave de la integridad de la información debido al desinterés particular de los empleados y terceros.</t>
  </si>
  <si>
    <t>Afectación muy grave de la disponibilidad de la información debido al desinterés particular de los empleados y terceros.</t>
  </si>
  <si>
    <t>Afectación muy grave de la confidencialidad de la información debido al desinterés particular de los empleados y terceros.</t>
  </si>
  <si>
    <t>CLASIFICACIÓNDE LAS ACTIVIDADES DE CONTROL</t>
  </si>
  <si>
    <t>EJEMPLO</t>
  </si>
  <si>
    <t>CONTROLES PREVENTIVOS</t>
  </si>
  <si>
    <t>Controles que están diseñados para evitar un evento no deseado en el momento en que se produce. Este tipo de controles intentan evitar la ocurrencia de los riesgos que puedan afectar el cumplimiento de los objetivos.</t>
  </si>
  <si>
    <t>Revisión al cumplimiento de los requisitos contractuales en el proceso de selección del contratista o proveedor.</t>
  </si>
  <si>
    <t>CONTROLES DETECTIVOS</t>
  </si>
  <si>
    <t>Controles que están diseñados para identificar un evento o resultado no previsto después de que se haya producido. Buscan detectar la situación no deseada para que se corrija y se tomen las acciones correspondientes.</t>
  </si>
  <si>
    <t>Realizar una conciliación bancaria para verificar que los saldos en libros corresponden con los saldos en bancos.</t>
  </si>
  <si>
    <t>TRATAMIENTO DEL RIESGO</t>
  </si>
  <si>
    <t>ACEPTAR EL RIESGO</t>
  </si>
  <si>
    <t>No se adopta ninguna medida que afecte la probabilidad o el impacto del riesgo. (Ningún riesgo de corrupción podrá ser aceptado).</t>
  </si>
  <si>
    <t>COMPARTIR O TRANSFERIR EL RIESGO</t>
  </si>
  <si>
    <t>Se reduce la probabilidad o el impacto del riesgo transfiriendo o compartiendo una parte de este. Los riesgos de corrupción se pueden compartir pero no se puede transferir su responsabilidad.</t>
  </si>
  <si>
    <t>EVITAR EL RIESGO</t>
  </si>
  <si>
    <t>Se abandonan las actividades que dan lugar al riesgo, es decir, no iniciar o no continuar con la actividad que lo provoca.</t>
  </si>
  <si>
    <t>REDUCIR EL RIESGO</t>
  </si>
  <si>
    <t>Se adoptan medidas para reducir la probabilidad o el impacto del riesgo, o ambos; por lo general conlleva a la implementación de controles.</t>
  </si>
  <si>
    <t>RIESGO 1</t>
  </si>
  <si>
    <t>CAUSA 1</t>
  </si>
  <si>
    <t>CONTROL 1</t>
  </si>
  <si>
    <t>CONTROL 2</t>
  </si>
  <si>
    <t>CRITERIO DE EVALUACIÓN</t>
  </si>
  <si>
    <t>ASPECTOS A EVALUAR EN EL DISEÑO DEL CONTRO</t>
  </si>
  <si>
    <t>OPCIONES DE RESPUESTA</t>
  </si>
  <si>
    <t>PESO EN LA EVALUACIÓN DEL DISEÑO DEL CONTROL</t>
  </si>
  <si>
    <t>RESULTADO</t>
  </si>
  <si>
    <t>1. Responsable</t>
  </si>
  <si>
    <t>¿Existe un responsable asignado a la ejecución del control ?</t>
  </si>
  <si>
    <t xml:space="preserve">Asignado </t>
  </si>
  <si>
    <t>No Asignado</t>
  </si>
  <si>
    <t>¿El responsable tiene la autoridad y adecuada segregación de funciones en la ejecución del control?</t>
  </si>
  <si>
    <t xml:space="preserve">Adecuado </t>
  </si>
  <si>
    <t>Inadecuado</t>
  </si>
  <si>
    <t>2. Periodicidad</t>
  </si>
  <si>
    <t xml:space="preserve">¿ La oportunidad en que se ejecuta el control ayuda a prevenir la mitigación del riesgo o a detectar la materialización del riesgo de manera oportuna? </t>
  </si>
  <si>
    <t xml:space="preserve">Oportuna </t>
  </si>
  <si>
    <t>Inoportuna</t>
  </si>
  <si>
    <t xml:space="preserve">3. Propósito. </t>
  </si>
  <si>
    <t xml:space="preserve">¿Las actividades que se desarrollan en el control realmente buscan por si sola prevenir o detectar las causas que pueden dar origen al riesgo, ejemplo Verificar, Validar Cotejar, Comparar, Revisar, etc.? </t>
  </si>
  <si>
    <t xml:space="preserve">Prevenir Detectar </t>
  </si>
  <si>
    <t>No es un Control</t>
  </si>
  <si>
    <t xml:space="preserve">4. Cómo se realiza la actividad de control. </t>
  </si>
  <si>
    <t xml:space="preserve">¿La fuente de información que se utiliza en el desarrollo del control es información confiable que permita mitigar el riesgo?. </t>
  </si>
  <si>
    <t xml:space="preserve">Confiable </t>
  </si>
  <si>
    <t>No Confiable</t>
  </si>
  <si>
    <t>5. Qué pasa con las observaciones o desviaciones</t>
  </si>
  <si>
    <t>.¿Las observaciones , desviaciones o diferencias identificadas como resultados de la ejecución del control son investigadas y resueltas de manera oportuna?.</t>
  </si>
  <si>
    <t xml:space="preserve">Se investigan y resuelven oportunamente </t>
  </si>
  <si>
    <t>No se investigan y resuelven oportunamente</t>
  </si>
  <si>
    <t xml:space="preserve">6. Evidencia de la ejecución del control </t>
  </si>
  <si>
    <t xml:space="preserve">¿Se deja evidencia o rastro de la ejecución del control, que permita a cualquier tercero con la evidencia, llegar a la misma conclusión?. </t>
  </si>
  <si>
    <t xml:space="preserve">Completa </t>
  </si>
  <si>
    <t xml:space="preserve">Incompleta </t>
  </si>
  <si>
    <t>No existe</t>
  </si>
  <si>
    <t>TOTAL</t>
  </si>
  <si>
    <t>RANGO DE CALIFICACIÓN DEL DISEÑO</t>
  </si>
  <si>
    <t>RESULTADO, PESO EN LA EVALUACIÓN DEL DISEÑO DEL CONTROL</t>
  </si>
  <si>
    <t>Calificación entre 96 y 100</t>
  </si>
  <si>
    <t>Calificación entre 86 y 95</t>
  </si>
  <si>
    <t>Calificación entre 0 y 85</t>
  </si>
  <si>
    <t>CAUSA 2</t>
  </si>
  <si>
    <t>RANGO DE CALIFICACIÓN DE LA EJECUCIÓN</t>
  </si>
  <si>
    <t>RESULTADO, PESO DE LA EJECUCIÓN DEL CONTROL</t>
  </si>
  <si>
    <t>El control se ejecuta de manera consistente por parte del responsable.</t>
  </si>
  <si>
    <t>El control se ejecuta algunas veces por parte del responsable.</t>
  </si>
  <si>
    <t>El control no se ejecuta por parte del responsable.</t>
  </si>
  <si>
    <t>SOLIDEZ INDIVIDUAL DE CADA CONTROL</t>
  </si>
  <si>
    <t>Peso del diseño individual o promedio de los Controles. (DISEÑO)</t>
  </si>
  <si>
    <t>El Control se ejecuta de manera consistente por los responsables. (EJECUCION)</t>
  </si>
  <si>
    <t xml:space="preserve">Solidez individual de cada control </t>
  </si>
  <si>
    <t>Aplica plan de acción para fortalecer el Control Si / NO</t>
  </si>
  <si>
    <t>FUERTE:100 MODERADO:50 DÉBIL:0</t>
  </si>
  <si>
    <t>Fuerte Calificación Entre 96 y 100</t>
  </si>
  <si>
    <t>Fuerte (Siempre se ejecuta)</t>
  </si>
  <si>
    <t>Fuerte + Fuerte = FUERTE</t>
  </si>
  <si>
    <t>No</t>
  </si>
  <si>
    <t xml:space="preserve">Moderado (Algunas veces) </t>
  </si>
  <si>
    <t xml:space="preserve">Fuerte + Moderado = MODERADO </t>
  </si>
  <si>
    <t>Si</t>
  </si>
  <si>
    <t xml:space="preserve">Débil (No se ejecuta) </t>
  </si>
  <si>
    <t>Fuerte + Débil = DÉBIL</t>
  </si>
  <si>
    <t>Moderado Calificación Entre 86 y 95</t>
  </si>
  <si>
    <t xml:space="preserve">Fuerte (Siempre se ejecuta) </t>
  </si>
  <si>
    <t>Moderado + Fuerte = MODERADO</t>
  </si>
  <si>
    <t>Moderado + Moderado = MODERADO</t>
  </si>
  <si>
    <t>Moderado + Débil = DÉBIL</t>
  </si>
  <si>
    <t>Débil + Fuerte = DÉBIL</t>
  </si>
  <si>
    <t xml:space="preserve">Débil Entre 0 y 85 </t>
  </si>
  <si>
    <t>Débil + Moderado = DÉBIL</t>
  </si>
  <si>
    <t>Débil + Débil = DÉBIL</t>
  </si>
  <si>
    <t>CALIFICACIÓN DE LA SOLIDEZ DEL CONJUNTO DE CONTROLES</t>
  </si>
  <si>
    <t>El promedio de la solidez indiviudal de cada control al sumarlos y ponderarlos es igual a 100.</t>
  </si>
  <si>
    <t>El promedio de la solidez indiviudal de cada control al sumarlos y ponderarlos está entre 50 y 99.</t>
  </si>
  <si>
    <t>El promedio de la solidez individual de cada control al sumarlos y ponderarlos es menor a 50.</t>
  </si>
  <si>
    <t>SÓLIDEZ DEL CONJUNTO DE LOS CONTROLES</t>
  </si>
  <si>
    <t># COLUMNAS EN LA MATRIZ DE RIESGO QUE SE DESPLAZA EN EL EJE DE PROBABILIDAD</t>
  </si>
  <si>
    <t># COLUMNAS EN LA MATRIZ DE RIESGO QUE SE DESPLAZA EN EL EJE DE IMPACTO</t>
  </si>
  <si>
    <t>GESTIÓN DEL TALENTO HUMANO</t>
  </si>
  <si>
    <t>Planear, organizar, desarrollar y coordinar la gestión del Talento humano para contribuir al mejoramiento de competencias, habilidades, conocimiento y calidad de vida de los servidores públicos de la ETITC</t>
  </si>
  <si>
    <t>Conflicto de Intereses</t>
  </si>
  <si>
    <r>
      <rPr>
        <b/>
        <sz val="11"/>
        <color theme="1"/>
        <rFont val="Calibri"/>
        <family val="2"/>
        <scheme val="minor"/>
      </rPr>
      <t>Descripción del Riesgo:</t>
    </r>
    <r>
      <rPr>
        <sz val="11"/>
        <color theme="1"/>
        <rFont val="Calibri"/>
        <family val="2"/>
        <scheme val="minor"/>
      </rPr>
      <t xml:space="preserve"> Intereses particulares que hacen que se seleccione un determinado candidato obviando el perfil y  algunos requisitos  para la vinculacion, imposición de candidatos por parte de persona con poder</t>
    </r>
  </si>
  <si>
    <r>
      <t xml:space="preserve">Responder afirmativamente de DOCE a DIECINUEVE preguntas genera un impacto </t>
    </r>
    <r>
      <rPr>
        <sz val="11"/>
        <color rgb="FFFF0000"/>
        <rFont val="Calibri"/>
        <family val="2"/>
        <scheme val="minor"/>
      </rPr>
      <t>catastrófico.</t>
    </r>
  </si>
  <si>
    <r>
      <t>Responder afirmativamente de SEIS a ONCE preguntas genera un impacto</t>
    </r>
    <r>
      <rPr>
        <sz val="11"/>
        <color theme="5" tint="-0.249977111117893"/>
        <rFont val="Calibri"/>
        <family val="2"/>
        <scheme val="minor"/>
      </rPr>
      <t xml:space="preserve"> mayor.</t>
    </r>
  </si>
  <si>
    <r>
      <t xml:space="preserve">Responder afirmativamente de UNA a CINCO pregunta(s) genera un impacto </t>
    </r>
    <r>
      <rPr>
        <sz val="11"/>
        <color theme="5" tint="0.59999389629810485"/>
        <rFont val="Calibri"/>
        <family val="2"/>
        <scheme val="minor"/>
      </rPr>
      <t>moderado.</t>
    </r>
  </si>
  <si>
    <t>x</t>
  </si>
  <si>
    <r>
      <rPr>
        <b/>
        <sz val="11"/>
        <color indexed="8"/>
        <rFont val="Arial"/>
        <family val="2"/>
      </rPr>
      <t xml:space="preserve">ACTIVO DE INFORMACIÓN: </t>
    </r>
    <r>
      <rPr>
        <sz val="11"/>
        <color indexed="8"/>
        <rFont val="Arial"/>
        <family val="2"/>
      </rPr>
      <t xml:space="preserve">Es todo aquello, que tiene gran importancia para las actividades de la ETITC, y ha sido declarado como un “bien”, por lo tanto, tiene un valor significativo para el desempeño de las actividades de la institución.  .  Un activo de información puede tener las siguientes características, independiente del tipo de activo:  </t>
    </r>
  </si>
  <si>
    <t>•	El activo de información es reconocido como valioso para la ETITC.
•	No es fácilmente reemplazable sin incurrir en costos, habilidades especiales, tiempo, recursos o combinación de los mismos.
•	Forma parte de la identidad de la Escuela y sin la cual la misma puede estar en algún nivel de riesgo.</t>
  </si>
  <si>
    <t xml:space="preserve">Tipo de activo </t>
  </si>
  <si>
    <t xml:space="preserve">Descripción </t>
  </si>
  <si>
    <t>Documental</t>
  </si>
  <si>
    <t>Información almacenada en formatos físicos (papel, carpetas, CD, DVD) o en formatos digitales o electrónicos (ficheros en bases de datos, correos electrónicos, archivos o servidores), teniendo en cuenta lo anterior, se puede distinguir como información: C</t>
  </si>
  <si>
    <t xml:space="preserve">Hardware </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</si>
  <si>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</si>
  <si>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</si>
  <si>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</si>
  <si>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Software</t>
  </si>
  <si>
    <t>Activo informático lógico como programas, herramientas ofimáticas o sistemas
lógicos para la ejecución de las actividades</t>
  </si>
  <si>
    <t>CRITERIOS DE CLASIFICACIÓN DE LA INFORMACIÓN.</t>
  </si>
  <si>
    <r>
      <t xml:space="preserve">CLASIFICACIÓN DE CONFIDENCIALIDAD: </t>
    </r>
    <r>
      <rPr>
        <sz val="11"/>
        <color indexed="8"/>
        <rFont val="Arial"/>
        <family val="2"/>
      </rPr>
      <t>Es definir el nivel de privacidad de la información institucional. Se divide en:</t>
    </r>
  </si>
  <si>
    <r>
      <t>·</t>
    </r>
    <r>
      <rPr>
        <sz val="7"/>
        <color indexed="8"/>
        <rFont val="Times New Roman"/>
        <family val="1"/>
      </rPr>
      <t xml:space="preserve">     </t>
    </r>
    <r>
      <rPr>
        <b/>
        <sz val="11"/>
        <color indexed="8"/>
        <rFont val="Arial"/>
        <family val="2"/>
      </rPr>
      <t xml:space="preserve">Información Pública: </t>
    </r>
    <r>
      <rPr>
        <sz val="11"/>
        <color indexed="8"/>
        <rFont val="Arial"/>
        <family val="2"/>
      </rPr>
      <t>Es toda información que su divulgación no pone en riesgo la integridad ni la imagen de la persona natural o jurídica.</t>
    </r>
  </si>
  <si>
    <r>
      <t>·</t>
    </r>
    <r>
      <rPr>
        <sz val="7"/>
        <color indexed="8"/>
        <rFont val="Times New Roman"/>
        <family val="1"/>
      </rPr>
      <t xml:space="preserve">     </t>
    </r>
    <r>
      <rPr>
        <b/>
        <sz val="11"/>
        <color indexed="8"/>
        <rFont val="Arial"/>
        <family val="2"/>
      </rPr>
      <t xml:space="preserve">Información Pública Clasificada: </t>
    </r>
    <r>
      <rPr>
        <sz val="11"/>
        <color indexed="8"/>
        <rFont val="Arial"/>
        <family val="2"/>
      </rPr>
      <t>Es aquella información semiprivada que es compartida entre un grupo de personas de la entidad, inclusive puede ser compartida con entes de control, pero no es de carácter público para personal ajeno a la ETITC.</t>
    </r>
  </si>
  <si>
    <r>
      <t>·</t>
    </r>
    <r>
      <rPr>
        <sz val="7"/>
        <color indexed="8"/>
        <rFont val="Times New Roman"/>
        <family val="1"/>
      </rPr>
      <t xml:space="preserve">     </t>
    </r>
    <r>
      <rPr>
        <b/>
        <sz val="11"/>
        <color indexed="8"/>
        <rFont val="Arial"/>
        <family val="2"/>
      </rPr>
      <t>Información Pública Reservada:</t>
    </r>
    <r>
      <rPr>
        <sz val="11"/>
        <color indexed="8"/>
        <rFont val="Arial"/>
        <family val="2"/>
      </rPr>
      <t xml:space="preserve"> Es aquella información que contiene datos sensibles y/o personales.  Es considerada información privada teniendo en cuenta que su divulgación puede traer consigo daños de imagen e implicaciones jurídicas tanto para la </t>
    </r>
  </si>
  <si>
    <r>
      <t xml:space="preserve">CLASIFICACIÓN DE INTEGRIDAD: </t>
    </r>
    <r>
      <rPr>
        <sz val="11"/>
        <color indexed="8"/>
        <rFont val="Arial"/>
        <family val="2"/>
      </rPr>
      <t>Es definir el nivel de veracidad y modificación controlada por parte del propietario de la información.  Se divide en:</t>
    </r>
  </si>
  <si>
    <r>
      <t>·</t>
    </r>
    <r>
      <rPr>
        <sz val="7"/>
        <color indexed="8"/>
        <rFont val="Times New Roman"/>
        <family val="1"/>
      </rPr>
      <t xml:space="preserve">     </t>
    </r>
    <r>
      <rPr>
        <b/>
        <sz val="11"/>
        <color indexed="8"/>
        <rFont val="Arial"/>
        <family val="2"/>
      </rPr>
      <t xml:space="preserve">Media: </t>
    </r>
    <r>
      <rPr>
        <sz val="11"/>
        <color indexed="8"/>
        <rFont val="Arial"/>
        <family val="2"/>
      </rPr>
      <t>Documento cuya modificación o desactualización no autorizada pone en riesgo el desempeño de los procesos internos de la institución, pudiendo traer consigo deterioros en la imagen institucional y repercusiones legales para la Escuela.</t>
    </r>
  </si>
  <si>
    <r>
      <t>·</t>
    </r>
    <r>
      <rPr>
        <sz val="7"/>
        <color indexed="8"/>
        <rFont val="Times New Roman"/>
        <family val="1"/>
      </rPr>
      <t xml:space="preserve">     </t>
    </r>
    <r>
      <rPr>
        <b/>
        <sz val="11"/>
        <color indexed="8"/>
        <rFont val="Arial"/>
        <family val="2"/>
      </rPr>
      <t xml:space="preserve">Baja: </t>
    </r>
    <r>
      <rPr>
        <sz val="11"/>
        <color indexed="8"/>
        <rFont val="Arial"/>
        <family val="2"/>
      </rPr>
      <t>Documento cuya modificación o desactualización no autorizada, no pone en riesgo el desempeño de las actividades propias de la institución, ni tampoco el cumplimiento de los objetivos de sus procesos.  No afecta la imagen institucional, ni conl</t>
    </r>
  </si>
  <si>
    <r>
      <t xml:space="preserve">CLASIFICACIÓN DE DISPONIBILIDAD: </t>
    </r>
    <r>
      <rPr>
        <sz val="11"/>
        <color indexed="8"/>
        <rFont val="Arial"/>
        <family val="2"/>
      </rPr>
      <t>Es definir el nivel de accesibilidad a la información para ser utilizado con fines institucionales. Se divide en:</t>
    </r>
  </si>
  <si>
    <r>
      <t>·</t>
    </r>
    <r>
      <rPr>
        <sz val="7"/>
        <color indexed="8"/>
        <rFont val="Times New Roman"/>
        <family val="1"/>
      </rPr>
      <t xml:space="preserve">     </t>
    </r>
    <r>
      <rPr>
        <b/>
        <sz val="11"/>
        <color indexed="8"/>
        <rFont val="Arial"/>
        <family val="2"/>
      </rPr>
      <t xml:space="preserve">Alta: </t>
    </r>
    <r>
      <rPr>
        <sz val="11"/>
        <color indexed="8"/>
        <rFont val="Arial"/>
        <family val="2"/>
      </rPr>
      <t>Documento cuya afectación de disponibilidad, en cuanto a su consulta pone en riesgo el desempeño de los procesos, cumplimiento de la misión institucional, generando atrasos significativos en las metas planificadas. Trae consigo repercusiones l</t>
    </r>
  </si>
  <si>
    <r>
      <t>·</t>
    </r>
    <r>
      <rPr>
        <sz val="7"/>
        <color indexed="8"/>
        <rFont val="Times New Roman"/>
        <family val="1"/>
      </rPr>
      <t xml:space="preserve">     </t>
    </r>
    <r>
      <rPr>
        <b/>
        <sz val="11"/>
        <color indexed="8"/>
        <rFont val="Arial"/>
        <family val="2"/>
      </rPr>
      <t xml:space="preserve">Media: </t>
    </r>
    <r>
      <rPr>
        <sz val="11"/>
        <color indexed="8"/>
        <rFont val="Arial"/>
        <family val="2"/>
      </rPr>
      <t>Documento cuya afectación de disponibilidad, en cuanto a su consulta pone en riesgo el desempeño de los procesos, pudiendo generar atrasos significativos en las metas planificadas. Puede traer consigo repercusiones legales y deterioro de imag</t>
    </r>
  </si>
  <si>
    <r>
      <t>·</t>
    </r>
    <r>
      <rPr>
        <sz val="7"/>
        <color indexed="8"/>
        <rFont val="Times New Roman"/>
        <family val="1"/>
      </rPr>
      <t xml:space="preserve">     </t>
    </r>
    <r>
      <rPr>
        <b/>
        <sz val="11"/>
        <color indexed="8"/>
        <rFont val="Arial"/>
        <family val="2"/>
      </rPr>
      <t xml:space="preserve">Baja: </t>
    </r>
    <r>
      <rPr>
        <sz val="11"/>
        <color indexed="8"/>
        <rFont val="Arial"/>
        <family val="2"/>
      </rPr>
      <t>Documento cuya afectación de disponibilidad no pone en riesgo el desempeño de los procesos, ni el cumplimiento de la misión institucional. No genera repercusiones legales y deterioro de imagen para la Escuela.</t>
    </r>
  </si>
  <si>
    <r>
      <t>·</t>
    </r>
    <r>
      <rPr>
        <sz val="7"/>
        <color indexed="8"/>
        <rFont val="Times New Roman"/>
        <family val="1"/>
      </rPr>
      <t xml:space="preserve">     </t>
    </r>
    <r>
      <rPr>
        <b/>
        <sz val="11"/>
        <color indexed="8"/>
        <rFont val="Arial"/>
        <family val="2"/>
      </rPr>
      <t xml:space="preserve">Alta: </t>
    </r>
    <r>
      <rPr>
        <sz val="11"/>
        <color indexed="8"/>
        <rFont val="Arial"/>
        <family val="2"/>
      </rPr>
      <t>Documento cuya modificación o desactualización no autorizada pone en riesgo el desempeño de las actividades de la institución y el cumplimiento de la misión institucional. Trayendo consigo repercusiones legales y deterioro de imagen para la Escuela</t>
    </r>
  </si>
  <si>
    <t>Manejo inadecuado de los procesos de selección y vinculación del personal de planta</t>
  </si>
  <si>
    <t>Tráfico de Influencias y Exceso de Poder</t>
  </si>
  <si>
    <t xml:space="preserve">Trafico de influencia, exceso de poder </t>
  </si>
  <si>
    <t>RIESGO 2</t>
  </si>
  <si>
    <t>RIESGO 3</t>
  </si>
  <si>
    <t>RIESGO 4</t>
  </si>
  <si>
    <t>Seguimiento y trazabilidad  a los  los planes y programas</t>
  </si>
  <si>
    <t>RIESGO 5</t>
  </si>
  <si>
    <t>CAUSA 3</t>
  </si>
  <si>
    <t>CONTROL 3</t>
  </si>
  <si>
    <t>ASPECTOS A EVALUAR EN EL DISEÑO DEL CONTROL</t>
  </si>
  <si>
    <t>RIESGO 6</t>
  </si>
  <si>
    <t>Desconocimiento de manejo adecuado de residuos peligrosos y especiales en la ETITC</t>
  </si>
  <si>
    <t>Participar en capacitaciones de manejo adecuado de residuos peligrosos y especiales en la ETITC</t>
  </si>
  <si>
    <t>RIESGO 7</t>
  </si>
  <si>
    <t>RIESGO 8</t>
  </si>
  <si>
    <t>Verificación en la plataforma del SIGEP el registro de conflictos de Interés de los funcionarios de Libre Nombramiento y Remoción</t>
  </si>
  <si>
    <t xml:space="preserve">Socializar el código de Integrídad de la Entidad </t>
  </si>
  <si>
    <t>Cumplimiento del Manual de Funciones</t>
  </si>
  <si>
    <t>DIRECTAMENTE</t>
  </si>
  <si>
    <t xml:space="preserve">Listados de Asistencia y/o Soportes de participación </t>
  </si>
  <si>
    <t>Profesional de selección y vinculación</t>
  </si>
  <si>
    <t>Coord. Gestión de Talento Humano</t>
  </si>
  <si>
    <t>Semestral</t>
  </si>
  <si>
    <t>Cada vez que se vincula un funcionario</t>
  </si>
  <si>
    <t>Anualmente</t>
  </si>
  <si>
    <t>No se cumplen con los tiempos  y el procedimiento para vincular personal</t>
  </si>
  <si>
    <t>Planes y Programas</t>
  </si>
  <si>
    <t>Que el grupo de Gestión del Talento Humano no cuente con los recursos económicos suficientes para ejecutar los planes adoptados en cada vigencia.</t>
  </si>
  <si>
    <t>Los responsables de ejecutar los planes y programas no cumplan con lo planeado.</t>
  </si>
  <si>
    <t>Escaso recurso humano para el cumplimiento y cobertura de las actividades proyectadas en los planes y programas.</t>
  </si>
  <si>
    <t>Los planes y programas publicados. Convocatorias, listado de asistencia y evaluacion de Impacto de las actividades</t>
  </si>
  <si>
    <t>Informes mensuales de Gestión de cada área de T.H</t>
  </si>
  <si>
    <t>Mensualmente</t>
  </si>
  <si>
    <t xml:space="preserve">Eficacia:
No. de actividades realizadas / No. actividades programadas en el periodo * 100
Efectividad:
No personas que participaron en actividades programadas / Total servidores  * 100       </t>
  </si>
  <si>
    <t xml:space="preserve">Que el grupo de Gestión del Talento Humano no cuente con los recursos económicos suficientes para ejecutar los planes adoptados en cada vigencia. </t>
  </si>
  <si>
    <t>1. Mayor o menor valor pagado en las nóminas a cada uno de los servidores.
2. Perdida de confianza en el funcionario y en el área.
3. Procesos administrativos, disciplinarios, fiscales y penales
4. Posibles sanciones.</t>
  </si>
  <si>
    <t>Profesional de Nomina, Profesional de Apoyo y Coord. de Gestión del Talento Humano</t>
  </si>
  <si>
    <t xml:space="preserve">Residuos </t>
  </si>
  <si>
    <t>Manejo y disposición inadecuada de Residuos</t>
  </si>
  <si>
    <t>Desconocimiento de manejo adecuado de residuos peligrosos y especiales en la ETITC.</t>
  </si>
  <si>
    <t>Resgistro de asistencia a capacitaciones</t>
  </si>
  <si>
    <t>Cada responsable de área</t>
  </si>
  <si>
    <t>Según programación de Grestión Ambiental</t>
  </si>
  <si>
    <t>Eficacia:Talleres, jornadas o estrategias de gestión de residuos con participación / Total de talleres, jorandas o estrategias programadas en Gestión Ambiental*100  
Efectividad: será medida por el proceso de gestión ambiental.</t>
  </si>
  <si>
    <t>Higiene Postural</t>
  </si>
  <si>
    <t>Posibilidad de accidente laboral o desarrollo de enfermedades laborales</t>
  </si>
  <si>
    <t>Inadecuada Higiene Postural</t>
  </si>
  <si>
    <t>Asistir a talleres, campañas y capacitaciones de SST</t>
  </si>
  <si>
    <t>Registro de asistencia a talleres, campañas o capacitaciones de SST</t>
  </si>
  <si>
    <t>Según programación de Grestión SST</t>
  </si>
  <si>
    <t>Eficacia:Talleres, jornadas o capacitaciones asistidas / Talleres, campañas o capacitaciones realizadas por SST*100  
Efectividad: No se presetan reportes de accidentes o enfermedades laborales del personal del proceso por higiene postural</t>
  </si>
  <si>
    <t xml:space="preserve">Pandemia </t>
  </si>
  <si>
    <t>Posibilidad de disminución en los niveles de productividad por el trabajo remoto desde casa</t>
  </si>
  <si>
    <t>Realizar trabajo de manera remota desde los hogares, con ocación de las crisis sanitaria del COVID 19</t>
  </si>
  <si>
    <t>Información</t>
  </si>
  <si>
    <t>Posibilidad de afectar la integridad o disponibilidad de la información</t>
  </si>
  <si>
    <t>Incumplimiento de los Protocolos y directrices impartidas por Seguridad Informática</t>
  </si>
  <si>
    <t>1. Incorrecta separación de los residuos desde la fuente</t>
  </si>
  <si>
    <t>1. Posibles accidentes o enfermades laborales</t>
  </si>
  <si>
    <t>1. Aumento en el tiempo de ocio de los funcionarios o Contratistas
2. Disminución de la calidad de las funciones o actividades ejecutadas
3. No se consigen los resultados proyectados</t>
  </si>
  <si>
    <t>No trabajar la información en One Drive</t>
  </si>
  <si>
    <t>1. Perdida de la información
2. Manejo no autorizado de información clasificada y reservada</t>
  </si>
  <si>
    <t>Realizar backup de la información en el onedrive de acuerdo a los lineamientos definidos en el procedimiento GIC-PC-05</t>
  </si>
  <si>
    <t>Coord. de Gestión del Talento Humano</t>
  </si>
  <si>
    <t>Eficacia: Actividades programadas / Actividades ejecutadas por trabajo remoto * 100
Efectividad: Cumplimiento del 100% de las actividades programadas</t>
  </si>
  <si>
    <t>Bakaup de las Carpetas de trabajo en la nube</t>
  </si>
  <si>
    <t>Cada integrante del proceso</t>
  </si>
  <si>
    <t>Permanente</t>
  </si>
  <si>
    <t>Eficacia:   cumplimiento de actividades / actividades programadas *100
Efectividad:  No se presenta pérdida o fuga de información en el proceso.</t>
  </si>
  <si>
    <t>Felíx Jorge Zea Arias</t>
  </si>
  <si>
    <t>Nóminas</t>
  </si>
  <si>
    <t>Nuevas instancias de revisión</t>
  </si>
  <si>
    <t xml:space="preserve">Vinculación </t>
  </si>
  <si>
    <t>Vinculación</t>
  </si>
  <si>
    <t>Fallas técnicas en la ejecución de los calculos.</t>
  </si>
  <si>
    <t>Residuos</t>
  </si>
  <si>
    <t>Realizar trabajo de manera remota desde los hogares, con ocación de las crisis sanitaria del COVID 1</t>
  </si>
  <si>
    <t>Realizar seguimiento al desarrollo de lasactividades ejecutadas en trabajo remoto, drealizando reuniones semanales e informes de gestión</t>
  </si>
  <si>
    <t>ESCUELA TECNOLÓGICA INSTITUTO TÉCNICO CENTRAL</t>
  </si>
  <si>
    <t>PROCESO GESTIÓN HUMANA</t>
  </si>
  <si>
    <t>CONTEXTO 2020</t>
  </si>
  <si>
    <t>FORTALEZAS</t>
  </si>
  <si>
    <t>OPORTUNIDADES</t>
  </si>
  <si>
    <t>DEBILIDADES</t>
  </si>
  <si>
    <t>AMENAZAS</t>
  </si>
  <si>
    <t>Adopción del Plan de Formación y Capacitación 2020 - 2030</t>
  </si>
  <si>
    <t>Adopción de Programa de Bienestar Laboral</t>
  </si>
  <si>
    <t>Manejo de las plataformas SIGEF, SIMO, SEDEL</t>
  </si>
  <si>
    <t>Talento humano calificado y comprometido</t>
  </si>
  <si>
    <t>Asesorias en Entidades como el DAFP</t>
  </si>
  <si>
    <t>Alianzas estratégicas con organismos y Entidades</t>
  </si>
  <si>
    <t>Trasformación Digital</t>
  </si>
  <si>
    <t>Falta de personal para cubrir las necesidades de los funcionarios</t>
  </si>
  <si>
    <t>Demora en los desembolsos de los recursos económicos por parte de diferentes entidades para el cumplimiento de las obligaciones</t>
  </si>
  <si>
    <t>MAPA DE RIESGOS GESTIÓN DE TALENTO HUMANO 2020</t>
  </si>
  <si>
    <t>1. Deficiencias en los procesos de selección y vinculación
2. Incumplimiento del código de Integridad 
3. Vinculación del personal no idóneo
4. Sanciones Legales</t>
  </si>
  <si>
    <t>Cumplimiento del Procedimiento de selección y vinculación</t>
  </si>
  <si>
    <t>Socializar el código de Integrídad de la Entidad y jornadas de sensibilización sobre conflictos de intereses</t>
  </si>
  <si>
    <t>Documentos que evidencien la vinculación de acuerdo al procedimiento</t>
  </si>
  <si>
    <t>Documentos que evidencien la vinculación de acuerdo al manual de funciones</t>
  </si>
  <si>
    <t>Prof. Gestión de Talento Humano
Profesional de selección y vinculación</t>
  </si>
  <si>
    <t>De acuerdo a vinculación</t>
  </si>
  <si>
    <t>Cada vez que realice capacitación en tema</t>
  </si>
  <si>
    <t xml:space="preserve">Tener personal laborando sin la formalización de la vinculación.
</t>
  </si>
  <si>
    <t>Error en la proyección y cálculo de las nóminas.</t>
  </si>
  <si>
    <t>Intereses particulares que hacen que se seleccione un determinado candidato obviando el perfil y  algunos requisitos  para la vinculacion, imposición de candidatos por parte de persona con poder</t>
  </si>
  <si>
    <t>Verificación en la plataforma link del registro de conflictos de Interés de los funcionarios de Libre Nombramiento y Remoción.</t>
  </si>
  <si>
    <t>Registro en la Plataforma en el link de la función Pública sobre conflicto de intereses</t>
  </si>
  <si>
    <t>Cada vez que se realice una nueva vinculación</t>
  </si>
  <si>
    <t>Eficacia:
(# de candidatos que no cumplen perfil / # candidatos viculados ) * 100.
Efectividad:
No de casos sobre acciones impuestas en contra, por vinculación indebida.</t>
  </si>
  <si>
    <t>No se informa oportunamente de la contratación de nuevo personal a la oficina de TH.</t>
  </si>
  <si>
    <t xml:space="preserve">1. Inoportunidad de afiliación a al Sistema de Seguridad Social.
2. Y al sistema de seguridad y salud en el Trabajo a los servidores publicos administrativos
</t>
  </si>
  <si>
    <t>Efectividad: No. de casos de reclamación por ingreso de funcionarios sin el cumplimiento de requisitos  y reclamaciones por  no afiliacion a la seguridad social .                                             
Eficacia: (# de candidatos vinculados/ # candidatos Vinculados sin afiliacion a la seguridad social )x 100</t>
  </si>
  <si>
    <t>Capacitar a los funcionarios en procesos en los procesos de selección y Vinculación</t>
  </si>
  <si>
    <t xml:space="preserve">1. Afectación del  Clima Laboral 
2. La falta de  capacitacion y  formaciòn a los servidores pùblicos.
3. Incumplimiento de la normatividad legal vigente.
4. Dificultad en el cumplimiento de las metas institucionales.
</t>
  </si>
  <si>
    <t>Seguimiento y trazabilidad  a los planes y programas</t>
  </si>
  <si>
    <t>Apoyo con pasantes de Universidaddes en convenio y entidades Aliadas, reubicación de personal</t>
  </si>
  <si>
    <t>Apoyo con pasantes de Universidaddes en convenio y entidades Aliadas, reubicación personal</t>
  </si>
  <si>
    <t>Asignación de recursos en el plan de necesidades.</t>
  </si>
  <si>
    <t>Se cuentan con los informes de todas las áreas del I semestre del 2020</t>
  </si>
  <si>
    <t>Eficacia: No. De errores en nómina / No. De nominas pagadas durante el mes. 
                                                                                                   Efectividad: Menor No de peticiones recibidas sobre incosistencias en el pago.</t>
  </si>
  <si>
    <t>Realizar seguimiento al desarrollo de las actividades ejecutadas en trabajo remoto, realizando reuniones semanales e informes de gestión</t>
  </si>
  <si>
    <t>Matriz de seguimiento a trabajo remoto, diligenciado por el funcionario o contratista.</t>
  </si>
  <si>
    <t>Semanal</t>
  </si>
  <si>
    <t xml:space="preserve">Durante el primer semestre se han entregado de manera oportuna los informes al Coordinador de Talento Humano y  al asesor de Rectoria </t>
  </si>
  <si>
    <t>Cada integrante del  equipo de trabajo cuenta con su carpetas en la nube. Asi como una compartida del área de Talento Humano</t>
  </si>
  <si>
    <t>Para el primer semeste de 2020 se han vinculado 66 personas a 30 de Junio y a todas se les realizó la vinculación de acuerdo a lo estipulado en el procedimiento.</t>
  </si>
  <si>
    <t>A la fecha se han a vinculado 10 funcionarios de libre nombramiento y remoción y 4 han hecho el registro de conflicto de intereses en la plataforma.</t>
  </si>
  <si>
    <t>A la fecha no se ha realizado capacitación sobre el tema, se tiene previsto iniciar con capacitaciones parciales desde el mes de julio sobre el tema de conflicto de intereses</t>
  </si>
  <si>
    <t>A la fecha no se ha realizado capacitación sobre el tema, se tiene previsto realizar la actividad de reinducción en procesos de Selección y Vinculación para el segundo semestre de 2020</t>
  </si>
  <si>
    <t>Se encuentran publicados los planes y programas del área de Talento Humano del año 2020 dando cumplido a las actividades programas; asi mismo, se han ajustados las necesarias conforme a las circustancias actuales.</t>
  </si>
  <si>
    <t>Se envio el correo de solicitud del POA y plan de necesidades en Diciembre del 2019</t>
  </si>
  <si>
    <t>Fallas técnicas en la ejecución de los cálculos</t>
  </si>
  <si>
    <t>Julio 29 del 2020</t>
  </si>
  <si>
    <t>Comunicado a Vice Académica</t>
  </si>
  <si>
    <t xml:space="preserve">El comunicado enviado. </t>
  </si>
  <si>
    <t>No contar con la persona idónea para realizar la proyección de nóminas</t>
  </si>
  <si>
    <t>Elaborar estudios con un perfil de  Tecnólogo para proyectar y calcular las nóminas durante la vigencia del 2020</t>
  </si>
  <si>
    <t>Estudios previos y Contrato.</t>
  </si>
  <si>
    <t xml:space="preserve">Enero </t>
  </si>
  <si>
    <t>Correo de envio del POA</t>
  </si>
  <si>
    <t>Se presentaron los estudios previos con perfil de tecnólogo y actualmente se encuentra vinculado a la Escuela y es quien realiza la proyección y cálculo de las nóminas</t>
  </si>
  <si>
    <t>Revisión por parte del profesional de apoyo de Talento Humano.</t>
  </si>
  <si>
    <t>La profesional de apoyo de Bonos pensionales, realiza actividad de verificación de nóminas antes de ser  enviadas al profesional de Gestion de Talento Humano quien realiza la revisión y aprobación y envio de las mismas a contabilidad.</t>
  </si>
  <si>
    <t>PRIMERA LINEA (Abril)</t>
  </si>
  <si>
    <t>Para el primer semesrte de 2020 se vincularon  11 personas y ha todas se les realizó el procedimiento de  vinculación de acuerdo a los requisitos estipulado en el manual de funciones</t>
  </si>
  <si>
    <t xml:space="preserve">Se continua con el mismo procedimiento </t>
  </si>
  <si>
    <t>Durante el I semestre no se ha participado en capacitaciones, se espera programación para el segundo semestre desde el área de Gestión Ambiental.</t>
  </si>
  <si>
    <t>Durante el primer no se ha participado en capacitaciones presenciales, sin embargo se envidencia capacitaciones virtuales. Se espera programación para el segundo semestre desde el área de Seguridad y Salud en el Trabajo.</t>
  </si>
  <si>
    <t>Se realiza continuidad y de los mismos docentes de catedra se genera nueva resolución para el segundo semestre, se realiza proceso de selección para administración financiera entrevista se cumple con estricto procedimiento se avaluó con las dependencias encargadas, se tiene un proceso de selección en marcha para cargo de auxiliar administrativo, el cual esta publicado en el link de la entidad "Trabaje con Nosotros" el cual está en seguimiento.</t>
  </si>
  <si>
    <t xml:space="preserve">Ejecutar el procedimiento (GTH-PC-01 )de manera oportuna </t>
  </si>
  <si>
    <t>Se realizará inducción código de integridad a partir del 1 de septiembre de 2020 virtualmente, para manejar este tema con cada uno de los funcionarios.</t>
  </si>
  <si>
    <t>Se tiene prevista capacitación de reinducción para el día 1 de septiembre de 2020</t>
  </si>
  <si>
    <t>Se realiza manejo de planes y programas por medio de ayuda y colaboración de diferentes entidades, Positiva, Compensar, Función Publica, CNSC, Bienestar Universitario, Capacitaciones propias de los funcionarios de la ETITC</t>
  </si>
  <si>
    <t>Semanalmente se entregan informes de diferentes actividades en cada una de las áreas encargadas de la ejecución de los planes y programas. No se ha necesitado apoyo de practicantes de otras Entidades Educativas teniendo en cuenta la emergencia sanitaria Covid-19</t>
  </si>
  <si>
    <t>Se ajusto al plan de necesidades y espera que para finales del II semestre se logre cumplir algunas actividades de bienestar y capacitación presencialmente para los funcionarios.</t>
  </si>
  <si>
    <t>Se cuenta con personal contratado quien maneja y realiza actividades con la nómina y a la fecha no se han presentado inconvenientes con la nomina</t>
  </si>
  <si>
    <t>No se han efectuado capacitaciones presenciales, pero con apoyos virtuales se ha buscado comunicar y trasferir a los funcionarios el manejo de residuos peligrosos, en la medida que se normalice la presencialidad se capacitar en la fuente a los funcionarios</t>
  </si>
  <si>
    <t>No se ha generado capacitación presencialmente por la emergencia sanitaria, igualmente se evidencia capacitaciones virtuales con amplia participación</t>
  </si>
  <si>
    <t xml:space="preserve">Se envían informes semanalmente a rectoría </t>
  </si>
  <si>
    <t>La vinculacion se realiza de acuerdo a lo establecido en el procedimiento de selección y vinculacion (GTH-PC-01)</t>
  </si>
  <si>
    <t>Se emitió comunicado de solicitud el día 30 de julio de 2020 de personal, quienes serán vinculados  para el II semestre de 2020</t>
  </si>
  <si>
    <t>Frente a conflicto de intereses, hojas de vida, acuerdos de gestión, se realizó capacitación el día 10 de agosto y se evidencia soportes en el cual se les informa el deber de cumplir estos requisitos. 
Desde el proceso de selección vinculación y capacitación se brinda acompañamiento respectivo.</t>
  </si>
  <si>
    <t>Se tiene previsto enviar comunicado a la Vicerrectoria Académica antes de iniciar las clases del segundo semestre del año 2020</t>
  </si>
  <si>
    <t>Se evidencio que, el proceso de selección se apertura a partir de la necesidad, adelantada a partir de la renuncia del anterior técnico operativo 3132 grado 12 el cual surtió el proceso fue publicado en la página de la entidad, cuenta con entrevista preliminar vacante para la cual se presentaron 4 candidatos, no obstante no se cuenta con la prueba psicotecnica toda vez que no fue adquirida para la vigencia 2020, y se emitió acto administrativo N°321 del 9 de octubre de 2020. Su periodicidad es cada vez que se presenta la necesidad. Actividad que contribuye con la mitigación del riesgo identificado, en cuanto al seguimiento al indicador de eficacia se encuentra en la medida de los candidatos presentados para la vinculación, y al indicador de efectividad no se han presentado quejas en cuanto a los procesos adelantados.</t>
  </si>
  <si>
    <t>Se evidencio que mediante la página de la función pública se encuentran publicadas las declaraciones de conflicto de interés y declaración de bienes y rentas del rector, vice administrativo, asesor rectoría, decanos 3 de 5 y oficina de planeación, secretario general.</t>
  </si>
  <si>
    <t>Se evidencio que, el código de integridad se ha socializado a partir del 3 de febrero de 2020, mediante correo de integridad, a partir del 8 de agosto de la vigencia, en la celebración del día del servidor público se socializo, en cuanto a la socialización de campañas de conflicto de intereses se adelantó el 28 de julio planeación, control interno, campaña del 31 de julio con la función pública,  y cuenta con las memorias del taller adelantado el 1 de octubre con la capacitación del Ministerio de Educación.</t>
  </si>
  <si>
    <t>Se evidencio el cumplimiento de las actividades establecidas mediante el “PROCEDIMIENTO PARA SELECCIÓN, VINCULACION Y RETIRO DE PERSONAL” y que dan cumplimiento al manual de funciones de la Entidad.</t>
  </si>
  <si>
    <t>Se evidencio que mediante Correo electrónico del día 29 de julio de 2020, fue informado a talento humano el listado de docentes catedra a vincular para el segundo semestre, quienes fueron vinculados mediante Resolución 260 del 31 de julio de 2020.</t>
  </si>
  <si>
    <t>Se evidencio que la actividad establecida con el fin de mitigar el riesgo identificado, no corresponde o contribuye a la mitigación del riesgo, no obstante incluye aspectos que no son del proceso.</t>
  </si>
  <si>
    <t>Durante la vigencia, en temas de apoyo para seguridad y salud en el trabajo se adelantaron actividades durante el mes de marzo con actividades de lavado de manos y capacitación previos a la pandemia, posteriormente no se adelanatron actividades con pasantes por el trabajo desde casa adelantado.</t>
  </si>
  <si>
    <t>Se observan actividades dentro del POA para el 2020, que no fueron posible adelantar por temas presupuestales, y de la ejecución de capacitación se han adelantado de manera virtual con el apoyo de la ARL, la única actividad con costo adelantada durante la vigencia se han desarrollado con el ICONTEC en actividades de mejora.</t>
  </si>
  <si>
    <t>Mediante el seguimiento adelantado, no fue posible visualizar el envío por correo electrónico de los estudios previos para la posterior suscripción del contrato número 025-2020 el cual inicio a partir del 23 de enero hasta el 30 de noviembre de 2020. Posteriormente se recibieron mediante correo electrónico los estudios previos para el perfil del personal de apoyo de nómina de la Entidad, con fecha enero de 2020. Actividad que contribuye con la mitigación del riesgo identificado.</t>
  </si>
  <si>
    <t>Se evidencio que, como método de prevención de fallas técnicas en la ejecución de los cálculos en las nóminas desde el mes de septiembre, se realiza actividad de verificación de nóminas antes de ser enviadas con el equipo  profesional de apoyo de Bonos pensionales, tesorería, contabilidad, nomina, presupuesto y el profesional de Gestión de Talento Humano quien realiza la revisión, aprobación y envío de las mismas a contabilidad, esta actividad se viene realizando mensualmente y contribuye con la mitigación del riesgo identificado.</t>
  </si>
  <si>
    <t>Se evidencio que, desde el área de gestión ambiental se estableció el cronograma de capacitaciones en el manejo residuos Sólidos - en la cual se evidencio la asistencia de cuatro integrantes del equipo de TH. el día 15 de octubre de 2020. Contribuyendo con la mitigación del riesgo identificado, estas capacitaciones su frecuencia depende de la programación del área de ambiental.</t>
  </si>
  <si>
    <t>Se evidenciaron capacitaciones en 21 de agosto  riesgo mecánico, protocolo de bioseguridad, salud mental, laboral  en tiempos de pandemia retos y experiencia el 2 de julio, bioseguridad -recomendaciones OMS, gestión de la salud y perspectiva legal del Covid-19, accidentes y enfermedades laborales, responsabilidades en la prevención del Covid-19 6 de julio, foro nacional de la salud mental laboral en tiempos de pandemia, muévete y contágiate de prevención entrenamiento en casa con elementos del día 19 de junio, observando que solo algunos funcionarios participaron en las capacitaciones contando con la frecuencia de la programación disponible por la ARL contribuyendo con la mitigación del riesgo identificado.</t>
  </si>
  <si>
    <t>Se cuenta con un drive en el cual se recopilan los archivos con evidencias e informes de actividades semanales por cada uno de los funcionarios, así mismo se cuenta con una la matriz unificada en la cual se observa el adelanto de las actividades por cada uno de los integrantes del equipo de talento humano, observando la remisión de la información en las siguientes fechas del 3 de agosto y 5 de octubre como muestra aleatoria observada. Actividad que contribuye con la mitigación del riesgo identificado.</t>
  </si>
  <si>
    <t>Se observaron las carpetas actualizadas en las one drive de los funcionarios del equipo de Talento Humano, observando que el proceso correspondiente a las nóminas no son subidas en el one drive.  Estas actividades se realizan diariamente sin embargo se evidencia que continua el riesgo en el proceso de nómina ya que no cuenta con la información de nómina subida, se recomienda la sincronización de las nóminas en el one drive. actividad que contribuye con la mitigación del riesgo sin embargo, requiere ser fortalecida.</t>
  </si>
  <si>
    <r>
      <t xml:space="preserve">Se evidencio que se encuentra publicado el plan de seguridad y salud en el trabajo 2020, plan institucional de capacitación 2020, “programa de bienestar laboral y estímulos” para funcionarios 2020, adoptados mediante la resolución 049 del 29 de enero de 2020, el plan de previsión de talento humano y el plan anual de vacantes 2020, para lo cual se evidencio que en capacitación de talleres para liderazgo con ARL Positiva como:
</t>
    </r>
    <r>
      <rPr>
        <b/>
        <sz val="9"/>
        <color theme="1"/>
        <rFont val="Arial"/>
        <family val="2"/>
      </rPr>
      <t>Difundir información para capacitación en temáticas en Formación en Liderazgo;</t>
    </r>
    <r>
      <rPr>
        <sz val="9"/>
        <color theme="1"/>
        <rFont val="Arial"/>
        <family val="2"/>
      </rPr>
      <t xml:space="preserve"> liderando equipos, inteligencia emocional, capacidades blandas, liderando equipos y relaciones remotas del 14 de abril, 10 habilidades para ser un líder 14 de mayo, gestión del cambio empresarial el 5 de junio.
</t>
    </r>
    <r>
      <rPr>
        <b/>
        <sz val="9"/>
        <color theme="1"/>
        <rFont val="Arial"/>
        <family val="2"/>
      </rPr>
      <t>Ciudadanía Digital:</t>
    </r>
    <r>
      <rPr>
        <sz val="9"/>
        <color theme="1"/>
        <rFont val="Arial"/>
        <family val="2"/>
      </rPr>
      <t xml:space="preserve"> Con el personal de informática y comunicaciones el día 17 de julio con los docentes para capacitar en herramientas tecnológicas, otra en capacidades digitales con temas  como computación en la nube, datos masivos e internet de las  cosas y block change adelantada virtualmente desde Bogotá aprende-ETITC.
Temas de ciber seguridad y prevención del riesgo, con la cámara y comercio
</t>
    </r>
    <r>
      <rPr>
        <b/>
        <sz val="9"/>
        <color theme="1"/>
        <rFont val="Arial"/>
        <family val="2"/>
      </rPr>
      <t>Para el plan de SST</t>
    </r>
    <r>
      <rPr>
        <sz val="9"/>
        <color theme="1"/>
        <rFont val="Arial"/>
        <family val="2"/>
      </rPr>
      <t>: Adquisición de equipos para atención de emergencias, no fueron aprobados los recursos, el curso Cursos actualización (coordinadores de alturas y rescatistas) se encuentra en proceso de contratación se enviaron estudios previos radicados a contratación, enviados por medio de correo electrónico el 27 de agosto Adquisición de rótulos y etiquetas para identificación de sustancias químicas no fue aprobado por temas presupuestales.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</si>
</sst>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Calibri"/>
      <family val="2"/>
      <scheme val="minor"/>
    </font>
    <font>
      <b/>
      <sz val="10"/>
      <name val="Arial"/>
      <family val="2"/>
    </font>
    <font>
      <sz val="10"/>
      <name val="Arial"/>
      <family val="2"/>
    </font>
    <font>
      <sz val="10"/>
      <color theme="1"/>
      <name val="Arial"/>
      <family val="2"/>
    </font>
    <font>
      <sz val="6"/>
      <color theme="1"/>
      <name val="Arial"/>
      <family val="2"/>
    </font>
    <font>
      <b/>
      <sz val="9"/>
      <color rgb="FF000000"/>
      <name val="Arial"/>
      <family val="2"/>
    </font>
    <font>
      <sz val="12"/>
      <name val="Arial"/>
      <family val="2"/>
    </font>
    <font>
      <b/>
      <sz val="7"/>
      <name val="Arial"/>
      <family val="2"/>
    </font>
    <font>
      <sz val="7"/>
      <name val="Arial"/>
      <family val="2"/>
    </font>
    <font>
      <sz val="7"/>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b/>
      <sz val="11"/>
      <color theme="1"/>
      <name val="Arial"/>
      <family val="2"/>
    </font>
    <font>
      <b/>
      <sz val="6"/>
      <color theme="1"/>
      <name val="Arial"/>
      <family val="2"/>
    </font>
    <font>
      <b/>
      <sz val="10"/>
      <color rgb="FF000000"/>
      <name val="Arial"/>
      <family val="2"/>
    </font>
    <font>
      <sz val="10"/>
      <color rgb="FF000000"/>
      <name val="Arial"/>
      <family val="2"/>
    </font>
    <font>
      <sz val="8"/>
      <color theme="1"/>
      <name val="Arial"/>
      <family val="2"/>
    </font>
    <font>
      <b/>
      <sz val="13"/>
      <color rgb="FF000000"/>
      <name val="Arial"/>
      <family val="2"/>
    </font>
    <font>
      <b/>
      <sz val="12"/>
      <color rgb="FF000000"/>
      <name val="Arial"/>
      <family val="2"/>
    </font>
    <font>
      <sz val="12"/>
      <color rgb="FF000000"/>
      <name val="Arial"/>
      <family val="2"/>
    </font>
    <font>
      <b/>
      <sz val="12"/>
      <name val="Arial"/>
      <family val="2"/>
    </font>
    <font>
      <b/>
      <sz val="11"/>
      <color theme="1"/>
      <name val="Calibri"/>
      <family val="2"/>
      <scheme val="minor"/>
    </font>
    <font>
      <b/>
      <sz val="10"/>
      <color theme="1"/>
      <name val="Arial"/>
      <family val="2"/>
    </font>
    <font>
      <b/>
      <sz val="7"/>
      <color theme="1"/>
      <name val="Arial"/>
      <family val="2"/>
    </font>
    <font>
      <sz val="9"/>
      <color rgb="FF000000"/>
      <name val="Arial"/>
      <family val="2"/>
    </font>
    <font>
      <i/>
      <sz val="11"/>
      <color theme="1"/>
      <name val="Calibri"/>
      <family val="2"/>
      <scheme val="minor"/>
    </font>
    <font>
      <b/>
      <sz val="11"/>
      <color theme="0"/>
      <name val="Calibri"/>
      <family val="2"/>
      <scheme val="minor"/>
    </font>
    <font>
      <sz val="11"/>
      <color rgb="FFFF0000"/>
      <name val="Calibri"/>
      <family val="2"/>
      <scheme val="minor"/>
    </font>
    <font>
      <sz val="9"/>
      <color theme="1"/>
      <name val="Arial"/>
      <family val="2"/>
    </font>
    <font>
      <sz val="9"/>
      <color theme="1"/>
      <name val="Calibri"/>
      <family val="2"/>
      <scheme val="minor"/>
    </font>
    <font>
      <sz val="11"/>
      <color theme="5" tint="-0.249977111117893"/>
      <name val="Calibri"/>
      <family val="2"/>
      <scheme val="minor"/>
    </font>
    <font>
      <sz val="11"/>
      <color theme="5" tint="0.59999389629810485"/>
      <name val="Calibri"/>
      <family val="2"/>
      <scheme val="minor"/>
    </font>
    <font>
      <sz val="20"/>
      <color theme="1"/>
      <name val="Arial"/>
      <family val="2"/>
    </font>
    <font>
      <sz val="11"/>
      <color indexed="8"/>
      <name val="Arial"/>
      <family val="2"/>
    </font>
    <font>
      <b/>
      <sz val="11"/>
      <color indexed="8"/>
      <name val="Arial"/>
      <family val="2"/>
    </font>
    <font>
      <sz val="11"/>
      <color theme="1"/>
      <name val="Symbol"/>
      <family val="1"/>
      <charset val="2"/>
    </font>
    <font>
      <sz val="7"/>
      <color indexed="8"/>
      <name val="Times New Roman"/>
      <family val="1"/>
    </font>
    <font>
      <sz val="11"/>
      <color theme="0"/>
      <name val="Calibri"/>
      <family val="2"/>
      <scheme val="minor"/>
    </font>
    <font>
      <sz val="14"/>
      <color theme="1"/>
      <name val="Calibri"/>
      <family val="2"/>
      <scheme val="minor"/>
    </font>
    <font>
      <b/>
      <sz val="11"/>
      <color theme="7" tint="0.59999389629810485"/>
      <name val="Calibri"/>
      <family val="2"/>
      <scheme val="minor"/>
    </font>
    <font>
      <b/>
      <sz val="11"/>
      <color theme="7" tint="0.39997558519241921"/>
      <name val="Calibri"/>
      <family val="2"/>
      <scheme val="minor"/>
    </font>
    <font>
      <sz val="12"/>
      <color theme="1"/>
      <name val="Arial"/>
      <family val="2"/>
    </font>
    <font>
      <sz val="9"/>
      <name val="Arial"/>
      <family val="2"/>
    </font>
    <font>
      <sz val="9"/>
      <color rgb="FFFF0000"/>
      <name val="Arial"/>
      <family val="2"/>
    </font>
    <font>
      <b/>
      <sz val="9"/>
      <color theme="1"/>
      <name val="Arial"/>
      <family val="2"/>
    </font>
  </fonts>
  <fills count="41">
    <fill>
      <patternFill patternType="none"/>
    </fill>
    <fill>
      <patternFill patternType="gray125"/>
    </fill>
    <fill>
      <patternFill patternType="solid">
        <fgColor indexed="9"/>
        <bgColor indexed="64"/>
      </patternFill>
    </fill>
    <fill>
      <patternFill patternType="solid">
        <fgColor rgb="FFC3D69B"/>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4B084"/>
        <bgColor indexed="64"/>
      </patternFill>
    </fill>
    <fill>
      <patternFill patternType="solid">
        <fgColor rgb="FFC65911"/>
        <bgColor indexed="64"/>
      </patternFill>
    </fill>
    <fill>
      <patternFill patternType="solid">
        <fgColor rgb="FFFF0000"/>
        <bgColor indexed="64"/>
      </patternFill>
    </fill>
    <fill>
      <patternFill patternType="solid">
        <fgColor rgb="FFD9D9D9"/>
        <bgColor indexed="64"/>
      </patternFill>
    </fill>
    <fill>
      <patternFill patternType="solid">
        <fgColor theme="0"/>
        <bgColor indexed="64"/>
      </patternFill>
    </fill>
    <fill>
      <patternFill patternType="solid">
        <fgColor rgb="FFEBF1DE"/>
        <bgColor indexed="64"/>
      </patternFill>
    </fill>
    <fill>
      <patternFill patternType="solid">
        <fgColor rgb="FF99FF66"/>
        <bgColor indexed="64"/>
      </patternFill>
    </fill>
    <fill>
      <patternFill patternType="solid">
        <fgColor theme="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CC00CC"/>
        <bgColor indexed="64"/>
      </patternFill>
    </fill>
    <fill>
      <patternFill patternType="solid">
        <fgColor rgb="FFFF66FF"/>
        <bgColor indexed="64"/>
      </patternFill>
    </fill>
    <fill>
      <patternFill patternType="solid">
        <fgColor rgb="FFFFCCFF"/>
        <bgColor indexed="64"/>
      </patternFill>
    </fill>
    <fill>
      <patternFill patternType="solid">
        <fgColor rgb="FF00CC99"/>
        <bgColor indexed="64"/>
      </patternFill>
    </fill>
    <fill>
      <patternFill patternType="solid">
        <fgColor rgb="FF66FFCC"/>
        <bgColor indexed="64"/>
      </patternFill>
    </fill>
    <fill>
      <patternFill patternType="solid">
        <fgColor rgb="FFCCFFCC"/>
        <bgColor indexed="64"/>
      </patternFill>
    </fill>
    <fill>
      <patternFill patternType="solid">
        <fgColor rgb="FF3366FF"/>
        <bgColor indexed="64"/>
      </patternFill>
    </fill>
    <fill>
      <patternFill patternType="solid">
        <fgColor rgb="FF00CCFF"/>
        <bgColor indexed="64"/>
      </patternFill>
    </fill>
    <fill>
      <patternFill patternType="solid">
        <fgColor rgb="FF00FFFF"/>
        <bgColor indexed="64"/>
      </patternFill>
    </fill>
    <fill>
      <patternFill patternType="solid">
        <fgColor rgb="FF3399FF"/>
        <bgColor indexed="64"/>
      </patternFill>
    </fill>
    <fill>
      <patternFill patternType="solid">
        <fgColor rgb="FF669E40"/>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style="thin">
        <color auto="1"/>
      </left>
      <right/>
      <top/>
      <bottom style="thin">
        <color auto="1"/>
      </bottom>
      <diagonal/>
    </border>
    <border>
      <left style="medium">
        <color auto="1"/>
      </left>
      <right/>
      <top style="medium">
        <color auto="1"/>
      </top>
      <bottom/>
      <diagonal/>
    </border>
    <border>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bottom/>
      <diagonal/>
    </border>
    <border>
      <left style="thin">
        <color auto="1"/>
      </left>
      <right style="thin">
        <color auto="1"/>
      </right>
      <top style="medium">
        <color auto="1"/>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auto="1"/>
      </left>
      <right style="medium">
        <color indexed="64"/>
      </right>
      <top style="medium">
        <color rgb="FF000000"/>
      </top>
      <bottom/>
      <diagonal/>
    </border>
    <border>
      <left style="medium">
        <color indexed="64"/>
      </left>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style="medium">
        <color auto="1"/>
      </right>
      <top style="thin">
        <color auto="1"/>
      </top>
      <bottom style="medium">
        <color auto="1"/>
      </bottom>
      <diagonal/>
    </border>
    <border>
      <left style="thin">
        <color auto="1"/>
      </left>
      <right style="thin">
        <color auto="1"/>
      </right>
      <top/>
      <bottom style="medium">
        <color auto="1"/>
      </bottom>
      <diagonal/>
    </border>
    <border>
      <left style="medium">
        <color indexed="64"/>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s>
  <cellStyleXfs count="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424">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horizontal="center"/>
    </xf>
    <xf numFmtId="0" fontId="6" fillId="0" borderId="0" xfId="0" applyFont="1"/>
    <xf numFmtId="0" fontId="5" fillId="0" borderId="0" xfId="0" applyFont="1" applyBorder="1" applyAlignment="1" applyProtection="1">
      <alignment wrapText="1"/>
      <protection locked="0"/>
    </xf>
    <xf numFmtId="0" fontId="2" fillId="0" borderId="0" xfId="0" applyFont="1" applyAlignment="1">
      <alignment horizontal="center" vertical="center"/>
    </xf>
    <xf numFmtId="0" fontId="2" fillId="0" borderId="0" xfId="0" applyFont="1" applyFill="1" applyBorder="1" applyAlignment="1">
      <alignment vertical="center" wrapText="1"/>
    </xf>
    <xf numFmtId="0" fontId="8" fillId="0" borderId="0" xfId="0" applyFont="1" applyAlignment="1">
      <alignment vertical="center"/>
    </xf>
    <xf numFmtId="0" fontId="9" fillId="0" borderId="0" xfId="0" applyFont="1"/>
    <xf numFmtId="0" fontId="13" fillId="0" borderId="0" xfId="0" applyFont="1" applyAlignment="1">
      <alignment vertical="center"/>
    </xf>
    <xf numFmtId="0" fontId="7" fillId="2"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15" fillId="0" borderId="17" xfId="0" applyFont="1" applyBorder="1" applyAlignment="1">
      <alignment horizontal="center" vertical="center" textRotation="90" wrapText="1"/>
    </xf>
    <xf numFmtId="0" fontId="15" fillId="0" borderId="15" xfId="0" applyFont="1" applyBorder="1" applyAlignment="1">
      <alignment horizontal="center" vertical="center" textRotation="90" wrapText="1"/>
    </xf>
    <xf numFmtId="0" fontId="15" fillId="0" borderId="20" xfId="0" applyFont="1" applyBorder="1" applyAlignment="1">
      <alignment horizontal="center" vertical="center" textRotation="90" wrapText="1"/>
    </xf>
    <xf numFmtId="0" fontId="15" fillId="0" borderId="16" xfId="0" applyFont="1" applyBorder="1" applyAlignment="1">
      <alignment horizontal="center" vertical="center" textRotation="90" wrapText="1"/>
    </xf>
    <xf numFmtId="0" fontId="2" fillId="0" borderId="0" xfId="0" applyFont="1" applyAlignment="1">
      <alignment vertical="center" wrapText="1"/>
    </xf>
    <xf numFmtId="0" fontId="0" fillId="0" borderId="0" xfId="0" applyAlignment="1">
      <alignment wrapText="1"/>
    </xf>
    <xf numFmtId="0" fontId="3" fillId="0" borderId="0" xfId="0" applyFont="1" applyAlignment="1">
      <alignment wrapText="1"/>
    </xf>
    <xf numFmtId="0" fontId="2" fillId="0" borderId="0" xfId="0" applyFont="1" applyAlignment="1">
      <alignment horizontal="center" vertical="center" wrapText="1"/>
    </xf>
    <xf numFmtId="0" fontId="7" fillId="2" borderId="27" xfId="0" applyFont="1" applyFill="1" applyBorder="1" applyAlignment="1">
      <alignment horizontal="center" vertical="center" wrapText="1"/>
    </xf>
    <xf numFmtId="0" fontId="14" fillId="0" borderId="0" xfId="0" applyFont="1"/>
    <xf numFmtId="0" fontId="0" fillId="0" borderId="0" xfId="0" applyAlignment="1">
      <alignment horizontal="center"/>
    </xf>
    <xf numFmtId="0" fontId="3" fillId="0" borderId="0" xfId="0" applyFont="1" applyAlignment="1">
      <alignment horizontal="center"/>
    </xf>
    <xf numFmtId="0" fontId="1" fillId="4" borderId="30"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2" fillId="0" borderId="34" xfId="0" applyFont="1" applyFill="1" applyBorder="1" applyAlignment="1">
      <alignment vertical="center" wrapText="1"/>
    </xf>
    <xf numFmtId="0" fontId="2" fillId="0" borderId="28" xfId="0" applyFont="1" applyFill="1" applyBorder="1" applyAlignment="1">
      <alignment vertical="center" wrapText="1"/>
    </xf>
    <xf numFmtId="0" fontId="2" fillId="0" borderId="28" xfId="0" applyFont="1" applyFill="1" applyBorder="1" applyAlignment="1">
      <alignment horizontal="center" vertical="center" wrapText="1"/>
    </xf>
    <xf numFmtId="0" fontId="2" fillId="0" borderId="28" xfId="0" applyFont="1" applyFill="1" applyBorder="1" applyAlignment="1">
      <alignment horizontal="left" vertical="center" wrapText="1"/>
    </xf>
    <xf numFmtId="0" fontId="2" fillId="0" borderId="26" xfId="0" applyFont="1" applyFill="1" applyBorder="1" applyAlignment="1">
      <alignment vertical="center" wrapText="1"/>
    </xf>
    <xf numFmtId="0" fontId="2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29" xfId="0" applyFont="1" applyBorder="1" applyAlignment="1">
      <alignment vertical="center" wrapText="1"/>
    </xf>
    <xf numFmtId="0" fontId="16" fillId="0" borderId="29" xfId="0" applyFont="1" applyBorder="1" applyAlignment="1">
      <alignment horizontal="center" vertical="center" wrapText="1"/>
    </xf>
    <xf numFmtId="0" fontId="17" fillId="0" borderId="19" xfId="0" applyFont="1" applyBorder="1" applyAlignment="1">
      <alignment horizontal="center" vertical="center" wrapText="1"/>
    </xf>
    <xf numFmtId="0" fontId="17" fillId="5" borderId="26" xfId="0" applyFont="1" applyFill="1" applyBorder="1" applyAlignment="1">
      <alignment vertical="center" wrapText="1"/>
    </xf>
    <xf numFmtId="0" fontId="17" fillId="0" borderId="26" xfId="0" applyFont="1" applyBorder="1" applyAlignment="1">
      <alignment vertical="center" wrapText="1"/>
    </xf>
    <xf numFmtId="0" fontId="17" fillId="6" borderId="26" xfId="0" applyFont="1" applyFill="1" applyBorder="1" applyAlignment="1">
      <alignment vertical="center" wrapText="1"/>
    </xf>
    <xf numFmtId="0" fontId="17" fillId="7" borderId="26" xfId="0" applyFont="1" applyFill="1" applyBorder="1" applyAlignment="1">
      <alignment vertical="center" wrapText="1"/>
    </xf>
    <xf numFmtId="0" fontId="17" fillId="8" borderId="26" xfId="0" applyFont="1" applyFill="1" applyBorder="1" applyAlignment="1">
      <alignment vertical="center" wrapText="1"/>
    </xf>
    <xf numFmtId="0" fontId="17" fillId="9" borderId="26" xfId="0" applyFont="1" applyFill="1" applyBorder="1" applyAlignment="1">
      <alignment vertical="center" wrapText="1"/>
    </xf>
    <xf numFmtId="0" fontId="17" fillId="0" borderId="34" xfId="0" applyFont="1" applyBorder="1" applyAlignment="1">
      <alignment horizontal="justify" vertical="center" wrapText="1"/>
    </xf>
    <xf numFmtId="0" fontId="17" fillId="0" borderId="26" xfId="0" applyFont="1" applyBorder="1" applyAlignment="1">
      <alignment horizontal="justify" vertical="center" wrapText="1"/>
    </xf>
    <xf numFmtId="0" fontId="17" fillId="0" borderId="22" xfId="0" applyFont="1" applyBorder="1" applyAlignment="1">
      <alignment horizontal="justify" vertical="center" wrapText="1"/>
    </xf>
    <xf numFmtId="0" fontId="0" fillId="0" borderId="34" xfId="0" applyBorder="1" applyAlignment="1">
      <alignment vertical="center" wrapText="1"/>
    </xf>
    <xf numFmtId="0" fontId="0" fillId="0" borderId="26" xfId="0" applyBorder="1" applyAlignment="1">
      <alignment vertical="center" wrapText="1"/>
    </xf>
    <xf numFmtId="0" fontId="0" fillId="0" borderId="0" xfId="0" applyAlignment="1">
      <alignment horizontal="center" vertical="center"/>
    </xf>
    <xf numFmtId="0" fontId="16" fillId="0" borderId="1" xfId="0" applyFont="1" applyBorder="1" applyAlignment="1">
      <alignment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xf>
    <xf numFmtId="0" fontId="17" fillId="0" borderId="36" xfId="0" applyFont="1" applyBorder="1" applyAlignment="1">
      <alignment horizontal="center" vertical="center"/>
    </xf>
    <xf numFmtId="0" fontId="17" fillId="0" borderId="36" xfId="0" applyFont="1" applyBorder="1" applyAlignment="1">
      <alignment vertical="center"/>
    </xf>
    <xf numFmtId="0" fontId="17" fillId="10" borderId="1" xfId="0" applyFont="1" applyFill="1" applyBorder="1" applyAlignment="1">
      <alignment horizontal="center" vertical="center" wrapText="1"/>
    </xf>
    <xf numFmtId="0" fontId="17" fillId="7" borderId="42" xfId="0" applyFont="1" applyFill="1" applyBorder="1" applyAlignment="1">
      <alignment vertical="center" wrapText="1"/>
    </xf>
    <xf numFmtId="0" fontId="17" fillId="8" borderId="18" xfId="0" applyFont="1" applyFill="1" applyBorder="1" applyAlignment="1">
      <alignment vertical="center" wrapText="1"/>
    </xf>
    <xf numFmtId="0" fontId="17" fillId="11" borderId="0" xfId="0" applyFont="1" applyFill="1" applyBorder="1" applyAlignment="1">
      <alignment vertical="center" wrapText="1"/>
    </xf>
    <xf numFmtId="0" fontId="0" fillId="11" borderId="0" xfId="0" applyFill="1" applyBorder="1"/>
    <xf numFmtId="0" fontId="17" fillId="9" borderId="30" xfId="0" applyFont="1" applyFill="1" applyBorder="1" applyAlignment="1">
      <alignment vertical="center" wrapText="1"/>
    </xf>
    <xf numFmtId="0" fontId="0" fillId="0" borderId="0" xfId="0" applyAlignment="1">
      <alignment vertical="center"/>
    </xf>
    <xf numFmtId="0" fontId="14" fillId="0" borderId="1" xfId="0" applyFont="1" applyBorder="1" applyAlignment="1">
      <alignment vertical="center"/>
    </xf>
    <xf numFmtId="0" fontId="13" fillId="0" borderId="1" xfId="0" applyFont="1" applyBorder="1" applyAlignment="1">
      <alignment wrapText="1"/>
    </xf>
    <xf numFmtId="0" fontId="17" fillId="0" borderId="1" xfId="0" applyFont="1" applyBorder="1" applyAlignment="1">
      <alignment horizontal="center" vertical="center" wrapText="1"/>
    </xf>
    <xf numFmtId="0" fontId="17" fillId="0" borderId="1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9" xfId="0" applyFont="1" applyFill="1" applyBorder="1" applyAlignment="1">
      <alignment horizontal="center" vertical="center" wrapText="1"/>
    </xf>
    <xf numFmtId="0" fontId="17" fillId="0" borderId="36" xfId="0" applyFont="1" applyBorder="1" applyAlignment="1">
      <alignment horizontal="center" vertical="center" wrapText="1"/>
    </xf>
    <xf numFmtId="0" fontId="23" fillId="0" borderId="3" xfId="0" applyFont="1" applyBorder="1"/>
    <xf numFmtId="0" fontId="13" fillId="0" borderId="1" xfId="0" applyFont="1" applyBorder="1" applyAlignment="1">
      <alignment vertical="center" wrapText="1"/>
    </xf>
    <xf numFmtId="0" fontId="14" fillId="0" borderId="1" xfId="0" applyFont="1" applyBorder="1" applyAlignment="1">
      <alignment vertical="center" wrapText="1"/>
    </xf>
    <xf numFmtId="0" fontId="23" fillId="0" borderId="0" xfId="0" applyFont="1" applyBorder="1"/>
    <xf numFmtId="0" fontId="24" fillId="0" borderId="30" xfId="0" applyFont="1" applyBorder="1" applyAlignment="1">
      <alignment horizontal="center" vertical="center" wrapText="1"/>
    </xf>
    <xf numFmtId="0" fontId="3" fillId="0" borderId="19" xfId="0" applyFont="1" applyBorder="1" applyAlignment="1">
      <alignment horizontal="left" vertical="center" wrapText="1"/>
    </xf>
    <xf numFmtId="0" fontId="3" fillId="0" borderId="26" xfId="0" applyFont="1" applyBorder="1" applyAlignment="1">
      <alignment horizontal="left"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36" xfId="0" applyBorder="1" applyAlignment="1">
      <alignment horizontal="center" vertical="center"/>
    </xf>
    <xf numFmtId="0" fontId="0" fillId="0" borderId="0" xfId="0" applyBorder="1" applyAlignment="1">
      <alignment horizontal="center" vertical="center"/>
    </xf>
    <xf numFmtId="0" fontId="2" fillId="0" borderId="0" xfId="0" applyFont="1" applyFill="1" applyBorder="1" applyAlignment="1">
      <alignment horizontal="left" vertical="center" wrapText="1"/>
    </xf>
    <xf numFmtId="0" fontId="24" fillId="0" borderId="22"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24" fillId="0" borderId="3" xfId="0" applyFont="1" applyBorder="1" applyAlignment="1">
      <alignment vertical="center" wrapText="1"/>
    </xf>
    <xf numFmtId="0" fontId="3" fillId="0" borderId="0"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6" xfId="0" applyFont="1" applyBorder="1" applyAlignment="1">
      <alignment horizontal="center" vertical="center" wrapText="1"/>
    </xf>
    <xf numFmtId="0" fontId="0" fillId="0" borderId="19" xfId="0" applyBorder="1" applyAlignment="1">
      <alignment vertical="top" wrapText="1"/>
    </xf>
    <xf numFmtId="0" fontId="3" fillId="0" borderId="0" xfId="0" applyFont="1" applyAlignment="1">
      <alignment horizontal="justify"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justify" vertical="center" wrapText="1" readingOrder="1"/>
    </xf>
    <xf numFmtId="0" fontId="5" fillId="12" borderId="1" xfId="0" applyFont="1" applyFill="1" applyBorder="1" applyAlignment="1">
      <alignment horizontal="justify" vertical="center" wrapText="1" readingOrder="1"/>
    </xf>
    <xf numFmtId="0" fontId="18" fillId="0" borderId="0" xfId="0" applyFont="1"/>
    <xf numFmtId="0" fontId="3" fillId="0" borderId="0" xfId="0" applyFont="1" applyAlignment="1">
      <alignment vertical="center"/>
    </xf>
    <xf numFmtId="0" fontId="0" fillId="0" borderId="0" xfId="0" applyAlignment="1">
      <alignment horizontal="center" wrapText="1"/>
    </xf>
    <xf numFmtId="0" fontId="3" fillId="0" borderId="0" xfId="0" applyFont="1" applyAlignment="1">
      <alignment horizontal="center" wrapText="1"/>
    </xf>
    <xf numFmtId="0" fontId="27" fillId="0" borderId="0" xfId="0" applyFont="1"/>
    <xf numFmtId="0" fontId="3" fillId="0" borderId="0" xfId="0" applyFont="1" applyFill="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horizontal="left"/>
    </xf>
    <xf numFmtId="0" fontId="14" fillId="0" borderId="0" xfId="0" applyFont="1" applyBorder="1" applyAlignment="1">
      <alignment horizontal="center" vertical="center"/>
    </xf>
    <xf numFmtId="0" fontId="24"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7" fillId="0" borderId="1" xfId="0" applyFont="1" applyBorder="1" applyAlignment="1">
      <alignment vertical="center" wrapText="1"/>
    </xf>
    <xf numFmtId="0" fontId="3" fillId="0" borderId="38" xfId="0" applyFont="1" applyBorder="1" applyAlignment="1">
      <alignment horizontal="justify" vertical="center" wrapText="1"/>
    </xf>
    <xf numFmtId="0" fontId="17" fillId="0" borderId="1" xfId="0" applyFont="1" applyBorder="1" applyAlignment="1">
      <alignment vertical="center" wrapText="1"/>
    </xf>
    <xf numFmtId="0" fontId="17" fillId="0" borderId="11" xfId="0" applyFont="1" applyBorder="1" applyAlignment="1">
      <alignment vertical="center" wrapText="1"/>
    </xf>
    <xf numFmtId="0" fontId="24" fillId="0" borderId="29" xfId="0" applyFont="1" applyBorder="1" applyAlignment="1">
      <alignment horizontal="center" vertical="center" wrapText="1"/>
    </xf>
    <xf numFmtId="0" fontId="17" fillId="0" borderId="11" xfId="0" applyFont="1" applyBorder="1" applyAlignment="1">
      <alignment vertical="center" wrapText="1"/>
    </xf>
    <xf numFmtId="0" fontId="17" fillId="0" borderId="1" xfId="0" applyFont="1" applyBorder="1" applyAlignment="1">
      <alignment vertical="center" wrapText="1"/>
    </xf>
    <xf numFmtId="0" fontId="24" fillId="0" borderId="29" xfId="0" applyFont="1" applyBorder="1" applyAlignment="1">
      <alignment horizontal="center" vertical="center" wrapText="1"/>
    </xf>
    <xf numFmtId="0" fontId="30" fillId="0" borderId="11" xfId="0" applyFont="1" applyBorder="1" applyAlignment="1" applyProtection="1">
      <alignment vertical="center" wrapText="1"/>
      <protection locked="0"/>
    </xf>
    <xf numFmtId="17" fontId="30" fillId="0" borderId="11" xfId="0" applyNumberFormat="1" applyFont="1" applyBorder="1" applyAlignment="1" applyProtection="1">
      <alignment vertical="center" wrapText="1"/>
      <protection locked="0"/>
    </xf>
    <xf numFmtId="0" fontId="30" fillId="0" borderId="1" xfId="0" applyFont="1" applyBorder="1" applyAlignment="1">
      <alignment vertical="center" wrapText="1"/>
    </xf>
    <xf numFmtId="0" fontId="31" fillId="0" borderId="1" xfId="0" applyFont="1" applyBorder="1" applyAlignment="1">
      <alignment vertical="center" wrapText="1"/>
    </xf>
    <xf numFmtId="0" fontId="31" fillId="0" borderId="11" xfId="0" applyFont="1" applyBorder="1" applyAlignment="1" applyProtection="1">
      <alignment vertical="center" wrapText="1"/>
      <protection locked="0"/>
    </xf>
    <xf numFmtId="0" fontId="30" fillId="0" borderId="1" xfId="0" applyFont="1" applyBorder="1" applyAlignment="1" applyProtection="1">
      <alignment vertical="center" wrapText="1"/>
      <protection locked="0"/>
    </xf>
    <xf numFmtId="0" fontId="0" fillId="0" borderId="1" xfId="0" applyBorder="1" applyAlignment="1">
      <alignment horizontal="center"/>
    </xf>
    <xf numFmtId="0" fontId="0" fillId="0" borderId="36" xfId="0" applyBorder="1" applyAlignment="1">
      <alignment horizontal="center"/>
    </xf>
    <xf numFmtId="0" fontId="0" fillId="0" borderId="30" xfId="0" applyBorder="1" applyAlignment="1">
      <alignment vertical="center"/>
    </xf>
    <xf numFmtId="0" fontId="0" fillId="0" borderId="37" xfId="0" applyBorder="1" applyAlignment="1">
      <alignment vertical="center"/>
    </xf>
    <xf numFmtId="0" fontId="0" fillId="0" borderId="0" xfId="0" applyBorder="1"/>
    <xf numFmtId="0" fontId="14" fillId="0" borderId="0" xfId="0" applyFont="1" applyBorder="1" applyAlignment="1">
      <alignment vertical="center"/>
    </xf>
    <xf numFmtId="0" fontId="13" fillId="0" borderId="0" xfId="0" applyFont="1" applyBorder="1" applyAlignment="1">
      <alignment wrapText="1"/>
    </xf>
    <xf numFmtId="0" fontId="14" fillId="0" borderId="30" xfId="0" applyFont="1" applyBorder="1" applyAlignment="1">
      <alignment horizontal="center"/>
    </xf>
    <xf numFmtId="0" fontId="23" fillId="0" borderId="0" xfId="0" applyFont="1" applyAlignment="1">
      <alignment horizontal="center"/>
    </xf>
    <xf numFmtId="0" fontId="14" fillId="0" borderId="30" xfId="0" applyFont="1" applyBorder="1" applyAlignment="1">
      <alignment vertical="center"/>
    </xf>
    <xf numFmtId="0" fontId="13" fillId="0" borderId="30" xfId="0" applyFont="1" applyBorder="1" applyAlignment="1">
      <alignment wrapText="1"/>
    </xf>
    <xf numFmtId="0" fontId="37" fillId="0" borderId="14" xfId="0" applyFont="1" applyBorder="1" applyAlignment="1">
      <alignment horizontal="justify" vertical="center"/>
    </xf>
    <xf numFmtId="0" fontId="37" fillId="0" borderId="49" xfId="0" applyFont="1" applyBorder="1" applyAlignment="1">
      <alignment horizontal="justify" vertical="center"/>
    </xf>
    <xf numFmtId="0" fontId="37" fillId="0" borderId="51" xfId="0" applyFont="1" applyBorder="1" applyAlignment="1">
      <alignment horizontal="justify" vertical="center"/>
    </xf>
    <xf numFmtId="0" fontId="37" fillId="0" borderId="47" xfId="0" applyFont="1" applyBorder="1" applyAlignment="1">
      <alignment horizontal="justify" vertical="center"/>
    </xf>
    <xf numFmtId="0" fontId="37" fillId="0" borderId="48" xfId="0" applyFont="1" applyBorder="1" applyAlignment="1">
      <alignment horizontal="justify" vertical="center"/>
    </xf>
    <xf numFmtId="0" fontId="37" fillId="0" borderId="50" xfId="0" applyFont="1" applyBorder="1" applyAlignment="1">
      <alignment horizontal="justify" vertical="center"/>
    </xf>
    <xf numFmtId="0" fontId="23" fillId="14" borderId="0" xfId="0" applyFont="1" applyFill="1" applyBorder="1" applyAlignment="1"/>
    <xf numFmtId="0" fontId="23" fillId="15" borderId="0" xfId="0" applyFont="1" applyFill="1"/>
    <xf numFmtId="0" fontId="0" fillId="15" borderId="7" xfId="0" applyFill="1" applyBorder="1"/>
    <xf numFmtId="0" fontId="23" fillId="16" borderId="0" xfId="0" applyFont="1" applyFill="1"/>
    <xf numFmtId="0" fontId="0" fillId="16" borderId="7" xfId="0" applyFill="1" applyBorder="1"/>
    <xf numFmtId="0" fontId="28" fillId="17" borderId="29" xfId="0" applyFont="1" applyFill="1" applyBorder="1" applyAlignment="1">
      <alignment horizontal="center" vertical="center"/>
    </xf>
    <xf numFmtId="0" fontId="23" fillId="18" borderId="0" xfId="0" applyFont="1" applyFill="1" applyBorder="1" applyAlignment="1"/>
    <xf numFmtId="0" fontId="23" fillId="19" borderId="0" xfId="0" applyFont="1" applyFill="1"/>
    <xf numFmtId="0" fontId="0" fillId="19" borderId="7" xfId="0" applyFill="1" applyBorder="1"/>
    <xf numFmtId="0" fontId="0" fillId="19" borderId="0" xfId="0" applyFill="1"/>
    <xf numFmtId="0" fontId="23" fillId="20" borderId="0" xfId="0" applyFont="1" applyFill="1"/>
    <xf numFmtId="0" fontId="0" fillId="20" borderId="7" xfId="0" applyFont="1" applyFill="1" applyBorder="1"/>
    <xf numFmtId="0" fontId="0" fillId="20" borderId="0" xfId="0" applyFill="1"/>
    <xf numFmtId="0" fontId="23" fillId="21" borderId="0" xfId="0" applyFont="1" applyFill="1"/>
    <xf numFmtId="0" fontId="0" fillId="21" borderId="7" xfId="0" applyFill="1" applyBorder="1"/>
    <xf numFmtId="0" fontId="0" fillId="21" borderId="0" xfId="0" applyFill="1"/>
    <xf numFmtId="0" fontId="28" fillId="18" borderId="29" xfId="0" applyFont="1" applyFill="1" applyBorder="1" applyAlignment="1">
      <alignment horizontal="center" vertical="center"/>
    </xf>
    <xf numFmtId="0" fontId="23" fillId="22" borderId="0" xfId="0" applyFont="1" applyFill="1" applyBorder="1" applyAlignment="1"/>
    <xf numFmtId="0" fontId="23" fillId="23" borderId="0" xfId="0" applyFont="1" applyFill="1"/>
    <xf numFmtId="0" fontId="0" fillId="23" borderId="7" xfId="0" applyFill="1" applyBorder="1"/>
    <xf numFmtId="0" fontId="0" fillId="23" borderId="0" xfId="0" applyFill="1"/>
    <xf numFmtId="0" fontId="0" fillId="23" borderId="7" xfId="0" applyFont="1" applyFill="1" applyBorder="1"/>
    <xf numFmtId="0" fontId="23" fillId="24" borderId="0" xfId="0" applyFont="1" applyFill="1"/>
    <xf numFmtId="0" fontId="0" fillId="24" borderId="7" xfId="0" applyFill="1" applyBorder="1"/>
    <xf numFmtId="0" fontId="0" fillId="24" borderId="0" xfId="0" applyFill="1"/>
    <xf numFmtId="0" fontId="28" fillId="22" borderId="29" xfId="0" applyFont="1" applyFill="1" applyBorder="1" applyAlignment="1">
      <alignment horizontal="center" vertical="center"/>
    </xf>
    <xf numFmtId="0" fontId="23" fillId="26" borderId="0" xfId="0" applyFont="1" applyFill="1"/>
    <xf numFmtId="0" fontId="0" fillId="26" borderId="0" xfId="0" applyFill="1"/>
    <xf numFmtId="0" fontId="0" fillId="27" borderId="0" xfId="0" applyFill="1"/>
    <xf numFmtId="0" fontId="28" fillId="25" borderId="29" xfId="0" applyFont="1" applyFill="1" applyBorder="1" applyAlignment="1">
      <alignment horizontal="center" vertical="center"/>
    </xf>
    <xf numFmtId="0" fontId="23" fillId="28" borderId="0" xfId="0" applyFont="1" applyFill="1" applyBorder="1" applyAlignment="1"/>
    <xf numFmtId="0" fontId="0" fillId="28" borderId="0" xfId="0" applyFill="1"/>
    <xf numFmtId="0" fontId="23" fillId="29" borderId="0" xfId="0" applyFont="1" applyFill="1"/>
    <xf numFmtId="0" fontId="0" fillId="29" borderId="0" xfId="0" applyFill="1"/>
    <xf numFmtId="0" fontId="23" fillId="4" borderId="0" xfId="0" applyFont="1" applyFill="1"/>
    <xf numFmtId="0" fontId="0" fillId="4" borderId="0" xfId="0" applyFill="1"/>
    <xf numFmtId="0" fontId="28" fillId="28" borderId="29" xfId="0" applyFont="1" applyFill="1" applyBorder="1" applyAlignment="1">
      <alignment horizontal="center" vertical="center"/>
    </xf>
    <xf numFmtId="0" fontId="23" fillId="30" borderId="0" xfId="0" applyFont="1" applyFill="1" applyBorder="1" applyAlignment="1"/>
    <xf numFmtId="0" fontId="23" fillId="31" borderId="0" xfId="0" applyFont="1" applyFill="1"/>
    <xf numFmtId="0" fontId="0" fillId="31" borderId="0" xfId="0" applyFill="1"/>
    <xf numFmtId="0" fontId="23" fillId="32" borderId="0" xfId="0" applyFont="1" applyFill="1"/>
    <xf numFmtId="0" fontId="0" fillId="32" borderId="0" xfId="0" applyFill="1"/>
    <xf numFmtId="0" fontId="28" fillId="31" borderId="29" xfId="0" applyFont="1" applyFill="1" applyBorder="1" applyAlignment="1">
      <alignment horizontal="center" vertical="center"/>
    </xf>
    <xf numFmtId="0" fontId="23" fillId="33" borderId="0" xfId="0" applyFont="1" applyFill="1" applyBorder="1" applyAlignment="1"/>
    <xf numFmtId="0" fontId="23" fillId="34" borderId="0" xfId="0" applyFont="1" applyFill="1"/>
    <xf numFmtId="0" fontId="0" fillId="34" borderId="0" xfId="0" applyFill="1"/>
    <xf numFmtId="0" fontId="23" fillId="35" borderId="0" xfId="0" applyFont="1" applyFill="1" applyAlignment="1">
      <alignment vertical="center"/>
    </xf>
    <xf numFmtId="0" fontId="28" fillId="34" borderId="29" xfId="0" applyFont="1" applyFill="1" applyBorder="1" applyAlignment="1">
      <alignment horizontal="center" vertical="center"/>
    </xf>
    <xf numFmtId="0" fontId="23" fillId="36" borderId="0" xfId="0" applyFont="1" applyFill="1" applyBorder="1" applyAlignment="1"/>
    <xf numFmtId="0" fontId="23" fillId="37" borderId="0" xfId="0" applyFont="1" applyFill="1"/>
    <xf numFmtId="0" fontId="0" fillId="37" borderId="0" xfId="0" applyFill="1"/>
    <xf numFmtId="0" fontId="23" fillId="38" borderId="0" xfId="0" applyFont="1" applyFill="1" applyAlignment="1">
      <alignment vertical="center"/>
    </xf>
    <xf numFmtId="0" fontId="28" fillId="39" borderId="29" xfId="0" applyFont="1" applyFill="1" applyBorder="1" applyAlignment="1">
      <alignment horizontal="center" vertical="center"/>
    </xf>
    <xf numFmtId="0" fontId="0" fillId="40" borderId="0" xfId="0" applyFill="1"/>
    <xf numFmtId="0" fontId="0" fillId="40" borderId="0" xfId="0" applyFill="1" applyAlignment="1">
      <alignment horizontal="center" vertical="center"/>
    </xf>
    <xf numFmtId="0" fontId="30" fillId="0" borderId="36" xfId="0" applyFont="1" applyBorder="1" applyAlignment="1">
      <alignment vertical="center" wrapText="1"/>
    </xf>
    <xf numFmtId="0" fontId="30" fillId="0" borderId="11" xfId="0" applyFont="1" applyBorder="1" applyAlignment="1">
      <alignment vertical="center" wrapText="1"/>
    </xf>
    <xf numFmtId="0" fontId="31" fillId="0" borderId="11" xfId="0" applyFont="1" applyBorder="1" applyAlignment="1">
      <alignment vertical="center" wrapText="1"/>
    </xf>
    <xf numFmtId="0" fontId="42" fillId="22" borderId="0" xfId="0" applyFont="1" applyFill="1" applyBorder="1" applyAlignment="1"/>
    <xf numFmtId="0" fontId="42" fillId="28" borderId="0" xfId="0" applyFont="1" applyFill="1" applyBorder="1" applyAlignment="1"/>
    <xf numFmtId="0" fontId="41" fillId="30" borderId="0" xfId="0" applyFont="1" applyFill="1" applyBorder="1" applyAlignment="1"/>
    <xf numFmtId="0" fontId="16" fillId="0" borderId="0" xfId="0" applyFont="1" applyFill="1" applyBorder="1" applyAlignment="1">
      <alignment horizontal="center" vertical="center" wrapText="1"/>
    </xf>
    <xf numFmtId="0" fontId="41" fillId="0" borderId="0" xfId="0" applyFont="1" applyFill="1" applyBorder="1" applyAlignment="1"/>
    <xf numFmtId="0" fontId="0" fillId="0" borderId="0" xfId="0" applyFill="1" applyBorder="1"/>
    <xf numFmtId="0" fontId="0" fillId="0" borderId="0" xfId="0" applyFill="1" applyBorder="1" applyAlignment="1">
      <alignment horizontal="center" vertical="center"/>
    </xf>
    <xf numFmtId="0" fontId="23" fillId="0" borderId="0" xfId="0" applyFont="1" applyFill="1" applyBorder="1"/>
    <xf numFmtId="0" fontId="17"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0" fillId="0" borderId="0" xfId="0" applyFill="1"/>
    <xf numFmtId="0" fontId="28" fillId="33" borderId="0" xfId="0" applyFont="1" applyFill="1" applyBorder="1" applyAlignment="1"/>
    <xf numFmtId="0" fontId="28" fillId="0" borderId="0" xfId="0" applyFont="1" applyFill="1" applyBorder="1" applyAlignment="1"/>
    <xf numFmtId="0" fontId="23" fillId="0" borderId="0" xfId="0" applyFont="1" applyFill="1" applyBorder="1" applyAlignment="1">
      <alignment vertical="center"/>
    </xf>
    <xf numFmtId="0" fontId="0" fillId="0" borderId="0" xfId="0" applyFill="1" applyBorder="1" applyAlignment="1">
      <alignment vertical="center"/>
    </xf>
    <xf numFmtId="0" fontId="28" fillId="36" borderId="0" xfId="0" applyFont="1" applyFill="1" applyBorder="1" applyAlignment="1"/>
    <xf numFmtId="0" fontId="0" fillId="26" borderId="0" xfId="0" applyFill="1" applyAlignment="1">
      <alignment horizontal="center" vertical="center"/>
    </xf>
    <xf numFmtId="0" fontId="23" fillId="27" borderId="0" xfId="0" applyFont="1" applyFill="1" applyAlignment="1">
      <alignment vertical="center"/>
    </xf>
    <xf numFmtId="0" fontId="0" fillId="27" borderId="0" xfId="0" applyFill="1" applyAlignment="1">
      <alignment vertical="center"/>
    </xf>
    <xf numFmtId="0" fontId="0" fillId="27" borderId="0" xfId="0" applyFill="1" applyAlignment="1">
      <alignment horizontal="center" vertical="center"/>
    </xf>
    <xf numFmtId="0" fontId="28" fillId="25" borderId="0" xfId="0" applyFont="1" applyFill="1" applyBorder="1" applyAlignment="1"/>
    <xf numFmtId="0" fontId="39" fillId="25" borderId="0" xfId="0" applyFont="1" applyFill="1"/>
    <xf numFmtId="0" fontId="39" fillId="25" borderId="0" xfId="0" applyFont="1" applyFill="1" applyAlignment="1">
      <alignment horizontal="center" vertical="center"/>
    </xf>
    <xf numFmtId="0" fontId="0" fillId="0" borderId="0" xfId="0" applyAlignment="1">
      <alignment vertical="center" wrapText="1"/>
    </xf>
    <xf numFmtId="0" fontId="43" fillId="0" borderId="0" xfId="0" applyFont="1" applyAlignment="1">
      <alignment horizontal="left" vertical="center" indent="2"/>
    </xf>
    <xf numFmtId="0" fontId="43" fillId="0" borderId="0" xfId="0" applyFont="1" applyAlignment="1">
      <alignment vertical="center"/>
    </xf>
    <xf numFmtId="0" fontId="30" fillId="0" borderId="36"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0" fontId="30" fillId="0" borderId="36" xfId="0" applyFont="1" applyBorder="1" applyAlignment="1" applyProtection="1">
      <alignment horizontal="center" vertical="center" wrapText="1"/>
    </xf>
    <xf numFmtId="0" fontId="30" fillId="0" borderId="37" xfId="0" applyFont="1" applyBorder="1" applyAlignment="1" applyProtection="1">
      <alignment horizontal="center" vertical="center" wrapText="1"/>
    </xf>
    <xf numFmtId="0" fontId="30" fillId="0" borderId="11" xfId="0" applyFont="1" applyBorder="1" applyAlignment="1" applyProtection="1">
      <alignment horizontal="left" vertical="center" wrapText="1"/>
      <protection locked="0"/>
    </xf>
    <xf numFmtId="0" fontId="30" fillId="0" borderId="1" xfId="0" applyFont="1" applyBorder="1" applyAlignment="1" applyProtection="1">
      <alignment horizontal="center" vertical="center" wrapText="1"/>
      <protection locked="0"/>
    </xf>
    <xf numFmtId="0" fontId="30" fillId="0" borderId="39"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xf>
    <xf numFmtId="0" fontId="40" fillId="0" borderId="11" xfId="0" applyFont="1" applyBorder="1" applyAlignment="1" applyProtection="1">
      <alignment horizontal="center" vertical="center" wrapText="1"/>
      <protection locked="0"/>
    </xf>
    <xf numFmtId="0" fontId="7" fillId="0" borderId="3"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30" fillId="0" borderId="55" xfId="0" applyFont="1" applyBorder="1" applyAlignment="1" applyProtection="1">
      <alignment vertical="center" wrapText="1"/>
      <protection locked="0"/>
    </xf>
    <xf numFmtId="0" fontId="30" fillId="0" borderId="55" xfId="0" applyFont="1" applyBorder="1" applyAlignment="1" applyProtection="1">
      <alignment horizontal="center" vertical="center" wrapText="1"/>
      <protection locked="0"/>
    </xf>
    <xf numFmtId="0" fontId="30" fillId="0" borderId="55" xfId="0" applyFont="1" applyBorder="1" applyAlignment="1">
      <alignment vertical="center" wrapText="1"/>
    </xf>
    <xf numFmtId="17" fontId="30" fillId="0" borderId="55" xfId="0" applyNumberFormat="1" applyFont="1" applyBorder="1" applyAlignment="1" applyProtection="1">
      <alignment vertical="center" wrapText="1"/>
      <protection locked="0"/>
    </xf>
    <xf numFmtId="0" fontId="30" fillId="0" borderId="0" xfId="0" applyFont="1" applyBorder="1" applyAlignment="1">
      <alignment vertical="center" wrapText="1"/>
    </xf>
    <xf numFmtId="0" fontId="30" fillId="0" borderId="15" xfId="0" applyFont="1" applyBorder="1" applyAlignment="1">
      <alignment vertical="center" wrapText="1"/>
    </xf>
    <xf numFmtId="0" fontId="30" fillId="0" borderId="52" xfId="0" applyFont="1" applyBorder="1" applyAlignment="1" applyProtection="1">
      <alignment horizontal="center" vertical="center" wrapText="1"/>
      <protection locked="0"/>
    </xf>
    <xf numFmtId="0" fontId="30" fillId="0" borderId="36" xfId="0" applyFont="1" applyBorder="1" applyAlignment="1" applyProtection="1">
      <alignment horizontal="left" vertical="center" wrapText="1"/>
      <protection locked="0"/>
    </xf>
    <xf numFmtId="0" fontId="17" fillId="0" borderId="1" xfId="0" applyFont="1" applyBorder="1" applyAlignment="1">
      <alignment vertical="center" wrapText="1"/>
    </xf>
    <xf numFmtId="0" fontId="17" fillId="0" borderId="1" xfId="0" applyFont="1" applyBorder="1" applyAlignment="1">
      <alignment horizontal="justify" vertical="center" wrapText="1"/>
    </xf>
    <xf numFmtId="0" fontId="17" fillId="0" borderId="11" xfId="0" applyFont="1" applyBorder="1" applyAlignment="1">
      <alignment vertical="center" wrapText="1"/>
    </xf>
    <xf numFmtId="0" fontId="17" fillId="0" borderId="11" xfId="0" applyFont="1" applyBorder="1" applyAlignment="1">
      <alignment horizontal="justify" vertical="center" wrapText="1"/>
    </xf>
    <xf numFmtId="0" fontId="17" fillId="0" borderId="0" xfId="0" applyFont="1" applyFill="1" applyBorder="1" applyAlignment="1">
      <alignment vertical="center" wrapText="1"/>
    </xf>
    <xf numFmtId="0" fontId="24" fillId="0" borderId="29" xfId="0" applyFont="1" applyBorder="1" applyAlignment="1">
      <alignment horizontal="center" vertical="center" wrapText="1"/>
    </xf>
    <xf numFmtId="0" fontId="44" fillId="0" borderId="11" xfId="0" applyFont="1" applyBorder="1" applyAlignment="1" applyProtection="1">
      <alignment vertical="center" wrapText="1"/>
      <protection locked="0"/>
    </xf>
    <xf numFmtId="0" fontId="44" fillId="0" borderId="1" xfId="0" applyFont="1" applyBorder="1" applyAlignment="1" applyProtection="1">
      <alignment vertical="center" wrapText="1"/>
      <protection locked="0"/>
    </xf>
    <xf numFmtId="0" fontId="44" fillId="0" borderId="11" xfId="0" applyFont="1" applyBorder="1" applyAlignment="1" applyProtection="1">
      <alignment horizontal="left" vertical="center" wrapText="1"/>
      <protection locked="0"/>
    </xf>
    <xf numFmtId="0" fontId="42" fillId="0" borderId="0" xfId="0" applyFont="1" applyFill="1" applyBorder="1" applyAlignment="1"/>
    <xf numFmtId="0" fontId="44" fillId="0" borderId="11"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0" fontId="45" fillId="0" borderId="1" xfId="0" applyFont="1" applyBorder="1" applyAlignment="1">
      <alignment vertical="center" wrapText="1"/>
    </xf>
    <xf numFmtId="0" fontId="45" fillId="0" borderId="1" xfId="0" applyFont="1" applyBorder="1" applyAlignment="1">
      <alignment horizontal="left" vertical="center" wrapText="1"/>
    </xf>
    <xf numFmtId="0" fontId="30" fillId="0" borderId="11" xfId="0" applyFont="1" applyBorder="1" applyAlignment="1" applyProtection="1">
      <alignment horizontal="center" vertical="center" wrapText="1"/>
      <protection locked="0"/>
    </xf>
    <xf numFmtId="0" fontId="44" fillId="0" borderId="36" xfId="0" applyFont="1" applyBorder="1" applyAlignment="1" applyProtection="1">
      <alignment horizontal="center" vertical="center" wrapText="1"/>
      <protection locked="0"/>
    </xf>
    <xf numFmtId="0" fontId="44" fillId="0" borderId="11" xfId="0" applyFont="1" applyBorder="1" applyAlignment="1" applyProtection="1">
      <alignment horizontal="center" vertical="center" wrapText="1"/>
      <protection locked="0"/>
    </xf>
    <xf numFmtId="0" fontId="30" fillId="0" borderId="36" xfId="0" applyFont="1" applyBorder="1" applyAlignment="1" applyProtection="1">
      <alignment horizontal="center" vertical="center" wrapText="1"/>
      <protection locked="0"/>
    </xf>
    <xf numFmtId="0" fontId="30" fillId="0" borderId="52" xfId="0" applyFont="1" applyBorder="1" applyAlignment="1" applyProtection="1">
      <alignment horizontal="center" vertical="center" wrapText="1"/>
      <protection locked="0"/>
    </xf>
    <xf numFmtId="0" fontId="30" fillId="0" borderId="36" xfId="0" applyFont="1" applyBorder="1" applyAlignment="1" applyProtection="1">
      <alignment horizontal="left" vertical="center" wrapText="1"/>
      <protection locked="0"/>
    </xf>
    <xf numFmtId="0" fontId="30" fillId="0" borderId="52" xfId="0" applyFont="1" applyBorder="1" applyAlignment="1" applyProtection="1">
      <alignment horizontal="left" vertical="center" wrapText="1"/>
      <protection locked="0"/>
    </xf>
    <xf numFmtId="0" fontId="30" fillId="0" borderId="1" xfId="0" applyFont="1" applyBorder="1" applyAlignment="1" applyProtection="1">
      <alignment horizontal="center" vertical="center" wrapText="1"/>
      <protection locked="0"/>
    </xf>
    <xf numFmtId="0" fontId="30" fillId="0" borderId="36"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0" borderId="36" xfId="0" applyFont="1" applyBorder="1" applyAlignment="1">
      <alignment horizontal="left" vertical="center" wrapText="1"/>
    </xf>
    <xf numFmtId="0" fontId="30" fillId="0" borderId="37" xfId="0" applyFont="1" applyBorder="1" applyAlignment="1">
      <alignment horizontal="left" vertical="center" wrapText="1"/>
    </xf>
    <xf numFmtId="0" fontId="30" fillId="0" borderId="1" xfId="0" applyFont="1" applyBorder="1" applyAlignment="1" applyProtection="1">
      <alignment horizontal="center" vertical="center" wrapText="1"/>
    </xf>
    <xf numFmtId="0" fontId="30" fillId="0" borderId="37" xfId="0" applyFont="1" applyBorder="1" applyAlignment="1" applyProtection="1">
      <alignment horizontal="center" vertical="center" wrapText="1"/>
      <protection locked="0"/>
    </xf>
    <xf numFmtId="0" fontId="30" fillId="0" borderId="10" xfId="0" applyFont="1" applyBorder="1" applyAlignment="1">
      <alignment horizontal="left" vertical="center" wrapText="1"/>
    </xf>
    <xf numFmtId="0" fontId="30" fillId="0" borderId="8" xfId="0" applyFont="1" applyBorder="1" applyAlignment="1">
      <alignment horizontal="left" vertical="center" wrapText="1"/>
    </xf>
    <xf numFmtId="0" fontId="30" fillId="0" borderId="11" xfId="0" applyFont="1" applyBorder="1" applyAlignment="1" applyProtection="1">
      <alignment horizontal="center" vertical="center" wrapText="1"/>
      <protection locked="0"/>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2" fillId="0" borderId="0" xfId="0" applyFont="1" applyFill="1" applyBorder="1" applyAlignment="1">
      <alignment horizontal="left" vertical="center" wrapText="1"/>
    </xf>
    <xf numFmtId="0" fontId="30" fillId="0" borderId="39" xfId="0" applyFont="1" applyBorder="1" applyAlignment="1" applyProtection="1">
      <alignment horizontal="center" vertical="center" wrapText="1"/>
    </xf>
    <xf numFmtId="0" fontId="30" fillId="0" borderId="37" xfId="0" applyFont="1" applyBorder="1" applyAlignment="1" applyProtection="1">
      <alignment horizontal="center" vertical="center" wrapText="1"/>
    </xf>
    <xf numFmtId="0" fontId="31" fillId="0" borderId="36" xfId="0" applyFont="1" applyBorder="1" applyAlignment="1" applyProtection="1">
      <alignment horizontal="center" vertical="center" wrapText="1"/>
      <protection locked="0"/>
    </xf>
    <xf numFmtId="0" fontId="31" fillId="0" borderId="52" xfId="0" applyFont="1" applyBorder="1" applyAlignment="1" applyProtection="1">
      <alignment horizontal="center" vertical="center" wrapText="1"/>
      <protection locked="0"/>
    </xf>
    <xf numFmtId="0" fontId="6" fillId="0" borderId="53" xfId="0" applyFont="1" applyFill="1" applyBorder="1" applyAlignment="1">
      <alignment horizontal="left" vertical="center" wrapText="1"/>
    </xf>
    <xf numFmtId="0" fontId="6" fillId="0" borderId="7" xfId="0" applyFont="1" applyFill="1" applyBorder="1" applyAlignment="1">
      <alignment horizontal="left" vertical="center" wrapText="1"/>
    </xf>
    <xf numFmtId="0" fontId="31" fillId="0" borderId="36" xfId="0" applyFont="1" applyBorder="1" applyAlignment="1">
      <alignment horizontal="left" vertical="center" wrapText="1"/>
    </xf>
    <xf numFmtId="0" fontId="31" fillId="0" borderId="52" xfId="0" applyFont="1" applyBorder="1" applyAlignment="1">
      <alignment horizontal="left" vertical="center" wrapText="1"/>
    </xf>
    <xf numFmtId="0" fontId="30" fillId="0" borderId="52" xfId="0" applyFont="1" applyBorder="1" applyAlignment="1" applyProtection="1">
      <alignment horizontal="center" vertical="center" wrapText="1"/>
    </xf>
    <xf numFmtId="0" fontId="30" fillId="0" borderId="55" xfId="0" applyFont="1" applyBorder="1" applyAlignment="1" applyProtection="1">
      <alignment horizontal="center" vertical="center" wrapText="1"/>
      <protection locked="0"/>
    </xf>
    <xf numFmtId="0" fontId="30" fillId="0" borderId="15" xfId="0" applyFont="1" applyBorder="1" applyAlignment="1" applyProtection="1">
      <alignment horizontal="center" vertical="center" wrapText="1"/>
      <protection locked="0"/>
    </xf>
    <xf numFmtId="0" fontId="30" fillId="0" borderId="54" xfId="0" applyFont="1" applyBorder="1" applyAlignment="1" applyProtection="1">
      <alignment horizontal="center" vertical="center" wrapText="1"/>
      <protection locked="0"/>
    </xf>
    <xf numFmtId="0" fontId="30" fillId="0" borderId="56"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0" borderId="55" xfId="0" applyFont="1" applyBorder="1" applyAlignment="1">
      <alignment horizontal="left" vertical="center" wrapText="1"/>
    </xf>
    <xf numFmtId="0" fontId="30" fillId="0" borderId="11" xfId="0" applyFont="1" applyBorder="1" applyAlignment="1">
      <alignment horizontal="left" vertical="center" wrapText="1"/>
    </xf>
    <xf numFmtId="0" fontId="30" fillId="0" borderId="1" xfId="0" applyFont="1" applyBorder="1" applyAlignment="1">
      <alignment horizontal="left" vertical="center" wrapText="1"/>
    </xf>
    <xf numFmtId="0" fontId="31" fillId="0" borderId="37" xfId="0" applyFont="1" applyBorder="1" applyAlignment="1" applyProtection="1">
      <alignment horizontal="center" vertical="center" wrapText="1"/>
      <protection locked="0"/>
    </xf>
    <xf numFmtId="0" fontId="40" fillId="0" borderId="36" xfId="0" applyFont="1" applyBorder="1" applyAlignment="1" applyProtection="1">
      <alignment horizontal="center" vertical="center" wrapText="1"/>
      <protection locked="0"/>
    </xf>
    <xf numFmtId="0" fontId="40" fillId="0" borderId="37" xfId="0" applyFont="1" applyBorder="1" applyAlignment="1" applyProtection="1">
      <alignment horizontal="center" vertical="center" wrapText="1"/>
      <protection locked="0"/>
    </xf>
    <xf numFmtId="0" fontId="1" fillId="0" borderId="23" xfId="0"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24" xfId="0" applyFont="1" applyBorder="1" applyAlignment="1">
      <alignment horizontal="left" vertical="center"/>
    </xf>
    <xf numFmtId="0" fontId="1" fillId="0" borderId="9" xfId="0" applyFont="1" applyBorder="1" applyAlignment="1">
      <alignment horizontal="left" vertical="center"/>
    </xf>
    <xf numFmtId="0" fontId="30" fillId="0" borderId="39" xfId="0" applyFont="1" applyBorder="1" applyAlignment="1" applyProtection="1">
      <alignment horizontal="center" vertical="center" wrapText="1"/>
      <protection locked="0"/>
    </xf>
    <xf numFmtId="0" fontId="30" fillId="0" borderId="39" xfId="0" applyFont="1" applyBorder="1" applyAlignment="1" applyProtection="1">
      <alignment horizontal="left" vertical="center" wrapText="1"/>
      <protection locked="0"/>
    </xf>
    <xf numFmtId="0" fontId="30" fillId="0" borderId="37" xfId="0" applyFont="1" applyBorder="1" applyAlignment="1" applyProtection="1">
      <alignment horizontal="left" vertical="center" wrapText="1"/>
      <protection locked="0"/>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1" fillId="4" borderId="3"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30" fillId="0" borderId="11" xfId="0" applyFont="1" applyBorder="1" applyAlignment="1" applyProtection="1">
      <alignment horizontal="left" vertical="center" wrapText="1"/>
      <protection locked="0"/>
    </xf>
    <xf numFmtId="0" fontId="5" fillId="0" borderId="23"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0" fontId="5" fillId="0" borderId="24" xfId="0" applyFont="1" applyBorder="1" applyAlignment="1" applyProtection="1">
      <alignment horizontal="center" wrapText="1"/>
      <protection locked="0"/>
    </xf>
    <xf numFmtId="0" fontId="5" fillId="0" borderId="9" xfId="0" applyFont="1" applyBorder="1" applyAlignment="1" applyProtection="1">
      <alignment horizontal="center" wrapText="1"/>
      <protection locked="0"/>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25" xfId="0" applyFont="1" applyBorder="1" applyAlignment="1">
      <alignment horizontal="center" vertical="center"/>
    </xf>
    <xf numFmtId="0" fontId="14" fillId="0" borderId="2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19" fillId="0" borderId="23"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24"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20" fillId="0" borderId="1" xfId="0" applyFont="1" applyBorder="1" applyAlignment="1">
      <alignment horizontal="right" vertical="center" wrapText="1"/>
    </xf>
    <xf numFmtId="0" fontId="20" fillId="0" borderId="45" xfId="0" applyFont="1" applyBorder="1" applyAlignment="1">
      <alignment horizontal="right" vertical="center" wrapText="1"/>
    </xf>
    <xf numFmtId="0" fontId="20" fillId="0" borderId="2" xfId="0" applyFont="1" applyBorder="1" applyAlignment="1">
      <alignment horizontal="right" vertical="center" wrapText="1"/>
    </xf>
    <xf numFmtId="0" fontId="20" fillId="0" borderId="44" xfId="0" applyFont="1" applyBorder="1" applyAlignment="1">
      <alignment horizontal="right" vertical="center" wrapText="1"/>
    </xf>
    <xf numFmtId="0" fontId="30" fillId="0" borderId="52" xfId="0" applyFont="1" applyBorder="1" applyAlignment="1">
      <alignment horizontal="left" vertical="center" wrapText="1"/>
    </xf>
    <xf numFmtId="0" fontId="20" fillId="0" borderId="45" xfId="0" applyFont="1" applyBorder="1" applyAlignment="1">
      <alignment horizontal="left" vertical="center" wrapText="1"/>
    </xf>
    <xf numFmtId="0" fontId="20" fillId="0" borderId="2" xfId="0" applyFont="1" applyBorder="1" applyAlignment="1">
      <alignment horizontal="left" vertical="center" wrapText="1"/>
    </xf>
    <xf numFmtId="0" fontId="20" fillId="0" borderId="44" xfId="0" applyFont="1" applyBorder="1" applyAlignment="1">
      <alignment horizontal="left" vertical="center" wrapText="1"/>
    </xf>
    <xf numFmtId="0" fontId="30" fillId="0" borderId="39" xfId="0" applyFont="1" applyBorder="1" applyAlignment="1">
      <alignment horizontal="left" vertical="center" wrapText="1"/>
    </xf>
    <xf numFmtId="0" fontId="34" fillId="0" borderId="39" xfId="0" applyFont="1" applyBorder="1" applyAlignment="1" applyProtection="1">
      <alignment horizontal="center" vertical="center" wrapText="1"/>
      <protection locked="0"/>
    </xf>
    <xf numFmtId="0" fontId="34" fillId="0" borderId="37" xfId="0" applyFont="1" applyBorder="1" applyAlignment="1" applyProtection="1">
      <alignment horizontal="center" vertical="center" wrapText="1"/>
      <protection locked="0"/>
    </xf>
    <xf numFmtId="0" fontId="6" fillId="0" borderId="35"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40" fillId="0" borderId="52" xfId="0" applyFont="1" applyBorder="1" applyAlignment="1" applyProtection="1">
      <alignment horizontal="center" vertical="center" wrapText="1"/>
      <protection locked="0"/>
    </xf>
    <xf numFmtId="0" fontId="30" fillId="0" borderId="37" xfId="0" applyFont="1" applyFill="1" applyBorder="1" applyAlignment="1">
      <alignment horizontal="left" vertical="center" wrapText="1"/>
    </xf>
    <xf numFmtId="0" fontId="14" fillId="0" borderId="1" xfId="0" applyFont="1" applyBorder="1" applyAlignment="1">
      <alignment horizontal="center"/>
    </xf>
    <xf numFmtId="0" fontId="14" fillId="0" borderId="0" xfId="0" applyFont="1" applyAlignment="1">
      <alignment horizontal="center"/>
    </xf>
    <xf numFmtId="0" fontId="0" fillId="13" borderId="7" xfId="0" applyFill="1" applyBorder="1" applyAlignment="1">
      <alignment horizontal="left" vertical="center" wrapText="1"/>
    </xf>
    <xf numFmtId="0" fontId="0" fillId="13" borderId="7" xfId="0" applyFill="1" applyBorder="1" applyAlignment="1">
      <alignment horizontal="left" vertical="center"/>
    </xf>
    <xf numFmtId="0" fontId="0" fillId="0" borderId="5" xfId="0" applyBorder="1" applyAlignment="1">
      <alignment horizontal="left"/>
    </xf>
    <xf numFmtId="0" fontId="0" fillId="0" borderId="10" xfId="0" applyBorder="1" applyAlignment="1">
      <alignment horizontal="left"/>
    </xf>
    <xf numFmtId="0" fontId="16" fillId="10" borderId="45" xfId="0" applyFont="1" applyFill="1" applyBorder="1" applyAlignment="1">
      <alignment horizontal="center" vertical="center" wrapText="1"/>
    </xf>
    <xf numFmtId="0" fontId="16" fillId="10" borderId="44" xfId="0" applyFont="1" applyFill="1" applyBorder="1" applyAlignment="1">
      <alignment horizontal="center" vertical="center" wrapText="1"/>
    </xf>
    <xf numFmtId="0" fontId="17" fillId="0" borderId="18" xfId="0" applyFont="1" applyBorder="1" applyAlignment="1">
      <alignment horizontal="justify" vertical="center" wrapText="1"/>
    </xf>
    <xf numFmtId="0" fontId="17" fillId="0" borderId="38" xfId="0" applyFont="1" applyBorder="1" applyAlignment="1">
      <alignment horizontal="justify" vertical="center" wrapText="1"/>
    </xf>
    <xf numFmtId="0" fontId="17" fillId="0" borderId="19" xfId="0" applyFont="1" applyBorder="1" applyAlignment="1">
      <alignment horizontal="justify" vertical="center" wrapText="1"/>
    </xf>
    <xf numFmtId="0" fontId="17" fillId="8" borderId="18" xfId="0" applyFont="1" applyFill="1" applyBorder="1" applyAlignment="1">
      <alignment horizontal="justify" vertical="center" wrapText="1"/>
    </xf>
    <xf numFmtId="0" fontId="17" fillId="8" borderId="38" xfId="0" applyFont="1" applyFill="1" applyBorder="1" applyAlignment="1">
      <alignment horizontal="justify" vertical="center" wrapText="1"/>
    </xf>
    <xf numFmtId="0" fontId="17" fillId="8" borderId="19" xfId="0" applyFont="1" applyFill="1" applyBorder="1" applyAlignment="1">
      <alignment horizontal="justify" vertical="center" wrapText="1"/>
    </xf>
    <xf numFmtId="0" fontId="17" fillId="0" borderId="25" xfId="0" applyFont="1" applyBorder="1" applyAlignment="1">
      <alignment horizontal="justify" vertical="center" wrapText="1"/>
    </xf>
    <xf numFmtId="0" fontId="17" fillId="0" borderId="33" xfId="0" applyFont="1" applyBorder="1" applyAlignment="1">
      <alignment horizontal="justify" vertical="center" wrapText="1"/>
    </xf>
    <xf numFmtId="0" fontId="17" fillId="0" borderId="43" xfId="0" applyFont="1" applyBorder="1" applyAlignment="1">
      <alignment horizontal="justify" vertical="center" wrapText="1"/>
    </xf>
    <xf numFmtId="0" fontId="17" fillId="9" borderId="21" xfId="0" applyFont="1" applyFill="1" applyBorder="1" applyAlignment="1">
      <alignment horizontal="justify" vertical="center" wrapText="1"/>
    </xf>
    <xf numFmtId="0" fontId="17" fillId="9" borderId="0" xfId="0" applyFont="1" applyFill="1" applyBorder="1" applyAlignment="1">
      <alignment horizontal="justify" vertical="center" wrapText="1"/>
    </xf>
    <xf numFmtId="0" fontId="17" fillId="9" borderId="28" xfId="0" applyFont="1" applyFill="1" applyBorder="1" applyAlignment="1">
      <alignment horizontal="justify" vertical="center" wrapText="1"/>
    </xf>
    <xf numFmtId="0" fontId="17" fillId="0" borderId="41" xfId="0" applyFont="1" applyBorder="1" applyAlignment="1">
      <alignment horizontal="justify" vertical="center" wrapText="1"/>
    </xf>
    <xf numFmtId="0" fontId="17" fillId="5" borderId="18" xfId="0" applyFont="1" applyFill="1" applyBorder="1" applyAlignment="1">
      <alignment horizontal="justify" vertical="center" wrapText="1"/>
    </xf>
    <xf numFmtId="0" fontId="17" fillId="5" borderId="38" xfId="0" applyFont="1" applyFill="1" applyBorder="1" applyAlignment="1">
      <alignment horizontal="justify" vertical="center" wrapText="1"/>
    </xf>
    <xf numFmtId="0" fontId="17" fillId="5" borderId="41" xfId="0" applyFont="1" applyFill="1" applyBorder="1" applyAlignment="1">
      <alignment horizontal="justify" vertical="center" wrapText="1"/>
    </xf>
    <xf numFmtId="0" fontId="17" fillId="0" borderId="42" xfId="0" applyFont="1" applyBorder="1" applyAlignment="1">
      <alignment horizontal="justify" vertical="center" wrapText="1"/>
    </xf>
    <xf numFmtId="0" fontId="17" fillId="6" borderId="42" xfId="0" applyFont="1" applyFill="1" applyBorder="1" applyAlignment="1">
      <alignment horizontal="justify" vertical="center" wrapText="1"/>
    </xf>
    <xf numFmtId="0" fontId="17" fillId="6" borderId="38" xfId="0" applyFont="1" applyFill="1" applyBorder="1" applyAlignment="1">
      <alignment horizontal="justify" vertical="center" wrapText="1"/>
    </xf>
    <xf numFmtId="0" fontId="17" fillId="6" borderId="41" xfId="0" applyFont="1" applyFill="1" applyBorder="1" applyAlignment="1">
      <alignment horizontal="justify" vertical="center" wrapText="1"/>
    </xf>
    <xf numFmtId="0" fontId="17" fillId="7" borderId="42" xfId="0" applyFont="1" applyFill="1" applyBorder="1" applyAlignment="1">
      <alignment horizontal="justify" vertical="center" wrapText="1"/>
    </xf>
    <xf numFmtId="0" fontId="17" fillId="7" borderId="38" xfId="0" applyFont="1" applyFill="1" applyBorder="1" applyAlignment="1">
      <alignment horizontal="justify" vertical="center" wrapText="1"/>
    </xf>
    <xf numFmtId="0" fontId="17" fillId="7" borderId="19" xfId="0" applyFont="1" applyFill="1" applyBorder="1" applyAlignment="1">
      <alignment horizontal="justify" vertical="center" wrapText="1"/>
    </xf>
    <xf numFmtId="0" fontId="14"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50" xfId="0" applyFont="1" applyBorder="1" applyAlignment="1">
      <alignment horizontal="left" vertical="center" wrapText="1"/>
    </xf>
    <xf numFmtId="0" fontId="35" fillId="0" borderId="0" xfId="0" applyFont="1" applyBorder="1" applyAlignment="1">
      <alignment horizontal="left" vertical="top" wrapText="1"/>
    </xf>
    <xf numFmtId="0" fontId="13" fillId="0" borderId="0" xfId="0" applyFont="1" applyBorder="1" applyAlignment="1">
      <alignment horizontal="left" vertical="top" wrapText="1"/>
    </xf>
    <xf numFmtId="0" fontId="14" fillId="0" borderId="28" xfId="0" applyFont="1" applyBorder="1" applyAlignment="1">
      <alignment horizontal="center" vertical="center"/>
    </xf>
    <xf numFmtId="0" fontId="14" fillId="0" borderId="1" xfId="0" applyFont="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horizontal="justify" vertical="center" wrapText="1"/>
    </xf>
    <xf numFmtId="0" fontId="17" fillId="0" borderId="11" xfId="0" applyFont="1" applyBorder="1" applyAlignment="1">
      <alignment vertical="center" wrapText="1"/>
    </xf>
    <xf numFmtId="0" fontId="17" fillId="0" borderId="11" xfId="0" applyFont="1" applyBorder="1" applyAlignment="1">
      <alignment horizontal="justify" vertical="center" wrapText="1"/>
    </xf>
    <xf numFmtId="0" fontId="17" fillId="0" borderId="0" xfId="0" applyFont="1" applyFill="1" applyBorder="1" applyAlignment="1">
      <alignment vertical="center" wrapText="1"/>
    </xf>
    <xf numFmtId="0" fontId="17" fillId="0" borderId="0" xfId="0" applyFont="1" applyFill="1" applyBorder="1" applyAlignment="1">
      <alignment horizontal="justify" vertical="center" wrapText="1"/>
    </xf>
    <xf numFmtId="0" fontId="0" fillId="38" borderId="0" xfId="0" applyFill="1" applyAlignment="1">
      <alignment horizontal="left" wrapText="1"/>
    </xf>
    <xf numFmtId="0" fontId="0" fillId="35" borderId="0" xfId="0" applyFill="1" applyAlignment="1">
      <alignment horizontal="left" vertical="center" wrapText="1"/>
    </xf>
    <xf numFmtId="0" fontId="14" fillId="0" borderId="36" xfId="0" applyFont="1" applyBorder="1" applyAlignment="1">
      <alignment horizontal="center" vertical="center"/>
    </xf>
    <xf numFmtId="0" fontId="14" fillId="0" borderId="46" xfId="0" applyFont="1" applyBorder="1" applyAlignment="1">
      <alignment horizontal="center" vertical="center"/>
    </xf>
    <xf numFmtId="0" fontId="24" fillId="0" borderId="3"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3" fillId="0" borderId="18"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19" xfId="0" applyFont="1" applyBorder="1" applyAlignment="1">
      <alignment horizontal="justify" vertical="center" wrapText="1"/>
    </xf>
    <xf numFmtId="0" fontId="14" fillId="0" borderId="36" xfId="0" applyFont="1" applyBorder="1" applyAlignment="1">
      <alignment horizontal="center"/>
    </xf>
    <xf numFmtId="0" fontId="23" fillId="0" borderId="0" xfId="0" applyFont="1" applyAlignment="1">
      <alignment horizontal="center"/>
    </xf>
    <xf numFmtId="0" fontId="30" fillId="0" borderId="32" xfId="0" applyFont="1" applyBorder="1" applyAlignment="1">
      <alignment vertical="center" wrapText="1"/>
    </xf>
    <xf numFmtId="0" fontId="30" fillId="0" borderId="32" xfId="0" applyFont="1" applyBorder="1" applyAlignment="1">
      <alignment horizontal="left" vertical="center" wrapText="1"/>
    </xf>
    <xf numFmtId="0" fontId="30" fillId="0" borderId="32" xfId="0" applyFont="1" applyBorder="1" applyAlignment="1">
      <alignment horizontal="left" vertical="center" wrapText="1"/>
    </xf>
    <xf numFmtId="0" fontId="30" fillId="0" borderId="16" xfId="0" applyFont="1" applyBorder="1" applyAlignment="1">
      <alignment horizontal="left" vertical="center" wrapText="1"/>
    </xf>
  </cellXfs>
  <cellStyles count="9">
    <cellStyle name="Hipervínculo" xfId="5" builtinId="8" hidden="1"/>
    <cellStyle name="Hipervínculo" xfId="7" builtinId="8" hidden="1"/>
    <cellStyle name="Hipervínculo" xfId="3" builtinId="8" hidden="1"/>
    <cellStyle name="Hipervínculo" xfId="1" builtinId="8" hidden="1"/>
    <cellStyle name="Hipervínculo visitado" xfId="6" builtinId="9" hidden="1"/>
    <cellStyle name="Hipervínculo visitado" xfId="8" builtinId="9" hidden="1"/>
    <cellStyle name="Hipervínculo visitado" xfId="4" builtinId="9" hidden="1"/>
    <cellStyle name="Hipervínculo visitado" xfId="2" builtinId="9" hidden="1"/>
    <cellStyle name="Normal" xfId="0" builtinId="0"/>
  </cellStyles>
  <dxfs count="112">
    <dxf>
      <fill>
        <patternFill>
          <bgColor rgb="FFFF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colors>
    <mruColors>
      <color rgb="FF669E40"/>
      <color rgb="FF99FF66"/>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tiff"/><Relationship Id="rId2" Type="http://schemas.openxmlformats.org/officeDocument/2006/relationships/image" Target="../media/image3.tiff"/><Relationship Id="rId1" Type="http://schemas.openxmlformats.org/officeDocument/2006/relationships/image" Target="../media/image2.tiff"/><Relationship Id="rId4" Type="http://schemas.openxmlformats.org/officeDocument/2006/relationships/image" Target="../media/image5.tiff"/></Relationships>
</file>

<file path=xl/drawings/drawing1.xml><?xml version="1.0" encoding="utf-8"?>
<xdr:wsDr xmlns:xdr="http://schemas.openxmlformats.org/drawingml/2006/spreadsheetDrawing" xmlns:a="http://schemas.openxmlformats.org/drawingml/2006/main">
  <xdr:twoCellAnchor editAs="oneCell">
    <xdr:from>
      <xdr:col>0</xdr:col>
      <xdr:colOff>754431</xdr:colOff>
      <xdr:row>0</xdr:row>
      <xdr:rowOff>0</xdr:rowOff>
    </xdr:from>
    <xdr:to>
      <xdr:col>1</xdr:col>
      <xdr:colOff>571500</xdr:colOff>
      <xdr:row>2</xdr:row>
      <xdr:rowOff>215900</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431" y="0"/>
          <a:ext cx="820369" cy="749300"/>
        </a:xfrm>
        <a:prstGeom prst="rect">
          <a:avLst/>
        </a:prstGeom>
        <a:noFill/>
        <a:ln>
          <a:noFill/>
        </a:ln>
      </xdr:spPr>
    </xdr:pic>
    <xdr:clientData/>
  </xdr:twoCellAnchor>
  <xdr:twoCellAnchor editAs="oneCell">
    <xdr:from>
      <xdr:col>5</xdr:col>
      <xdr:colOff>103909</xdr:colOff>
      <xdr:row>175</xdr:row>
      <xdr:rowOff>103909</xdr:rowOff>
    </xdr:from>
    <xdr:to>
      <xdr:col>8</xdr:col>
      <xdr:colOff>67253</xdr:colOff>
      <xdr:row>191</xdr:row>
      <xdr:rowOff>25458</xdr:rowOff>
    </xdr:to>
    <xdr:pic>
      <xdr:nvPicPr>
        <xdr:cNvPr id="5" name="Imagen 1">
          <a:extLst>
            <a:ext uri="{FF2B5EF4-FFF2-40B4-BE49-F238E27FC236}">
              <a16:creationId xmlns:a16="http://schemas.microsoft.com/office/drawing/2014/main" id="{E3C7EEA3-8E8C-44C4-8894-D53BE7B8123C}"/>
            </a:ext>
          </a:extLst>
        </xdr:cNvPr>
        <xdr:cNvPicPr/>
      </xdr:nvPicPr>
      <xdr:blipFill>
        <a:blip xmlns:r="http://schemas.openxmlformats.org/officeDocument/2006/relationships" r:embed="rId2"/>
        <a:stretch>
          <a:fillRect/>
        </a:stretch>
      </xdr:blipFill>
      <xdr:spPr>
        <a:xfrm>
          <a:off x="7435273" y="33464500"/>
          <a:ext cx="2962275" cy="2877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133349</xdr:colOff>
      <xdr:row>0</xdr:row>
      <xdr:rowOff>0</xdr:rowOff>
    </xdr:from>
    <xdr:to>
      <xdr:col>9</xdr:col>
      <xdr:colOff>47624</xdr:colOff>
      <xdr:row>12</xdr:row>
      <xdr:rowOff>6985</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a:fillRect/>
        </a:stretch>
      </xdr:blipFill>
      <xdr:spPr>
        <a:xfrm>
          <a:off x="8486774" y="0"/>
          <a:ext cx="2962275" cy="2950210"/>
        </a:xfrm>
        <a:prstGeom prst="rect">
          <a:avLst/>
        </a:prstGeom>
      </xdr:spPr>
    </xdr:pic>
    <xdr:clientData/>
  </xdr:twoCellAnchor>
  <xdr:twoCellAnchor editAs="oneCell">
    <xdr:from>
      <xdr:col>9</xdr:col>
      <xdr:colOff>104775</xdr:colOff>
      <xdr:row>0</xdr:row>
      <xdr:rowOff>85725</xdr:rowOff>
    </xdr:from>
    <xdr:to>
      <xdr:col>11</xdr:col>
      <xdr:colOff>104775</xdr:colOff>
      <xdr:row>5</xdr:row>
      <xdr:rowOff>139700</xdr:rowOff>
    </xdr:to>
    <xdr:pic>
      <xdr:nvPicPr>
        <xdr:cNvPr id="3" name="Imagen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tretch>
          <a:fillRect/>
        </a:stretch>
      </xdr:blipFill>
      <xdr:spPr>
        <a:xfrm>
          <a:off x="11506200" y="85725"/>
          <a:ext cx="1524000" cy="1663700"/>
        </a:xfrm>
        <a:prstGeom prst="rect">
          <a:avLst/>
        </a:prstGeom>
      </xdr:spPr>
    </xdr:pic>
    <xdr:clientData/>
  </xdr:twoCellAnchor>
  <xdr:twoCellAnchor editAs="oneCell">
    <xdr:from>
      <xdr:col>5</xdr:col>
      <xdr:colOff>200025</xdr:colOff>
      <xdr:row>11</xdr:row>
      <xdr:rowOff>76200</xdr:rowOff>
    </xdr:from>
    <xdr:to>
      <xdr:col>12</xdr:col>
      <xdr:colOff>257175</xdr:colOff>
      <xdr:row>23</xdr:row>
      <xdr:rowOff>97790</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stretch>
          <a:fillRect/>
        </a:stretch>
      </xdr:blipFill>
      <xdr:spPr>
        <a:xfrm>
          <a:off x="8553450" y="2914650"/>
          <a:ext cx="5391150" cy="2307590"/>
        </a:xfrm>
        <a:prstGeom prst="rect">
          <a:avLst/>
        </a:prstGeom>
      </xdr:spPr>
    </xdr:pic>
    <xdr:clientData/>
  </xdr:twoCellAnchor>
  <xdr:twoCellAnchor editAs="oneCell">
    <xdr:from>
      <xdr:col>0</xdr:col>
      <xdr:colOff>1342217</xdr:colOff>
      <xdr:row>10</xdr:row>
      <xdr:rowOff>190499</xdr:rowOff>
    </xdr:from>
    <xdr:to>
      <xdr:col>2</xdr:col>
      <xdr:colOff>103287</xdr:colOff>
      <xdr:row>18</xdr:row>
      <xdr:rowOff>142874</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342217" y="2752724"/>
          <a:ext cx="2552020"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J219"/>
  <sheetViews>
    <sheetView tabSelected="1" topLeftCell="AE1" zoomScaleNormal="100" zoomScalePageLayoutView="120" workbookViewId="0">
      <selection activeCell="AM15" sqref="AM15"/>
    </sheetView>
  </sheetViews>
  <sheetFormatPr baseColWidth="10" defaultColWidth="10.6640625" defaultRowHeight="15"/>
  <cols>
    <col min="1" max="1" width="13.1640625" customWidth="1"/>
    <col min="2" max="2" width="18.5" customWidth="1"/>
    <col min="3" max="3" width="20.5" customWidth="1"/>
    <col min="4" max="4" width="43.5" customWidth="1"/>
    <col min="5" max="5" width="12.6640625" customWidth="1"/>
    <col min="6" max="6" width="15.33203125" style="24" customWidth="1"/>
    <col min="7" max="7" width="14" style="24" customWidth="1"/>
    <col min="8" max="8" width="13.6640625" style="24" customWidth="1"/>
    <col min="9" max="9" width="5.6640625" bestFit="1" customWidth="1"/>
    <col min="10" max="12" width="4" customWidth="1"/>
    <col min="13" max="13" width="4.1640625" customWidth="1"/>
    <col min="14" max="14" width="3.1640625" customWidth="1"/>
    <col min="15" max="15" width="4.6640625" customWidth="1"/>
    <col min="16" max="16" width="36.6640625" customWidth="1"/>
    <col min="17" max="17" width="35.6640625" customWidth="1"/>
    <col min="18" max="18" width="13.33203125" style="24" customWidth="1"/>
    <col min="19" max="19" width="14" style="104" customWidth="1"/>
    <col min="20" max="20" width="29.33203125" customWidth="1"/>
    <col min="21" max="22" width="18.6640625" style="104" customWidth="1"/>
    <col min="23" max="23" width="12.1640625" style="19" customWidth="1"/>
    <col min="24" max="24" width="13.33203125" style="104" customWidth="1"/>
    <col min="25" max="25" width="18.6640625" style="104" customWidth="1"/>
    <col min="26" max="26" width="14.6640625" style="104" customWidth="1"/>
    <col min="27" max="28" width="15.1640625" style="24" customWidth="1"/>
    <col min="29" max="29" width="13.6640625" style="104" customWidth="1"/>
    <col min="30" max="30" width="21.1640625" style="66" customWidth="1"/>
    <col min="31" max="32" width="16.33203125" customWidth="1"/>
    <col min="33" max="33" width="30" customWidth="1"/>
    <col min="34" max="34" width="12.5" style="104" customWidth="1"/>
    <col min="35" max="35" width="28.6640625" customWidth="1"/>
    <col min="36" max="36" width="12.5" style="19" customWidth="1"/>
    <col min="37" max="37" width="39.1640625" customWidth="1"/>
    <col min="38" max="38" width="12.5" style="19" customWidth="1"/>
    <col min="39" max="39" width="48.5" customWidth="1"/>
    <col min="40" max="40" width="20" customWidth="1"/>
  </cols>
  <sheetData>
    <row r="1" spans="1:270" s="4" customFormat="1" ht="21" customHeight="1">
      <c r="A1" s="322" t="s">
        <v>0</v>
      </c>
      <c r="B1" s="323"/>
      <c r="C1" s="339" t="s">
        <v>477</v>
      </c>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1"/>
      <c r="AL1" s="304" t="s">
        <v>1</v>
      </c>
      <c r="AM1" s="305"/>
    </row>
    <row r="2" spans="1:270" s="4" customFormat="1" ht="21.75" customHeight="1">
      <c r="A2" s="324"/>
      <c r="B2" s="325"/>
      <c r="C2" s="342"/>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4"/>
      <c r="AL2" s="306" t="s">
        <v>2</v>
      </c>
      <c r="AM2" s="307"/>
    </row>
    <row r="3" spans="1:270" s="4" customFormat="1" ht="21.75" customHeight="1">
      <c r="A3" s="324"/>
      <c r="B3" s="325"/>
      <c r="C3" s="342"/>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4"/>
      <c r="AL3" s="306" t="s">
        <v>3</v>
      </c>
      <c r="AM3" s="307"/>
    </row>
    <row r="4" spans="1:270" s="4" customFormat="1" ht="21.75" customHeight="1">
      <c r="A4" s="326"/>
      <c r="B4" s="327"/>
      <c r="C4" s="345"/>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7"/>
      <c r="AL4" s="308" t="s">
        <v>4</v>
      </c>
      <c r="AM4" s="309"/>
    </row>
    <row r="5" spans="1:270" s="1" customFormat="1" ht="14" thickBot="1">
      <c r="A5" s="5"/>
      <c r="B5" s="5"/>
      <c r="F5" s="6"/>
      <c r="G5" s="6"/>
      <c r="H5" s="6"/>
      <c r="P5" s="5"/>
      <c r="Q5" s="5"/>
      <c r="R5" s="6"/>
      <c r="S5" s="21"/>
      <c r="U5" s="21"/>
      <c r="V5" s="21"/>
      <c r="W5" s="18"/>
      <c r="X5" s="21"/>
      <c r="Y5" s="21"/>
      <c r="Z5" s="21"/>
      <c r="AA5" s="6"/>
      <c r="AB5" s="6"/>
      <c r="AC5" s="21"/>
      <c r="AE5" s="1" t="s">
        <v>5</v>
      </c>
      <c r="AF5" s="1" t="s">
        <v>5</v>
      </c>
      <c r="AH5" s="21"/>
      <c r="AJ5" s="18"/>
      <c r="AL5" s="18"/>
    </row>
    <row r="6" spans="1:270" s="10" customFormat="1" ht="44.25" customHeight="1" thickBot="1">
      <c r="A6" s="335" t="s">
        <v>6</v>
      </c>
      <c r="B6" s="336"/>
      <c r="C6" s="336"/>
      <c r="D6" s="336"/>
      <c r="E6" s="336"/>
      <c r="F6" s="333" t="s">
        <v>7</v>
      </c>
      <c r="G6" s="334"/>
      <c r="H6" s="334"/>
      <c r="I6" s="330" t="s">
        <v>8</v>
      </c>
      <c r="J6" s="331"/>
      <c r="K6" s="331"/>
      <c r="L6" s="331"/>
      <c r="M6" s="330" t="s">
        <v>9</v>
      </c>
      <c r="N6" s="331"/>
      <c r="O6" s="332"/>
      <c r="P6" s="313" t="s">
        <v>10</v>
      </c>
      <c r="Q6" s="313" t="s">
        <v>11</v>
      </c>
      <c r="R6" s="337" t="s">
        <v>12</v>
      </c>
      <c r="S6" s="313" t="s">
        <v>13</v>
      </c>
      <c r="T6" s="313" t="s">
        <v>14</v>
      </c>
      <c r="U6" s="328" t="s">
        <v>15</v>
      </c>
      <c r="V6" s="328" t="s">
        <v>16</v>
      </c>
      <c r="W6" s="328" t="s">
        <v>17</v>
      </c>
      <c r="X6" s="328" t="s">
        <v>18</v>
      </c>
      <c r="Y6" s="315" t="s">
        <v>19</v>
      </c>
      <c r="Z6" s="315" t="s">
        <v>20</v>
      </c>
      <c r="AA6" s="317" t="s">
        <v>21</v>
      </c>
      <c r="AB6" s="318"/>
      <c r="AC6" s="318"/>
      <c r="AD6" s="313" t="s">
        <v>22</v>
      </c>
      <c r="AE6" s="328" t="s">
        <v>23</v>
      </c>
      <c r="AF6" s="328" t="s">
        <v>24</v>
      </c>
      <c r="AG6" s="328" t="s">
        <v>25</v>
      </c>
      <c r="AH6" s="319" t="s">
        <v>527</v>
      </c>
      <c r="AI6" s="320"/>
      <c r="AJ6" s="319" t="s">
        <v>26</v>
      </c>
      <c r="AK6" s="320"/>
      <c r="AL6" s="319" t="s">
        <v>27</v>
      </c>
      <c r="AM6" s="320"/>
    </row>
    <row r="7" spans="1:270" s="9" customFormat="1" ht="87.75" customHeight="1" thickBot="1">
      <c r="A7" s="240" t="s">
        <v>28</v>
      </c>
      <c r="B7" s="241" t="s">
        <v>29</v>
      </c>
      <c r="C7" s="22" t="s">
        <v>30</v>
      </c>
      <c r="D7" s="22" t="s">
        <v>31</v>
      </c>
      <c r="E7" s="37" t="s">
        <v>32</v>
      </c>
      <c r="F7" s="13" t="s">
        <v>33</v>
      </c>
      <c r="G7" s="12" t="s">
        <v>34</v>
      </c>
      <c r="H7" s="11" t="s">
        <v>35</v>
      </c>
      <c r="I7" s="14" t="s">
        <v>36</v>
      </c>
      <c r="J7" s="15" t="s">
        <v>37</v>
      </c>
      <c r="K7" s="15" t="s">
        <v>38</v>
      </c>
      <c r="L7" s="16" t="s">
        <v>39</v>
      </c>
      <c r="M7" s="14" t="s">
        <v>40</v>
      </c>
      <c r="N7" s="15" t="s">
        <v>41</v>
      </c>
      <c r="O7" s="17" t="s">
        <v>42</v>
      </c>
      <c r="P7" s="314"/>
      <c r="Q7" s="314"/>
      <c r="R7" s="338"/>
      <c r="S7" s="314"/>
      <c r="T7" s="314"/>
      <c r="U7" s="329"/>
      <c r="V7" s="329"/>
      <c r="W7" s="329"/>
      <c r="X7" s="329"/>
      <c r="Y7" s="316"/>
      <c r="Z7" s="316"/>
      <c r="AA7" s="13" t="s">
        <v>33</v>
      </c>
      <c r="AB7" s="12" t="s">
        <v>34</v>
      </c>
      <c r="AC7" s="27" t="s">
        <v>43</v>
      </c>
      <c r="AD7" s="314"/>
      <c r="AE7" s="329"/>
      <c r="AF7" s="329"/>
      <c r="AG7" s="329"/>
      <c r="AH7" s="26" t="s">
        <v>44</v>
      </c>
      <c r="AI7" s="26" t="s">
        <v>45</v>
      </c>
      <c r="AJ7" s="26" t="s">
        <v>44</v>
      </c>
      <c r="AK7" s="26" t="s">
        <v>45</v>
      </c>
      <c r="AL7" s="26" t="s">
        <v>44</v>
      </c>
      <c r="AM7" s="26" t="s">
        <v>45</v>
      </c>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row>
    <row r="8" spans="1:270" ht="152" customHeight="1">
      <c r="A8" s="295" t="s">
        <v>349</v>
      </c>
      <c r="B8" s="293" t="s">
        <v>350</v>
      </c>
      <c r="C8" s="298" t="s">
        <v>351</v>
      </c>
      <c r="D8" s="298" t="s">
        <v>488</v>
      </c>
      <c r="E8" s="310" t="s">
        <v>75</v>
      </c>
      <c r="F8" s="310" t="s">
        <v>64</v>
      </c>
      <c r="G8" s="310" t="s">
        <v>59</v>
      </c>
      <c r="H8" s="284" t="str">
        <f>+IFERROR(VLOOKUP(F8&amp;G8,$D$176:$E$200,2,FALSE),"")</f>
        <v>ALTO</v>
      </c>
      <c r="I8" s="310"/>
      <c r="J8" s="310"/>
      <c r="K8" s="310"/>
      <c r="L8" s="357"/>
      <c r="M8" s="310"/>
      <c r="N8" s="357"/>
      <c r="O8" s="310"/>
      <c r="P8" s="356" t="s">
        <v>382</v>
      </c>
      <c r="Q8" s="298" t="s">
        <v>478</v>
      </c>
      <c r="R8" s="237" t="s">
        <v>67</v>
      </c>
      <c r="S8" s="237" t="s">
        <v>84</v>
      </c>
      <c r="T8" s="242" t="s">
        <v>479</v>
      </c>
      <c r="U8" s="243" t="s">
        <v>69</v>
      </c>
      <c r="V8" s="243" t="s">
        <v>69</v>
      </c>
      <c r="W8" s="243" t="str">
        <f>+IF(OR(U8="",V8=""),"",IF(AND(U8="FUERTE",V8="FUERTE"),"FUERTE 
100",IF(OR(U8="DÉBIL",V8="DÉBIL"),"DÉBIL
0","MODERADO
50")))</f>
        <v>FUERTE 
100</v>
      </c>
      <c r="X8" s="310" t="s">
        <v>69</v>
      </c>
      <c r="Y8" s="310" t="s">
        <v>401</v>
      </c>
      <c r="Z8" s="310" t="s">
        <v>401</v>
      </c>
      <c r="AA8" s="310" t="s">
        <v>65</v>
      </c>
      <c r="AB8" s="310" t="s">
        <v>59</v>
      </c>
      <c r="AC8" s="284" t="str">
        <f>+IFERROR(VLOOKUP(AA8&amp;AB8,$D$176:$E$200,2,FALSE),"")</f>
        <v>ALTO</v>
      </c>
      <c r="AD8" s="244" t="s">
        <v>481</v>
      </c>
      <c r="AE8" s="311" t="s">
        <v>483</v>
      </c>
      <c r="AF8" s="245" t="s">
        <v>491</v>
      </c>
      <c r="AG8" s="311" t="s">
        <v>492</v>
      </c>
      <c r="AH8" s="310" t="s">
        <v>57</v>
      </c>
      <c r="AI8" s="242" t="s">
        <v>509</v>
      </c>
      <c r="AJ8" s="310" t="s">
        <v>69</v>
      </c>
      <c r="AK8" s="242" t="s">
        <v>532</v>
      </c>
      <c r="AL8" s="310" t="s">
        <v>69</v>
      </c>
      <c r="AM8" s="201" t="s">
        <v>547</v>
      </c>
    </row>
    <row r="9" spans="1:270" ht="80" customHeight="1">
      <c r="A9" s="296"/>
      <c r="B9" s="271"/>
      <c r="C9" s="299"/>
      <c r="D9" s="299"/>
      <c r="E9" s="277"/>
      <c r="F9" s="277"/>
      <c r="G9" s="277"/>
      <c r="H9" s="285"/>
      <c r="I9" s="277"/>
      <c r="J9" s="277"/>
      <c r="K9" s="277"/>
      <c r="L9" s="358"/>
      <c r="M9" s="277"/>
      <c r="N9" s="358"/>
      <c r="O9" s="277"/>
      <c r="P9" s="299"/>
      <c r="Q9" s="300"/>
      <c r="R9" s="236" t="s">
        <v>67</v>
      </c>
      <c r="S9" s="236" t="s">
        <v>84</v>
      </c>
      <c r="T9" s="121" t="s">
        <v>489</v>
      </c>
      <c r="U9" s="232" t="s">
        <v>69</v>
      </c>
      <c r="V9" s="232" t="s">
        <v>69</v>
      </c>
      <c r="W9" s="232" t="str">
        <f t="shared" ref="W9:W17" si="0">+IF(OR(U9="",V9=""),"",IF(AND(U9="FUERTE",V9="FUERTE"),"FUERTE 
100",IF(OR(U9="DÉBIL",V9="DÉBIL"),"DÉBIL
0","MODERADO
50")))</f>
        <v>FUERTE 
100</v>
      </c>
      <c r="X9" s="277"/>
      <c r="Y9" s="277"/>
      <c r="Z9" s="277"/>
      <c r="AA9" s="277"/>
      <c r="AB9" s="277"/>
      <c r="AC9" s="285"/>
      <c r="AD9" s="123" t="s">
        <v>490</v>
      </c>
      <c r="AE9" s="312"/>
      <c r="AF9" s="121" t="s">
        <v>406</v>
      </c>
      <c r="AG9" s="312"/>
      <c r="AH9" s="277"/>
      <c r="AI9" s="121" t="s">
        <v>510</v>
      </c>
      <c r="AJ9" s="277"/>
      <c r="AK9" s="121" t="s">
        <v>545</v>
      </c>
      <c r="AL9" s="277"/>
      <c r="AM9" s="124" t="s">
        <v>548</v>
      </c>
    </row>
    <row r="10" spans="1:270" ht="96" customHeight="1">
      <c r="A10" s="296"/>
      <c r="B10" s="271"/>
      <c r="C10" s="299"/>
      <c r="D10" s="299"/>
      <c r="E10" s="277"/>
      <c r="F10" s="277"/>
      <c r="G10" s="277"/>
      <c r="H10" s="285"/>
      <c r="I10" s="277"/>
      <c r="J10" s="277"/>
      <c r="K10" s="277"/>
      <c r="L10" s="358"/>
      <c r="M10" s="277"/>
      <c r="N10" s="358"/>
      <c r="O10" s="277"/>
      <c r="P10" s="274" t="s">
        <v>383</v>
      </c>
      <c r="Q10" s="300"/>
      <c r="R10" s="236" t="s">
        <v>67</v>
      </c>
      <c r="S10" s="236" t="s">
        <v>84</v>
      </c>
      <c r="T10" s="235" t="s">
        <v>480</v>
      </c>
      <c r="U10" s="232" t="s">
        <v>69</v>
      </c>
      <c r="V10" s="232" t="s">
        <v>69</v>
      </c>
      <c r="W10" s="232" t="str">
        <f t="shared" si="0"/>
        <v>FUERTE 
100</v>
      </c>
      <c r="X10" s="277"/>
      <c r="Y10" s="277"/>
      <c r="Z10" s="277"/>
      <c r="AA10" s="277"/>
      <c r="AB10" s="277"/>
      <c r="AC10" s="285"/>
      <c r="AD10" s="123" t="s">
        <v>402</v>
      </c>
      <c r="AE10" s="312"/>
      <c r="AF10" s="121" t="s">
        <v>485</v>
      </c>
      <c r="AG10" s="312"/>
      <c r="AH10" s="277"/>
      <c r="AI10" s="121" t="s">
        <v>511</v>
      </c>
      <c r="AJ10" s="277"/>
      <c r="AK10" s="121" t="s">
        <v>534</v>
      </c>
      <c r="AL10" s="277"/>
      <c r="AM10" s="124" t="s">
        <v>549</v>
      </c>
    </row>
    <row r="11" spans="1:270" ht="76" customHeight="1">
      <c r="A11" s="296"/>
      <c r="B11" s="271"/>
      <c r="C11" s="300"/>
      <c r="D11" s="300"/>
      <c r="E11" s="277"/>
      <c r="F11" s="277"/>
      <c r="G11" s="277"/>
      <c r="H11" s="285"/>
      <c r="I11" s="277"/>
      <c r="J11" s="277"/>
      <c r="K11" s="277"/>
      <c r="L11" s="358"/>
      <c r="M11" s="277"/>
      <c r="N11" s="358"/>
      <c r="O11" s="277"/>
      <c r="P11" s="299"/>
      <c r="Q11" s="300"/>
      <c r="R11" s="232" t="s">
        <v>67</v>
      </c>
      <c r="S11" s="232" t="s">
        <v>84</v>
      </c>
      <c r="T11" s="235" t="s">
        <v>400</v>
      </c>
      <c r="U11" s="232" t="s">
        <v>69</v>
      </c>
      <c r="V11" s="232" t="s">
        <v>69</v>
      </c>
      <c r="W11" s="232" t="str">
        <f>+IF(OR(U11="",V11=""),"",IF(AND(U11="FUERTE",V11="FUERTE"),"FUERTE 
100",IF(OR(U11="DÉBIL",V11="DÉBIL"),"DÉBIL
0","MODERADO
50")))</f>
        <v>FUERTE 
100</v>
      </c>
      <c r="X11" s="277"/>
      <c r="Y11" s="280"/>
      <c r="Z11" s="280"/>
      <c r="AA11" s="277"/>
      <c r="AB11" s="277"/>
      <c r="AC11" s="285"/>
      <c r="AD11" s="123" t="s">
        <v>482</v>
      </c>
      <c r="AE11" s="321"/>
      <c r="AF11" s="122" t="s">
        <v>484</v>
      </c>
      <c r="AG11" s="312"/>
      <c r="AH11" s="280"/>
      <c r="AI11" s="121" t="s">
        <v>528</v>
      </c>
      <c r="AJ11" s="280"/>
      <c r="AK11" s="121" t="s">
        <v>543</v>
      </c>
      <c r="AL11" s="280"/>
      <c r="AM11" s="124" t="s">
        <v>550</v>
      </c>
    </row>
    <row r="12" spans="1:270" ht="69" customHeight="1">
      <c r="A12" s="296"/>
      <c r="B12" s="271"/>
      <c r="C12" s="272" t="s">
        <v>455</v>
      </c>
      <c r="D12" s="274" t="s">
        <v>486</v>
      </c>
      <c r="E12" s="271" t="s">
        <v>104</v>
      </c>
      <c r="F12" s="271" t="s">
        <v>62</v>
      </c>
      <c r="G12" s="271" t="s">
        <v>57</v>
      </c>
      <c r="H12" s="276" t="str">
        <f>+IFERROR(VLOOKUP(F12&amp;G12,$D$176:$E$200,2,FALSE),"")</f>
        <v>ALTO</v>
      </c>
      <c r="I12" s="267"/>
      <c r="J12" s="267"/>
      <c r="K12" s="267"/>
      <c r="L12" s="267"/>
      <c r="M12" s="267"/>
      <c r="N12" s="267"/>
      <c r="O12" s="267"/>
      <c r="P12" s="123" t="s">
        <v>493</v>
      </c>
      <c r="Q12" s="278" t="s">
        <v>494</v>
      </c>
      <c r="R12" s="232" t="s">
        <v>67</v>
      </c>
      <c r="S12" s="232" t="s">
        <v>84</v>
      </c>
      <c r="T12" s="121" t="s">
        <v>517</v>
      </c>
      <c r="U12" s="232" t="s">
        <v>57</v>
      </c>
      <c r="V12" s="232" t="s">
        <v>69</v>
      </c>
      <c r="W12" s="232" t="str">
        <f t="shared" ref="W12:W13" si="1">+IF(OR(U12="",V12=""),"",IF(AND(U12="FUERTE",V12="FUERTE"),"FUERTE 
100",IF(OR(U12="DÉBIL",V12="DÉBIL"),"DÉBIL
0","MODERADO
50")))</f>
        <v>MODERADO
50</v>
      </c>
      <c r="X12" s="267" t="s">
        <v>57</v>
      </c>
      <c r="Y12" s="267" t="s">
        <v>401</v>
      </c>
      <c r="Z12" s="267" t="s">
        <v>401</v>
      </c>
      <c r="AA12" s="267" t="s">
        <v>64</v>
      </c>
      <c r="AB12" s="267" t="s">
        <v>56</v>
      </c>
      <c r="AC12" s="281" t="str">
        <f>+IFERROR(VLOOKUP(AA12&amp;AB12,$D$176:$E$200,2,FALSE),"")</f>
        <v>BAJO</v>
      </c>
      <c r="AD12" s="123" t="s">
        <v>518</v>
      </c>
      <c r="AE12" s="269" t="s">
        <v>403</v>
      </c>
      <c r="AF12" s="269" t="s">
        <v>405</v>
      </c>
      <c r="AG12" s="269" t="s">
        <v>495</v>
      </c>
      <c r="AH12" s="265" t="s">
        <v>85</v>
      </c>
      <c r="AI12" s="256" t="s">
        <v>546</v>
      </c>
      <c r="AJ12" s="267" t="s">
        <v>57</v>
      </c>
      <c r="AK12" s="121" t="s">
        <v>544</v>
      </c>
      <c r="AL12" s="267" t="s">
        <v>85</v>
      </c>
      <c r="AM12" s="123" t="s">
        <v>551</v>
      </c>
    </row>
    <row r="13" spans="1:270" ht="81.75" customHeight="1">
      <c r="A13" s="296"/>
      <c r="B13" s="271"/>
      <c r="C13" s="273"/>
      <c r="D13" s="275"/>
      <c r="E13" s="271"/>
      <c r="F13" s="271"/>
      <c r="G13" s="271"/>
      <c r="H13" s="276"/>
      <c r="I13" s="277"/>
      <c r="J13" s="277"/>
      <c r="K13" s="277"/>
      <c r="L13" s="277"/>
      <c r="M13" s="277"/>
      <c r="N13" s="277"/>
      <c r="O13" s="277"/>
      <c r="P13" s="123" t="s">
        <v>408</v>
      </c>
      <c r="Q13" s="279"/>
      <c r="R13" s="232" t="s">
        <v>67</v>
      </c>
      <c r="S13" s="232" t="s">
        <v>92</v>
      </c>
      <c r="T13" s="262" t="s">
        <v>533</v>
      </c>
      <c r="U13" s="232" t="s">
        <v>69</v>
      </c>
      <c r="V13" s="232" t="s">
        <v>69</v>
      </c>
      <c r="W13" s="232" t="str">
        <f t="shared" si="1"/>
        <v>FUERTE 
100</v>
      </c>
      <c r="X13" s="277"/>
      <c r="Y13" s="280"/>
      <c r="Z13" s="280"/>
      <c r="AA13" s="280"/>
      <c r="AB13" s="280"/>
      <c r="AC13" s="282"/>
      <c r="AD13" s="123" t="s">
        <v>402</v>
      </c>
      <c r="AE13" s="321"/>
      <c r="AF13" s="321"/>
      <c r="AG13" s="312"/>
      <c r="AH13" s="266"/>
      <c r="AI13" s="257" t="s">
        <v>512</v>
      </c>
      <c r="AJ13" s="280"/>
      <c r="AK13" s="121" t="s">
        <v>535</v>
      </c>
      <c r="AL13" s="280"/>
      <c r="AM13" s="123" t="s">
        <v>552</v>
      </c>
    </row>
    <row r="14" spans="1:270" ht="338" customHeight="1">
      <c r="A14" s="296"/>
      <c r="B14" s="271"/>
      <c r="C14" s="274" t="s">
        <v>409</v>
      </c>
      <c r="D14" s="274" t="s">
        <v>410</v>
      </c>
      <c r="E14" s="271" t="s">
        <v>104</v>
      </c>
      <c r="F14" s="277" t="s">
        <v>62</v>
      </c>
      <c r="G14" s="277" t="s">
        <v>56</v>
      </c>
      <c r="H14" s="285" t="str">
        <f>+IFERROR(VLOOKUP(F14&amp;G14,$D$176:$E$200,2,FALSE),"")</f>
        <v>MODERADO</v>
      </c>
      <c r="I14" s="267"/>
      <c r="J14" s="267"/>
      <c r="K14" s="267"/>
      <c r="L14" s="267"/>
      <c r="M14" s="267"/>
      <c r="N14" s="267"/>
      <c r="O14" s="267"/>
      <c r="P14" s="263" t="s">
        <v>411</v>
      </c>
      <c r="Q14" s="274" t="s">
        <v>497</v>
      </c>
      <c r="R14" s="232" t="s">
        <v>67</v>
      </c>
      <c r="S14" s="232" t="s">
        <v>92</v>
      </c>
      <c r="T14" s="121" t="s">
        <v>498</v>
      </c>
      <c r="U14" s="232" t="s">
        <v>69</v>
      </c>
      <c r="V14" s="232" t="s">
        <v>69</v>
      </c>
      <c r="W14" s="232" t="str">
        <f t="shared" si="0"/>
        <v>FUERTE 
100</v>
      </c>
      <c r="X14" s="267" t="s">
        <v>57</v>
      </c>
      <c r="Y14" s="267" t="s">
        <v>401</v>
      </c>
      <c r="Z14" s="267" t="s">
        <v>401</v>
      </c>
      <c r="AA14" s="277" t="s">
        <v>64</v>
      </c>
      <c r="AB14" s="277" t="s">
        <v>54</v>
      </c>
      <c r="AC14" s="285" t="str">
        <f>+IFERROR(VLOOKUP(AA14&amp;AB14,$D$176:$E$200,2,FALSE),"")</f>
        <v>BAJO</v>
      </c>
      <c r="AD14" s="121" t="s">
        <v>413</v>
      </c>
      <c r="AE14" s="267" t="s">
        <v>404</v>
      </c>
      <c r="AF14" s="121" t="s">
        <v>405</v>
      </c>
      <c r="AG14" s="269" t="s">
        <v>416</v>
      </c>
      <c r="AH14" s="267" t="s">
        <v>69</v>
      </c>
      <c r="AI14" s="121" t="s">
        <v>513</v>
      </c>
      <c r="AJ14" s="267" t="s">
        <v>69</v>
      </c>
      <c r="AK14" s="121" t="s">
        <v>536</v>
      </c>
      <c r="AL14" s="267" t="s">
        <v>57</v>
      </c>
      <c r="AM14" s="123" t="s">
        <v>561</v>
      </c>
    </row>
    <row r="15" spans="1:270" ht="90" customHeight="1">
      <c r="A15" s="296"/>
      <c r="B15" s="271"/>
      <c r="C15" s="275"/>
      <c r="D15" s="275"/>
      <c r="E15" s="271"/>
      <c r="F15" s="277"/>
      <c r="G15" s="277"/>
      <c r="H15" s="285"/>
      <c r="I15" s="277"/>
      <c r="J15" s="277"/>
      <c r="K15" s="277"/>
      <c r="L15" s="277"/>
      <c r="M15" s="277"/>
      <c r="N15" s="277"/>
      <c r="O15" s="277"/>
      <c r="P15" s="263" t="s">
        <v>412</v>
      </c>
      <c r="Q15" s="275"/>
      <c r="R15" s="232" t="s">
        <v>67</v>
      </c>
      <c r="S15" s="232" t="s">
        <v>92</v>
      </c>
      <c r="T15" s="123" t="s">
        <v>499</v>
      </c>
      <c r="U15" s="232" t="s">
        <v>57</v>
      </c>
      <c r="V15" s="232" t="s">
        <v>69</v>
      </c>
      <c r="W15" s="232" t="str">
        <f t="shared" si="0"/>
        <v>MODERADO
50</v>
      </c>
      <c r="X15" s="277"/>
      <c r="Y15" s="277"/>
      <c r="Z15" s="277"/>
      <c r="AA15" s="277"/>
      <c r="AB15" s="277"/>
      <c r="AC15" s="285"/>
      <c r="AD15" s="123" t="s">
        <v>414</v>
      </c>
      <c r="AE15" s="277"/>
      <c r="AF15" s="121" t="s">
        <v>415</v>
      </c>
      <c r="AG15" s="312"/>
      <c r="AH15" s="277"/>
      <c r="AI15" s="121" t="s">
        <v>502</v>
      </c>
      <c r="AJ15" s="277"/>
      <c r="AK15" s="121" t="s">
        <v>537</v>
      </c>
      <c r="AL15" s="277"/>
      <c r="AM15" s="123" t="s">
        <v>553</v>
      </c>
    </row>
    <row r="16" spans="1:270" ht="77" customHeight="1" thickBot="1">
      <c r="A16" s="296"/>
      <c r="B16" s="271"/>
      <c r="C16" s="299"/>
      <c r="D16" s="299"/>
      <c r="E16" s="271"/>
      <c r="F16" s="277"/>
      <c r="G16" s="277"/>
      <c r="H16" s="285"/>
      <c r="I16" s="280"/>
      <c r="J16" s="280"/>
      <c r="K16" s="280"/>
      <c r="L16" s="280"/>
      <c r="M16" s="280"/>
      <c r="N16" s="280"/>
      <c r="O16" s="280"/>
      <c r="P16" s="263" t="s">
        <v>417</v>
      </c>
      <c r="Q16" s="299"/>
      <c r="R16" s="232" t="s">
        <v>67</v>
      </c>
      <c r="S16" s="232" t="s">
        <v>92</v>
      </c>
      <c r="T16" s="121" t="s">
        <v>501</v>
      </c>
      <c r="U16" s="232" t="s">
        <v>69</v>
      </c>
      <c r="V16" s="232" t="s">
        <v>69</v>
      </c>
      <c r="W16" s="232" t="str">
        <f t="shared" si="0"/>
        <v>FUERTE 
100</v>
      </c>
      <c r="X16" s="280"/>
      <c r="Y16" s="280"/>
      <c r="Z16" s="280"/>
      <c r="AA16" s="280"/>
      <c r="AB16" s="280"/>
      <c r="AC16" s="285"/>
      <c r="AD16" s="121" t="s">
        <v>523</v>
      </c>
      <c r="AE16" s="280"/>
      <c r="AF16" s="121" t="s">
        <v>407</v>
      </c>
      <c r="AG16" s="321"/>
      <c r="AH16" s="280"/>
      <c r="AI16" s="256" t="s">
        <v>514</v>
      </c>
      <c r="AJ16" s="280"/>
      <c r="AK16" s="121" t="s">
        <v>538</v>
      </c>
      <c r="AL16" s="280"/>
      <c r="AM16" s="420" t="s">
        <v>554</v>
      </c>
    </row>
    <row r="17" spans="1:270" ht="110" customHeight="1">
      <c r="A17" s="296"/>
      <c r="B17" s="271"/>
      <c r="C17" s="272" t="s">
        <v>453</v>
      </c>
      <c r="D17" s="274" t="s">
        <v>487</v>
      </c>
      <c r="E17" s="267" t="s">
        <v>96</v>
      </c>
      <c r="F17" s="267" t="s">
        <v>61</v>
      </c>
      <c r="G17" s="267" t="s">
        <v>59</v>
      </c>
      <c r="H17" s="281" t="str">
        <f>+IFERROR(VLOOKUP(F17&amp;G17,$D$176:$E$200,2,FALSE),"")</f>
        <v>EXTREMO</v>
      </c>
      <c r="I17" s="286"/>
      <c r="J17" s="286"/>
      <c r="K17" s="302" t="s">
        <v>356</v>
      </c>
      <c r="L17" s="286"/>
      <c r="M17" s="286"/>
      <c r="N17" s="286"/>
      <c r="O17" s="286"/>
      <c r="P17" s="262" t="s">
        <v>519</v>
      </c>
      <c r="Q17" s="274" t="s">
        <v>418</v>
      </c>
      <c r="R17" s="232" t="s">
        <v>76</v>
      </c>
      <c r="S17" s="232" t="s">
        <v>92</v>
      </c>
      <c r="T17" s="256" t="s">
        <v>520</v>
      </c>
      <c r="U17" s="232" t="s">
        <v>69</v>
      </c>
      <c r="V17" s="232" t="s">
        <v>69</v>
      </c>
      <c r="W17" s="232" t="str">
        <f t="shared" si="0"/>
        <v>FUERTE 
100</v>
      </c>
      <c r="X17" s="271" t="s">
        <v>57</v>
      </c>
      <c r="Y17" s="271" t="s">
        <v>401</v>
      </c>
      <c r="Z17" s="271" t="s">
        <v>401</v>
      </c>
      <c r="AA17" s="267" t="s">
        <v>62</v>
      </c>
      <c r="AB17" s="267" t="s">
        <v>57</v>
      </c>
      <c r="AC17" s="284" t="str">
        <f>+IFERROR(VLOOKUP(AA17&amp;AB17,$D$176:$E$200,2,FALSE),"")</f>
        <v>ALTO</v>
      </c>
      <c r="AD17" s="258" t="s">
        <v>521</v>
      </c>
      <c r="AE17" s="269" t="s">
        <v>419</v>
      </c>
      <c r="AF17" s="121" t="s">
        <v>522</v>
      </c>
      <c r="AG17" s="269" t="s">
        <v>503</v>
      </c>
      <c r="AH17" s="267" t="s">
        <v>69</v>
      </c>
      <c r="AI17" s="256" t="s">
        <v>524</v>
      </c>
      <c r="AJ17" s="267" t="s">
        <v>69</v>
      </c>
      <c r="AK17" s="121" t="s">
        <v>539</v>
      </c>
      <c r="AL17" s="267" t="s">
        <v>69</v>
      </c>
      <c r="AM17" s="420" t="s">
        <v>555</v>
      </c>
    </row>
    <row r="18" spans="1:270" ht="116" customHeight="1">
      <c r="A18" s="296"/>
      <c r="B18" s="271"/>
      <c r="C18" s="362"/>
      <c r="D18" s="275"/>
      <c r="E18" s="277"/>
      <c r="F18" s="277"/>
      <c r="G18" s="277"/>
      <c r="H18" s="285"/>
      <c r="I18" s="301"/>
      <c r="J18" s="301"/>
      <c r="K18" s="303"/>
      <c r="L18" s="301"/>
      <c r="M18" s="301"/>
      <c r="N18" s="301"/>
      <c r="O18" s="301"/>
      <c r="P18" s="262" t="s">
        <v>515</v>
      </c>
      <c r="Q18" s="275"/>
      <c r="R18" s="232" t="s">
        <v>76</v>
      </c>
      <c r="S18" s="232" t="s">
        <v>92</v>
      </c>
      <c r="T18" s="121" t="s">
        <v>454</v>
      </c>
      <c r="U18" s="232" t="s">
        <v>57</v>
      </c>
      <c r="V18" s="232" t="s">
        <v>69</v>
      </c>
      <c r="W18" s="232" t="str">
        <f t="shared" ref="W18:W22" si="2">+IF(OR(U18="",V18=""),"",IF(AND(U18="FUERTE",V18="FUERTE"),"FUERTE 
100",IF(OR(U18="DÉBIL",V18="DÉBIL"),"DÉBIL
0","MODERADO
50")))</f>
        <v>MODERADO
50</v>
      </c>
      <c r="X18" s="271"/>
      <c r="Y18" s="271"/>
      <c r="Z18" s="271"/>
      <c r="AA18" s="277"/>
      <c r="AB18" s="277"/>
      <c r="AC18" s="285"/>
      <c r="AD18" s="246" t="s">
        <v>525</v>
      </c>
      <c r="AE18" s="312"/>
      <c r="AF18" s="249" t="s">
        <v>407</v>
      </c>
      <c r="AG18" s="312"/>
      <c r="AH18" s="280"/>
      <c r="AI18" s="256" t="s">
        <v>526</v>
      </c>
      <c r="AJ18" s="280"/>
      <c r="AK18" s="121" t="s">
        <v>529</v>
      </c>
      <c r="AL18" s="280"/>
      <c r="AM18" s="420" t="s">
        <v>556</v>
      </c>
    </row>
    <row r="19" spans="1:270" ht="98" customHeight="1">
      <c r="A19" s="296"/>
      <c r="B19" s="271"/>
      <c r="C19" s="200" t="s">
        <v>420</v>
      </c>
      <c r="D19" s="123" t="s">
        <v>421</v>
      </c>
      <c r="E19" s="232" t="s">
        <v>66</v>
      </c>
      <c r="F19" s="236" t="s">
        <v>64</v>
      </c>
      <c r="G19" s="236" t="s">
        <v>56</v>
      </c>
      <c r="H19" s="233" t="str">
        <f>+IFERROR(VLOOKUP(F19&amp;G19,$D$176:$E$200,2,FALSE),"")</f>
        <v>BAJO</v>
      </c>
      <c r="I19" s="125"/>
      <c r="J19" s="125"/>
      <c r="K19" s="125"/>
      <c r="L19" s="125"/>
      <c r="M19" s="125"/>
      <c r="N19" s="125"/>
      <c r="O19" s="125"/>
      <c r="P19" s="123" t="s">
        <v>422</v>
      </c>
      <c r="Q19" s="199" t="s">
        <v>440</v>
      </c>
      <c r="R19" s="232" t="s">
        <v>67</v>
      </c>
      <c r="S19" s="232" t="s">
        <v>84</v>
      </c>
      <c r="T19" s="121" t="s">
        <v>395</v>
      </c>
      <c r="U19" s="232" t="s">
        <v>57</v>
      </c>
      <c r="V19" s="232" t="s">
        <v>69</v>
      </c>
      <c r="W19" s="232" t="str">
        <f t="shared" si="2"/>
        <v>MODERADO
50</v>
      </c>
      <c r="X19" s="232" t="s">
        <v>57</v>
      </c>
      <c r="Y19" s="232" t="s">
        <v>401</v>
      </c>
      <c r="Z19" s="232" t="s">
        <v>401</v>
      </c>
      <c r="AA19" s="231" t="s">
        <v>65</v>
      </c>
      <c r="AB19" s="231" t="s">
        <v>54</v>
      </c>
      <c r="AC19" s="238" t="str">
        <f>+IFERROR(VLOOKUP(AA19&amp;AB19,$D$176:$E$200,2,FALSE),"")</f>
        <v>BAJO</v>
      </c>
      <c r="AD19" s="121" t="s">
        <v>423</v>
      </c>
      <c r="AE19" s="121" t="s">
        <v>424</v>
      </c>
      <c r="AF19" s="121" t="s">
        <v>425</v>
      </c>
      <c r="AG19" s="126" t="s">
        <v>426</v>
      </c>
      <c r="AH19" s="260" t="s">
        <v>85</v>
      </c>
      <c r="AI19" s="121" t="s">
        <v>530</v>
      </c>
      <c r="AJ19" s="261" t="s">
        <v>69</v>
      </c>
      <c r="AK19" s="121" t="s">
        <v>540</v>
      </c>
      <c r="AL19" s="264" t="s">
        <v>69</v>
      </c>
      <c r="AM19" s="420" t="s">
        <v>557</v>
      </c>
    </row>
    <row r="20" spans="1:270" ht="159" customHeight="1">
      <c r="A20" s="296"/>
      <c r="B20" s="271"/>
      <c r="C20" s="201" t="s">
        <v>427</v>
      </c>
      <c r="D20" s="124" t="s">
        <v>428</v>
      </c>
      <c r="E20" s="232" t="s">
        <v>113</v>
      </c>
      <c r="F20" s="236" t="s">
        <v>64</v>
      </c>
      <c r="G20" s="236" t="s">
        <v>56</v>
      </c>
      <c r="H20" s="233" t="str">
        <f>+IFERROR(VLOOKUP(F20&amp;G20,$D$176:$E$200,2,FALSE),"")</f>
        <v>BAJO</v>
      </c>
      <c r="I20" s="125"/>
      <c r="J20" s="125"/>
      <c r="K20" s="125"/>
      <c r="L20" s="125"/>
      <c r="M20" s="125"/>
      <c r="N20" s="125"/>
      <c r="O20" s="125"/>
      <c r="P20" s="123" t="s">
        <v>429</v>
      </c>
      <c r="Q20" s="123" t="s">
        <v>441</v>
      </c>
      <c r="R20" s="232" t="s">
        <v>67</v>
      </c>
      <c r="S20" s="232" t="s">
        <v>92</v>
      </c>
      <c r="T20" s="121" t="s">
        <v>430</v>
      </c>
      <c r="U20" s="232" t="s">
        <v>57</v>
      </c>
      <c r="V20" s="232" t="s">
        <v>69</v>
      </c>
      <c r="W20" s="232" t="str">
        <f t="shared" si="2"/>
        <v>MODERADO
50</v>
      </c>
      <c r="X20" s="232" t="s">
        <v>57</v>
      </c>
      <c r="Y20" s="232" t="s">
        <v>401</v>
      </c>
      <c r="Z20" s="232" t="s">
        <v>401</v>
      </c>
      <c r="AA20" s="231" t="s">
        <v>65</v>
      </c>
      <c r="AB20" s="231" t="s">
        <v>54</v>
      </c>
      <c r="AC20" s="234" t="str">
        <f>+IFERROR(VLOOKUP(AA20&amp;AB20,$D$176:$E$200,2,FALSE),"")</f>
        <v>BAJO</v>
      </c>
      <c r="AD20" s="121" t="s">
        <v>431</v>
      </c>
      <c r="AE20" s="121" t="s">
        <v>449</v>
      </c>
      <c r="AF20" s="121" t="s">
        <v>432</v>
      </c>
      <c r="AG20" s="126" t="s">
        <v>433</v>
      </c>
      <c r="AH20" s="232" t="s">
        <v>85</v>
      </c>
      <c r="AI20" s="121" t="s">
        <v>531</v>
      </c>
      <c r="AJ20" s="261" t="s">
        <v>69</v>
      </c>
      <c r="AK20" s="121" t="s">
        <v>541</v>
      </c>
      <c r="AL20" s="264" t="s">
        <v>57</v>
      </c>
      <c r="AM20" s="420" t="s">
        <v>558</v>
      </c>
    </row>
    <row r="21" spans="1:270" ht="111" customHeight="1">
      <c r="A21" s="296"/>
      <c r="B21" s="271"/>
      <c r="C21" s="201" t="s">
        <v>434</v>
      </c>
      <c r="D21" s="124" t="s">
        <v>435</v>
      </c>
      <c r="E21" s="121" t="s">
        <v>104</v>
      </c>
      <c r="F21" s="236" t="s">
        <v>65</v>
      </c>
      <c r="G21" s="236" t="s">
        <v>57</v>
      </c>
      <c r="H21" s="233" t="str">
        <f>+IFERROR(VLOOKUP(F21&amp;G21,$D$176:$E$200,2,FALSE),"")</f>
        <v>MODERADO</v>
      </c>
      <c r="I21" s="125"/>
      <c r="J21" s="125"/>
      <c r="K21" s="239" t="s">
        <v>356</v>
      </c>
      <c r="L21" s="125"/>
      <c r="M21" s="125"/>
      <c r="N21" s="125"/>
      <c r="O21" s="125"/>
      <c r="P21" s="123" t="s">
        <v>436</v>
      </c>
      <c r="Q21" s="123" t="s">
        <v>442</v>
      </c>
      <c r="R21" s="232" t="s">
        <v>67</v>
      </c>
      <c r="S21" s="232" t="s">
        <v>77</v>
      </c>
      <c r="T21" s="121" t="s">
        <v>504</v>
      </c>
      <c r="U21" s="232" t="s">
        <v>69</v>
      </c>
      <c r="V21" s="232" t="s">
        <v>69</v>
      </c>
      <c r="W21" s="232" t="str">
        <f t="shared" si="2"/>
        <v>FUERTE 
100</v>
      </c>
      <c r="X21" s="232" t="s">
        <v>69</v>
      </c>
      <c r="Y21" s="232" t="s">
        <v>401</v>
      </c>
      <c r="Z21" s="232" t="s">
        <v>401</v>
      </c>
      <c r="AA21" s="231" t="s">
        <v>65</v>
      </c>
      <c r="AB21" s="231" t="s">
        <v>54</v>
      </c>
      <c r="AC21" s="238" t="str">
        <f>+IFERROR(VLOOKUP(AA21&amp;AB21,$D$176:$E$200,2,FALSE),"")</f>
        <v>BAJO</v>
      </c>
      <c r="AD21" s="121" t="s">
        <v>505</v>
      </c>
      <c r="AE21" s="121" t="s">
        <v>446</v>
      </c>
      <c r="AF21" s="121" t="s">
        <v>506</v>
      </c>
      <c r="AG21" s="126" t="s">
        <v>447</v>
      </c>
      <c r="AH21" s="232" t="s">
        <v>69</v>
      </c>
      <c r="AI21" s="121" t="s">
        <v>507</v>
      </c>
      <c r="AJ21" s="261" t="s">
        <v>69</v>
      </c>
      <c r="AK21" s="121" t="s">
        <v>542</v>
      </c>
      <c r="AL21" s="264" t="s">
        <v>69</v>
      </c>
      <c r="AM21" s="421" t="s">
        <v>559</v>
      </c>
    </row>
    <row r="22" spans="1:270" ht="48" customHeight="1">
      <c r="A22" s="296"/>
      <c r="B22" s="271"/>
      <c r="C22" s="290" t="s">
        <v>437</v>
      </c>
      <c r="D22" s="290" t="s">
        <v>438</v>
      </c>
      <c r="E22" s="269" t="s">
        <v>108</v>
      </c>
      <c r="F22" s="267" t="s">
        <v>61</v>
      </c>
      <c r="G22" s="267" t="s">
        <v>59</v>
      </c>
      <c r="H22" s="281" t="str">
        <f>+IFERROR(VLOOKUP(F22&amp;G22,$D$176:$E$200,2,FALSE),"")</f>
        <v>EXTREMO</v>
      </c>
      <c r="I22" s="286"/>
      <c r="J22" s="286"/>
      <c r="K22" s="286"/>
      <c r="L22" s="286"/>
      <c r="M22" s="302" t="s">
        <v>356</v>
      </c>
      <c r="N22" s="302" t="s">
        <v>356</v>
      </c>
      <c r="O22" s="302" t="s">
        <v>356</v>
      </c>
      <c r="P22" s="123" t="s">
        <v>439</v>
      </c>
      <c r="Q22" s="274" t="s">
        <v>444</v>
      </c>
      <c r="R22" s="232" t="s">
        <v>67</v>
      </c>
      <c r="S22" s="232" t="s">
        <v>84</v>
      </c>
      <c r="T22" s="269" t="s">
        <v>445</v>
      </c>
      <c r="U22" s="267" t="s">
        <v>69</v>
      </c>
      <c r="V22" s="267" t="s">
        <v>69</v>
      </c>
      <c r="W22" s="267" t="str">
        <f t="shared" si="2"/>
        <v>FUERTE 
100</v>
      </c>
      <c r="X22" s="267" t="s">
        <v>69</v>
      </c>
      <c r="Y22" s="267" t="s">
        <v>401</v>
      </c>
      <c r="Z22" s="267" t="s">
        <v>401</v>
      </c>
      <c r="AA22" s="267" t="s">
        <v>64</v>
      </c>
      <c r="AB22" s="267" t="s">
        <v>56</v>
      </c>
      <c r="AC22" s="285" t="str">
        <f>+IFERROR(VLOOKUP(AA22&amp;AB22,$D$176:$E$200,2,FALSE),"")</f>
        <v>BAJO</v>
      </c>
      <c r="AD22" s="269" t="s">
        <v>448</v>
      </c>
      <c r="AE22" s="269" t="s">
        <v>449</v>
      </c>
      <c r="AF22" s="267" t="s">
        <v>450</v>
      </c>
      <c r="AG22" s="269" t="s">
        <v>451</v>
      </c>
      <c r="AH22" s="267" t="s">
        <v>69</v>
      </c>
      <c r="AI22" s="269" t="s">
        <v>508</v>
      </c>
      <c r="AJ22" s="267" t="s">
        <v>69</v>
      </c>
      <c r="AK22" s="269" t="s">
        <v>508</v>
      </c>
      <c r="AL22" s="267" t="s">
        <v>57</v>
      </c>
      <c r="AM22" s="422" t="s">
        <v>560</v>
      </c>
    </row>
    <row r="23" spans="1:270" ht="75" customHeight="1" thickBot="1">
      <c r="A23" s="297"/>
      <c r="B23" s="294"/>
      <c r="C23" s="291"/>
      <c r="D23" s="291"/>
      <c r="E23" s="270"/>
      <c r="F23" s="268"/>
      <c r="G23" s="268"/>
      <c r="H23" s="292"/>
      <c r="I23" s="287"/>
      <c r="J23" s="287"/>
      <c r="K23" s="287"/>
      <c r="L23" s="287"/>
      <c r="M23" s="361"/>
      <c r="N23" s="361"/>
      <c r="O23" s="361"/>
      <c r="P23" s="247" t="s">
        <v>443</v>
      </c>
      <c r="Q23" s="352"/>
      <c r="R23" s="248" t="s">
        <v>67</v>
      </c>
      <c r="S23" s="248" t="s">
        <v>84</v>
      </c>
      <c r="T23" s="270"/>
      <c r="U23" s="268"/>
      <c r="V23" s="268"/>
      <c r="W23" s="268"/>
      <c r="X23" s="268"/>
      <c r="Y23" s="268"/>
      <c r="Z23" s="268"/>
      <c r="AA23" s="268"/>
      <c r="AB23" s="268"/>
      <c r="AC23" s="292"/>
      <c r="AD23" s="270"/>
      <c r="AE23" s="270"/>
      <c r="AF23" s="268"/>
      <c r="AG23" s="270"/>
      <c r="AH23" s="268"/>
      <c r="AI23" s="270"/>
      <c r="AJ23" s="268"/>
      <c r="AK23" s="270"/>
      <c r="AL23" s="268"/>
      <c r="AM23" s="423"/>
    </row>
    <row r="24" spans="1:270" s="6" customFormat="1" ht="30" customHeight="1">
      <c r="A24" s="288" t="s">
        <v>452</v>
      </c>
      <c r="B24" s="289"/>
      <c r="C24" s="289"/>
      <c r="D24" s="289"/>
      <c r="E24" s="289"/>
      <c r="F24" s="36"/>
      <c r="G24" s="36"/>
      <c r="H24" s="35" t="s">
        <v>46</v>
      </c>
      <c r="I24" s="289" t="s">
        <v>516</v>
      </c>
      <c r="J24" s="289"/>
      <c r="K24" s="289"/>
      <c r="L24" s="289"/>
      <c r="M24" s="289"/>
      <c r="N24" s="289"/>
      <c r="O24" s="289"/>
      <c r="P24" s="289"/>
      <c r="Q24" s="7"/>
      <c r="R24" s="36"/>
      <c r="S24" s="36"/>
      <c r="T24" s="7"/>
      <c r="U24" s="283"/>
      <c r="V24" s="283"/>
      <c r="W24" s="283"/>
      <c r="X24" s="283"/>
      <c r="Y24" s="283"/>
      <c r="Z24" s="283"/>
      <c r="AA24" s="283"/>
      <c r="AB24" s="283"/>
      <c r="AC24" s="283"/>
      <c r="AD24" s="283"/>
      <c r="AE24" s="86"/>
      <c r="AF24" s="86"/>
      <c r="AG24" s="7"/>
      <c r="AH24" s="36"/>
      <c r="AI24" s="7"/>
      <c r="AJ24" s="7"/>
      <c r="AK24" s="7"/>
      <c r="AL24" s="7"/>
      <c r="AM24" s="28"/>
      <c r="AN24" s="7"/>
      <c r="AO24" s="7"/>
      <c r="AP24" s="7"/>
      <c r="AQ24" s="7"/>
      <c r="AR24" s="7"/>
      <c r="AS24" s="7"/>
      <c r="AT24" s="7"/>
      <c r="AU24" s="7"/>
      <c r="AV24" s="7"/>
      <c r="AW24" s="7"/>
      <c r="AX24" s="7"/>
      <c r="AY24" s="7"/>
      <c r="AZ24" s="7"/>
      <c r="BA24" s="7"/>
      <c r="BB24" s="7"/>
      <c r="BC24" s="7"/>
    </row>
    <row r="25" spans="1:270" s="6" customFormat="1" ht="30" customHeight="1" thickBot="1">
      <c r="A25" s="359" t="s">
        <v>47</v>
      </c>
      <c r="B25" s="360"/>
      <c r="C25" s="360"/>
      <c r="D25" s="360"/>
      <c r="E25" s="360"/>
      <c r="F25" s="30"/>
      <c r="G25" s="30"/>
      <c r="H25" s="30"/>
      <c r="I25" s="29"/>
      <c r="J25" s="29"/>
      <c r="K25" s="29"/>
      <c r="L25" s="29"/>
      <c r="M25" s="29"/>
      <c r="N25" s="29"/>
      <c r="O25" s="29"/>
      <c r="P25" s="29"/>
      <c r="Q25" s="31"/>
      <c r="R25" s="30"/>
      <c r="S25" s="30"/>
      <c r="T25" s="29"/>
      <c r="U25" s="30"/>
      <c r="V25" s="30"/>
      <c r="W25" s="29"/>
      <c r="X25" s="30"/>
      <c r="Y25" s="30"/>
      <c r="Z25" s="30"/>
      <c r="AA25" s="30"/>
      <c r="AB25" s="30"/>
      <c r="AC25" s="30"/>
      <c r="AD25" s="29"/>
      <c r="AE25" s="29"/>
      <c r="AF25" s="29"/>
      <c r="AG25" s="29"/>
      <c r="AH25" s="30"/>
      <c r="AI25" s="29"/>
      <c r="AJ25" s="29"/>
      <c r="AK25" s="29"/>
      <c r="AL25" s="29"/>
      <c r="AM25" s="32"/>
      <c r="AN25" s="7"/>
      <c r="AO25" s="7"/>
      <c r="AP25" s="7"/>
      <c r="AQ25" s="7"/>
      <c r="AR25" s="7"/>
      <c r="AS25" s="7"/>
      <c r="AT25" s="7"/>
      <c r="AU25" s="7"/>
      <c r="AV25" s="7"/>
      <c r="AW25" s="7"/>
      <c r="AX25" s="7"/>
      <c r="AY25" s="7"/>
      <c r="AZ25" s="7"/>
      <c r="BA25" s="7"/>
      <c r="BB25" s="7"/>
      <c r="BC25" s="7"/>
    </row>
    <row r="26" spans="1:270" s="2" customFormat="1">
      <c r="A26"/>
      <c r="B26"/>
      <c r="C26"/>
      <c r="D26"/>
      <c r="E26"/>
      <c r="F26" s="3"/>
      <c r="G26" s="3"/>
      <c r="H26" s="24" t="str">
        <f>+IFERROR(VLOOKUP(F26,$F$202:$H$206,3,FALSE)*VLOOKUP(G26,$G$202:$H$206,3,FALSE),"")</f>
        <v/>
      </c>
      <c r="I26"/>
      <c r="J26"/>
      <c r="K26"/>
      <c r="L26"/>
      <c r="M26"/>
      <c r="N26"/>
      <c r="O26"/>
      <c r="P26"/>
      <c r="Q26"/>
      <c r="R26" s="24"/>
      <c r="S26" s="104"/>
      <c r="T26"/>
      <c r="U26" s="104"/>
      <c r="V26" s="104"/>
      <c r="W26" s="19"/>
      <c r="X26" s="104"/>
      <c r="Y26" s="104"/>
      <c r="Z26" s="104"/>
      <c r="AA26" s="3"/>
      <c r="AB26" s="3"/>
      <c r="AC26" s="104"/>
      <c r="AD26" s="66"/>
      <c r="AE26"/>
      <c r="AF26"/>
      <c r="AG26"/>
      <c r="AH26" s="104"/>
      <c r="AI26"/>
      <c r="AJ26" s="19"/>
      <c r="AK26"/>
      <c r="AL26" s="19"/>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row>
    <row r="27" spans="1:270" s="2" customFormat="1" ht="15" customHeight="1">
      <c r="A27" s="353" t="s">
        <v>48</v>
      </c>
      <c r="B27" s="354"/>
      <c r="C27" s="354"/>
      <c r="D27" s="355"/>
      <c r="E27" s="33" t="s">
        <v>49</v>
      </c>
      <c r="F27" s="349" t="s">
        <v>50</v>
      </c>
      <c r="G27" s="350"/>
      <c r="H27" s="350"/>
      <c r="I27" s="350"/>
      <c r="J27" s="350"/>
      <c r="K27" s="350"/>
      <c r="L27" s="350"/>
      <c r="M27" s="350"/>
      <c r="N27" s="350"/>
      <c r="O27" s="350"/>
      <c r="P27" s="350"/>
      <c r="Q27" s="350"/>
      <c r="R27" s="350"/>
      <c r="S27" s="351"/>
      <c r="T27" s="34" t="s">
        <v>51</v>
      </c>
      <c r="U27" s="348" t="s">
        <v>52</v>
      </c>
      <c r="V27" s="348"/>
      <c r="W27" s="348"/>
      <c r="X27" s="348"/>
      <c r="Y27" s="348"/>
      <c r="Z27" s="348"/>
      <c r="AA27" s="348"/>
      <c r="AB27" s="348"/>
      <c r="AC27" s="348"/>
      <c r="AD27" s="348"/>
      <c r="AE27" s="348"/>
      <c r="AF27" s="348"/>
      <c r="AG27" s="348"/>
      <c r="AH27" s="348"/>
      <c r="AI27" s="348"/>
      <c r="AJ27" s="348"/>
      <c r="AK27" s="348"/>
      <c r="AL27" s="348"/>
      <c r="AM27" s="33">
        <v>1</v>
      </c>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row>
    <row r="28" spans="1:270" s="2" customFormat="1">
      <c r="A28"/>
      <c r="B28"/>
      <c r="C28"/>
      <c r="D28"/>
      <c r="E28"/>
      <c r="F28" s="3"/>
      <c r="G28" s="3"/>
      <c r="H28" s="24"/>
      <c r="I28"/>
      <c r="J28"/>
      <c r="K28"/>
      <c r="L28"/>
      <c r="M28"/>
      <c r="N28"/>
      <c r="O28"/>
      <c r="P28"/>
      <c r="Q28"/>
      <c r="R28" s="24"/>
      <c r="S28" s="104"/>
      <c r="T28"/>
      <c r="U28" s="104"/>
      <c r="V28" s="104"/>
      <c r="W28" s="19"/>
      <c r="X28" s="104"/>
      <c r="Y28" s="104"/>
      <c r="Z28" s="104"/>
      <c r="AA28" s="3"/>
      <c r="AB28" s="3"/>
      <c r="AC28" s="104"/>
      <c r="AD28" s="66"/>
      <c r="AE28"/>
      <c r="AF28"/>
      <c r="AG28"/>
      <c r="AH28" s="104"/>
      <c r="AI28"/>
      <c r="AJ28" s="19"/>
      <c r="AK28"/>
      <c r="AL28" s="19"/>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row>
    <row r="29" spans="1:270" s="2" customFormat="1">
      <c r="A29"/>
      <c r="B29"/>
      <c r="C29"/>
      <c r="D29"/>
      <c r="E29"/>
      <c r="F29" s="3"/>
      <c r="G29" s="3"/>
      <c r="H29" s="24"/>
      <c r="I29"/>
      <c r="J29"/>
      <c r="K29"/>
      <c r="L29"/>
      <c r="M29"/>
      <c r="N29"/>
      <c r="O29"/>
      <c r="P29"/>
      <c r="Q29"/>
      <c r="R29" s="24"/>
      <c r="S29" s="104"/>
      <c r="T29"/>
      <c r="U29" s="104"/>
      <c r="V29" s="104"/>
      <c r="W29" s="19"/>
      <c r="X29" s="104"/>
      <c r="Y29" s="104"/>
      <c r="Z29" s="104"/>
      <c r="AA29" s="3"/>
      <c r="AB29" s="3"/>
      <c r="AC29" s="104"/>
      <c r="AD29" s="66"/>
      <c r="AE29"/>
      <c r="AF29"/>
      <c r="AG29"/>
      <c r="AH29" s="104"/>
      <c r="AI29"/>
      <c r="AJ29" s="19"/>
      <c r="AK29"/>
      <c r="AL29" s="1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row>
    <row r="30" spans="1:270" s="2" customFormat="1">
      <c r="A30"/>
      <c r="B30"/>
      <c r="C30"/>
      <c r="D30"/>
      <c r="E30"/>
      <c r="F30" s="3"/>
      <c r="G30" s="3"/>
      <c r="H30" s="24"/>
      <c r="I30"/>
      <c r="J30"/>
      <c r="K30"/>
      <c r="L30"/>
      <c r="M30"/>
      <c r="N30"/>
      <c r="O30"/>
      <c r="P30"/>
      <c r="Q30"/>
      <c r="R30" s="24"/>
      <c r="S30" s="104"/>
      <c r="T30"/>
      <c r="U30" s="104"/>
      <c r="V30" s="104"/>
      <c r="W30" s="19"/>
      <c r="X30" s="104"/>
      <c r="Y30" s="104"/>
      <c r="Z30" s="104"/>
      <c r="AA30" s="3"/>
      <c r="AB30" s="3"/>
      <c r="AC30" s="104"/>
      <c r="AD30" s="66"/>
      <c r="AE30"/>
      <c r="AF30"/>
      <c r="AG30"/>
      <c r="AH30" s="104"/>
      <c r="AI30"/>
      <c r="AJ30" s="19"/>
      <c r="AK30"/>
      <c r="AL30" s="19"/>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row>
    <row r="31" spans="1:270" s="2" customFormat="1">
      <c r="A31"/>
      <c r="B31"/>
      <c r="C31"/>
      <c r="D31"/>
      <c r="E31"/>
      <c r="F31" s="3"/>
      <c r="G31" s="3"/>
      <c r="H31" s="24"/>
      <c r="I31"/>
      <c r="J31"/>
      <c r="K31"/>
      <c r="L31"/>
      <c r="M31"/>
      <c r="N31"/>
      <c r="O31"/>
      <c r="P31"/>
      <c r="Q31"/>
      <c r="R31" s="24"/>
      <c r="S31" s="104"/>
      <c r="T31"/>
      <c r="U31" s="104"/>
      <c r="V31" s="104"/>
      <c r="W31" s="19"/>
      <c r="X31" s="104"/>
      <c r="Y31" s="104"/>
      <c r="Z31" s="104"/>
      <c r="AA31" s="3"/>
      <c r="AB31" s="3"/>
      <c r="AC31" s="104"/>
      <c r="AD31" s="66"/>
      <c r="AE31"/>
      <c r="AF31"/>
      <c r="AG31"/>
      <c r="AH31" s="104"/>
      <c r="AI31"/>
      <c r="AJ31" s="19"/>
      <c r="AK31"/>
      <c r="AL31" s="19"/>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row>
    <row r="32" spans="1:270" s="2" customFormat="1">
      <c r="A32"/>
      <c r="B32"/>
      <c r="C32"/>
      <c r="D32"/>
      <c r="E32"/>
      <c r="F32" s="3"/>
      <c r="G32" s="3"/>
      <c r="H32" s="24"/>
      <c r="I32"/>
      <c r="J32"/>
      <c r="K32"/>
      <c r="L32"/>
      <c r="M32"/>
      <c r="N32"/>
      <c r="O32"/>
      <c r="P32"/>
      <c r="Q32"/>
      <c r="R32" s="24"/>
      <c r="S32" s="104"/>
      <c r="T32"/>
      <c r="U32" s="104"/>
      <c r="V32" s="104"/>
      <c r="W32" s="19"/>
      <c r="X32" s="104"/>
      <c r="Y32" s="104"/>
      <c r="Z32" s="104"/>
      <c r="AA32" s="3"/>
      <c r="AB32" s="3"/>
      <c r="AC32" s="104"/>
      <c r="AD32" s="66"/>
      <c r="AE32"/>
      <c r="AF32"/>
      <c r="AG32"/>
      <c r="AH32" s="104"/>
      <c r="AI32"/>
      <c r="AJ32" s="19"/>
      <c r="AK32"/>
      <c r="AL32" s="19"/>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row>
    <row r="33" spans="1:270" s="2" customFormat="1">
      <c r="A33"/>
      <c r="B33"/>
      <c r="C33"/>
      <c r="D33"/>
      <c r="E33"/>
      <c r="F33" s="3"/>
      <c r="G33" s="3"/>
      <c r="H33" s="24"/>
      <c r="I33"/>
      <c r="J33"/>
      <c r="K33"/>
      <c r="L33"/>
      <c r="M33"/>
      <c r="N33"/>
      <c r="O33"/>
      <c r="P33"/>
      <c r="Q33"/>
      <c r="R33" s="24"/>
      <c r="S33" s="104"/>
      <c r="T33"/>
      <c r="U33" s="104"/>
      <c r="V33" s="104"/>
      <c r="W33" s="19"/>
      <c r="X33" s="104"/>
      <c r="Y33" s="104"/>
      <c r="Z33" s="104"/>
      <c r="AA33" s="3"/>
      <c r="AB33" s="3"/>
      <c r="AC33" s="104"/>
      <c r="AD33" s="66"/>
      <c r="AE33"/>
      <c r="AF33"/>
      <c r="AG33"/>
      <c r="AH33" s="104"/>
      <c r="AI33"/>
      <c r="AJ33" s="19"/>
      <c r="AK33"/>
      <c r="AL33" s="19"/>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row>
    <row r="34" spans="1:270" s="2" customFormat="1">
      <c r="A34"/>
      <c r="B34"/>
      <c r="C34"/>
      <c r="D34"/>
      <c r="E34"/>
      <c r="F34" s="3"/>
      <c r="G34" s="3"/>
      <c r="H34" s="24"/>
      <c r="I34"/>
      <c r="J34"/>
      <c r="K34"/>
      <c r="L34"/>
      <c r="M34"/>
      <c r="N34"/>
      <c r="O34"/>
      <c r="P34"/>
      <c r="Q34"/>
      <c r="R34" s="24"/>
      <c r="S34" s="104"/>
      <c r="T34"/>
      <c r="U34" s="104"/>
      <c r="V34" s="104"/>
      <c r="W34" s="19"/>
      <c r="X34" s="104"/>
      <c r="Y34" s="104"/>
      <c r="Z34" s="104"/>
      <c r="AA34" s="3"/>
      <c r="AB34" s="3"/>
      <c r="AC34" s="104"/>
      <c r="AD34" s="66"/>
      <c r="AE34"/>
      <c r="AF34"/>
      <c r="AG34"/>
      <c r="AH34" s="104"/>
      <c r="AI34"/>
      <c r="AJ34" s="19"/>
      <c r="AK34"/>
      <c r="AL34" s="19"/>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row>
    <row r="35" spans="1:270" s="2" customFormat="1">
      <c r="A35"/>
      <c r="B35"/>
      <c r="C35"/>
      <c r="D35"/>
      <c r="E35"/>
      <c r="F35" s="3"/>
      <c r="G35" s="3"/>
      <c r="H35" s="24"/>
      <c r="I35"/>
      <c r="J35"/>
      <c r="K35"/>
      <c r="L35"/>
      <c r="M35"/>
      <c r="N35"/>
      <c r="O35"/>
      <c r="P35"/>
      <c r="Q35"/>
      <c r="R35" s="24"/>
      <c r="S35" s="104"/>
      <c r="T35"/>
      <c r="U35" s="104"/>
      <c r="V35" s="104"/>
      <c r="W35" s="19"/>
      <c r="X35" s="104"/>
      <c r="Y35" s="104"/>
      <c r="Z35" s="104"/>
      <c r="AA35" s="3"/>
      <c r="AB35" s="3"/>
      <c r="AC35" s="104"/>
      <c r="AD35" s="66"/>
      <c r="AE35"/>
      <c r="AF35"/>
      <c r="AG35"/>
      <c r="AH35" s="104"/>
      <c r="AI35"/>
      <c r="AJ35" s="19"/>
      <c r="AK35"/>
      <c r="AL35" s="19"/>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row>
    <row r="36" spans="1:270" s="2" customFormat="1">
      <c r="A36"/>
      <c r="B36"/>
      <c r="C36"/>
      <c r="D36"/>
      <c r="E36"/>
      <c r="F36" s="3"/>
      <c r="G36" s="3"/>
      <c r="H36" s="24"/>
      <c r="I36"/>
      <c r="J36"/>
      <c r="K36"/>
      <c r="L36"/>
      <c r="M36"/>
      <c r="N36"/>
      <c r="O36"/>
      <c r="P36"/>
      <c r="Q36"/>
      <c r="R36" s="24"/>
      <c r="S36" s="104"/>
      <c r="T36"/>
      <c r="U36" s="104"/>
      <c r="V36" s="104"/>
      <c r="W36" s="19"/>
      <c r="X36" s="104"/>
      <c r="Y36" s="104"/>
      <c r="Z36" s="104"/>
      <c r="AA36" s="3"/>
      <c r="AB36" s="3"/>
      <c r="AC36" s="104"/>
      <c r="AD36" s="66"/>
      <c r="AE36"/>
      <c r="AF36"/>
      <c r="AG36"/>
      <c r="AH36" s="104"/>
      <c r="AI36"/>
      <c r="AJ36" s="19"/>
      <c r="AK36"/>
      <c r="AL36" s="19"/>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row>
    <row r="37" spans="1:270" s="2" customFormat="1">
      <c r="A37"/>
      <c r="B37"/>
      <c r="C37"/>
      <c r="D37"/>
      <c r="E37"/>
      <c r="F37" s="3"/>
      <c r="G37" s="3"/>
      <c r="H37" s="24"/>
      <c r="I37"/>
      <c r="J37"/>
      <c r="K37"/>
      <c r="L37"/>
      <c r="M37"/>
      <c r="N37"/>
      <c r="O37"/>
      <c r="P37"/>
      <c r="Q37"/>
      <c r="R37" s="24"/>
      <c r="S37" s="104"/>
      <c r="T37"/>
      <c r="U37" s="104"/>
      <c r="V37" s="104"/>
      <c r="W37" s="19"/>
      <c r="X37" s="104"/>
      <c r="Y37" s="104"/>
      <c r="Z37" s="104"/>
      <c r="AA37" s="3"/>
      <c r="AB37" s="3"/>
      <c r="AC37" s="104"/>
      <c r="AD37" s="66"/>
      <c r="AE37"/>
      <c r="AF37"/>
      <c r="AG37"/>
      <c r="AH37" s="104"/>
      <c r="AI37"/>
      <c r="AJ37" s="19"/>
      <c r="AK37"/>
      <c r="AL37" s="19"/>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row>
    <row r="38" spans="1:270" s="2" customFormat="1">
      <c r="A38"/>
      <c r="B38"/>
      <c r="C38"/>
      <c r="D38"/>
      <c r="E38"/>
      <c r="F38" s="3"/>
      <c r="G38" s="3"/>
      <c r="H38" s="24"/>
      <c r="I38"/>
      <c r="J38"/>
      <c r="K38"/>
      <c r="L38"/>
      <c r="M38"/>
      <c r="N38"/>
      <c r="O38"/>
      <c r="P38"/>
      <c r="Q38"/>
      <c r="R38" s="24"/>
      <c r="S38" s="104"/>
      <c r="T38"/>
      <c r="U38" s="104"/>
      <c r="V38" s="104"/>
      <c r="W38" s="19"/>
      <c r="X38" s="104"/>
      <c r="Y38" s="104"/>
      <c r="Z38" s="104"/>
      <c r="AA38" s="3"/>
      <c r="AB38" s="3"/>
      <c r="AC38" s="104"/>
      <c r="AD38" s="66"/>
      <c r="AE38"/>
      <c r="AF38"/>
      <c r="AG38"/>
      <c r="AH38" s="104"/>
      <c r="AI38"/>
      <c r="AJ38" s="19"/>
      <c r="AK38"/>
      <c r="AL38" s="19"/>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row>
    <row r="39" spans="1:270" s="2" customFormat="1">
      <c r="A39"/>
      <c r="B39"/>
      <c r="C39"/>
      <c r="D39"/>
      <c r="E39"/>
      <c r="F39" s="3"/>
      <c r="G39" s="3"/>
      <c r="H39" s="24"/>
      <c r="I39"/>
      <c r="J39"/>
      <c r="K39"/>
      <c r="L39"/>
      <c r="M39"/>
      <c r="N39"/>
      <c r="O39"/>
      <c r="P39"/>
      <c r="Q39"/>
      <c r="R39" s="24"/>
      <c r="S39" s="104"/>
      <c r="T39"/>
      <c r="U39" s="104"/>
      <c r="V39" s="104"/>
      <c r="W39" s="19"/>
      <c r="X39" s="104"/>
      <c r="Y39" s="104"/>
      <c r="Z39" s="104"/>
      <c r="AA39" s="3"/>
      <c r="AB39" s="3"/>
      <c r="AC39" s="104"/>
      <c r="AD39" s="66"/>
      <c r="AE39"/>
      <c r="AF39"/>
      <c r="AG39"/>
      <c r="AH39" s="104"/>
      <c r="AI39"/>
      <c r="AJ39" s="19"/>
      <c r="AK39"/>
      <c r="AL39" s="1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row>
    <row r="40" spans="1:270" s="2" customFormat="1">
      <c r="A40"/>
      <c r="B40"/>
      <c r="C40"/>
      <c r="D40"/>
      <c r="E40"/>
      <c r="F40" s="3"/>
      <c r="G40" s="3"/>
      <c r="H40" s="24"/>
      <c r="I40"/>
      <c r="J40"/>
      <c r="K40"/>
      <c r="L40"/>
      <c r="M40"/>
      <c r="N40"/>
      <c r="O40"/>
      <c r="P40"/>
      <c r="Q40"/>
      <c r="R40" s="24"/>
      <c r="S40" s="104"/>
      <c r="T40"/>
      <c r="U40" s="104"/>
      <c r="V40" s="104"/>
      <c r="W40" s="19"/>
      <c r="X40" s="104"/>
      <c r="Y40" s="104"/>
      <c r="Z40" s="104"/>
      <c r="AA40" s="3"/>
      <c r="AB40" s="3"/>
      <c r="AC40" s="104"/>
      <c r="AD40" s="66"/>
      <c r="AE40"/>
      <c r="AF40"/>
      <c r="AG40"/>
      <c r="AH40" s="104"/>
      <c r="AI40"/>
      <c r="AJ40" s="19"/>
      <c r="AK40"/>
      <c r="AL40" s="19"/>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row>
    <row r="41" spans="1:270" s="2" customFormat="1">
      <c r="A41"/>
      <c r="B41"/>
      <c r="C41"/>
      <c r="D41"/>
      <c r="E41"/>
      <c r="F41" s="3"/>
      <c r="G41" s="3"/>
      <c r="H41" s="24"/>
      <c r="I41"/>
      <c r="J41"/>
      <c r="K41"/>
      <c r="L41"/>
      <c r="M41"/>
      <c r="N41"/>
      <c r="O41"/>
      <c r="P41"/>
      <c r="Q41"/>
      <c r="R41" s="24"/>
      <c r="S41" s="104"/>
      <c r="T41"/>
      <c r="U41" s="104"/>
      <c r="V41" s="104"/>
      <c r="W41" s="19"/>
      <c r="X41" s="104"/>
      <c r="Y41" s="104"/>
      <c r="Z41" s="104"/>
      <c r="AA41" s="3"/>
      <c r="AB41" s="3"/>
      <c r="AC41" s="104"/>
      <c r="AD41" s="66"/>
      <c r="AE41"/>
      <c r="AF41"/>
      <c r="AG41"/>
      <c r="AH41" s="104"/>
      <c r="AI41"/>
      <c r="AJ41" s="19"/>
      <c r="AK41"/>
      <c r="AL41" s="19"/>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row>
    <row r="42" spans="1:270" s="2" customFormat="1">
      <c r="A42"/>
      <c r="B42"/>
      <c r="C42"/>
      <c r="D42"/>
      <c r="E42"/>
      <c r="F42" s="3"/>
      <c r="G42" s="3"/>
      <c r="H42" s="24"/>
      <c r="I42"/>
      <c r="J42"/>
      <c r="K42"/>
      <c r="L42"/>
      <c r="M42"/>
      <c r="N42"/>
      <c r="O42"/>
      <c r="P42"/>
      <c r="Q42"/>
      <c r="R42" s="24"/>
      <c r="S42" s="104"/>
      <c r="T42"/>
      <c r="U42" s="104"/>
      <c r="V42" s="104"/>
      <c r="W42" s="19"/>
      <c r="X42" s="104"/>
      <c r="Y42" s="104"/>
      <c r="Z42" s="104"/>
      <c r="AA42" s="3"/>
      <c r="AB42" s="3"/>
      <c r="AC42" s="104"/>
      <c r="AD42" s="66"/>
      <c r="AE42"/>
      <c r="AF42"/>
      <c r="AG42"/>
      <c r="AH42" s="104"/>
      <c r="AI42"/>
      <c r="AJ42" s="19"/>
      <c r="AK42"/>
      <c r="AL42" s="19"/>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row>
    <row r="43" spans="1:270" s="2" customFormat="1">
      <c r="A43"/>
      <c r="B43"/>
      <c r="C43"/>
      <c r="D43"/>
      <c r="E43"/>
      <c r="F43" s="3"/>
      <c r="G43" s="3"/>
      <c r="H43" s="24"/>
      <c r="I43"/>
      <c r="J43"/>
      <c r="K43"/>
      <c r="L43"/>
      <c r="M43"/>
      <c r="N43"/>
      <c r="O43"/>
      <c r="P43"/>
      <c r="Q43"/>
      <c r="R43" s="24"/>
      <c r="S43" s="104"/>
      <c r="T43"/>
      <c r="U43" s="104"/>
      <c r="V43" s="104"/>
      <c r="W43" s="19"/>
      <c r="X43" s="104"/>
      <c r="Y43" s="104"/>
      <c r="Z43" s="104"/>
      <c r="AA43" s="3"/>
      <c r="AB43" s="3"/>
      <c r="AC43" s="104"/>
      <c r="AD43" s="66"/>
      <c r="AE43"/>
      <c r="AF43"/>
      <c r="AG43"/>
      <c r="AH43" s="104"/>
      <c r="AI43"/>
      <c r="AJ43" s="19"/>
      <c r="AK43"/>
      <c r="AL43" s="19"/>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row>
    <row r="44" spans="1:270" s="2" customFormat="1">
      <c r="A44"/>
      <c r="B44"/>
      <c r="C44"/>
      <c r="D44"/>
      <c r="E44"/>
      <c r="F44" s="3"/>
      <c r="G44" s="3"/>
      <c r="H44" s="24"/>
      <c r="I44"/>
      <c r="J44"/>
      <c r="K44"/>
      <c r="L44"/>
      <c r="M44"/>
      <c r="N44"/>
      <c r="O44"/>
      <c r="P44"/>
      <c r="Q44"/>
      <c r="R44" s="24"/>
      <c r="S44" s="104"/>
      <c r="T44"/>
      <c r="U44" s="104"/>
      <c r="V44" s="104"/>
      <c r="W44" s="19"/>
      <c r="X44" s="104"/>
      <c r="Y44" s="104"/>
      <c r="Z44" s="104"/>
      <c r="AA44" s="3"/>
      <c r="AB44" s="3"/>
      <c r="AC44" s="104"/>
      <c r="AD44" s="66"/>
      <c r="AE44"/>
      <c r="AF44"/>
      <c r="AG44"/>
      <c r="AH44" s="104"/>
      <c r="AI44"/>
      <c r="AJ44" s="19"/>
      <c r="AK44"/>
      <c r="AL44" s="19"/>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row>
    <row r="45" spans="1:270" s="2" customFormat="1">
      <c r="A45"/>
      <c r="B45"/>
      <c r="C45"/>
      <c r="D45"/>
      <c r="E45"/>
      <c r="F45" s="3"/>
      <c r="G45" s="3"/>
      <c r="H45" s="24"/>
      <c r="I45"/>
      <c r="J45"/>
      <c r="K45"/>
      <c r="L45"/>
      <c r="M45"/>
      <c r="N45"/>
      <c r="O45"/>
      <c r="P45"/>
      <c r="Q45"/>
      <c r="R45" s="24"/>
      <c r="S45" s="104"/>
      <c r="T45"/>
      <c r="U45" s="104"/>
      <c r="V45" s="104"/>
      <c r="W45" s="19"/>
      <c r="X45" s="104"/>
      <c r="Y45" s="104"/>
      <c r="Z45" s="104"/>
      <c r="AA45" s="3"/>
      <c r="AB45" s="3"/>
      <c r="AC45" s="104"/>
      <c r="AD45" s="66"/>
      <c r="AE45"/>
      <c r="AF45"/>
      <c r="AG45"/>
      <c r="AH45" s="104"/>
      <c r="AI45"/>
      <c r="AJ45" s="19"/>
      <c r="AK45"/>
      <c r="AL45" s="19"/>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row>
    <row r="46" spans="1:270" s="2" customFormat="1">
      <c r="A46"/>
      <c r="B46"/>
      <c r="C46"/>
      <c r="D46"/>
      <c r="E46"/>
      <c r="F46" s="3"/>
      <c r="G46" s="3"/>
      <c r="H46" s="24"/>
      <c r="I46"/>
      <c r="J46"/>
      <c r="K46"/>
      <c r="L46"/>
      <c r="M46"/>
      <c r="N46"/>
      <c r="O46"/>
      <c r="P46"/>
      <c r="Q46"/>
      <c r="R46" s="24"/>
      <c r="S46" s="104"/>
      <c r="T46"/>
      <c r="U46" s="104"/>
      <c r="V46" s="104"/>
      <c r="W46" s="19"/>
      <c r="X46" s="104"/>
      <c r="Y46" s="104"/>
      <c r="Z46" s="104"/>
      <c r="AA46" s="3"/>
      <c r="AB46" s="3"/>
      <c r="AC46" s="104"/>
      <c r="AD46" s="66"/>
      <c r="AE46"/>
      <c r="AF46"/>
      <c r="AG46"/>
      <c r="AH46" s="104"/>
      <c r="AI46"/>
      <c r="AJ46" s="19"/>
      <c r="AK46"/>
      <c r="AL46" s="19"/>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row>
    <row r="47" spans="1:270" s="2" customFormat="1">
      <c r="A47"/>
      <c r="B47"/>
      <c r="C47"/>
      <c r="D47"/>
      <c r="E47"/>
      <c r="F47" s="3"/>
      <c r="G47" s="3"/>
      <c r="H47" s="24"/>
      <c r="I47"/>
      <c r="J47"/>
      <c r="K47"/>
      <c r="L47"/>
      <c r="M47"/>
      <c r="N47"/>
      <c r="O47"/>
      <c r="P47"/>
      <c r="Q47"/>
      <c r="R47" s="24"/>
      <c r="S47" s="104"/>
      <c r="T47"/>
      <c r="U47" s="104"/>
      <c r="V47" s="104"/>
      <c r="W47" s="19"/>
      <c r="X47" s="104"/>
      <c r="Y47" s="104"/>
      <c r="Z47" s="104"/>
      <c r="AA47" s="3"/>
      <c r="AB47" s="3"/>
      <c r="AC47" s="104"/>
      <c r="AD47" s="66"/>
      <c r="AE47"/>
      <c r="AF47"/>
      <c r="AG47"/>
      <c r="AH47" s="104"/>
      <c r="AI47"/>
      <c r="AJ47" s="19"/>
      <c r="AK47"/>
      <c r="AL47" s="19"/>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row>
    <row r="48" spans="1:270" s="2" customFormat="1">
      <c r="A48"/>
      <c r="B48"/>
      <c r="C48"/>
      <c r="D48"/>
      <c r="E48"/>
      <c r="F48" s="3"/>
      <c r="G48" s="3"/>
      <c r="H48" s="24"/>
      <c r="I48"/>
      <c r="J48"/>
      <c r="K48"/>
      <c r="L48"/>
      <c r="M48"/>
      <c r="N48"/>
      <c r="O48"/>
      <c r="P48"/>
      <c r="Q48"/>
      <c r="R48" s="24"/>
      <c r="S48" s="104"/>
      <c r="T48"/>
      <c r="U48" s="104"/>
      <c r="V48" s="104"/>
      <c r="W48" s="19"/>
      <c r="X48" s="104"/>
      <c r="Y48" s="104"/>
      <c r="Z48" s="104"/>
      <c r="AA48" s="3"/>
      <c r="AB48" s="3"/>
      <c r="AC48" s="104"/>
      <c r="AD48" s="66"/>
      <c r="AE48"/>
      <c r="AF48"/>
      <c r="AG48"/>
      <c r="AH48" s="104"/>
      <c r="AI48"/>
      <c r="AJ48" s="19"/>
      <c r="AK48"/>
      <c r="AL48" s="19"/>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row>
    <row r="49" spans="1:270" s="2" customFormat="1">
      <c r="A49"/>
      <c r="B49"/>
      <c r="C49"/>
      <c r="D49"/>
      <c r="E49"/>
      <c r="F49" s="3"/>
      <c r="G49" s="3"/>
      <c r="H49" s="24"/>
      <c r="I49"/>
      <c r="J49"/>
      <c r="K49"/>
      <c r="L49"/>
      <c r="M49"/>
      <c r="N49"/>
      <c r="O49"/>
      <c r="P49"/>
      <c r="Q49"/>
      <c r="R49" s="24"/>
      <c r="S49" s="104"/>
      <c r="T49"/>
      <c r="U49" s="104"/>
      <c r="V49" s="104"/>
      <c r="W49" s="19"/>
      <c r="X49" s="104"/>
      <c r="Y49" s="104"/>
      <c r="Z49" s="104"/>
      <c r="AA49" s="3"/>
      <c r="AB49" s="3"/>
      <c r="AC49" s="104"/>
      <c r="AD49" s="66"/>
      <c r="AE49"/>
      <c r="AF49"/>
      <c r="AG49"/>
      <c r="AH49" s="104"/>
      <c r="AI49"/>
      <c r="AJ49" s="19"/>
      <c r="AK49"/>
      <c r="AL49" s="1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row>
    <row r="50" spans="1:270" s="2" customFormat="1">
      <c r="A50"/>
      <c r="B50"/>
      <c r="C50"/>
      <c r="D50"/>
      <c r="E50"/>
      <c r="F50" s="3"/>
      <c r="G50" s="3"/>
      <c r="H50" s="24"/>
      <c r="I50"/>
      <c r="J50"/>
      <c r="K50"/>
      <c r="L50"/>
      <c r="M50"/>
      <c r="N50"/>
      <c r="O50"/>
      <c r="P50"/>
      <c r="Q50"/>
      <c r="R50" s="24"/>
      <c r="S50" s="104"/>
      <c r="T50"/>
      <c r="U50" s="104"/>
      <c r="V50" s="104"/>
      <c r="W50" s="19"/>
      <c r="X50" s="104"/>
      <c r="Y50" s="104"/>
      <c r="Z50" s="104"/>
      <c r="AA50" s="3"/>
      <c r="AB50" s="3"/>
      <c r="AC50" s="104"/>
      <c r="AD50" s="66"/>
      <c r="AE50"/>
      <c r="AF50"/>
      <c r="AG50"/>
      <c r="AH50" s="104"/>
      <c r="AI50"/>
      <c r="AJ50" s="19"/>
      <c r="AK50"/>
      <c r="AL50" s="19"/>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row>
    <row r="51" spans="1:270" s="2" customFormat="1">
      <c r="A51"/>
      <c r="B51"/>
      <c r="C51"/>
      <c r="D51"/>
      <c r="E51"/>
      <c r="F51" s="3"/>
      <c r="G51" s="3"/>
      <c r="H51" s="24"/>
      <c r="I51"/>
      <c r="J51"/>
      <c r="K51"/>
      <c r="L51"/>
      <c r="M51"/>
      <c r="N51"/>
      <c r="O51"/>
      <c r="P51"/>
      <c r="Q51"/>
      <c r="R51" s="24"/>
      <c r="S51" s="104"/>
      <c r="T51"/>
      <c r="U51" s="104"/>
      <c r="V51" s="104"/>
      <c r="W51" s="19"/>
      <c r="X51" s="104"/>
      <c r="Y51" s="104"/>
      <c r="Z51" s="104"/>
      <c r="AA51" s="3"/>
      <c r="AB51" s="3"/>
      <c r="AC51" s="104"/>
      <c r="AD51" s="66"/>
      <c r="AE51"/>
      <c r="AF51"/>
      <c r="AG51"/>
      <c r="AH51" s="104"/>
      <c r="AI51"/>
      <c r="AJ51" s="19"/>
      <c r="AK51"/>
      <c r="AL51" s="19"/>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row>
    <row r="52" spans="1:270" s="2" customFormat="1">
      <c r="A52"/>
      <c r="B52"/>
      <c r="C52"/>
      <c r="D52"/>
      <c r="E52"/>
      <c r="F52" s="3"/>
      <c r="G52" s="3"/>
      <c r="H52" s="24"/>
      <c r="I52"/>
      <c r="J52"/>
      <c r="K52"/>
      <c r="L52"/>
      <c r="M52"/>
      <c r="N52"/>
      <c r="O52"/>
      <c r="P52"/>
      <c r="Q52"/>
      <c r="R52" s="24"/>
      <c r="S52" s="104"/>
      <c r="T52"/>
      <c r="U52" s="104"/>
      <c r="V52" s="104"/>
      <c r="W52" s="19"/>
      <c r="X52" s="104"/>
      <c r="Y52" s="104"/>
      <c r="Z52" s="104"/>
      <c r="AA52" s="3"/>
      <c r="AB52" s="3"/>
      <c r="AC52" s="104"/>
      <c r="AD52" s="66"/>
      <c r="AE52"/>
      <c r="AF52"/>
      <c r="AG52"/>
      <c r="AH52" s="104"/>
      <c r="AI52"/>
      <c r="AJ52" s="19"/>
      <c r="AK52"/>
      <c r="AL52" s="19"/>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row>
    <row r="53" spans="1:270" s="2" customFormat="1">
      <c r="A53"/>
      <c r="B53"/>
      <c r="C53"/>
      <c r="D53"/>
      <c r="E53"/>
      <c r="F53" s="3"/>
      <c r="G53" s="3"/>
      <c r="H53" s="24"/>
      <c r="I53"/>
      <c r="J53"/>
      <c r="K53"/>
      <c r="L53"/>
      <c r="M53"/>
      <c r="N53"/>
      <c r="O53"/>
      <c r="P53"/>
      <c r="Q53"/>
      <c r="R53" s="24"/>
      <c r="S53" s="104"/>
      <c r="T53"/>
      <c r="U53" s="104"/>
      <c r="V53" s="104"/>
      <c r="W53" s="19"/>
      <c r="X53" s="104"/>
      <c r="Y53" s="104"/>
      <c r="Z53" s="104"/>
      <c r="AA53" s="3"/>
      <c r="AB53" s="3"/>
      <c r="AC53" s="104"/>
      <c r="AD53" s="66"/>
      <c r="AE53"/>
      <c r="AF53"/>
      <c r="AG53"/>
      <c r="AH53" s="104"/>
      <c r="AI53"/>
      <c r="AJ53" s="19"/>
      <c r="AK53"/>
      <c r="AL53" s="19"/>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row>
    <row r="54" spans="1:270" s="2" customFormat="1">
      <c r="A54"/>
      <c r="B54"/>
      <c r="C54"/>
      <c r="D54"/>
      <c r="E54"/>
      <c r="F54" s="3"/>
      <c r="G54" s="3"/>
      <c r="H54" s="24"/>
      <c r="I54"/>
      <c r="J54"/>
      <c r="K54"/>
      <c r="L54"/>
      <c r="M54"/>
      <c r="N54"/>
      <c r="O54"/>
      <c r="P54"/>
      <c r="Q54"/>
      <c r="R54" s="24"/>
      <c r="S54" s="104"/>
      <c r="T54"/>
      <c r="U54" s="104"/>
      <c r="V54" s="104"/>
      <c r="W54" s="19"/>
      <c r="X54" s="104"/>
      <c r="Y54" s="104"/>
      <c r="Z54" s="104"/>
      <c r="AA54" s="3"/>
      <c r="AB54" s="3"/>
      <c r="AC54" s="104"/>
      <c r="AD54" s="66"/>
      <c r="AE54"/>
      <c r="AF54"/>
      <c r="AG54"/>
      <c r="AH54" s="104"/>
      <c r="AI54"/>
      <c r="AJ54" s="19"/>
      <c r="AK54"/>
      <c r="AL54" s="19"/>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row>
    <row r="55" spans="1:270" s="2" customFormat="1">
      <c r="A55"/>
      <c r="B55"/>
      <c r="C55"/>
      <c r="D55"/>
      <c r="E55"/>
      <c r="F55" s="3"/>
      <c r="G55" s="3"/>
      <c r="H55" s="24"/>
      <c r="I55"/>
      <c r="J55"/>
      <c r="K55"/>
      <c r="L55"/>
      <c r="M55"/>
      <c r="N55"/>
      <c r="O55"/>
      <c r="P55"/>
      <c r="Q55"/>
      <c r="R55" s="24"/>
      <c r="S55" s="104"/>
      <c r="T55"/>
      <c r="U55" s="104"/>
      <c r="V55" s="104"/>
      <c r="W55" s="19"/>
      <c r="X55" s="104"/>
      <c r="Y55" s="104"/>
      <c r="Z55" s="104"/>
      <c r="AA55" s="3"/>
      <c r="AB55" s="3"/>
      <c r="AC55" s="104"/>
      <c r="AD55" s="66"/>
      <c r="AE55"/>
      <c r="AF55"/>
      <c r="AG55"/>
      <c r="AH55" s="104"/>
      <c r="AI55"/>
      <c r="AJ55" s="19"/>
      <c r="AK55"/>
      <c r="AL55" s="19"/>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row>
    <row r="56" spans="1:270" s="2" customFormat="1">
      <c r="A56"/>
      <c r="B56"/>
      <c r="C56"/>
      <c r="D56"/>
      <c r="E56"/>
      <c r="F56" s="3"/>
      <c r="G56" s="3"/>
      <c r="H56" s="24"/>
      <c r="I56"/>
      <c r="J56"/>
      <c r="K56"/>
      <c r="L56"/>
      <c r="M56"/>
      <c r="N56"/>
      <c r="O56"/>
      <c r="P56"/>
      <c r="Q56"/>
      <c r="R56" s="24"/>
      <c r="S56" s="104"/>
      <c r="T56"/>
      <c r="U56" s="104"/>
      <c r="V56" s="104"/>
      <c r="W56" s="19"/>
      <c r="X56" s="104"/>
      <c r="Y56" s="104"/>
      <c r="Z56" s="104"/>
      <c r="AA56" s="3"/>
      <c r="AB56" s="3"/>
      <c r="AC56" s="104"/>
      <c r="AD56" s="66"/>
      <c r="AE56"/>
      <c r="AF56"/>
      <c r="AG56"/>
      <c r="AH56" s="104"/>
      <c r="AI56"/>
      <c r="AJ56" s="19"/>
      <c r="AK56"/>
      <c r="AL56" s="19"/>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row>
    <row r="57" spans="1:270" s="2" customFormat="1">
      <c r="A57"/>
      <c r="B57"/>
      <c r="C57"/>
      <c r="D57"/>
      <c r="E57"/>
      <c r="F57" s="3"/>
      <c r="G57" s="3"/>
      <c r="H57" s="24"/>
      <c r="I57"/>
      <c r="J57"/>
      <c r="K57"/>
      <c r="L57"/>
      <c r="M57"/>
      <c r="N57"/>
      <c r="O57"/>
      <c r="P57"/>
      <c r="Q57"/>
      <c r="R57" s="24"/>
      <c r="S57" s="104"/>
      <c r="T57"/>
      <c r="U57" s="104"/>
      <c r="V57" s="104"/>
      <c r="W57" s="19"/>
      <c r="X57" s="104"/>
      <c r="Y57" s="104"/>
      <c r="Z57" s="104"/>
      <c r="AA57" s="3"/>
      <c r="AB57" s="3"/>
      <c r="AC57" s="104"/>
      <c r="AD57" s="66"/>
      <c r="AE57"/>
      <c r="AF57"/>
      <c r="AG57"/>
      <c r="AH57" s="104"/>
      <c r="AI57"/>
      <c r="AJ57" s="19"/>
      <c r="AK57"/>
      <c r="AL57" s="19"/>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row>
    <row r="58" spans="1:270" s="2" customFormat="1">
      <c r="A58"/>
      <c r="B58"/>
      <c r="C58"/>
      <c r="D58"/>
      <c r="E58"/>
      <c r="F58" s="3"/>
      <c r="G58" s="3"/>
      <c r="H58" s="24"/>
      <c r="I58"/>
      <c r="J58"/>
      <c r="K58"/>
      <c r="L58"/>
      <c r="M58"/>
      <c r="N58"/>
      <c r="O58"/>
      <c r="P58"/>
      <c r="Q58"/>
      <c r="R58" s="24"/>
      <c r="S58" s="104"/>
      <c r="T58"/>
      <c r="U58" s="104"/>
      <c r="V58" s="104"/>
      <c r="W58" s="19"/>
      <c r="X58" s="104"/>
      <c r="Y58" s="104"/>
      <c r="Z58" s="104"/>
      <c r="AA58" s="3"/>
      <c r="AB58" s="3"/>
      <c r="AC58" s="104"/>
      <c r="AD58" s="66"/>
      <c r="AE58"/>
      <c r="AF58"/>
      <c r="AG58"/>
      <c r="AH58" s="104"/>
      <c r="AI58"/>
      <c r="AJ58" s="19"/>
      <c r="AK58"/>
      <c r="AL58" s="19"/>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row>
    <row r="59" spans="1:270" s="2" customFormat="1">
      <c r="A59"/>
      <c r="B59"/>
      <c r="C59"/>
      <c r="D59"/>
      <c r="E59"/>
      <c r="F59" s="3"/>
      <c r="G59" s="3"/>
      <c r="H59" s="24"/>
      <c r="I59"/>
      <c r="J59"/>
      <c r="K59"/>
      <c r="L59"/>
      <c r="M59"/>
      <c r="N59"/>
      <c r="O59"/>
      <c r="P59"/>
      <c r="Q59"/>
      <c r="R59" s="24"/>
      <c r="S59" s="104"/>
      <c r="T59"/>
      <c r="U59" s="104"/>
      <c r="V59" s="104"/>
      <c r="W59" s="19"/>
      <c r="X59" s="104"/>
      <c r="Y59" s="104"/>
      <c r="Z59" s="104"/>
      <c r="AA59" s="3"/>
      <c r="AB59" s="3"/>
      <c r="AC59" s="104"/>
      <c r="AD59" s="66"/>
      <c r="AE59"/>
      <c r="AF59"/>
      <c r="AG59"/>
      <c r="AH59" s="104"/>
      <c r="AI59"/>
      <c r="AJ59" s="19"/>
      <c r="AK59"/>
      <c r="AL59" s="1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row>
    <row r="60" spans="1:270" s="2" customFormat="1">
      <c r="A60"/>
      <c r="B60"/>
      <c r="C60"/>
      <c r="D60"/>
      <c r="E60"/>
      <c r="F60" s="3"/>
      <c r="G60" s="3"/>
      <c r="H60" s="24"/>
      <c r="I60"/>
      <c r="J60"/>
      <c r="K60"/>
      <c r="L60"/>
      <c r="M60"/>
      <c r="N60"/>
      <c r="O60"/>
      <c r="P60"/>
      <c r="Q60"/>
      <c r="R60" s="24"/>
      <c r="S60" s="104"/>
      <c r="T60"/>
      <c r="U60" s="104"/>
      <c r="V60" s="104"/>
      <c r="W60" s="19"/>
      <c r="X60" s="104"/>
      <c r="Y60" s="104"/>
      <c r="Z60" s="104"/>
      <c r="AA60" s="3"/>
      <c r="AB60" s="3"/>
      <c r="AC60" s="104"/>
      <c r="AD60" s="66"/>
      <c r="AE60"/>
      <c r="AF60"/>
      <c r="AG60"/>
      <c r="AH60" s="104"/>
      <c r="AI60"/>
      <c r="AJ60" s="19"/>
      <c r="AK60"/>
      <c r="AL60" s="19"/>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row>
    <row r="61" spans="1:270" s="2" customFormat="1">
      <c r="A61"/>
      <c r="B61"/>
      <c r="C61"/>
      <c r="D61"/>
      <c r="E61"/>
      <c r="F61" s="3"/>
      <c r="G61" s="3"/>
      <c r="H61" s="24"/>
      <c r="I61"/>
      <c r="J61"/>
      <c r="K61"/>
      <c r="L61"/>
      <c r="M61"/>
      <c r="N61"/>
      <c r="O61"/>
      <c r="P61"/>
      <c r="Q61"/>
      <c r="R61" s="24"/>
      <c r="S61" s="104"/>
      <c r="T61"/>
      <c r="U61" s="104"/>
      <c r="V61" s="104"/>
      <c r="W61" s="19"/>
      <c r="X61" s="104"/>
      <c r="Y61" s="104"/>
      <c r="Z61" s="104"/>
      <c r="AA61" s="3"/>
      <c r="AB61" s="3"/>
      <c r="AC61" s="104"/>
      <c r="AD61" s="66"/>
      <c r="AE61"/>
      <c r="AF61"/>
      <c r="AG61"/>
      <c r="AH61" s="104"/>
      <c r="AI61"/>
      <c r="AJ61" s="19"/>
      <c r="AK61"/>
      <c r="AL61" s="19"/>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row>
    <row r="62" spans="1:270" s="2" customFormat="1">
      <c r="A62"/>
      <c r="B62"/>
      <c r="C62"/>
      <c r="D62"/>
      <c r="E62"/>
      <c r="F62" s="3"/>
      <c r="G62" s="3"/>
      <c r="H62" s="24"/>
      <c r="I62"/>
      <c r="J62"/>
      <c r="K62"/>
      <c r="L62"/>
      <c r="M62"/>
      <c r="N62"/>
      <c r="O62"/>
      <c r="P62"/>
      <c r="Q62"/>
      <c r="R62" s="24"/>
      <c r="S62" s="104"/>
      <c r="T62"/>
      <c r="U62" s="104"/>
      <c r="V62" s="104"/>
      <c r="W62" s="19"/>
      <c r="X62" s="104"/>
      <c r="Y62" s="104"/>
      <c r="Z62" s="104"/>
      <c r="AA62" s="3"/>
      <c r="AB62" s="3"/>
      <c r="AC62" s="104"/>
      <c r="AD62" s="66"/>
      <c r="AE62"/>
      <c r="AF62"/>
      <c r="AG62"/>
      <c r="AH62" s="104"/>
      <c r="AI62"/>
      <c r="AJ62" s="19"/>
      <c r="AK62"/>
      <c r="AL62" s="19"/>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row>
    <row r="63" spans="1:270" s="2" customFormat="1">
      <c r="A63"/>
      <c r="B63"/>
      <c r="C63"/>
      <c r="D63"/>
      <c r="E63"/>
      <c r="F63" s="3"/>
      <c r="G63" s="3"/>
      <c r="H63" s="24"/>
      <c r="I63"/>
      <c r="J63"/>
      <c r="K63"/>
      <c r="L63"/>
      <c r="M63"/>
      <c r="N63"/>
      <c r="O63"/>
      <c r="P63"/>
      <c r="Q63"/>
      <c r="R63" s="24"/>
      <c r="S63" s="104"/>
      <c r="T63"/>
      <c r="U63" s="104"/>
      <c r="V63" s="104"/>
      <c r="W63" s="19"/>
      <c r="X63" s="104"/>
      <c r="Y63" s="104"/>
      <c r="Z63" s="104"/>
      <c r="AA63" s="3"/>
      <c r="AB63" s="3"/>
      <c r="AC63" s="104"/>
      <c r="AD63" s="66"/>
      <c r="AE63"/>
      <c r="AF63"/>
      <c r="AG63"/>
      <c r="AH63" s="104"/>
      <c r="AI63"/>
      <c r="AJ63" s="19"/>
      <c r="AK63"/>
      <c r="AL63" s="19"/>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row>
    <row r="64" spans="1:270" s="2" customFormat="1">
      <c r="A64"/>
      <c r="B64"/>
      <c r="C64"/>
      <c r="D64"/>
      <c r="E64"/>
      <c r="F64" s="3"/>
      <c r="G64" s="3"/>
      <c r="H64" s="24"/>
      <c r="I64"/>
      <c r="J64"/>
      <c r="K64"/>
      <c r="L64"/>
      <c r="M64"/>
      <c r="N64"/>
      <c r="O64"/>
      <c r="P64"/>
      <c r="Q64"/>
      <c r="R64" s="24"/>
      <c r="S64" s="104"/>
      <c r="T64"/>
      <c r="U64" s="104"/>
      <c r="V64" s="104"/>
      <c r="W64" s="19"/>
      <c r="X64" s="104"/>
      <c r="Y64" s="104"/>
      <c r="Z64" s="104"/>
      <c r="AA64" s="3"/>
      <c r="AB64" s="3"/>
      <c r="AC64" s="104"/>
      <c r="AD64" s="66"/>
      <c r="AE64"/>
      <c r="AF64"/>
      <c r="AG64"/>
      <c r="AH64" s="104"/>
      <c r="AI64"/>
      <c r="AJ64" s="19"/>
      <c r="AK64"/>
      <c r="AL64" s="19"/>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row>
    <row r="65" spans="1:270" s="2" customFormat="1">
      <c r="A65"/>
      <c r="B65"/>
      <c r="C65"/>
      <c r="D65"/>
      <c r="E65"/>
      <c r="F65" s="3"/>
      <c r="G65" s="3"/>
      <c r="H65" s="24"/>
      <c r="I65"/>
      <c r="J65"/>
      <c r="K65"/>
      <c r="L65"/>
      <c r="M65"/>
      <c r="N65"/>
      <c r="O65"/>
      <c r="P65"/>
      <c r="Q65"/>
      <c r="R65" s="24"/>
      <c r="S65" s="104"/>
      <c r="T65"/>
      <c r="U65" s="104"/>
      <c r="V65" s="104"/>
      <c r="W65" s="19"/>
      <c r="X65" s="104"/>
      <c r="Y65" s="104"/>
      <c r="Z65" s="104"/>
      <c r="AA65" s="3"/>
      <c r="AB65" s="3"/>
      <c r="AC65" s="104"/>
      <c r="AD65" s="66"/>
      <c r="AE65"/>
      <c r="AF65"/>
      <c r="AG65"/>
      <c r="AH65" s="104"/>
      <c r="AI65"/>
      <c r="AJ65" s="19"/>
      <c r="AK65"/>
      <c r="AL65" s="19"/>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row>
    <row r="66" spans="1:270" s="2" customFormat="1">
      <c r="A66"/>
      <c r="B66"/>
      <c r="C66"/>
      <c r="D66"/>
      <c r="E66"/>
      <c r="F66" s="3"/>
      <c r="G66" s="3"/>
      <c r="H66" s="24"/>
      <c r="I66"/>
      <c r="J66"/>
      <c r="K66"/>
      <c r="L66"/>
      <c r="M66"/>
      <c r="N66"/>
      <c r="O66"/>
      <c r="P66"/>
      <c r="Q66"/>
      <c r="R66" s="24"/>
      <c r="S66" s="104"/>
      <c r="T66"/>
      <c r="U66" s="104"/>
      <c r="V66" s="104"/>
      <c r="W66" s="19"/>
      <c r="X66" s="104"/>
      <c r="Y66" s="104"/>
      <c r="Z66" s="104"/>
      <c r="AA66" s="3"/>
      <c r="AB66" s="3"/>
      <c r="AC66" s="104"/>
      <c r="AD66" s="66"/>
      <c r="AE66"/>
      <c r="AF66"/>
      <c r="AG66"/>
      <c r="AH66" s="104"/>
      <c r="AI66"/>
      <c r="AJ66" s="19"/>
      <c r="AK66"/>
      <c r="AL66" s="19"/>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row>
    <row r="67" spans="1:270" s="2" customFormat="1">
      <c r="A67"/>
      <c r="B67"/>
      <c r="C67"/>
      <c r="D67"/>
      <c r="E67"/>
      <c r="F67" s="3"/>
      <c r="G67" s="3"/>
      <c r="H67" s="24"/>
      <c r="I67"/>
      <c r="J67"/>
      <c r="K67"/>
      <c r="L67"/>
      <c r="M67"/>
      <c r="N67"/>
      <c r="O67"/>
      <c r="P67"/>
      <c r="Q67"/>
      <c r="R67" s="24"/>
      <c r="S67" s="104"/>
      <c r="T67"/>
      <c r="U67" s="104"/>
      <c r="V67" s="104"/>
      <c r="W67" s="19"/>
      <c r="X67" s="104"/>
      <c r="Y67" s="104"/>
      <c r="Z67" s="104"/>
      <c r="AA67" s="3"/>
      <c r="AB67" s="3"/>
      <c r="AC67" s="104"/>
      <c r="AD67" s="66"/>
      <c r="AE67"/>
      <c r="AF67"/>
      <c r="AG67"/>
      <c r="AH67" s="104"/>
      <c r="AI67"/>
      <c r="AJ67" s="19"/>
      <c r="AK67"/>
      <c r="AL67" s="19"/>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row>
    <row r="68" spans="1:270" s="2" customFormat="1">
      <c r="A68"/>
      <c r="B68"/>
      <c r="C68"/>
      <c r="D68"/>
      <c r="E68"/>
      <c r="F68" s="3"/>
      <c r="G68" s="3"/>
      <c r="H68" s="24"/>
      <c r="I68"/>
      <c r="J68"/>
      <c r="K68"/>
      <c r="L68"/>
      <c r="M68"/>
      <c r="N68"/>
      <c r="O68"/>
      <c r="P68"/>
      <c r="Q68"/>
      <c r="R68" s="24"/>
      <c r="S68" s="104"/>
      <c r="T68"/>
      <c r="U68" s="104"/>
      <c r="V68" s="104"/>
      <c r="W68" s="19"/>
      <c r="X68" s="104"/>
      <c r="Y68" s="104"/>
      <c r="Z68" s="104"/>
      <c r="AA68" s="3"/>
      <c r="AB68" s="3"/>
      <c r="AC68" s="104"/>
      <c r="AD68" s="66"/>
      <c r="AE68"/>
      <c r="AF68"/>
      <c r="AG68"/>
      <c r="AH68" s="104"/>
      <c r="AI68"/>
      <c r="AJ68" s="19"/>
      <c r="AK68"/>
      <c r="AL68" s="19"/>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row>
    <row r="69" spans="1:270" s="2" customFormat="1">
      <c r="A69"/>
      <c r="B69"/>
      <c r="C69"/>
      <c r="D69"/>
      <c r="E69"/>
      <c r="F69" s="3"/>
      <c r="G69" s="3"/>
      <c r="H69" s="24"/>
      <c r="I69"/>
      <c r="J69"/>
      <c r="K69"/>
      <c r="L69"/>
      <c r="M69"/>
      <c r="N69"/>
      <c r="O69"/>
      <c r="P69"/>
      <c r="Q69"/>
      <c r="R69" s="24"/>
      <c r="S69" s="104"/>
      <c r="T69"/>
      <c r="U69" s="104"/>
      <c r="V69" s="104"/>
      <c r="W69" s="19"/>
      <c r="X69" s="104"/>
      <c r="Y69" s="104"/>
      <c r="Z69" s="104"/>
      <c r="AA69" s="3"/>
      <c r="AB69" s="3"/>
      <c r="AC69" s="104"/>
      <c r="AD69" s="66"/>
      <c r="AE69"/>
      <c r="AF69"/>
      <c r="AG69"/>
      <c r="AH69" s="104"/>
      <c r="AI69"/>
      <c r="AJ69" s="19"/>
      <c r="AK69"/>
      <c r="AL69" s="1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row>
    <row r="70" spans="1:270" s="2" customFormat="1">
      <c r="A70"/>
      <c r="B70"/>
      <c r="C70"/>
      <c r="D70"/>
      <c r="E70"/>
      <c r="F70" s="3"/>
      <c r="G70" s="3"/>
      <c r="H70" s="24"/>
      <c r="I70"/>
      <c r="J70"/>
      <c r="K70"/>
      <c r="L70"/>
      <c r="M70"/>
      <c r="N70"/>
      <c r="O70"/>
      <c r="P70"/>
      <c r="Q70"/>
      <c r="R70" s="24"/>
      <c r="S70" s="104"/>
      <c r="T70"/>
      <c r="U70" s="104"/>
      <c r="V70" s="104"/>
      <c r="W70" s="19"/>
      <c r="X70" s="104"/>
      <c r="Y70" s="104"/>
      <c r="Z70" s="104"/>
      <c r="AA70" s="3"/>
      <c r="AB70" s="3"/>
      <c r="AC70" s="104"/>
      <c r="AD70" s="66"/>
      <c r="AE70"/>
      <c r="AF70"/>
      <c r="AG70"/>
      <c r="AH70" s="104"/>
      <c r="AI70"/>
      <c r="AJ70" s="19"/>
      <c r="AK70"/>
      <c r="AL70" s="19"/>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row>
    <row r="71" spans="1:270" s="2" customFormat="1">
      <c r="A71"/>
      <c r="B71"/>
      <c r="C71"/>
      <c r="D71"/>
      <c r="E71"/>
      <c r="F71" s="3"/>
      <c r="G71" s="3"/>
      <c r="H71" s="24"/>
      <c r="I71"/>
      <c r="J71"/>
      <c r="K71"/>
      <c r="L71"/>
      <c r="M71"/>
      <c r="N71"/>
      <c r="O71"/>
      <c r="P71"/>
      <c r="Q71"/>
      <c r="R71" s="24"/>
      <c r="S71" s="104"/>
      <c r="T71"/>
      <c r="U71" s="104"/>
      <c r="V71" s="104"/>
      <c r="W71" s="19"/>
      <c r="X71" s="104"/>
      <c r="Y71" s="104"/>
      <c r="Z71" s="104"/>
      <c r="AA71" s="3"/>
      <c r="AB71" s="3"/>
      <c r="AC71" s="104"/>
      <c r="AD71" s="66"/>
      <c r="AE71"/>
      <c r="AF71"/>
      <c r="AG71"/>
      <c r="AH71" s="104"/>
      <c r="AI71"/>
      <c r="AJ71" s="19"/>
      <c r="AK71"/>
      <c r="AL71" s="19"/>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row>
    <row r="72" spans="1:270" s="2" customFormat="1">
      <c r="A72"/>
      <c r="B72"/>
      <c r="C72"/>
      <c r="D72"/>
      <c r="E72"/>
      <c r="F72" s="3"/>
      <c r="G72" s="3"/>
      <c r="H72" s="24"/>
      <c r="I72"/>
      <c r="J72"/>
      <c r="K72"/>
      <c r="L72"/>
      <c r="M72"/>
      <c r="N72"/>
      <c r="O72"/>
      <c r="P72"/>
      <c r="Q72"/>
      <c r="R72" s="24"/>
      <c r="S72" s="104"/>
      <c r="T72"/>
      <c r="U72" s="104"/>
      <c r="V72" s="104"/>
      <c r="W72" s="19"/>
      <c r="X72" s="104"/>
      <c r="Y72" s="104"/>
      <c r="Z72" s="104"/>
      <c r="AA72" s="3"/>
      <c r="AB72" s="3"/>
      <c r="AC72" s="104"/>
      <c r="AD72" s="66"/>
      <c r="AE72"/>
      <c r="AF72"/>
      <c r="AG72"/>
      <c r="AH72" s="104"/>
      <c r="AI72"/>
      <c r="AJ72" s="19"/>
      <c r="AK72"/>
      <c r="AL72" s="19"/>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row>
    <row r="73" spans="1:270" s="2" customFormat="1">
      <c r="A73"/>
      <c r="B73"/>
      <c r="C73"/>
      <c r="D73"/>
      <c r="E73"/>
      <c r="F73" s="3"/>
      <c r="G73" s="3"/>
      <c r="H73" s="24"/>
      <c r="I73"/>
      <c r="J73"/>
      <c r="K73"/>
      <c r="L73"/>
      <c r="M73"/>
      <c r="N73"/>
      <c r="O73"/>
      <c r="P73"/>
      <c r="Q73"/>
      <c r="R73" s="24"/>
      <c r="S73" s="104"/>
      <c r="T73"/>
      <c r="U73" s="104"/>
      <c r="V73" s="104"/>
      <c r="W73" s="19"/>
      <c r="X73" s="104"/>
      <c r="Y73" s="104"/>
      <c r="Z73" s="104"/>
      <c r="AA73" s="3"/>
      <c r="AB73" s="3"/>
      <c r="AC73" s="104"/>
      <c r="AD73" s="66"/>
      <c r="AE73"/>
      <c r="AF73"/>
      <c r="AG73"/>
      <c r="AH73" s="104"/>
      <c r="AI73"/>
      <c r="AJ73" s="19"/>
      <c r="AK73"/>
      <c r="AL73" s="19"/>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row>
    <row r="74" spans="1:270" s="2" customFormat="1">
      <c r="A74"/>
      <c r="B74"/>
      <c r="C74"/>
      <c r="D74"/>
      <c r="E74"/>
      <c r="F74" s="3"/>
      <c r="G74" s="3"/>
      <c r="H74" s="24"/>
      <c r="I74"/>
      <c r="J74"/>
      <c r="K74"/>
      <c r="L74"/>
      <c r="M74"/>
      <c r="N74"/>
      <c r="O74"/>
      <c r="P74"/>
      <c r="Q74"/>
      <c r="R74" s="24"/>
      <c r="S74" s="104"/>
      <c r="T74"/>
      <c r="U74" s="104"/>
      <c r="V74" s="104"/>
      <c r="W74" s="19"/>
      <c r="X74" s="104"/>
      <c r="Y74" s="104"/>
      <c r="Z74" s="104"/>
      <c r="AA74" s="3"/>
      <c r="AB74" s="3"/>
      <c r="AC74" s="104"/>
      <c r="AD74" s="66"/>
      <c r="AE74"/>
      <c r="AF74"/>
      <c r="AG74"/>
      <c r="AH74" s="104"/>
      <c r="AI74"/>
      <c r="AJ74" s="19"/>
      <c r="AK74"/>
      <c r="AL74" s="19"/>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row>
    <row r="75" spans="1:270" s="2" customFormat="1">
      <c r="A75"/>
      <c r="B75"/>
      <c r="C75"/>
      <c r="D75"/>
      <c r="E75"/>
      <c r="F75" s="3"/>
      <c r="G75" s="3"/>
      <c r="H75" s="24"/>
      <c r="I75"/>
      <c r="J75"/>
      <c r="K75"/>
      <c r="L75"/>
      <c r="M75"/>
      <c r="N75"/>
      <c r="O75"/>
      <c r="P75"/>
      <c r="Q75"/>
      <c r="R75" s="24"/>
      <c r="S75" s="104"/>
      <c r="T75"/>
      <c r="U75" s="104"/>
      <c r="V75" s="104"/>
      <c r="W75" s="19"/>
      <c r="X75" s="104"/>
      <c r="Y75" s="104"/>
      <c r="Z75" s="104"/>
      <c r="AA75" s="3"/>
      <c r="AB75" s="3"/>
      <c r="AC75" s="104"/>
      <c r="AD75" s="66"/>
      <c r="AE75"/>
      <c r="AF75"/>
      <c r="AG75"/>
      <c r="AH75" s="104"/>
      <c r="AI75"/>
      <c r="AJ75" s="19"/>
      <c r="AK75"/>
      <c r="AL75" s="19"/>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row>
    <row r="76" spans="1:270" s="2" customFormat="1">
      <c r="A76"/>
      <c r="B76"/>
      <c r="C76"/>
      <c r="D76"/>
      <c r="E76"/>
      <c r="F76" s="3"/>
      <c r="G76" s="3"/>
      <c r="H76" s="24"/>
      <c r="I76"/>
      <c r="J76"/>
      <c r="K76"/>
      <c r="L76"/>
      <c r="M76"/>
      <c r="N76"/>
      <c r="O76"/>
      <c r="P76"/>
      <c r="Q76"/>
      <c r="R76" s="24"/>
      <c r="S76" s="104"/>
      <c r="T76"/>
      <c r="U76" s="104"/>
      <c r="V76" s="104"/>
      <c r="W76" s="19"/>
      <c r="X76" s="104"/>
      <c r="Y76" s="104"/>
      <c r="Z76" s="104"/>
      <c r="AA76" s="3"/>
      <c r="AB76" s="3"/>
      <c r="AC76" s="104"/>
      <c r="AD76" s="66"/>
      <c r="AE76"/>
      <c r="AF76"/>
      <c r="AG76"/>
      <c r="AH76" s="104"/>
      <c r="AI76"/>
      <c r="AJ76" s="19"/>
      <c r="AK76"/>
      <c r="AL76" s="19"/>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row>
    <row r="77" spans="1:270" s="2" customFormat="1">
      <c r="A77"/>
      <c r="B77"/>
      <c r="C77"/>
      <c r="D77"/>
      <c r="E77"/>
      <c r="F77" s="3"/>
      <c r="G77" s="3"/>
      <c r="H77" s="24"/>
      <c r="I77"/>
      <c r="J77"/>
      <c r="K77"/>
      <c r="L77"/>
      <c r="M77"/>
      <c r="N77"/>
      <c r="O77"/>
      <c r="P77"/>
      <c r="Q77"/>
      <c r="R77" s="24"/>
      <c r="S77" s="104"/>
      <c r="T77"/>
      <c r="U77" s="104"/>
      <c r="V77" s="104"/>
      <c r="W77" s="19"/>
      <c r="X77" s="104"/>
      <c r="Y77" s="104"/>
      <c r="Z77" s="104"/>
      <c r="AA77" s="3"/>
      <c r="AB77" s="3"/>
      <c r="AC77" s="104"/>
      <c r="AD77" s="66"/>
      <c r="AE77"/>
      <c r="AF77"/>
      <c r="AG77"/>
      <c r="AH77" s="104"/>
      <c r="AI77"/>
      <c r="AJ77" s="19"/>
      <c r="AK77"/>
      <c r="AL77" s="19"/>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row>
    <row r="78" spans="1:270" s="2" customFormat="1">
      <c r="A78"/>
      <c r="B78"/>
      <c r="C78"/>
      <c r="D78"/>
      <c r="E78"/>
      <c r="F78" s="3"/>
      <c r="G78" s="3"/>
      <c r="H78" s="24"/>
      <c r="I78"/>
      <c r="J78"/>
      <c r="K78"/>
      <c r="L78"/>
      <c r="M78"/>
      <c r="N78"/>
      <c r="O78"/>
      <c r="P78"/>
      <c r="Q78"/>
      <c r="R78" s="24"/>
      <c r="S78" s="104"/>
      <c r="T78"/>
      <c r="U78" s="104"/>
      <c r="V78" s="104"/>
      <c r="W78" s="19"/>
      <c r="X78" s="104"/>
      <c r="Y78" s="104"/>
      <c r="Z78" s="104"/>
      <c r="AA78" s="3"/>
      <c r="AB78" s="3"/>
      <c r="AC78" s="104"/>
      <c r="AD78" s="66"/>
      <c r="AE78"/>
      <c r="AF78"/>
      <c r="AG78"/>
      <c r="AH78" s="104"/>
      <c r="AI78"/>
      <c r="AJ78" s="19"/>
      <c r="AK78"/>
      <c r="AL78" s="19"/>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row>
    <row r="79" spans="1:270" s="2" customFormat="1">
      <c r="A79"/>
      <c r="B79"/>
      <c r="C79"/>
      <c r="D79"/>
      <c r="E79"/>
      <c r="F79" s="3"/>
      <c r="G79" s="3"/>
      <c r="H79" s="24"/>
      <c r="I79"/>
      <c r="J79"/>
      <c r="K79"/>
      <c r="L79"/>
      <c r="M79"/>
      <c r="N79"/>
      <c r="O79"/>
      <c r="P79"/>
      <c r="Q79"/>
      <c r="R79" s="24"/>
      <c r="S79" s="104"/>
      <c r="T79"/>
      <c r="U79" s="104"/>
      <c r="V79" s="104"/>
      <c r="W79" s="19"/>
      <c r="X79" s="104"/>
      <c r="Y79" s="104"/>
      <c r="Z79" s="104"/>
      <c r="AA79" s="3"/>
      <c r="AB79" s="3"/>
      <c r="AC79" s="104"/>
      <c r="AD79" s="66"/>
      <c r="AE79"/>
      <c r="AF79"/>
      <c r="AG79"/>
      <c r="AH79" s="104"/>
      <c r="AI79"/>
      <c r="AJ79" s="19"/>
      <c r="AK79"/>
      <c r="AL79" s="1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row>
    <row r="80" spans="1:270" s="2" customFormat="1">
      <c r="A80"/>
      <c r="B80"/>
      <c r="C80"/>
      <c r="D80"/>
      <c r="E80"/>
      <c r="F80" s="3"/>
      <c r="G80" s="3"/>
      <c r="H80" s="24"/>
      <c r="I80"/>
      <c r="J80"/>
      <c r="K80"/>
      <c r="L80"/>
      <c r="M80"/>
      <c r="N80"/>
      <c r="O80"/>
      <c r="P80"/>
      <c r="Q80"/>
      <c r="R80" s="24"/>
      <c r="S80" s="104"/>
      <c r="T80"/>
      <c r="U80" s="104"/>
      <c r="V80" s="104"/>
      <c r="W80" s="19"/>
      <c r="X80" s="104"/>
      <c r="Y80" s="104"/>
      <c r="Z80" s="104"/>
      <c r="AA80" s="3"/>
      <c r="AB80" s="3"/>
      <c r="AC80" s="104"/>
      <c r="AD80" s="66"/>
      <c r="AE80"/>
      <c r="AF80"/>
      <c r="AG80"/>
      <c r="AH80" s="104"/>
      <c r="AI80"/>
      <c r="AJ80" s="19"/>
      <c r="AK80"/>
      <c r="AL80" s="19"/>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row>
    <row r="81" spans="1:270" s="2" customFormat="1">
      <c r="A81"/>
      <c r="B81"/>
      <c r="C81"/>
      <c r="D81"/>
      <c r="E81"/>
      <c r="F81" s="3"/>
      <c r="G81" s="3"/>
      <c r="H81" s="24"/>
      <c r="I81"/>
      <c r="J81"/>
      <c r="K81"/>
      <c r="L81"/>
      <c r="M81"/>
      <c r="N81"/>
      <c r="O81"/>
      <c r="P81"/>
      <c r="Q81"/>
      <c r="R81" s="24"/>
      <c r="S81" s="104"/>
      <c r="T81"/>
      <c r="U81" s="104"/>
      <c r="V81" s="104"/>
      <c r="W81" s="19"/>
      <c r="X81" s="104"/>
      <c r="Y81" s="104"/>
      <c r="Z81" s="104"/>
      <c r="AA81" s="3"/>
      <c r="AB81" s="3"/>
      <c r="AC81" s="104"/>
      <c r="AD81" s="66"/>
      <c r="AE81"/>
      <c r="AF81"/>
      <c r="AG81"/>
      <c r="AH81" s="104"/>
      <c r="AI81"/>
      <c r="AJ81" s="19"/>
      <c r="AK81"/>
      <c r="AL81" s="19"/>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row>
    <row r="82" spans="1:270" s="2" customFormat="1">
      <c r="A82"/>
      <c r="B82"/>
      <c r="C82"/>
      <c r="D82"/>
      <c r="E82"/>
      <c r="F82" s="3"/>
      <c r="G82" s="3"/>
      <c r="H82" s="24"/>
      <c r="I82"/>
      <c r="J82"/>
      <c r="K82"/>
      <c r="L82"/>
      <c r="M82"/>
      <c r="N82"/>
      <c r="O82"/>
      <c r="P82"/>
      <c r="Q82"/>
      <c r="R82" s="24"/>
      <c r="S82" s="104"/>
      <c r="T82"/>
      <c r="U82" s="104"/>
      <c r="V82" s="104"/>
      <c r="W82" s="19"/>
      <c r="X82" s="104"/>
      <c r="Y82" s="104"/>
      <c r="Z82" s="104"/>
      <c r="AA82" s="3"/>
      <c r="AB82" s="3"/>
      <c r="AC82" s="104"/>
      <c r="AD82" s="66"/>
      <c r="AE82"/>
      <c r="AF82"/>
      <c r="AG82"/>
      <c r="AH82" s="104"/>
      <c r="AI82"/>
      <c r="AJ82" s="19"/>
      <c r="AK82"/>
      <c r="AL82" s="19"/>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row>
    <row r="83" spans="1:270" s="2" customFormat="1">
      <c r="A83"/>
      <c r="B83"/>
      <c r="C83"/>
      <c r="D83"/>
      <c r="E83"/>
      <c r="F83" s="3"/>
      <c r="G83" s="3"/>
      <c r="H83" s="24"/>
      <c r="I83"/>
      <c r="J83"/>
      <c r="K83"/>
      <c r="L83"/>
      <c r="M83"/>
      <c r="N83"/>
      <c r="O83"/>
      <c r="P83"/>
      <c r="Q83"/>
      <c r="R83" s="24"/>
      <c r="S83" s="104"/>
      <c r="T83"/>
      <c r="U83" s="104"/>
      <c r="V83" s="104"/>
      <c r="W83" s="19"/>
      <c r="X83" s="104"/>
      <c r="Y83" s="104"/>
      <c r="Z83" s="104"/>
      <c r="AA83" s="3"/>
      <c r="AB83" s="3"/>
      <c r="AC83" s="104"/>
      <c r="AD83" s="66"/>
      <c r="AE83"/>
      <c r="AF83"/>
      <c r="AG83"/>
      <c r="AH83" s="104"/>
      <c r="AI83"/>
      <c r="AJ83" s="19"/>
      <c r="AK83"/>
      <c r="AL83" s="19"/>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row>
    <row r="84" spans="1:270" s="2" customFormat="1">
      <c r="A84"/>
      <c r="B84"/>
      <c r="C84"/>
      <c r="D84"/>
      <c r="E84"/>
      <c r="F84" s="3"/>
      <c r="G84" s="3"/>
      <c r="H84" s="24"/>
      <c r="I84"/>
      <c r="J84"/>
      <c r="K84"/>
      <c r="L84"/>
      <c r="M84"/>
      <c r="N84"/>
      <c r="O84"/>
      <c r="P84"/>
      <c r="Q84"/>
      <c r="R84" s="24"/>
      <c r="S84" s="104"/>
      <c r="T84"/>
      <c r="U84" s="104"/>
      <c r="V84" s="104"/>
      <c r="W84" s="19"/>
      <c r="X84" s="104"/>
      <c r="Y84" s="104"/>
      <c r="Z84" s="104"/>
      <c r="AA84" s="3"/>
      <c r="AB84" s="3"/>
      <c r="AC84" s="104"/>
      <c r="AD84" s="66"/>
      <c r="AE84"/>
      <c r="AF84"/>
      <c r="AG84"/>
      <c r="AH84" s="104"/>
      <c r="AI84"/>
      <c r="AJ84" s="19"/>
      <c r="AK84"/>
      <c r="AL84" s="19"/>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row>
    <row r="85" spans="1:270" s="2" customFormat="1">
      <c r="A85"/>
      <c r="B85"/>
      <c r="C85"/>
      <c r="D85"/>
      <c r="E85"/>
      <c r="F85" s="3"/>
      <c r="G85" s="3"/>
      <c r="H85" s="24"/>
      <c r="I85"/>
      <c r="J85"/>
      <c r="K85"/>
      <c r="L85"/>
      <c r="M85"/>
      <c r="N85"/>
      <c r="O85"/>
      <c r="P85"/>
      <c r="Q85"/>
      <c r="R85" s="24"/>
      <c r="S85" s="104"/>
      <c r="T85"/>
      <c r="U85" s="104"/>
      <c r="V85" s="104"/>
      <c r="W85" s="19"/>
      <c r="X85" s="104"/>
      <c r="Y85" s="104"/>
      <c r="Z85" s="104"/>
      <c r="AA85" s="3"/>
      <c r="AB85" s="3"/>
      <c r="AC85" s="104"/>
      <c r="AD85" s="66"/>
      <c r="AE85"/>
      <c r="AF85"/>
      <c r="AG85"/>
      <c r="AH85" s="104"/>
      <c r="AI85"/>
      <c r="AJ85" s="19"/>
      <c r="AK85"/>
      <c r="AL85" s="19"/>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row>
    <row r="86" spans="1:270" s="2" customFormat="1">
      <c r="A86"/>
      <c r="B86"/>
      <c r="C86"/>
      <c r="D86"/>
      <c r="E86"/>
      <c r="F86" s="3"/>
      <c r="G86" s="3"/>
      <c r="H86" s="24"/>
      <c r="I86"/>
      <c r="J86"/>
      <c r="K86"/>
      <c r="L86"/>
      <c r="M86"/>
      <c r="N86"/>
      <c r="O86"/>
      <c r="P86"/>
      <c r="Q86"/>
      <c r="R86" s="24"/>
      <c r="S86" s="104"/>
      <c r="T86"/>
      <c r="U86" s="104"/>
      <c r="V86" s="104"/>
      <c r="W86" s="19"/>
      <c r="X86" s="104"/>
      <c r="Y86" s="104"/>
      <c r="Z86" s="104"/>
      <c r="AA86" s="3"/>
      <c r="AB86" s="3"/>
      <c r="AC86" s="104"/>
      <c r="AD86" s="66"/>
      <c r="AE86"/>
      <c r="AF86"/>
      <c r="AG86"/>
      <c r="AH86" s="104"/>
      <c r="AI86"/>
      <c r="AJ86" s="19"/>
      <c r="AK86"/>
      <c r="AL86" s="19"/>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row>
    <row r="87" spans="1:270" s="2" customFormat="1">
      <c r="A87"/>
      <c r="B87"/>
      <c r="C87"/>
      <c r="D87"/>
      <c r="E87"/>
      <c r="F87" s="3"/>
      <c r="G87" s="3"/>
      <c r="H87" s="24"/>
      <c r="I87"/>
      <c r="J87"/>
      <c r="K87"/>
      <c r="L87"/>
      <c r="M87"/>
      <c r="N87"/>
      <c r="O87"/>
      <c r="P87"/>
      <c r="Q87"/>
      <c r="R87" s="24"/>
      <c r="S87" s="104"/>
      <c r="T87"/>
      <c r="U87" s="104"/>
      <c r="V87" s="104"/>
      <c r="W87" s="19"/>
      <c r="X87" s="104"/>
      <c r="Y87" s="104"/>
      <c r="Z87" s="104"/>
      <c r="AA87" s="3"/>
      <c r="AB87" s="3"/>
      <c r="AC87" s="104"/>
      <c r="AD87" s="66"/>
      <c r="AE87"/>
      <c r="AF87"/>
      <c r="AG87"/>
      <c r="AH87" s="104"/>
      <c r="AI87"/>
      <c r="AJ87" s="19"/>
      <c r="AK87"/>
      <c r="AL87" s="19"/>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row>
    <row r="88" spans="1:270" s="2" customFormat="1">
      <c r="A88"/>
      <c r="B88"/>
      <c r="C88"/>
      <c r="D88"/>
      <c r="E88"/>
      <c r="F88" s="3"/>
      <c r="G88" s="3"/>
      <c r="H88" s="24"/>
      <c r="I88"/>
      <c r="J88"/>
      <c r="K88"/>
      <c r="L88"/>
      <c r="M88"/>
      <c r="N88"/>
      <c r="O88"/>
      <c r="P88"/>
      <c r="Q88"/>
      <c r="R88" s="24"/>
      <c r="S88" s="104"/>
      <c r="T88"/>
      <c r="U88" s="104"/>
      <c r="V88" s="104"/>
      <c r="W88" s="19"/>
      <c r="X88" s="104"/>
      <c r="Y88" s="104"/>
      <c r="Z88" s="104"/>
      <c r="AA88" s="3"/>
      <c r="AB88" s="3"/>
      <c r="AC88" s="104"/>
      <c r="AD88" s="66"/>
      <c r="AE88"/>
      <c r="AF88"/>
      <c r="AG88"/>
      <c r="AH88" s="104"/>
      <c r="AI88"/>
      <c r="AJ88" s="19"/>
      <c r="AK88"/>
      <c r="AL88" s="19"/>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row>
    <row r="89" spans="1:270" s="2" customFormat="1">
      <c r="A89"/>
      <c r="B89"/>
      <c r="C89"/>
      <c r="D89"/>
      <c r="E89"/>
      <c r="F89" s="3"/>
      <c r="G89" s="3"/>
      <c r="H89" s="24"/>
      <c r="I89"/>
      <c r="J89"/>
      <c r="K89"/>
      <c r="L89"/>
      <c r="M89"/>
      <c r="N89"/>
      <c r="O89"/>
      <c r="P89"/>
      <c r="Q89"/>
      <c r="R89" s="24"/>
      <c r="S89" s="104"/>
      <c r="T89"/>
      <c r="U89" s="104"/>
      <c r="V89" s="104"/>
      <c r="W89" s="19"/>
      <c r="X89" s="104"/>
      <c r="Y89" s="104"/>
      <c r="Z89" s="104"/>
      <c r="AA89" s="3"/>
      <c r="AB89" s="3"/>
      <c r="AC89" s="104"/>
      <c r="AD89" s="66"/>
      <c r="AE89"/>
      <c r="AF89"/>
      <c r="AG89"/>
      <c r="AH89" s="104"/>
      <c r="AI89"/>
      <c r="AJ89" s="19"/>
      <c r="AK89"/>
      <c r="AL89" s="1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row>
    <row r="90" spans="1:270" s="2" customFormat="1">
      <c r="A90"/>
      <c r="B90"/>
      <c r="C90"/>
      <c r="D90"/>
      <c r="E90"/>
      <c r="F90" s="3"/>
      <c r="G90" s="3"/>
      <c r="H90" s="24"/>
      <c r="I90"/>
      <c r="J90"/>
      <c r="K90"/>
      <c r="L90"/>
      <c r="M90"/>
      <c r="N90"/>
      <c r="O90"/>
      <c r="P90"/>
      <c r="Q90"/>
      <c r="R90" s="24"/>
      <c r="S90" s="104"/>
      <c r="T90"/>
      <c r="U90" s="104"/>
      <c r="V90" s="104"/>
      <c r="W90" s="19"/>
      <c r="X90" s="104"/>
      <c r="Y90" s="104"/>
      <c r="Z90" s="104"/>
      <c r="AA90" s="3"/>
      <c r="AB90" s="3"/>
      <c r="AC90" s="104"/>
      <c r="AD90" s="66"/>
      <c r="AE90"/>
      <c r="AF90"/>
      <c r="AG90"/>
      <c r="AH90" s="104"/>
      <c r="AI90"/>
      <c r="AJ90" s="19"/>
      <c r="AK90"/>
      <c r="AL90" s="19"/>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row>
    <row r="91" spans="1:270" s="2" customFormat="1">
      <c r="A91"/>
      <c r="B91"/>
      <c r="C91"/>
      <c r="D91"/>
      <c r="E91"/>
      <c r="F91" s="3"/>
      <c r="G91" s="3"/>
      <c r="H91" s="24"/>
      <c r="I91"/>
      <c r="J91"/>
      <c r="K91"/>
      <c r="L91"/>
      <c r="M91"/>
      <c r="N91"/>
      <c r="O91"/>
      <c r="P91"/>
      <c r="Q91"/>
      <c r="R91" s="24"/>
      <c r="S91" s="104"/>
      <c r="T91"/>
      <c r="U91" s="104"/>
      <c r="V91" s="104"/>
      <c r="W91" s="19"/>
      <c r="X91" s="104"/>
      <c r="Y91" s="104"/>
      <c r="Z91" s="104"/>
      <c r="AA91" s="3"/>
      <c r="AB91" s="3"/>
      <c r="AC91" s="104"/>
      <c r="AD91" s="66"/>
      <c r="AE91"/>
      <c r="AF91"/>
      <c r="AG91"/>
      <c r="AH91" s="104"/>
      <c r="AI91"/>
      <c r="AJ91" s="19"/>
      <c r="AK91"/>
      <c r="AL91" s="19"/>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row>
    <row r="92" spans="1:270" s="2" customFormat="1">
      <c r="A92"/>
      <c r="B92"/>
      <c r="C92"/>
      <c r="D92"/>
      <c r="E92"/>
      <c r="F92" s="3"/>
      <c r="G92" s="3"/>
      <c r="H92" s="24"/>
      <c r="I92"/>
      <c r="J92"/>
      <c r="K92"/>
      <c r="L92"/>
      <c r="M92"/>
      <c r="N92"/>
      <c r="O92"/>
      <c r="P92"/>
      <c r="Q92"/>
      <c r="R92" s="24"/>
      <c r="S92" s="104"/>
      <c r="T92"/>
      <c r="U92" s="104"/>
      <c r="V92" s="104"/>
      <c r="W92" s="19"/>
      <c r="X92" s="104"/>
      <c r="Y92" s="104"/>
      <c r="Z92" s="104"/>
      <c r="AA92" s="3"/>
      <c r="AB92" s="3"/>
      <c r="AC92" s="104"/>
      <c r="AD92" s="66"/>
      <c r="AE92"/>
      <c r="AF92"/>
      <c r="AG92"/>
      <c r="AH92" s="104"/>
      <c r="AI92"/>
      <c r="AJ92" s="19"/>
      <c r="AK92"/>
      <c r="AL92" s="19"/>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row>
    <row r="93" spans="1:270" s="2" customFormat="1">
      <c r="A93"/>
      <c r="B93"/>
      <c r="C93"/>
      <c r="D93"/>
      <c r="E93"/>
      <c r="F93" s="3"/>
      <c r="G93" s="3"/>
      <c r="H93" s="24"/>
      <c r="I93"/>
      <c r="J93"/>
      <c r="K93"/>
      <c r="L93"/>
      <c r="M93"/>
      <c r="N93"/>
      <c r="O93"/>
      <c r="P93"/>
      <c r="Q93"/>
      <c r="R93" s="24"/>
      <c r="S93" s="104"/>
      <c r="T93"/>
      <c r="U93" s="104"/>
      <c r="V93" s="104"/>
      <c r="W93" s="19"/>
      <c r="X93" s="104"/>
      <c r="Y93" s="104"/>
      <c r="Z93" s="104"/>
      <c r="AA93" s="3"/>
      <c r="AB93" s="3"/>
      <c r="AC93" s="104"/>
      <c r="AD93" s="66"/>
      <c r="AE93"/>
      <c r="AF93"/>
      <c r="AG93"/>
      <c r="AH93" s="104"/>
      <c r="AI93"/>
      <c r="AJ93" s="19"/>
      <c r="AK93"/>
      <c r="AL93" s="19"/>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row>
    <row r="94" spans="1:270" s="2" customFormat="1">
      <c r="A94"/>
      <c r="B94"/>
      <c r="C94"/>
      <c r="D94"/>
      <c r="E94"/>
      <c r="F94" s="3"/>
      <c r="G94" s="3"/>
      <c r="H94" s="24"/>
      <c r="I94"/>
      <c r="J94"/>
      <c r="K94"/>
      <c r="L94"/>
      <c r="M94"/>
      <c r="N94"/>
      <c r="O94"/>
      <c r="P94"/>
      <c r="Q94"/>
      <c r="R94" s="24"/>
      <c r="S94" s="104"/>
      <c r="T94"/>
      <c r="U94" s="104"/>
      <c r="V94" s="104"/>
      <c r="W94" s="19"/>
      <c r="X94" s="104"/>
      <c r="Y94" s="104"/>
      <c r="Z94" s="104"/>
      <c r="AA94" s="3"/>
      <c r="AB94" s="3"/>
      <c r="AC94" s="104"/>
      <c r="AD94" s="66"/>
      <c r="AE94"/>
      <c r="AF94"/>
      <c r="AG94"/>
      <c r="AH94" s="104"/>
      <c r="AI94"/>
      <c r="AJ94" s="19"/>
      <c r="AK94"/>
      <c r="AL94" s="19"/>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row>
    <row r="95" spans="1:270" s="2" customFormat="1">
      <c r="A95"/>
      <c r="B95"/>
      <c r="C95"/>
      <c r="D95"/>
      <c r="E95"/>
      <c r="F95" s="3"/>
      <c r="G95" s="3"/>
      <c r="H95" s="24"/>
      <c r="I95"/>
      <c r="J95"/>
      <c r="K95"/>
      <c r="L95"/>
      <c r="M95"/>
      <c r="N95"/>
      <c r="O95"/>
      <c r="P95"/>
      <c r="Q95"/>
      <c r="R95" s="24"/>
      <c r="S95" s="104"/>
      <c r="T95"/>
      <c r="U95" s="104"/>
      <c r="V95" s="104"/>
      <c r="W95" s="19"/>
      <c r="X95" s="104"/>
      <c r="Y95" s="104"/>
      <c r="Z95" s="104"/>
      <c r="AA95" s="3"/>
      <c r="AB95" s="3"/>
      <c r="AC95" s="104"/>
      <c r="AD95" s="66"/>
      <c r="AE95"/>
      <c r="AF95"/>
      <c r="AG95"/>
      <c r="AH95" s="104"/>
      <c r="AI95"/>
      <c r="AJ95" s="19"/>
      <c r="AK95"/>
      <c r="AL95" s="19"/>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row>
    <row r="96" spans="1:270" s="2" customFormat="1">
      <c r="A96"/>
      <c r="B96"/>
      <c r="C96"/>
      <c r="D96"/>
      <c r="E96"/>
      <c r="F96" s="3"/>
      <c r="G96" s="3"/>
      <c r="H96" s="24"/>
      <c r="I96"/>
      <c r="J96"/>
      <c r="K96"/>
      <c r="L96"/>
      <c r="M96"/>
      <c r="N96"/>
      <c r="O96"/>
      <c r="P96"/>
      <c r="Q96"/>
      <c r="R96" s="24"/>
      <c r="S96" s="104"/>
      <c r="T96"/>
      <c r="U96" s="104"/>
      <c r="V96" s="104"/>
      <c r="W96" s="19"/>
      <c r="X96" s="104"/>
      <c r="Y96" s="104"/>
      <c r="Z96" s="104"/>
      <c r="AA96" s="3"/>
      <c r="AB96" s="3"/>
      <c r="AC96" s="104"/>
      <c r="AD96" s="66"/>
      <c r="AE96"/>
      <c r="AF96"/>
      <c r="AG96"/>
      <c r="AH96" s="104"/>
      <c r="AI96"/>
      <c r="AJ96" s="19"/>
      <c r="AK96"/>
      <c r="AL96" s="19"/>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row>
    <row r="97" spans="1:270" s="2" customFormat="1">
      <c r="A97"/>
      <c r="B97"/>
      <c r="C97"/>
      <c r="D97"/>
      <c r="E97"/>
      <c r="F97" s="3"/>
      <c r="G97" s="3"/>
      <c r="H97" s="24"/>
      <c r="I97"/>
      <c r="J97"/>
      <c r="K97"/>
      <c r="L97"/>
      <c r="M97"/>
      <c r="N97"/>
      <c r="O97"/>
      <c r="P97"/>
      <c r="Q97"/>
      <c r="R97" s="24"/>
      <c r="S97" s="104"/>
      <c r="T97"/>
      <c r="U97" s="104"/>
      <c r="V97" s="104"/>
      <c r="W97" s="19"/>
      <c r="X97" s="104"/>
      <c r="Y97" s="104"/>
      <c r="Z97" s="104"/>
      <c r="AA97" s="3"/>
      <c r="AB97" s="3"/>
      <c r="AC97" s="104"/>
      <c r="AD97" s="66"/>
      <c r="AE97"/>
      <c r="AF97"/>
      <c r="AG97"/>
      <c r="AH97" s="104"/>
      <c r="AI97"/>
      <c r="AJ97" s="19"/>
      <c r="AK97"/>
      <c r="AL97" s="19"/>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row>
    <row r="98" spans="1:270" s="2" customFormat="1">
      <c r="A98"/>
      <c r="B98"/>
      <c r="C98"/>
      <c r="D98"/>
      <c r="E98"/>
      <c r="F98" s="3"/>
      <c r="G98" s="3"/>
      <c r="H98" s="24"/>
      <c r="I98"/>
      <c r="J98"/>
      <c r="K98"/>
      <c r="L98"/>
      <c r="M98"/>
      <c r="N98"/>
      <c r="O98"/>
      <c r="P98"/>
      <c r="Q98"/>
      <c r="R98" s="24"/>
      <c r="S98" s="104"/>
      <c r="T98"/>
      <c r="U98" s="104"/>
      <c r="V98" s="104"/>
      <c r="W98" s="19"/>
      <c r="X98" s="104"/>
      <c r="Y98" s="104"/>
      <c r="Z98" s="104"/>
      <c r="AA98" s="3"/>
      <c r="AB98" s="3"/>
      <c r="AC98" s="104"/>
      <c r="AD98" s="66"/>
      <c r="AE98"/>
      <c r="AF98"/>
      <c r="AG98"/>
      <c r="AH98" s="104"/>
      <c r="AI98"/>
      <c r="AJ98" s="19"/>
      <c r="AK98"/>
      <c r="AL98" s="19"/>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row>
    <row r="99" spans="1:270" s="2" customFormat="1">
      <c r="A99"/>
      <c r="B99"/>
      <c r="C99"/>
      <c r="D99"/>
      <c r="E99"/>
      <c r="F99" s="3"/>
      <c r="G99" s="3"/>
      <c r="H99" s="24"/>
      <c r="I99"/>
      <c r="J99"/>
      <c r="K99"/>
      <c r="L99"/>
      <c r="M99"/>
      <c r="N99"/>
      <c r="O99"/>
      <c r="P99"/>
      <c r="Q99"/>
      <c r="R99" s="24"/>
      <c r="S99" s="104"/>
      <c r="T99"/>
      <c r="U99" s="104"/>
      <c r="V99" s="104"/>
      <c r="W99" s="19"/>
      <c r="X99" s="104"/>
      <c r="Y99" s="104"/>
      <c r="Z99" s="104"/>
      <c r="AA99" s="3"/>
      <c r="AB99" s="3"/>
      <c r="AC99" s="104"/>
      <c r="AD99" s="66"/>
      <c r="AE99"/>
      <c r="AF99"/>
      <c r="AG99"/>
      <c r="AH99" s="104"/>
      <c r="AI99"/>
      <c r="AJ99" s="19"/>
      <c r="AK99"/>
      <c r="AL99" s="1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row>
    <row r="100" spans="1:270" s="2" customFormat="1">
      <c r="A100"/>
      <c r="B100"/>
      <c r="C100"/>
      <c r="D100"/>
      <c r="E100"/>
      <c r="F100" s="3"/>
      <c r="G100" s="3"/>
      <c r="H100" s="24"/>
      <c r="I100"/>
      <c r="J100"/>
      <c r="K100"/>
      <c r="L100"/>
      <c r="M100"/>
      <c r="N100"/>
      <c r="O100"/>
      <c r="P100"/>
      <c r="Q100"/>
      <c r="R100" s="24"/>
      <c r="S100" s="104"/>
      <c r="T100"/>
      <c r="U100" s="104"/>
      <c r="V100" s="104"/>
      <c r="W100" s="19"/>
      <c r="X100" s="104"/>
      <c r="Y100" s="104"/>
      <c r="Z100" s="104"/>
      <c r="AA100" s="3"/>
      <c r="AB100" s="3"/>
      <c r="AC100" s="104"/>
      <c r="AD100" s="66"/>
      <c r="AE100"/>
      <c r="AF100"/>
      <c r="AG100"/>
      <c r="AH100" s="104"/>
      <c r="AI100"/>
      <c r="AJ100" s="19"/>
      <c r="AK100"/>
      <c r="AL100" s="19"/>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row>
    <row r="101" spans="1:270" s="2" customFormat="1">
      <c r="A101"/>
      <c r="B101"/>
      <c r="C101"/>
      <c r="D101"/>
      <c r="E101"/>
      <c r="F101" s="3"/>
      <c r="G101" s="3"/>
      <c r="H101" s="24"/>
      <c r="I101"/>
      <c r="J101"/>
      <c r="K101"/>
      <c r="L101"/>
      <c r="M101"/>
      <c r="N101"/>
      <c r="O101"/>
      <c r="P101"/>
      <c r="Q101"/>
      <c r="R101" s="24"/>
      <c r="S101" s="104"/>
      <c r="T101"/>
      <c r="U101" s="104"/>
      <c r="V101" s="104"/>
      <c r="W101" s="19"/>
      <c r="X101" s="104"/>
      <c r="Y101" s="104"/>
      <c r="Z101" s="104"/>
      <c r="AA101" s="3"/>
      <c r="AB101" s="3"/>
      <c r="AC101" s="104"/>
      <c r="AD101" s="66"/>
      <c r="AE101"/>
      <c r="AF101"/>
      <c r="AG101"/>
      <c r="AH101" s="104"/>
      <c r="AI101"/>
      <c r="AJ101" s="19"/>
      <c r="AK101"/>
      <c r="AL101" s="19"/>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row>
    <row r="102" spans="1:270" s="2" customFormat="1">
      <c r="A102"/>
      <c r="B102"/>
      <c r="C102"/>
      <c r="D102"/>
      <c r="E102"/>
      <c r="F102" s="3"/>
      <c r="G102" s="3"/>
      <c r="H102" s="24"/>
      <c r="I102"/>
      <c r="J102"/>
      <c r="K102"/>
      <c r="L102"/>
      <c r="M102"/>
      <c r="N102"/>
      <c r="O102"/>
      <c r="P102"/>
      <c r="Q102"/>
      <c r="R102" s="24"/>
      <c r="S102" s="104"/>
      <c r="T102"/>
      <c r="U102" s="104"/>
      <c r="V102" s="104"/>
      <c r="W102" s="19"/>
      <c r="X102" s="104"/>
      <c r="Y102" s="104"/>
      <c r="Z102" s="104"/>
      <c r="AA102" s="3"/>
      <c r="AB102" s="3"/>
      <c r="AC102" s="104"/>
      <c r="AD102" s="66"/>
      <c r="AE102"/>
      <c r="AF102"/>
      <c r="AG102"/>
      <c r="AH102" s="104"/>
      <c r="AI102"/>
      <c r="AJ102" s="19"/>
      <c r="AK102"/>
      <c r="AL102" s="19"/>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row>
    <row r="103" spans="1:270" s="2" customFormat="1">
      <c r="A103"/>
      <c r="B103"/>
      <c r="C103"/>
      <c r="D103"/>
      <c r="E103"/>
      <c r="F103" s="3"/>
      <c r="G103" s="3"/>
      <c r="H103" s="24"/>
      <c r="I103"/>
      <c r="J103"/>
      <c r="K103"/>
      <c r="L103"/>
      <c r="M103"/>
      <c r="N103"/>
      <c r="O103"/>
      <c r="P103"/>
      <c r="Q103"/>
      <c r="R103" s="24"/>
      <c r="S103" s="104"/>
      <c r="T103"/>
      <c r="U103" s="104"/>
      <c r="V103" s="104"/>
      <c r="W103" s="19"/>
      <c r="X103" s="104"/>
      <c r="Y103" s="104"/>
      <c r="Z103" s="104"/>
      <c r="AA103" s="3"/>
      <c r="AB103" s="3"/>
      <c r="AC103" s="104"/>
      <c r="AD103" s="66"/>
      <c r="AE103"/>
      <c r="AF103"/>
      <c r="AG103"/>
      <c r="AH103" s="104"/>
      <c r="AI103"/>
      <c r="AJ103" s="19"/>
      <c r="AK103"/>
      <c r="AL103" s="19"/>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row>
    <row r="104" spans="1:270" s="2" customFormat="1">
      <c r="A104"/>
      <c r="B104"/>
      <c r="C104"/>
      <c r="D104"/>
      <c r="E104"/>
      <c r="F104" s="3"/>
      <c r="G104" s="3"/>
      <c r="H104" s="24"/>
      <c r="I104"/>
      <c r="J104"/>
      <c r="K104"/>
      <c r="L104"/>
      <c r="M104"/>
      <c r="N104"/>
      <c r="O104"/>
      <c r="P104"/>
      <c r="Q104"/>
      <c r="R104" s="24"/>
      <c r="S104" s="104"/>
      <c r="T104"/>
      <c r="U104" s="104"/>
      <c r="V104" s="104"/>
      <c r="W104" s="19"/>
      <c r="X104" s="104"/>
      <c r="Y104" s="104"/>
      <c r="Z104" s="104"/>
      <c r="AA104" s="3"/>
      <c r="AB104" s="3"/>
      <c r="AC104" s="104"/>
      <c r="AD104" s="66"/>
      <c r="AE104"/>
      <c r="AF104"/>
      <c r="AG104"/>
      <c r="AH104" s="104"/>
      <c r="AI104"/>
      <c r="AJ104" s="19"/>
      <c r="AK104"/>
      <c r="AL104" s="19"/>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row>
    <row r="105" spans="1:270" s="2" customFormat="1">
      <c r="A105"/>
      <c r="B105"/>
      <c r="C105"/>
      <c r="D105"/>
      <c r="E105"/>
      <c r="F105" s="3"/>
      <c r="G105" s="3"/>
      <c r="H105" s="24"/>
      <c r="I105"/>
      <c r="J105"/>
      <c r="K105"/>
      <c r="L105"/>
      <c r="M105"/>
      <c r="N105"/>
      <c r="O105"/>
      <c r="P105"/>
      <c r="Q105"/>
      <c r="R105" s="24"/>
      <c r="S105" s="104"/>
      <c r="T105"/>
      <c r="U105" s="104"/>
      <c r="V105" s="104"/>
      <c r="W105" s="19"/>
      <c r="X105" s="104"/>
      <c r="Y105" s="104"/>
      <c r="Z105" s="104"/>
      <c r="AA105" s="3"/>
      <c r="AB105" s="3"/>
      <c r="AC105" s="104"/>
      <c r="AD105" s="66"/>
      <c r="AE105"/>
      <c r="AF105"/>
      <c r="AG105"/>
      <c r="AH105" s="104"/>
      <c r="AI105"/>
      <c r="AJ105" s="19"/>
      <c r="AK105"/>
      <c r="AL105" s="19"/>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row>
    <row r="106" spans="1:270" s="2" customFormat="1">
      <c r="A106"/>
      <c r="B106"/>
      <c r="C106"/>
      <c r="D106"/>
      <c r="E106"/>
      <c r="F106" s="3"/>
      <c r="G106" s="3"/>
      <c r="H106" s="24"/>
      <c r="I106"/>
      <c r="J106"/>
      <c r="K106"/>
      <c r="L106"/>
      <c r="M106"/>
      <c r="N106"/>
      <c r="O106"/>
      <c r="P106"/>
      <c r="Q106"/>
      <c r="R106" s="24"/>
      <c r="S106" s="104"/>
      <c r="T106"/>
      <c r="U106" s="104"/>
      <c r="V106" s="104"/>
      <c r="W106" s="19"/>
      <c r="X106" s="104"/>
      <c r="Y106" s="104"/>
      <c r="Z106" s="104"/>
      <c r="AA106" s="3"/>
      <c r="AB106" s="3"/>
      <c r="AC106" s="104"/>
      <c r="AD106" s="66"/>
      <c r="AE106"/>
      <c r="AF106"/>
      <c r="AG106"/>
      <c r="AH106" s="104"/>
      <c r="AI106"/>
      <c r="AJ106" s="19"/>
      <c r="AK106"/>
      <c r="AL106" s="19"/>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row>
    <row r="107" spans="1:270" s="2" customFormat="1">
      <c r="A107"/>
      <c r="B107"/>
      <c r="C107"/>
      <c r="D107"/>
      <c r="E107"/>
      <c r="F107" s="3"/>
      <c r="G107" s="3"/>
      <c r="H107" s="24"/>
      <c r="I107"/>
      <c r="J107"/>
      <c r="K107"/>
      <c r="L107"/>
      <c r="M107"/>
      <c r="N107"/>
      <c r="O107"/>
      <c r="P107"/>
      <c r="Q107"/>
      <c r="R107" s="24"/>
      <c r="S107" s="104"/>
      <c r="T107"/>
      <c r="U107" s="104"/>
      <c r="V107" s="104"/>
      <c r="W107" s="19"/>
      <c r="X107" s="104"/>
      <c r="Y107" s="104"/>
      <c r="Z107" s="104"/>
      <c r="AA107" s="3"/>
      <c r="AB107" s="3"/>
      <c r="AC107" s="104"/>
      <c r="AD107" s="66"/>
      <c r="AE107"/>
      <c r="AF107"/>
      <c r="AG107"/>
      <c r="AH107" s="104"/>
      <c r="AI107"/>
      <c r="AJ107" s="19"/>
      <c r="AK107"/>
      <c r="AL107" s="19"/>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row>
    <row r="108" spans="1:270" s="2" customFormat="1">
      <c r="A108"/>
      <c r="B108"/>
      <c r="C108"/>
      <c r="D108"/>
      <c r="E108"/>
      <c r="F108" s="3"/>
      <c r="G108" s="3"/>
      <c r="H108" s="24"/>
      <c r="I108"/>
      <c r="J108"/>
      <c r="K108"/>
      <c r="L108"/>
      <c r="M108"/>
      <c r="N108"/>
      <c r="O108"/>
      <c r="P108"/>
      <c r="Q108"/>
      <c r="R108" s="24"/>
      <c r="S108" s="104"/>
      <c r="T108"/>
      <c r="U108" s="104"/>
      <c r="V108" s="104"/>
      <c r="W108" s="19"/>
      <c r="X108" s="104"/>
      <c r="Y108" s="104"/>
      <c r="Z108" s="104"/>
      <c r="AA108" s="3"/>
      <c r="AB108" s="3"/>
      <c r="AC108" s="104"/>
      <c r="AD108" s="66"/>
      <c r="AE108"/>
      <c r="AF108"/>
      <c r="AG108"/>
      <c r="AH108" s="104"/>
      <c r="AI108"/>
      <c r="AJ108" s="19"/>
      <c r="AK108"/>
      <c r="AL108" s="19"/>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row>
    <row r="109" spans="1:270" s="2" customFormat="1">
      <c r="A109"/>
      <c r="B109"/>
      <c r="C109"/>
      <c r="D109"/>
      <c r="E109"/>
      <c r="F109" s="3"/>
      <c r="G109" s="3"/>
      <c r="H109" s="24"/>
      <c r="I109"/>
      <c r="J109"/>
      <c r="K109"/>
      <c r="L109"/>
      <c r="M109"/>
      <c r="N109"/>
      <c r="O109"/>
      <c r="P109"/>
      <c r="Q109"/>
      <c r="R109" s="24"/>
      <c r="S109" s="104"/>
      <c r="T109"/>
      <c r="U109" s="104"/>
      <c r="V109" s="104"/>
      <c r="W109" s="19"/>
      <c r="X109" s="104"/>
      <c r="Y109" s="104"/>
      <c r="Z109" s="104"/>
      <c r="AA109" s="3"/>
      <c r="AB109" s="3"/>
      <c r="AC109" s="104"/>
      <c r="AD109" s="66"/>
      <c r="AE109"/>
      <c r="AF109"/>
      <c r="AG109"/>
      <c r="AH109" s="104"/>
      <c r="AI109"/>
      <c r="AJ109" s="19"/>
      <c r="AK109"/>
      <c r="AL109" s="1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row>
    <row r="110" spans="1:270" s="2" customFormat="1">
      <c r="A110"/>
      <c r="B110"/>
      <c r="C110"/>
      <c r="D110"/>
      <c r="E110"/>
      <c r="F110" s="3"/>
      <c r="G110" s="3"/>
      <c r="H110" s="24"/>
      <c r="I110"/>
      <c r="J110"/>
      <c r="K110"/>
      <c r="L110"/>
      <c r="M110"/>
      <c r="N110"/>
      <c r="O110"/>
      <c r="P110"/>
      <c r="Q110"/>
      <c r="R110" s="24"/>
      <c r="S110" s="104"/>
      <c r="T110"/>
      <c r="U110" s="104"/>
      <c r="V110" s="104"/>
      <c r="W110" s="19"/>
      <c r="X110" s="104"/>
      <c r="Y110" s="104"/>
      <c r="Z110" s="104"/>
      <c r="AA110" s="3"/>
      <c r="AB110" s="3"/>
      <c r="AC110" s="104"/>
      <c r="AD110" s="66"/>
      <c r="AE110"/>
      <c r="AF110"/>
      <c r="AG110"/>
      <c r="AH110" s="104"/>
      <c r="AI110"/>
      <c r="AJ110" s="19"/>
      <c r="AK110"/>
      <c r="AL110" s="19"/>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row>
    <row r="111" spans="1:270" s="2" customFormat="1">
      <c r="A111"/>
      <c r="B111"/>
      <c r="C111"/>
      <c r="D111"/>
      <c r="E111"/>
      <c r="F111" s="3"/>
      <c r="G111" s="3"/>
      <c r="H111" s="24"/>
      <c r="I111"/>
      <c r="J111"/>
      <c r="K111"/>
      <c r="L111"/>
      <c r="M111"/>
      <c r="N111"/>
      <c r="O111"/>
      <c r="P111"/>
      <c r="Q111"/>
      <c r="R111" s="24"/>
      <c r="S111" s="104"/>
      <c r="T111"/>
      <c r="U111" s="104"/>
      <c r="V111" s="104"/>
      <c r="W111" s="19"/>
      <c r="X111" s="104"/>
      <c r="Y111" s="104"/>
      <c r="Z111" s="104"/>
      <c r="AA111" s="3"/>
      <c r="AB111" s="3"/>
      <c r="AC111" s="104"/>
      <c r="AD111" s="66"/>
      <c r="AE111"/>
      <c r="AF111"/>
      <c r="AG111"/>
      <c r="AH111" s="104"/>
      <c r="AI111"/>
      <c r="AJ111" s="19"/>
      <c r="AK111"/>
      <c r="AL111" s="19"/>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row>
    <row r="112" spans="1:270" s="2" customFormat="1">
      <c r="A112"/>
      <c r="B112"/>
      <c r="C112"/>
      <c r="D112"/>
      <c r="E112"/>
      <c r="F112" s="3"/>
      <c r="G112" s="3"/>
      <c r="H112" s="24"/>
      <c r="I112"/>
      <c r="J112"/>
      <c r="K112"/>
      <c r="L112"/>
      <c r="M112"/>
      <c r="N112"/>
      <c r="O112"/>
      <c r="P112"/>
      <c r="Q112"/>
      <c r="R112" s="24"/>
      <c r="S112" s="104"/>
      <c r="T112"/>
      <c r="U112" s="104"/>
      <c r="V112" s="104"/>
      <c r="W112" s="19"/>
      <c r="X112" s="104"/>
      <c r="Y112" s="104"/>
      <c r="Z112" s="104"/>
      <c r="AA112" s="3"/>
      <c r="AB112" s="3"/>
      <c r="AC112" s="104"/>
      <c r="AD112" s="66"/>
      <c r="AE112"/>
      <c r="AF112"/>
      <c r="AG112"/>
      <c r="AH112" s="104"/>
      <c r="AI112"/>
      <c r="AJ112" s="19"/>
      <c r="AK112"/>
      <c r="AL112" s="19"/>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row>
    <row r="113" spans="1:270" s="2" customFormat="1">
      <c r="A113"/>
      <c r="B113"/>
      <c r="C113"/>
      <c r="D113"/>
      <c r="E113"/>
      <c r="F113" s="3"/>
      <c r="G113" s="3"/>
      <c r="H113" s="24"/>
      <c r="I113"/>
      <c r="J113"/>
      <c r="K113"/>
      <c r="L113"/>
      <c r="M113"/>
      <c r="N113"/>
      <c r="O113"/>
      <c r="P113"/>
      <c r="Q113"/>
      <c r="R113" s="24"/>
      <c r="S113" s="104"/>
      <c r="T113"/>
      <c r="U113" s="104"/>
      <c r="V113" s="104"/>
      <c r="W113" s="19"/>
      <c r="X113" s="104"/>
      <c r="Y113" s="104"/>
      <c r="Z113" s="104"/>
      <c r="AA113" s="3"/>
      <c r="AB113" s="3"/>
      <c r="AC113" s="104"/>
      <c r="AD113" s="66"/>
      <c r="AE113"/>
      <c r="AF113"/>
      <c r="AG113"/>
      <c r="AH113" s="104"/>
      <c r="AI113"/>
      <c r="AJ113" s="19"/>
      <c r="AK113"/>
      <c r="AL113" s="19"/>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row>
    <row r="114" spans="1:270" s="2" customFormat="1">
      <c r="A114"/>
      <c r="B114"/>
      <c r="C114"/>
      <c r="D114"/>
      <c r="E114"/>
      <c r="F114" s="3"/>
      <c r="G114" s="3"/>
      <c r="H114" s="24"/>
      <c r="I114"/>
      <c r="J114"/>
      <c r="K114"/>
      <c r="L114"/>
      <c r="M114"/>
      <c r="N114"/>
      <c r="O114"/>
      <c r="P114"/>
      <c r="Q114"/>
      <c r="R114" s="24"/>
      <c r="S114" s="104"/>
      <c r="T114"/>
      <c r="U114" s="104"/>
      <c r="V114" s="104"/>
      <c r="W114" s="19"/>
      <c r="X114" s="104"/>
      <c r="Y114" s="104"/>
      <c r="Z114" s="104"/>
      <c r="AA114" s="3"/>
      <c r="AB114" s="3"/>
      <c r="AC114" s="104"/>
      <c r="AD114" s="66"/>
      <c r="AE114"/>
      <c r="AF114"/>
      <c r="AG114"/>
      <c r="AH114" s="104"/>
      <c r="AI114"/>
      <c r="AJ114" s="19"/>
      <c r="AK114"/>
      <c r="AL114" s="19"/>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row>
    <row r="115" spans="1:270" s="2" customFormat="1">
      <c r="A115"/>
      <c r="B115"/>
      <c r="C115"/>
      <c r="D115"/>
      <c r="E115"/>
      <c r="F115" s="3"/>
      <c r="G115" s="3"/>
      <c r="H115" s="24"/>
      <c r="I115"/>
      <c r="J115"/>
      <c r="K115"/>
      <c r="L115"/>
      <c r="M115"/>
      <c r="N115"/>
      <c r="O115"/>
      <c r="P115"/>
      <c r="Q115"/>
      <c r="R115" s="24"/>
      <c r="S115" s="104"/>
      <c r="T115"/>
      <c r="U115" s="104"/>
      <c r="V115" s="104"/>
      <c r="W115" s="19"/>
      <c r="X115" s="104"/>
      <c r="Y115" s="104"/>
      <c r="Z115" s="104"/>
      <c r="AA115" s="3"/>
      <c r="AB115" s="3"/>
      <c r="AC115" s="104"/>
      <c r="AD115" s="66"/>
      <c r="AE115"/>
      <c r="AF115"/>
      <c r="AG115"/>
      <c r="AH115" s="104"/>
      <c r="AI115"/>
      <c r="AJ115" s="19"/>
      <c r="AK115"/>
      <c r="AL115" s="19"/>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row>
    <row r="116" spans="1:270" s="2" customFormat="1">
      <c r="A116"/>
      <c r="B116"/>
      <c r="C116"/>
      <c r="D116"/>
      <c r="E116"/>
      <c r="F116" s="3"/>
      <c r="G116" s="3"/>
      <c r="H116" s="24"/>
      <c r="I116"/>
      <c r="J116"/>
      <c r="K116"/>
      <c r="L116"/>
      <c r="M116"/>
      <c r="N116"/>
      <c r="O116"/>
      <c r="P116"/>
      <c r="Q116"/>
      <c r="R116" s="24"/>
      <c r="S116" s="104"/>
      <c r="T116"/>
      <c r="U116" s="104"/>
      <c r="V116" s="104"/>
      <c r="W116" s="19"/>
      <c r="X116" s="104"/>
      <c r="Y116" s="104"/>
      <c r="Z116" s="104"/>
      <c r="AA116" s="3"/>
      <c r="AB116" s="3"/>
      <c r="AC116" s="104"/>
      <c r="AD116" s="66"/>
      <c r="AE116"/>
      <c r="AF116"/>
      <c r="AG116"/>
      <c r="AH116" s="104"/>
      <c r="AI116"/>
      <c r="AJ116" s="19"/>
      <c r="AK116"/>
      <c r="AL116" s="19"/>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row>
    <row r="117" spans="1:270" s="2" customFormat="1">
      <c r="A117"/>
      <c r="B117"/>
      <c r="C117"/>
      <c r="D117"/>
      <c r="E117"/>
      <c r="F117" s="3"/>
      <c r="G117" s="3"/>
      <c r="H117" s="24"/>
      <c r="I117"/>
      <c r="J117"/>
      <c r="K117"/>
      <c r="L117"/>
      <c r="M117"/>
      <c r="N117"/>
      <c r="O117"/>
      <c r="P117"/>
      <c r="Q117"/>
      <c r="R117" s="24"/>
      <c r="S117" s="104"/>
      <c r="T117"/>
      <c r="U117" s="104"/>
      <c r="V117" s="104"/>
      <c r="W117" s="19"/>
      <c r="X117" s="104"/>
      <c r="Y117" s="104"/>
      <c r="Z117" s="104"/>
      <c r="AA117" s="3"/>
      <c r="AB117" s="3"/>
      <c r="AC117" s="104"/>
      <c r="AD117" s="66"/>
      <c r="AE117"/>
      <c r="AF117"/>
      <c r="AG117"/>
      <c r="AH117" s="104"/>
      <c r="AI117"/>
      <c r="AJ117" s="19"/>
      <c r="AK117"/>
      <c r="AL117" s="19"/>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row>
    <row r="118" spans="1:270" s="2" customFormat="1">
      <c r="A118"/>
      <c r="B118"/>
      <c r="C118"/>
      <c r="D118"/>
      <c r="E118"/>
      <c r="F118" s="3"/>
      <c r="G118" s="3"/>
      <c r="H118" s="24"/>
      <c r="I118"/>
      <c r="J118"/>
      <c r="K118"/>
      <c r="L118"/>
      <c r="M118"/>
      <c r="N118"/>
      <c r="O118"/>
      <c r="P118"/>
      <c r="Q118"/>
      <c r="R118" s="24"/>
      <c r="S118" s="104"/>
      <c r="T118"/>
      <c r="U118" s="104"/>
      <c r="V118" s="104"/>
      <c r="W118" s="19"/>
      <c r="X118" s="104"/>
      <c r="Y118" s="104"/>
      <c r="Z118" s="104"/>
      <c r="AA118" s="3"/>
      <c r="AB118" s="3"/>
      <c r="AC118" s="104"/>
      <c r="AD118" s="66"/>
      <c r="AE118"/>
      <c r="AF118"/>
      <c r="AG118"/>
      <c r="AH118" s="104"/>
      <c r="AI118"/>
      <c r="AJ118" s="19"/>
      <c r="AK118"/>
      <c r="AL118" s="19"/>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row>
    <row r="119" spans="1:270" s="2" customFormat="1">
      <c r="A119"/>
      <c r="B119"/>
      <c r="C119"/>
      <c r="D119"/>
      <c r="E119"/>
      <c r="F119" s="3"/>
      <c r="G119" s="3"/>
      <c r="H119" s="24"/>
      <c r="I119"/>
      <c r="J119"/>
      <c r="K119"/>
      <c r="L119"/>
      <c r="M119"/>
      <c r="N119"/>
      <c r="O119"/>
      <c r="P119"/>
      <c r="Q119"/>
      <c r="R119" s="24"/>
      <c r="S119" s="104"/>
      <c r="T119"/>
      <c r="U119" s="104"/>
      <c r="V119" s="104"/>
      <c r="W119" s="19"/>
      <c r="X119" s="104"/>
      <c r="Y119" s="104"/>
      <c r="Z119" s="104"/>
      <c r="AA119" s="3"/>
      <c r="AB119" s="3"/>
      <c r="AC119" s="104"/>
      <c r="AD119" s="66"/>
      <c r="AE119"/>
      <c r="AF119"/>
      <c r="AG119"/>
      <c r="AH119" s="104"/>
      <c r="AI119"/>
      <c r="AJ119" s="19"/>
      <c r="AK119"/>
      <c r="AL119" s="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row>
    <row r="120" spans="1:270" s="2" customFormat="1">
      <c r="A120"/>
      <c r="B120"/>
      <c r="C120"/>
      <c r="D120"/>
      <c r="E120"/>
      <c r="F120" s="3"/>
      <c r="G120" s="3"/>
      <c r="H120" s="24"/>
      <c r="I120"/>
      <c r="J120"/>
      <c r="K120"/>
      <c r="L120"/>
      <c r="M120"/>
      <c r="N120"/>
      <c r="O120"/>
      <c r="P120"/>
      <c r="Q120"/>
      <c r="R120" s="24"/>
      <c r="S120" s="104"/>
      <c r="T120"/>
      <c r="U120" s="104"/>
      <c r="V120" s="104"/>
      <c r="W120" s="19"/>
      <c r="X120" s="104"/>
      <c r="Y120" s="104"/>
      <c r="Z120" s="104"/>
      <c r="AA120" s="3"/>
      <c r="AB120" s="3"/>
      <c r="AC120" s="104"/>
      <c r="AD120" s="66"/>
      <c r="AE120"/>
      <c r="AF120"/>
      <c r="AG120"/>
      <c r="AH120" s="104"/>
      <c r="AI120"/>
      <c r="AJ120" s="19"/>
      <c r="AK120"/>
      <c r="AL120" s="19"/>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row>
    <row r="121" spans="1:270" s="2" customFormat="1">
      <c r="A121"/>
      <c r="B121"/>
      <c r="C121"/>
      <c r="D121"/>
      <c r="E121"/>
      <c r="F121" s="3"/>
      <c r="G121" s="3"/>
      <c r="H121" s="24"/>
      <c r="I121"/>
      <c r="J121"/>
      <c r="K121"/>
      <c r="L121"/>
      <c r="M121"/>
      <c r="N121"/>
      <c r="O121"/>
      <c r="P121"/>
      <c r="Q121"/>
      <c r="R121" s="24"/>
      <c r="S121" s="104"/>
      <c r="T121"/>
      <c r="U121" s="104"/>
      <c r="V121" s="104"/>
      <c r="W121" s="19"/>
      <c r="X121" s="104"/>
      <c r="Y121" s="104"/>
      <c r="Z121" s="104"/>
      <c r="AA121" s="3"/>
      <c r="AB121" s="3"/>
      <c r="AC121" s="104"/>
      <c r="AD121" s="66"/>
      <c r="AE121"/>
      <c r="AF121"/>
      <c r="AG121"/>
      <c r="AH121" s="104"/>
      <c r="AI121"/>
      <c r="AJ121" s="19"/>
      <c r="AK121"/>
      <c r="AL121" s="19"/>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row>
    <row r="122" spans="1:270" s="2" customFormat="1">
      <c r="A122"/>
      <c r="B122"/>
      <c r="C122"/>
      <c r="D122"/>
      <c r="E122"/>
      <c r="F122" s="3"/>
      <c r="G122" s="3"/>
      <c r="H122" s="24"/>
      <c r="I122"/>
      <c r="J122"/>
      <c r="K122"/>
      <c r="L122"/>
      <c r="M122"/>
      <c r="N122"/>
      <c r="O122"/>
      <c r="P122"/>
      <c r="Q122"/>
      <c r="R122" s="24"/>
      <c r="S122" s="104"/>
      <c r="T122"/>
      <c r="U122" s="104"/>
      <c r="V122" s="104"/>
      <c r="W122" s="19"/>
      <c r="X122" s="104"/>
      <c r="Y122" s="104"/>
      <c r="Z122" s="104"/>
      <c r="AA122" s="3"/>
      <c r="AB122" s="3"/>
      <c r="AC122" s="104"/>
      <c r="AD122" s="66"/>
      <c r="AE122"/>
      <c r="AF122"/>
      <c r="AG122"/>
      <c r="AH122" s="104"/>
      <c r="AI122"/>
      <c r="AJ122" s="19"/>
      <c r="AK122"/>
      <c r="AL122" s="19"/>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row>
    <row r="123" spans="1:270" s="2" customFormat="1">
      <c r="A123"/>
      <c r="B123"/>
      <c r="C123"/>
      <c r="D123"/>
      <c r="E123"/>
      <c r="F123" s="3"/>
      <c r="G123" s="3"/>
      <c r="H123" s="24"/>
      <c r="I123"/>
      <c r="J123"/>
      <c r="K123"/>
      <c r="L123"/>
      <c r="M123"/>
      <c r="N123"/>
      <c r="O123"/>
      <c r="P123"/>
      <c r="Q123"/>
      <c r="R123" s="24"/>
      <c r="S123" s="104"/>
      <c r="T123"/>
      <c r="U123" s="104"/>
      <c r="V123" s="104"/>
      <c r="W123" s="19"/>
      <c r="X123" s="104"/>
      <c r="Y123" s="104"/>
      <c r="Z123" s="104"/>
      <c r="AA123" s="3"/>
      <c r="AB123" s="3"/>
      <c r="AC123" s="104"/>
      <c r="AD123" s="66"/>
      <c r="AE123"/>
      <c r="AF123"/>
      <c r="AG123"/>
      <c r="AH123" s="104"/>
      <c r="AI123"/>
      <c r="AJ123" s="19"/>
      <c r="AK123"/>
      <c r="AL123" s="19"/>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row>
    <row r="124" spans="1:270" s="2" customFormat="1">
      <c r="A124"/>
      <c r="B124"/>
      <c r="C124"/>
      <c r="D124"/>
      <c r="E124"/>
      <c r="F124" s="3"/>
      <c r="G124" s="3"/>
      <c r="H124" s="24"/>
      <c r="I124"/>
      <c r="J124"/>
      <c r="K124"/>
      <c r="L124"/>
      <c r="M124"/>
      <c r="N124"/>
      <c r="O124"/>
      <c r="P124"/>
      <c r="Q124"/>
      <c r="R124" s="24"/>
      <c r="S124" s="104"/>
      <c r="T124"/>
      <c r="U124" s="104"/>
      <c r="V124" s="104"/>
      <c r="W124" s="19"/>
      <c r="X124" s="104"/>
      <c r="Y124" s="104"/>
      <c r="Z124" s="104"/>
      <c r="AA124" s="3"/>
      <c r="AB124" s="3"/>
      <c r="AC124" s="104"/>
      <c r="AD124" s="66"/>
      <c r="AE124"/>
      <c r="AF124"/>
      <c r="AG124"/>
      <c r="AH124" s="104"/>
      <c r="AI124"/>
      <c r="AJ124" s="19"/>
      <c r="AK124"/>
      <c r="AL124" s="19"/>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row>
    <row r="125" spans="1:270" s="2" customFormat="1">
      <c r="A125"/>
      <c r="B125"/>
      <c r="C125"/>
      <c r="D125"/>
      <c r="E125"/>
      <c r="F125" s="3"/>
      <c r="G125" s="3"/>
      <c r="H125" s="24"/>
      <c r="I125"/>
      <c r="J125"/>
      <c r="K125"/>
      <c r="L125"/>
      <c r="M125"/>
      <c r="N125"/>
      <c r="O125"/>
      <c r="P125"/>
      <c r="Q125"/>
      <c r="R125" s="24"/>
      <c r="S125" s="104"/>
      <c r="T125"/>
      <c r="U125" s="104"/>
      <c r="V125" s="104"/>
      <c r="W125" s="19"/>
      <c r="X125" s="104"/>
      <c r="Y125" s="104"/>
      <c r="Z125" s="104"/>
      <c r="AA125" s="3"/>
      <c r="AB125" s="3"/>
      <c r="AC125" s="104"/>
      <c r="AD125" s="66"/>
      <c r="AE125"/>
      <c r="AF125"/>
      <c r="AG125"/>
      <c r="AH125" s="104"/>
      <c r="AI125"/>
      <c r="AJ125" s="19"/>
      <c r="AK125"/>
      <c r="AL125" s="19"/>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row>
    <row r="126" spans="1:270" s="2" customFormat="1">
      <c r="A126"/>
      <c r="B126"/>
      <c r="C126"/>
      <c r="D126"/>
      <c r="E126"/>
      <c r="F126" s="3"/>
      <c r="G126" s="3"/>
      <c r="H126" s="24"/>
      <c r="I126"/>
      <c r="J126"/>
      <c r="K126"/>
      <c r="L126"/>
      <c r="M126"/>
      <c r="N126"/>
      <c r="O126"/>
      <c r="P126"/>
      <c r="Q126"/>
      <c r="R126" s="24"/>
      <c r="S126" s="104"/>
      <c r="T126"/>
      <c r="U126" s="104"/>
      <c r="V126" s="104"/>
      <c r="W126" s="19"/>
      <c r="X126" s="104"/>
      <c r="Y126" s="104"/>
      <c r="Z126" s="104"/>
      <c r="AA126" s="3"/>
      <c r="AB126" s="3"/>
      <c r="AC126" s="104"/>
      <c r="AD126" s="66"/>
      <c r="AE126"/>
      <c r="AF126"/>
      <c r="AG126"/>
      <c r="AH126" s="104"/>
      <c r="AI126"/>
      <c r="AJ126" s="19"/>
      <c r="AK126"/>
      <c r="AL126" s="19"/>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row>
    <row r="127" spans="1:270" s="2" customFormat="1">
      <c r="A127"/>
      <c r="B127"/>
      <c r="C127"/>
      <c r="D127"/>
      <c r="E127"/>
      <c r="F127" s="3"/>
      <c r="G127" s="3"/>
      <c r="H127" s="24"/>
      <c r="I127"/>
      <c r="J127"/>
      <c r="K127"/>
      <c r="L127"/>
      <c r="M127"/>
      <c r="N127"/>
      <c r="O127"/>
      <c r="P127"/>
      <c r="Q127"/>
      <c r="R127" s="24"/>
      <c r="S127" s="104"/>
      <c r="T127"/>
      <c r="U127" s="104"/>
      <c r="V127" s="104"/>
      <c r="W127" s="19"/>
      <c r="X127" s="104"/>
      <c r="Y127" s="104"/>
      <c r="Z127" s="104"/>
      <c r="AA127" s="3"/>
      <c r="AB127" s="3"/>
      <c r="AC127" s="104"/>
      <c r="AD127" s="66"/>
      <c r="AE127"/>
      <c r="AF127"/>
      <c r="AG127"/>
      <c r="AH127" s="104"/>
      <c r="AI127"/>
      <c r="AJ127" s="19"/>
      <c r="AK127"/>
      <c r="AL127" s="19"/>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row>
    <row r="128" spans="1:270" s="2" customFormat="1">
      <c r="A128"/>
      <c r="B128"/>
      <c r="C128"/>
      <c r="D128"/>
      <c r="E128"/>
      <c r="F128" s="3"/>
      <c r="G128" s="3"/>
      <c r="H128" s="24"/>
      <c r="I128"/>
      <c r="J128"/>
      <c r="K128"/>
      <c r="L128"/>
      <c r="M128"/>
      <c r="N128"/>
      <c r="O128"/>
      <c r="P128"/>
      <c r="Q128"/>
      <c r="R128" s="24"/>
      <c r="S128" s="104"/>
      <c r="T128"/>
      <c r="U128" s="104"/>
      <c r="V128" s="104"/>
      <c r="W128" s="19"/>
      <c r="X128" s="104"/>
      <c r="Y128" s="104"/>
      <c r="Z128" s="104"/>
      <c r="AA128" s="3"/>
      <c r="AB128" s="3"/>
      <c r="AC128" s="104"/>
      <c r="AD128" s="66"/>
      <c r="AE128"/>
      <c r="AF128"/>
      <c r="AG128"/>
      <c r="AH128" s="104"/>
      <c r="AI128"/>
      <c r="AJ128" s="19"/>
      <c r="AK128"/>
      <c r="AL128" s="19"/>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row>
    <row r="129" spans="1:270" s="2" customFormat="1">
      <c r="A129"/>
      <c r="B129"/>
      <c r="C129"/>
      <c r="D129"/>
      <c r="E129"/>
      <c r="F129" s="3"/>
      <c r="G129" s="3"/>
      <c r="H129" s="24"/>
      <c r="I129"/>
      <c r="J129"/>
      <c r="K129"/>
      <c r="L129"/>
      <c r="M129"/>
      <c r="N129"/>
      <c r="O129"/>
      <c r="P129"/>
      <c r="Q129"/>
      <c r="R129" s="24"/>
      <c r="S129" s="104"/>
      <c r="T129"/>
      <c r="U129" s="104"/>
      <c r="V129" s="104"/>
      <c r="W129" s="19"/>
      <c r="X129" s="104"/>
      <c r="Y129" s="104"/>
      <c r="Z129" s="104"/>
      <c r="AA129" s="3"/>
      <c r="AB129" s="3"/>
      <c r="AC129" s="104"/>
      <c r="AD129" s="66"/>
      <c r="AE129"/>
      <c r="AF129"/>
      <c r="AG129"/>
      <c r="AH129" s="104"/>
      <c r="AI129"/>
      <c r="AJ129" s="19"/>
      <c r="AK129"/>
      <c r="AL129" s="1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row>
    <row r="130" spans="1:270" s="2" customFormat="1">
      <c r="A130"/>
      <c r="B130"/>
      <c r="C130"/>
      <c r="D130"/>
      <c r="E130"/>
      <c r="F130" s="3"/>
      <c r="G130" s="3"/>
      <c r="H130" s="24"/>
      <c r="I130"/>
      <c r="J130"/>
      <c r="K130"/>
      <c r="L130"/>
      <c r="M130"/>
      <c r="N130"/>
      <c r="O130"/>
      <c r="P130"/>
      <c r="Q130"/>
      <c r="R130" s="24"/>
      <c r="S130" s="104"/>
      <c r="T130"/>
      <c r="U130" s="104"/>
      <c r="V130" s="104"/>
      <c r="W130" s="19"/>
      <c r="X130" s="104"/>
      <c r="Y130" s="104"/>
      <c r="Z130" s="104"/>
      <c r="AA130" s="3"/>
      <c r="AB130" s="3"/>
      <c r="AC130" s="104"/>
      <c r="AD130" s="66"/>
      <c r="AE130"/>
      <c r="AF130"/>
      <c r="AG130"/>
      <c r="AH130" s="104"/>
      <c r="AI130"/>
      <c r="AJ130" s="19"/>
      <c r="AK130"/>
      <c r="AL130" s="19"/>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row>
    <row r="131" spans="1:270" s="2" customFormat="1">
      <c r="A131"/>
      <c r="B131"/>
      <c r="C131"/>
      <c r="D131"/>
      <c r="E131"/>
      <c r="F131" s="3"/>
      <c r="G131" s="3"/>
      <c r="H131" s="24"/>
      <c r="I131"/>
      <c r="J131"/>
      <c r="K131"/>
      <c r="L131"/>
      <c r="M131"/>
      <c r="N131"/>
      <c r="O131"/>
      <c r="P131"/>
      <c r="Q131"/>
      <c r="R131" s="24"/>
      <c r="S131" s="104"/>
      <c r="T131"/>
      <c r="U131" s="104"/>
      <c r="V131" s="104"/>
      <c r="W131" s="19"/>
      <c r="X131" s="104"/>
      <c r="Y131" s="104"/>
      <c r="Z131" s="104"/>
      <c r="AA131" s="3"/>
      <c r="AB131" s="3"/>
      <c r="AC131" s="104"/>
      <c r="AD131" s="66"/>
      <c r="AE131"/>
      <c r="AF131"/>
      <c r="AG131"/>
      <c r="AH131" s="104"/>
      <c r="AI131"/>
      <c r="AJ131" s="19"/>
      <c r="AK131"/>
      <c r="AL131" s="19"/>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row>
    <row r="132" spans="1:270" s="2" customFormat="1">
      <c r="A132"/>
      <c r="B132"/>
      <c r="C132"/>
      <c r="D132"/>
      <c r="E132"/>
      <c r="F132" s="3"/>
      <c r="G132" s="3"/>
      <c r="H132" s="24"/>
      <c r="I132"/>
      <c r="J132"/>
      <c r="K132"/>
      <c r="L132"/>
      <c r="M132"/>
      <c r="N132"/>
      <c r="O132"/>
      <c r="P132"/>
      <c r="Q132"/>
      <c r="R132" s="24"/>
      <c r="S132" s="104"/>
      <c r="T132"/>
      <c r="U132" s="104"/>
      <c r="V132" s="104"/>
      <c r="W132" s="19"/>
      <c r="X132" s="104"/>
      <c r="Y132" s="104"/>
      <c r="Z132" s="104"/>
      <c r="AA132" s="3"/>
      <c r="AB132" s="3"/>
      <c r="AC132" s="104"/>
      <c r="AD132" s="66"/>
      <c r="AE132"/>
      <c r="AF132"/>
      <c r="AG132"/>
      <c r="AH132" s="104"/>
      <c r="AI132"/>
      <c r="AJ132" s="19"/>
      <c r="AK132"/>
      <c r="AL132" s="19"/>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row>
    <row r="133" spans="1:270" s="2" customFormat="1">
      <c r="A133"/>
      <c r="B133"/>
      <c r="C133"/>
      <c r="D133"/>
      <c r="E133"/>
      <c r="F133" s="3"/>
      <c r="G133" s="3"/>
      <c r="H133" s="24"/>
      <c r="I133"/>
      <c r="J133"/>
      <c r="K133"/>
      <c r="L133"/>
      <c r="M133"/>
      <c r="N133"/>
      <c r="O133"/>
      <c r="P133"/>
      <c r="Q133"/>
      <c r="R133" s="24"/>
      <c r="S133" s="104"/>
      <c r="T133"/>
      <c r="U133" s="104"/>
      <c r="V133" s="104"/>
      <c r="W133" s="19"/>
      <c r="X133" s="104"/>
      <c r="Y133" s="104"/>
      <c r="Z133" s="104"/>
      <c r="AA133" s="3"/>
      <c r="AB133" s="3"/>
      <c r="AC133" s="104"/>
      <c r="AD133" s="66"/>
      <c r="AE133"/>
      <c r="AF133"/>
      <c r="AG133"/>
      <c r="AH133" s="104"/>
      <c r="AI133"/>
      <c r="AJ133" s="19"/>
      <c r="AK133"/>
      <c r="AL133" s="19"/>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row>
    <row r="134" spans="1:270" s="2" customFormat="1">
      <c r="A134"/>
      <c r="B134"/>
      <c r="C134"/>
      <c r="D134"/>
      <c r="E134"/>
      <c r="F134" s="3"/>
      <c r="G134" s="3"/>
      <c r="H134" s="24"/>
      <c r="I134"/>
      <c r="J134"/>
      <c r="K134"/>
      <c r="L134"/>
      <c r="M134"/>
      <c r="N134"/>
      <c r="O134"/>
      <c r="P134"/>
      <c r="Q134"/>
      <c r="R134" s="24"/>
      <c r="S134" s="104"/>
      <c r="T134"/>
      <c r="U134" s="104"/>
      <c r="V134" s="104"/>
      <c r="W134" s="19"/>
      <c r="X134" s="104"/>
      <c r="Y134" s="104"/>
      <c r="Z134" s="104"/>
      <c r="AA134" s="3"/>
      <c r="AB134" s="3"/>
      <c r="AC134" s="104"/>
      <c r="AD134" s="66"/>
      <c r="AE134"/>
      <c r="AF134"/>
      <c r="AG134"/>
      <c r="AH134" s="104"/>
      <c r="AI134"/>
      <c r="AJ134" s="19"/>
      <c r="AK134"/>
      <c r="AL134" s="19"/>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row>
    <row r="135" spans="1:270" s="2" customFormat="1">
      <c r="A135"/>
      <c r="B135"/>
      <c r="C135"/>
      <c r="D135"/>
      <c r="E135"/>
      <c r="F135" s="3"/>
      <c r="G135" s="3"/>
      <c r="H135" s="24"/>
      <c r="I135"/>
      <c r="J135"/>
      <c r="K135"/>
      <c r="L135"/>
      <c r="M135"/>
      <c r="N135"/>
      <c r="O135"/>
      <c r="P135"/>
      <c r="Q135"/>
      <c r="R135" s="24"/>
      <c r="S135" s="104"/>
      <c r="T135"/>
      <c r="U135" s="104"/>
      <c r="V135" s="104"/>
      <c r="W135" s="19"/>
      <c r="X135" s="104"/>
      <c r="Y135" s="104"/>
      <c r="Z135" s="104"/>
      <c r="AA135" s="3"/>
      <c r="AB135" s="3"/>
      <c r="AC135" s="104"/>
      <c r="AD135" s="66"/>
      <c r="AE135"/>
      <c r="AF135"/>
      <c r="AG135"/>
      <c r="AH135" s="104"/>
      <c r="AI135"/>
      <c r="AJ135" s="19"/>
      <c r="AK135"/>
      <c r="AL135" s="19"/>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row>
    <row r="136" spans="1:270" s="2" customFormat="1">
      <c r="A136"/>
      <c r="B136"/>
      <c r="C136"/>
      <c r="D136"/>
      <c r="E136"/>
      <c r="F136" s="3"/>
      <c r="G136" s="3"/>
      <c r="H136" s="24"/>
      <c r="I136"/>
      <c r="J136"/>
      <c r="K136"/>
      <c r="L136"/>
      <c r="M136"/>
      <c r="N136"/>
      <c r="O136"/>
      <c r="P136"/>
      <c r="Q136"/>
      <c r="R136" s="24"/>
      <c r="S136" s="104"/>
      <c r="T136"/>
      <c r="U136" s="104"/>
      <c r="V136" s="104"/>
      <c r="W136" s="19"/>
      <c r="X136" s="104"/>
      <c r="Y136" s="104"/>
      <c r="Z136" s="104"/>
      <c r="AA136" s="3"/>
      <c r="AB136" s="3"/>
      <c r="AC136" s="104"/>
      <c r="AD136" s="66"/>
      <c r="AE136"/>
      <c r="AF136"/>
      <c r="AG136"/>
      <c r="AH136" s="104"/>
      <c r="AI136"/>
      <c r="AJ136" s="19"/>
      <c r="AK136"/>
      <c r="AL136" s="19"/>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row>
    <row r="137" spans="1:270" s="2" customFormat="1">
      <c r="A137"/>
      <c r="B137"/>
      <c r="C137"/>
      <c r="D137"/>
      <c r="E137"/>
      <c r="F137" s="3"/>
      <c r="G137" s="3"/>
      <c r="H137" s="24"/>
      <c r="I137"/>
      <c r="J137"/>
      <c r="K137"/>
      <c r="L137"/>
      <c r="M137"/>
      <c r="N137"/>
      <c r="O137"/>
      <c r="P137"/>
      <c r="Q137"/>
      <c r="R137" s="24"/>
      <c r="S137" s="104"/>
      <c r="T137"/>
      <c r="U137" s="104"/>
      <c r="V137" s="104"/>
      <c r="W137" s="19"/>
      <c r="X137" s="104"/>
      <c r="Y137" s="104"/>
      <c r="Z137" s="104"/>
      <c r="AA137" s="3"/>
      <c r="AB137" s="3"/>
      <c r="AC137" s="104"/>
      <c r="AD137" s="66"/>
      <c r="AE137"/>
      <c r="AF137"/>
      <c r="AG137"/>
      <c r="AH137" s="104"/>
      <c r="AI137"/>
      <c r="AJ137" s="19"/>
      <c r="AK137"/>
      <c r="AL137" s="19"/>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row>
    <row r="138" spans="1:270" s="2" customFormat="1">
      <c r="A138"/>
      <c r="B138"/>
      <c r="C138"/>
      <c r="D138"/>
      <c r="E138"/>
      <c r="F138" s="3"/>
      <c r="G138" s="3"/>
      <c r="H138" s="24"/>
      <c r="I138"/>
      <c r="J138"/>
      <c r="K138"/>
      <c r="L138"/>
      <c r="M138"/>
      <c r="N138"/>
      <c r="O138"/>
      <c r="P138"/>
      <c r="Q138"/>
      <c r="R138" s="24"/>
      <c r="S138" s="104"/>
      <c r="T138"/>
      <c r="U138" s="104"/>
      <c r="V138" s="104"/>
      <c r="W138" s="19"/>
      <c r="X138" s="104"/>
      <c r="Y138" s="104"/>
      <c r="Z138" s="104"/>
      <c r="AA138" s="3"/>
      <c r="AB138" s="3"/>
      <c r="AC138" s="104"/>
      <c r="AD138" s="66"/>
      <c r="AE138"/>
      <c r="AF138"/>
      <c r="AG138"/>
      <c r="AH138" s="104"/>
      <c r="AI138"/>
      <c r="AJ138" s="19"/>
      <c r="AK138"/>
      <c r="AL138" s="19"/>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row>
    <row r="139" spans="1:270" s="2" customFormat="1">
      <c r="A139"/>
      <c r="B139"/>
      <c r="C139"/>
      <c r="D139"/>
      <c r="E139"/>
      <c r="F139" s="3"/>
      <c r="G139" s="3"/>
      <c r="H139" s="24"/>
      <c r="I139"/>
      <c r="J139"/>
      <c r="K139"/>
      <c r="L139"/>
      <c r="M139"/>
      <c r="N139"/>
      <c r="O139"/>
      <c r="P139"/>
      <c r="Q139"/>
      <c r="R139" s="24"/>
      <c r="S139" s="104"/>
      <c r="T139"/>
      <c r="U139" s="104"/>
      <c r="V139" s="104"/>
      <c r="W139" s="19"/>
      <c r="X139" s="104"/>
      <c r="Y139" s="104"/>
      <c r="Z139" s="104"/>
      <c r="AA139" s="3"/>
      <c r="AB139" s="3"/>
      <c r="AC139" s="104"/>
      <c r="AD139" s="66"/>
      <c r="AE139"/>
      <c r="AF139"/>
      <c r="AG139"/>
      <c r="AH139" s="104"/>
      <c r="AI139"/>
      <c r="AJ139" s="19"/>
      <c r="AK139"/>
      <c r="AL139" s="1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row>
    <row r="140" spans="1:270" s="2" customFormat="1">
      <c r="A140"/>
      <c r="B140"/>
      <c r="C140"/>
      <c r="D140"/>
      <c r="E140"/>
      <c r="F140" s="3"/>
      <c r="G140" s="3"/>
      <c r="H140" s="24"/>
      <c r="I140"/>
      <c r="J140"/>
      <c r="K140"/>
      <c r="L140"/>
      <c r="M140"/>
      <c r="N140"/>
      <c r="O140"/>
      <c r="P140"/>
      <c r="Q140"/>
      <c r="R140" s="24"/>
      <c r="S140" s="104"/>
      <c r="T140"/>
      <c r="U140" s="104"/>
      <c r="V140" s="104"/>
      <c r="W140" s="19"/>
      <c r="X140" s="104"/>
      <c r="Y140" s="104"/>
      <c r="Z140" s="104"/>
      <c r="AA140" s="3"/>
      <c r="AB140" s="3"/>
      <c r="AC140" s="104"/>
      <c r="AD140" s="66"/>
      <c r="AE140"/>
      <c r="AF140"/>
      <c r="AG140"/>
      <c r="AH140" s="104"/>
      <c r="AI140"/>
      <c r="AJ140" s="19"/>
      <c r="AK140"/>
      <c r="AL140" s="19"/>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row>
    <row r="141" spans="1:270" s="2" customFormat="1">
      <c r="A141"/>
      <c r="B141"/>
      <c r="C141"/>
      <c r="D141"/>
      <c r="E141"/>
      <c r="F141" s="3"/>
      <c r="G141" s="3"/>
      <c r="H141" s="24"/>
      <c r="I141"/>
      <c r="J141"/>
      <c r="K141"/>
      <c r="L141"/>
      <c r="M141"/>
      <c r="N141"/>
      <c r="O141"/>
      <c r="P141"/>
      <c r="Q141"/>
      <c r="R141" s="24"/>
      <c r="S141" s="104"/>
      <c r="T141"/>
      <c r="U141" s="104"/>
      <c r="V141" s="104"/>
      <c r="W141" s="19"/>
      <c r="X141" s="104"/>
      <c r="Y141" s="104"/>
      <c r="Z141" s="104"/>
      <c r="AA141" s="3"/>
      <c r="AB141" s="3"/>
      <c r="AC141" s="104"/>
      <c r="AD141" s="66"/>
      <c r="AE141"/>
      <c r="AF141"/>
      <c r="AG141"/>
      <c r="AH141" s="104"/>
      <c r="AI141"/>
      <c r="AJ141" s="19"/>
      <c r="AK141"/>
      <c r="AL141" s="19"/>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row>
    <row r="142" spans="1:270" s="2" customFormat="1">
      <c r="A142"/>
      <c r="B142"/>
      <c r="C142"/>
      <c r="D142"/>
      <c r="E142"/>
      <c r="F142" s="3"/>
      <c r="G142" s="3"/>
      <c r="H142" s="24"/>
      <c r="I142"/>
      <c r="J142"/>
      <c r="K142"/>
      <c r="L142"/>
      <c r="M142"/>
      <c r="N142"/>
      <c r="O142"/>
      <c r="P142"/>
      <c r="Q142"/>
      <c r="R142" s="24"/>
      <c r="S142" s="104"/>
      <c r="T142"/>
      <c r="U142" s="104"/>
      <c r="V142" s="104"/>
      <c r="W142" s="19"/>
      <c r="X142" s="104"/>
      <c r="Y142" s="104"/>
      <c r="Z142" s="104"/>
      <c r="AA142" s="3"/>
      <c r="AB142" s="3"/>
      <c r="AC142" s="104"/>
      <c r="AD142" s="66"/>
      <c r="AE142"/>
      <c r="AF142"/>
      <c r="AG142"/>
      <c r="AH142" s="104"/>
      <c r="AI142"/>
      <c r="AJ142" s="19"/>
      <c r="AK142"/>
      <c r="AL142" s="19"/>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row>
    <row r="143" spans="1:270" s="2" customFormat="1">
      <c r="A143"/>
      <c r="B143"/>
      <c r="C143"/>
      <c r="D143"/>
      <c r="E143"/>
      <c r="F143" s="3"/>
      <c r="G143" s="3"/>
      <c r="H143" s="24"/>
      <c r="I143"/>
      <c r="J143"/>
      <c r="K143"/>
      <c r="L143"/>
      <c r="M143"/>
      <c r="N143"/>
      <c r="O143"/>
      <c r="P143"/>
      <c r="Q143"/>
      <c r="R143" s="24"/>
      <c r="S143" s="104"/>
      <c r="T143"/>
      <c r="U143" s="104"/>
      <c r="V143" s="104"/>
      <c r="W143" s="19"/>
      <c r="X143" s="104"/>
      <c r="Y143" s="104"/>
      <c r="Z143" s="104"/>
      <c r="AA143" s="3"/>
      <c r="AB143" s="3"/>
      <c r="AC143" s="104"/>
      <c r="AD143" s="66"/>
      <c r="AE143"/>
      <c r="AF143"/>
      <c r="AG143"/>
      <c r="AH143" s="104"/>
      <c r="AI143"/>
      <c r="AJ143" s="19"/>
      <c r="AK143"/>
      <c r="AL143" s="19"/>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row>
    <row r="144" spans="1:270" s="2" customFormat="1">
      <c r="A144"/>
      <c r="B144"/>
      <c r="C144"/>
      <c r="D144"/>
      <c r="E144"/>
      <c r="F144" s="3"/>
      <c r="G144" s="3"/>
      <c r="H144" s="24"/>
      <c r="I144"/>
      <c r="J144"/>
      <c r="K144"/>
      <c r="L144"/>
      <c r="M144"/>
      <c r="N144"/>
      <c r="O144"/>
      <c r="P144"/>
      <c r="Q144"/>
      <c r="R144" s="24"/>
      <c r="S144" s="104"/>
      <c r="T144"/>
      <c r="U144" s="104"/>
      <c r="V144" s="104"/>
      <c r="W144" s="19"/>
      <c r="X144" s="104"/>
      <c r="Y144" s="104"/>
      <c r="Z144" s="104"/>
      <c r="AA144" s="3"/>
      <c r="AB144" s="3"/>
      <c r="AC144" s="104"/>
      <c r="AD144" s="66"/>
      <c r="AE144"/>
      <c r="AF144"/>
      <c r="AG144"/>
      <c r="AH144" s="104"/>
      <c r="AI144"/>
      <c r="AJ144" s="19"/>
      <c r="AK144"/>
      <c r="AL144" s="19"/>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row>
    <row r="145" spans="1:270" s="2" customFormat="1">
      <c r="A145"/>
      <c r="B145"/>
      <c r="C145"/>
      <c r="D145"/>
      <c r="E145"/>
      <c r="F145" s="3"/>
      <c r="G145" s="3"/>
      <c r="H145" s="24"/>
      <c r="I145"/>
      <c r="J145"/>
      <c r="K145"/>
      <c r="L145"/>
      <c r="M145"/>
      <c r="N145"/>
      <c r="O145"/>
      <c r="P145"/>
      <c r="Q145"/>
      <c r="R145" s="24"/>
      <c r="S145" s="104"/>
      <c r="T145"/>
      <c r="U145" s="104"/>
      <c r="V145" s="104"/>
      <c r="W145" s="19"/>
      <c r="X145" s="104"/>
      <c r="Y145" s="104"/>
      <c r="Z145" s="104"/>
      <c r="AA145" s="3"/>
      <c r="AB145" s="3"/>
      <c r="AC145" s="104"/>
      <c r="AD145" s="66"/>
      <c r="AE145"/>
      <c r="AF145"/>
      <c r="AG145"/>
      <c r="AH145" s="104"/>
      <c r="AI145"/>
      <c r="AJ145" s="19"/>
      <c r="AK145"/>
      <c r="AL145" s="19"/>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row>
    <row r="146" spans="1:270" s="2" customFormat="1">
      <c r="A146"/>
      <c r="B146"/>
      <c r="C146"/>
      <c r="D146"/>
      <c r="E146"/>
      <c r="F146" s="3"/>
      <c r="G146" s="3"/>
      <c r="H146" s="24"/>
      <c r="I146"/>
      <c r="J146"/>
      <c r="K146"/>
      <c r="L146"/>
      <c r="M146"/>
      <c r="N146"/>
      <c r="O146"/>
      <c r="P146"/>
      <c r="Q146"/>
      <c r="R146" s="24"/>
      <c r="S146" s="104"/>
      <c r="T146"/>
      <c r="U146" s="104"/>
      <c r="V146" s="104"/>
      <c r="W146" s="19"/>
      <c r="X146" s="104"/>
      <c r="Y146" s="104"/>
      <c r="Z146" s="104"/>
      <c r="AA146" s="3"/>
      <c r="AB146" s="3"/>
      <c r="AC146" s="104"/>
      <c r="AD146" s="66"/>
      <c r="AE146"/>
      <c r="AF146"/>
      <c r="AG146"/>
      <c r="AH146" s="104"/>
      <c r="AI146"/>
      <c r="AJ146" s="19"/>
      <c r="AK146"/>
      <c r="AL146" s="19"/>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row>
    <row r="147" spans="1:270" s="2" customFormat="1">
      <c r="A147"/>
      <c r="B147"/>
      <c r="C147"/>
      <c r="D147"/>
      <c r="E147"/>
      <c r="F147" s="3"/>
      <c r="G147" s="3"/>
      <c r="H147" s="24"/>
      <c r="I147"/>
      <c r="J147"/>
      <c r="K147"/>
      <c r="L147"/>
      <c r="M147"/>
      <c r="N147"/>
      <c r="O147"/>
      <c r="P147"/>
      <c r="Q147"/>
      <c r="R147" s="24"/>
      <c r="S147" s="104"/>
      <c r="T147"/>
      <c r="U147" s="104"/>
      <c r="V147" s="104"/>
      <c r="W147" s="19"/>
      <c r="X147" s="104"/>
      <c r="Y147" s="104"/>
      <c r="Z147" s="104"/>
      <c r="AA147" s="3"/>
      <c r="AB147" s="3"/>
      <c r="AC147" s="104"/>
      <c r="AD147" s="66"/>
      <c r="AE147"/>
      <c r="AF147"/>
      <c r="AG147"/>
      <c r="AH147" s="104"/>
      <c r="AI147"/>
      <c r="AJ147" s="19"/>
      <c r="AK147"/>
      <c r="AL147" s="19"/>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row>
    <row r="148" spans="1:270" s="2" customFormat="1">
      <c r="A148"/>
      <c r="B148"/>
      <c r="C148"/>
      <c r="D148"/>
      <c r="E148"/>
      <c r="F148" s="3"/>
      <c r="G148" s="3"/>
      <c r="H148" s="24"/>
      <c r="I148"/>
      <c r="J148"/>
      <c r="K148"/>
      <c r="L148"/>
      <c r="M148"/>
      <c r="N148"/>
      <c r="O148"/>
      <c r="P148"/>
      <c r="Q148"/>
      <c r="R148" s="24"/>
      <c r="S148" s="104"/>
      <c r="T148"/>
      <c r="U148" s="104"/>
      <c r="V148" s="104"/>
      <c r="W148" s="19"/>
      <c r="X148" s="104"/>
      <c r="Y148" s="104"/>
      <c r="Z148" s="104"/>
      <c r="AA148" s="3"/>
      <c r="AB148" s="3"/>
      <c r="AC148" s="104"/>
      <c r="AD148" s="66"/>
      <c r="AE148"/>
      <c r="AF148"/>
      <c r="AG148"/>
      <c r="AH148" s="104"/>
      <c r="AI148"/>
      <c r="AJ148" s="19"/>
      <c r="AK148"/>
      <c r="AL148" s="19"/>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row>
    <row r="149" spans="1:270" s="2" customFormat="1">
      <c r="A149"/>
      <c r="B149"/>
      <c r="C149"/>
      <c r="D149"/>
      <c r="E149"/>
      <c r="F149" s="3"/>
      <c r="G149" s="3"/>
      <c r="H149" s="24"/>
      <c r="I149"/>
      <c r="J149"/>
      <c r="K149"/>
      <c r="L149"/>
      <c r="M149"/>
      <c r="N149"/>
      <c r="O149"/>
      <c r="P149"/>
      <c r="Q149"/>
      <c r="R149" s="24"/>
      <c r="S149" s="104"/>
      <c r="T149"/>
      <c r="U149" s="104"/>
      <c r="V149" s="104"/>
      <c r="W149" s="19"/>
      <c r="X149" s="104"/>
      <c r="Y149" s="104"/>
      <c r="Z149" s="104"/>
      <c r="AA149" s="3"/>
      <c r="AB149" s="3"/>
      <c r="AC149" s="104"/>
      <c r="AD149" s="66"/>
      <c r="AE149"/>
      <c r="AF149"/>
      <c r="AG149"/>
      <c r="AH149" s="104"/>
      <c r="AI149"/>
      <c r="AJ149" s="19"/>
      <c r="AK149"/>
      <c r="AL149" s="1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row>
    <row r="150" spans="1:270" s="2" customFormat="1">
      <c r="A150"/>
      <c r="B150"/>
      <c r="C150"/>
      <c r="D150"/>
      <c r="E150"/>
      <c r="F150" s="3"/>
      <c r="G150" s="3"/>
      <c r="H150" s="24"/>
      <c r="I150"/>
      <c r="J150"/>
      <c r="K150"/>
      <c r="L150"/>
      <c r="M150"/>
      <c r="N150"/>
      <c r="O150"/>
      <c r="P150"/>
      <c r="Q150"/>
      <c r="R150" s="24"/>
      <c r="S150" s="104"/>
      <c r="T150"/>
      <c r="U150" s="104"/>
      <c r="V150" s="104"/>
      <c r="W150" s="19"/>
      <c r="X150" s="104"/>
      <c r="Y150" s="104"/>
      <c r="Z150" s="104"/>
      <c r="AA150" s="3"/>
      <c r="AB150" s="3"/>
      <c r="AC150" s="104"/>
      <c r="AD150" s="66"/>
      <c r="AE150"/>
      <c r="AF150"/>
      <c r="AG150"/>
      <c r="AH150" s="104"/>
      <c r="AI150"/>
      <c r="AJ150" s="19"/>
      <c r="AK150"/>
      <c r="AL150" s="19"/>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row>
    <row r="151" spans="1:270" s="2" customFormat="1">
      <c r="A151"/>
      <c r="B151"/>
      <c r="C151"/>
      <c r="D151"/>
      <c r="E151"/>
      <c r="F151" s="3"/>
      <c r="G151" s="3"/>
      <c r="H151" s="24"/>
      <c r="I151"/>
      <c r="J151"/>
      <c r="K151"/>
      <c r="L151"/>
      <c r="M151"/>
      <c r="N151"/>
      <c r="O151"/>
      <c r="P151"/>
      <c r="Q151"/>
      <c r="R151" s="24"/>
      <c r="S151" s="104"/>
      <c r="T151"/>
      <c r="U151" s="104"/>
      <c r="V151" s="104"/>
      <c r="W151" s="19"/>
      <c r="X151" s="104"/>
      <c r="Y151" s="104"/>
      <c r="Z151" s="104"/>
      <c r="AA151" s="3"/>
      <c r="AB151" s="3"/>
      <c r="AC151" s="104"/>
      <c r="AD151" s="66"/>
      <c r="AE151"/>
      <c r="AF151"/>
      <c r="AG151"/>
      <c r="AH151" s="104"/>
      <c r="AI151"/>
      <c r="AJ151" s="19"/>
      <c r="AK151"/>
      <c r="AL151" s="19"/>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row>
    <row r="152" spans="1:270" s="2" customFormat="1">
      <c r="A152"/>
      <c r="B152"/>
      <c r="C152"/>
      <c r="D152"/>
      <c r="E152"/>
      <c r="F152" s="3"/>
      <c r="G152" s="3"/>
      <c r="H152" s="24"/>
      <c r="I152"/>
      <c r="J152"/>
      <c r="K152"/>
      <c r="L152"/>
      <c r="M152"/>
      <c r="N152"/>
      <c r="O152"/>
      <c r="P152"/>
      <c r="Q152"/>
      <c r="R152" s="24"/>
      <c r="S152" s="104"/>
      <c r="T152"/>
      <c r="U152" s="104"/>
      <c r="V152" s="104"/>
      <c r="W152" s="19"/>
      <c r="X152" s="104"/>
      <c r="Y152" s="104"/>
      <c r="Z152" s="104"/>
      <c r="AA152" s="3"/>
      <c r="AB152" s="3"/>
      <c r="AC152" s="104"/>
      <c r="AD152" s="66"/>
      <c r="AE152"/>
      <c r="AF152"/>
      <c r="AG152"/>
      <c r="AH152" s="104"/>
      <c r="AI152"/>
      <c r="AJ152" s="19"/>
      <c r="AK152"/>
      <c r="AL152" s="19"/>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row>
    <row r="153" spans="1:270" s="2" customFormat="1">
      <c r="A153"/>
      <c r="B153"/>
      <c r="C153"/>
      <c r="D153"/>
      <c r="E153"/>
      <c r="F153" s="3"/>
      <c r="G153" s="3"/>
      <c r="H153" s="24"/>
      <c r="I153"/>
      <c r="J153"/>
      <c r="K153"/>
      <c r="L153"/>
      <c r="M153"/>
      <c r="N153"/>
      <c r="O153"/>
      <c r="P153"/>
      <c r="Q153"/>
      <c r="R153" s="24"/>
      <c r="S153" s="104"/>
      <c r="T153"/>
      <c r="U153" s="104"/>
      <c r="V153" s="104"/>
      <c r="W153" s="19"/>
      <c r="X153" s="104"/>
      <c r="Y153" s="104"/>
      <c r="Z153" s="104"/>
      <c r="AA153" s="3"/>
      <c r="AB153" s="3"/>
      <c r="AC153" s="104"/>
      <c r="AD153" s="66"/>
      <c r="AE153"/>
      <c r="AF153"/>
      <c r="AG153"/>
      <c r="AH153" s="104"/>
      <c r="AI153"/>
      <c r="AJ153" s="19"/>
      <c r="AK153"/>
      <c r="AL153" s="19"/>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row>
    <row r="154" spans="1:270" s="2" customFormat="1">
      <c r="A154"/>
      <c r="B154"/>
      <c r="C154"/>
      <c r="D154"/>
      <c r="E154"/>
      <c r="F154" s="3"/>
      <c r="G154" s="3"/>
      <c r="H154" s="24"/>
      <c r="I154"/>
      <c r="J154"/>
      <c r="K154"/>
      <c r="L154"/>
      <c r="M154"/>
      <c r="N154"/>
      <c r="O154"/>
      <c r="P154"/>
      <c r="Q154"/>
      <c r="R154" s="24"/>
      <c r="S154" s="104"/>
      <c r="T154"/>
      <c r="U154" s="104"/>
      <c r="V154" s="104"/>
      <c r="W154" s="19"/>
      <c r="X154" s="104"/>
      <c r="Y154" s="104"/>
      <c r="Z154" s="104"/>
      <c r="AA154" s="3"/>
      <c r="AB154" s="3"/>
      <c r="AC154" s="104"/>
      <c r="AD154" s="66"/>
      <c r="AE154"/>
      <c r="AF154"/>
      <c r="AG154"/>
      <c r="AH154" s="104"/>
      <c r="AI154"/>
      <c r="AJ154" s="19"/>
      <c r="AK154"/>
      <c r="AL154" s="19"/>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row>
    <row r="155" spans="1:270" s="2" customFormat="1">
      <c r="A155"/>
      <c r="B155"/>
      <c r="C155"/>
      <c r="D155"/>
      <c r="E155"/>
      <c r="F155" s="3"/>
      <c r="G155" s="3"/>
      <c r="H155" s="24"/>
      <c r="I155"/>
      <c r="J155"/>
      <c r="K155"/>
      <c r="L155"/>
      <c r="M155"/>
      <c r="N155"/>
      <c r="O155"/>
      <c r="P155"/>
      <c r="Q155"/>
      <c r="R155" s="24"/>
      <c r="S155" s="104"/>
      <c r="T155"/>
      <c r="U155" s="104"/>
      <c r="V155" s="104"/>
      <c r="W155" s="19"/>
      <c r="X155" s="104"/>
      <c r="Y155" s="104"/>
      <c r="Z155" s="104"/>
      <c r="AA155" s="3"/>
      <c r="AB155" s="3"/>
      <c r="AC155" s="104"/>
      <c r="AD155" s="66"/>
      <c r="AE155"/>
      <c r="AF155"/>
      <c r="AG155"/>
      <c r="AH155" s="104"/>
      <c r="AI155"/>
      <c r="AJ155" s="19"/>
      <c r="AK155"/>
      <c r="AL155" s="19"/>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row>
    <row r="156" spans="1:270" s="2" customFormat="1">
      <c r="A156"/>
      <c r="B156"/>
      <c r="C156"/>
      <c r="D156"/>
      <c r="E156"/>
      <c r="F156" s="3"/>
      <c r="G156" s="3"/>
      <c r="H156" s="24"/>
      <c r="I156"/>
      <c r="J156"/>
      <c r="K156"/>
      <c r="L156"/>
      <c r="M156"/>
      <c r="N156"/>
      <c r="O156"/>
      <c r="P156"/>
      <c r="Q156"/>
      <c r="R156" s="24"/>
      <c r="S156" s="104"/>
      <c r="T156"/>
      <c r="U156" s="104"/>
      <c r="V156" s="104"/>
      <c r="W156" s="19"/>
      <c r="X156" s="104"/>
      <c r="Y156" s="104"/>
      <c r="Z156" s="104"/>
      <c r="AA156" s="3"/>
      <c r="AB156" s="3"/>
      <c r="AC156" s="104"/>
      <c r="AD156" s="66"/>
      <c r="AE156"/>
      <c r="AF156"/>
      <c r="AG156"/>
      <c r="AH156" s="104"/>
      <c r="AI156"/>
      <c r="AJ156" s="19"/>
      <c r="AK156"/>
      <c r="AL156" s="19"/>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row>
    <row r="157" spans="1:270" s="2" customFormat="1">
      <c r="A157"/>
      <c r="B157"/>
      <c r="C157"/>
      <c r="D157"/>
      <c r="E157"/>
      <c r="F157" s="3"/>
      <c r="G157" s="3"/>
      <c r="H157" s="24"/>
      <c r="I157"/>
      <c r="J157"/>
      <c r="K157"/>
      <c r="L157"/>
      <c r="M157"/>
      <c r="N157"/>
      <c r="O157"/>
      <c r="P157"/>
      <c r="Q157"/>
      <c r="R157" s="24"/>
      <c r="S157" s="104"/>
      <c r="T157"/>
      <c r="U157" s="104"/>
      <c r="V157" s="104"/>
      <c r="W157" s="19"/>
      <c r="X157" s="104"/>
      <c r="Y157" s="104"/>
      <c r="Z157" s="104"/>
      <c r="AA157" s="3"/>
      <c r="AB157" s="3"/>
      <c r="AC157" s="104"/>
      <c r="AD157" s="66"/>
      <c r="AE157"/>
      <c r="AF157"/>
      <c r="AG157"/>
      <c r="AH157" s="104"/>
      <c r="AI157"/>
      <c r="AJ157" s="19"/>
      <c r="AK157"/>
      <c r="AL157" s="19"/>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row>
    <row r="158" spans="1:270" s="2" customFormat="1">
      <c r="A158"/>
      <c r="B158"/>
      <c r="C158"/>
      <c r="D158"/>
      <c r="E158"/>
      <c r="F158" s="3"/>
      <c r="G158" s="3"/>
      <c r="H158" s="24"/>
      <c r="I158"/>
      <c r="J158"/>
      <c r="K158"/>
      <c r="L158"/>
      <c r="M158"/>
      <c r="N158"/>
      <c r="O158"/>
      <c r="P158"/>
      <c r="Q158"/>
      <c r="R158" s="24"/>
      <c r="S158" s="104"/>
      <c r="T158"/>
      <c r="U158" s="104"/>
      <c r="V158" s="104"/>
      <c r="W158" s="19"/>
      <c r="X158" s="104"/>
      <c r="Y158" s="104"/>
      <c r="Z158" s="104"/>
      <c r="AA158" s="3"/>
      <c r="AB158" s="3"/>
      <c r="AC158" s="104"/>
      <c r="AD158" s="66"/>
      <c r="AE158"/>
      <c r="AF158"/>
      <c r="AG158"/>
      <c r="AH158" s="104"/>
      <c r="AI158"/>
      <c r="AJ158" s="19"/>
      <c r="AK158"/>
      <c r="AL158" s="19"/>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row>
    <row r="159" spans="1:270" s="2" customFormat="1">
      <c r="A159"/>
      <c r="B159"/>
      <c r="C159"/>
      <c r="D159"/>
      <c r="E159"/>
      <c r="F159" s="3"/>
      <c r="G159" s="3"/>
      <c r="H159" s="24"/>
      <c r="I159"/>
      <c r="J159"/>
      <c r="K159"/>
      <c r="L159"/>
      <c r="M159"/>
      <c r="N159"/>
      <c r="O159"/>
      <c r="P159"/>
      <c r="Q159"/>
      <c r="R159" s="24"/>
      <c r="S159" s="104"/>
      <c r="T159"/>
      <c r="U159" s="104"/>
      <c r="V159" s="104"/>
      <c r="W159" s="19"/>
      <c r="X159" s="104"/>
      <c r="Y159" s="104"/>
      <c r="Z159" s="104"/>
      <c r="AA159" s="3"/>
      <c r="AB159" s="3"/>
      <c r="AC159" s="104"/>
      <c r="AD159" s="66"/>
      <c r="AE159"/>
      <c r="AF159"/>
      <c r="AG159"/>
      <c r="AH159" s="104"/>
      <c r="AI159"/>
      <c r="AJ159" s="19"/>
      <c r="AK159"/>
      <c r="AL159" s="1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row>
    <row r="160" spans="1:270" s="2" customFormat="1" ht="16">
      <c r="A160"/>
      <c r="B160"/>
      <c r="C160" s="229"/>
      <c r="D160"/>
      <c r="E160"/>
      <c r="F160" s="3"/>
      <c r="G160" s="3"/>
      <c r="H160" s="24"/>
      <c r="I160"/>
      <c r="J160"/>
      <c r="K160"/>
      <c r="L160"/>
      <c r="M160"/>
      <c r="N160"/>
      <c r="O160"/>
      <c r="P160"/>
      <c r="Q160"/>
      <c r="R160" s="24"/>
      <c r="S160" s="104"/>
      <c r="T160"/>
      <c r="U160" s="104"/>
      <c r="V160" s="104"/>
      <c r="W160" s="19"/>
      <c r="X160" s="104"/>
      <c r="Y160" s="104"/>
      <c r="Z160" s="104"/>
      <c r="AA160" s="3"/>
      <c r="AB160" s="3"/>
      <c r="AC160" s="104"/>
      <c r="AD160" s="66"/>
      <c r="AE160"/>
      <c r="AF160"/>
      <c r="AG160"/>
      <c r="AH160" s="104"/>
      <c r="AI160"/>
      <c r="AJ160" s="19"/>
      <c r="AK160"/>
      <c r="AL160" s="19"/>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row>
    <row r="161" spans="1:270" s="2" customFormat="1" ht="16">
      <c r="A161"/>
      <c r="B161"/>
      <c r="C161" s="229"/>
      <c r="D161"/>
      <c r="E161"/>
      <c r="F161" s="3"/>
      <c r="G161" s="3"/>
      <c r="H161" s="24"/>
      <c r="I161"/>
      <c r="J161"/>
      <c r="K161"/>
      <c r="L161"/>
      <c r="M161"/>
      <c r="N161"/>
      <c r="O161"/>
      <c r="P161"/>
      <c r="Q161"/>
      <c r="R161" s="24"/>
      <c r="S161" s="104"/>
      <c r="T161"/>
      <c r="U161" s="104"/>
      <c r="V161" s="104"/>
      <c r="W161" s="19"/>
      <c r="X161" s="104"/>
      <c r="Y161" s="104"/>
      <c r="Z161" s="104"/>
      <c r="AA161" s="3"/>
      <c r="AB161" s="3"/>
      <c r="AC161" s="104"/>
      <c r="AD161" s="66"/>
      <c r="AE161"/>
      <c r="AF161"/>
      <c r="AG161"/>
      <c r="AH161" s="104"/>
      <c r="AI161"/>
      <c r="AJ161" s="19"/>
      <c r="AK161"/>
      <c r="AL161" s="19"/>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row>
    <row r="162" spans="1:270" s="2" customFormat="1" ht="16">
      <c r="A162"/>
      <c r="B162"/>
      <c r="C162" s="229"/>
      <c r="D162"/>
      <c r="E162"/>
      <c r="F162" s="3"/>
      <c r="G162" s="3"/>
      <c r="H162" s="24"/>
      <c r="I162"/>
      <c r="J162"/>
      <c r="K162"/>
      <c r="L162"/>
      <c r="M162"/>
      <c r="N162"/>
      <c r="O162"/>
      <c r="P162"/>
      <c r="Q162"/>
      <c r="R162" s="24"/>
      <c r="S162" s="104"/>
      <c r="T162"/>
      <c r="U162" s="104"/>
      <c r="V162" s="104"/>
      <c r="W162" s="19"/>
      <c r="X162" s="104"/>
      <c r="Y162" s="104"/>
      <c r="Z162" s="104"/>
      <c r="AA162" s="3"/>
      <c r="AB162" s="3"/>
      <c r="AC162" s="104"/>
      <c r="AD162" s="66"/>
      <c r="AE162"/>
      <c r="AF162"/>
      <c r="AG162"/>
      <c r="AH162" s="104"/>
      <c r="AI162"/>
      <c r="AJ162" s="19"/>
      <c r="AK162"/>
      <c r="AL162" s="19"/>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row>
    <row r="163" spans="1:270" s="2" customFormat="1" ht="16">
      <c r="A163"/>
      <c r="B163"/>
      <c r="C163" s="230"/>
      <c r="D163"/>
      <c r="E163"/>
      <c r="F163" s="3"/>
      <c r="G163" s="3"/>
      <c r="H163" s="24"/>
      <c r="I163"/>
      <c r="J163"/>
      <c r="K163"/>
      <c r="L163"/>
      <c r="M163"/>
      <c r="N163"/>
      <c r="O163"/>
      <c r="P163"/>
      <c r="Q163"/>
      <c r="R163" s="24"/>
      <c r="S163" s="104"/>
      <c r="T163"/>
      <c r="U163" s="104"/>
      <c r="V163" s="104"/>
      <c r="W163" s="19"/>
      <c r="X163" s="104"/>
      <c r="Y163" s="104"/>
      <c r="Z163" s="104"/>
      <c r="AA163" s="3"/>
      <c r="AB163" s="3"/>
      <c r="AC163" s="104"/>
      <c r="AD163" s="66"/>
      <c r="AE163"/>
      <c r="AF163"/>
      <c r="AG163"/>
      <c r="AH163" s="104"/>
      <c r="AI163"/>
      <c r="AJ163" s="19"/>
      <c r="AK163"/>
      <c r="AL163" s="19"/>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row>
    <row r="164" spans="1:270" s="2" customFormat="1" ht="16">
      <c r="A164"/>
      <c r="B164"/>
      <c r="C164" s="229"/>
      <c r="D164"/>
      <c r="E164"/>
      <c r="F164" s="3"/>
      <c r="G164" s="3"/>
      <c r="H164" s="24"/>
      <c r="I164"/>
      <c r="J164"/>
      <c r="K164"/>
      <c r="L164"/>
      <c r="M164"/>
      <c r="N164"/>
      <c r="O164"/>
      <c r="P164"/>
      <c r="Q164"/>
      <c r="R164" s="24"/>
      <c r="S164" s="104"/>
      <c r="T164"/>
      <c r="U164" s="104"/>
      <c r="V164" s="104"/>
      <c r="W164" s="19"/>
      <c r="X164" s="104"/>
      <c r="Y164" s="104"/>
      <c r="Z164" s="104"/>
      <c r="AA164" s="3"/>
      <c r="AB164" s="3"/>
      <c r="AC164" s="104"/>
      <c r="AD164" s="66"/>
      <c r="AE164"/>
      <c r="AF164"/>
      <c r="AG164"/>
      <c r="AH164" s="104"/>
      <c r="AI164"/>
      <c r="AJ164" s="19"/>
      <c r="AK164"/>
      <c r="AL164" s="19"/>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row>
    <row r="165" spans="1:270" s="2" customFormat="1" ht="16">
      <c r="A165"/>
      <c r="B165"/>
      <c r="C165" s="230"/>
      <c r="D165"/>
      <c r="E165"/>
      <c r="F165" s="3"/>
      <c r="G165" s="3"/>
      <c r="H165" s="24"/>
      <c r="I165"/>
      <c r="J165"/>
      <c r="K165"/>
      <c r="L165"/>
      <c r="M165"/>
      <c r="N165"/>
      <c r="O165"/>
      <c r="P165"/>
      <c r="Q165"/>
      <c r="R165" s="24"/>
      <c r="S165" s="104"/>
      <c r="T165"/>
      <c r="U165" s="104"/>
      <c r="V165" s="104"/>
      <c r="W165" s="19"/>
      <c r="X165" s="104"/>
      <c r="Y165" s="104"/>
      <c r="Z165" s="104"/>
      <c r="AA165" s="3"/>
      <c r="AB165" s="3"/>
      <c r="AC165" s="104"/>
      <c r="AD165" s="66"/>
      <c r="AE165"/>
      <c r="AF165"/>
      <c r="AG165"/>
      <c r="AH165" s="104"/>
      <c r="AI165"/>
      <c r="AJ165" s="19"/>
      <c r="AK165"/>
      <c r="AL165" s="19"/>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row>
    <row r="166" spans="1:270" s="2" customFormat="1" ht="16">
      <c r="A166"/>
      <c r="B166"/>
      <c r="C166" s="230"/>
      <c r="D166"/>
      <c r="E166"/>
      <c r="F166" s="3"/>
      <c r="G166" s="3"/>
      <c r="H166" s="24"/>
      <c r="I166"/>
      <c r="J166"/>
      <c r="K166"/>
      <c r="L166"/>
      <c r="M166"/>
      <c r="N166"/>
      <c r="O166"/>
      <c r="P166"/>
      <c r="Q166"/>
      <c r="R166" s="24"/>
      <c r="S166" s="104"/>
      <c r="T166"/>
      <c r="U166" s="104"/>
      <c r="V166" s="104"/>
      <c r="W166" s="19"/>
      <c r="X166" s="104"/>
      <c r="Y166" s="104"/>
      <c r="Z166" s="104"/>
      <c r="AA166" s="3"/>
      <c r="AB166" s="3"/>
      <c r="AC166" s="104"/>
      <c r="AD166" s="66"/>
      <c r="AE166"/>
      <c r="AF166"/>
      <c r="AG166"/>
      <c r="AH166" s="104"/>
      <c r="AI166"/>
      <c r="AJ166" s="19"/>
      <c r="AK166"/>
      <c r="AL166" s="19"/>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row>
    <row r="167" spans="1:270" s="2" customFormat="1">
      <c r="A167"/>
      <c r="B167"/>
      <c r="C167"/>
      <c r="D167"/>
      <c r="E167"/>
      <c r="F167" s="3"/>
      <c r="G167" s="3"/>
      <c r="H167" s="24"/>
      <c r="I167"/>
      <c r="J167"/>
      <c r="K167"/>
      <c r="L167"/>
      <c r="M167"/>
      <c r="N167"/>
      <c r="O167"/>
      <c r="P167"/>
      <c r="Q167"/>
      <c r="R167" s="24"/>
      <c r="S167" s="104"/>
      <c r="T167"/>
      <c r="U167" s="104"/>
      <c r="V167" s="104"/>
      <c r="W167" s="19"/>
      <c r="X167" s="104"/>
      <c r="Y167" s="104"/>
      <c r="Z167" s="104"/>
      <c r="AA167" s="3"/>
      <c r="AB167" s="3"/>
      <c r="AC167" s="104"/>
      <c r="AD167" s="66"/>
      <c r="AE167"/>
      <c r="AF167"/>
      <c r="AG167"/>
      <c r="AH167" s="104"/>
      <c r="AI167"/>
      <c r="AJ167" s="19"/>
      <c r="AK167"/>
      <c r="AL167" s="19"/>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row>
    <row r="168" spans="1:270" s="2" customFormat="1">
      <c r="A168"/>
      <c r="B168"/>
      <c r="C168"/>
      <c r="D168"/>
      <c r="E168"/>
      <c r="F168" s="3"/>
      <c r="G168" s="3"/>
      <c r="H168" s="24"/>
      <c r="I168"/>
      <c r="J168"/>
      <c r="K168"/>
      <c r="L168"/>
      <c r="M168"/>
      <c r="N168"/>
      <c r="O168"/>
      <c r="P168"/>
      <c r="Q168"/>
      <c r="R168" s="24"/>
      <c r="S168" s="104"/>
      <c r="T168"/>
      <c r="U168" s="104"/>
      <c r="V168" s="104"/>
      <c r="W168" s="19"/>
      <c r="X168" s="104"/>
      <c r="Y168" s="104"/>
      <c r="Z168" s="104"/>
      <c r="AA168" s="3"/>
      <c r="AB168" s="3"/>
      <c r="AC168" s="104"/>
      <c r="AD168" s="66"/>
      <c r="AE168"/>
      <c r="AF168"/>
      <c r="AG168"/>
      <c r="AH168" s="104"/>
      <c r="AI168"/>
      <c r="AJ168" s="19"/>
      <c r="AK168"/>
      <c r="AL168" s="19"/>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row>
    <row r="169" spans="1:270" s="2" customFormat="1">
      <c r="A169"/>
      <c r="B169"/>
      <c r="C169"/>
      <c r="D169"/>
      <c r="E169"/>
      <c r="F169" s="3"/>
      <c r="G169" s="3"/>
      <c r="H169" s="24"/>
      <c r="I169"/>
      <c r="J169"/>
      <c r="K169"/>
      <c r="L169"/>
      <c r="M169"/>
      <c r="N169"/>
      <c r="O169"/>
      <c r="P169"/>
      <c r="Q169"/>
      <c r="R169" s="24"/>
      <c r="S169" s="104"/>
      <c r="T169"/>
      <c r="U169" s="104"/>
      <c r="V169" s="104"/>
      <c r="W169" s="19"/>
      <c r="X169" s="104"/>
      <c r="Y169" s="104"/>
      <c r="Z169" s="104"/>
      <c r="AA169" s="3"/>
      <c r="AB169" s="3"/>
      <c r="AC169" s="104"/>
      <c r="AD169" s="66"/>
      <c r="AE169"/>
      <c r="AF169"/>
      <c r="AG169"/>
      <c r="AH169" s="104"/>
      <c r="AI169"/>
      <c r="AJ169" s="19"/>
      <c r="AK169"/>
      <c r="AL169" s="1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row>
    <row r="170" spans="1:270" s="2" customFormat="1">
      <c r="A170"/>
      <c r="B170"/>
      <c r="C170"/>
      <c r="D170"/>
      <c r="E170"/>
      <c r="F170" s="3"/>
      <c r="G170" s="3"/>
      <c r="H170" s="24"/>
      <c r="I170"/>
      <c r="J170"/>
      <c r="K170"/>
      <c r="L170"/>
      <c r="M170"/>
      <c r="N170"/>
      <c r="O170"/>
      <c r="P170"/>
      <c r="Q170"/>
      <c r="R170" s="24"/>
      <c r="S170" s="104"/>
      <c r="T170"/>
      <c r="U170" s="104"/>
      <c r="V170" s="104"/>
      <c r="W170" s="19"/>
      <c r="X170" s="104"/>
      <c r="Y170" s="104"/>
      <c r="Z170" s="104"/>
      <c r="AA170" s="3"/>
      <c r="AB170" s="3"/>
      <c r="AC170" s="104"/>
      <c r="AD170" s="66"/>
      <c r="AE170"/>
      <c r="AF170"/>
      <c r="AG170"/>
      <c r="AH170" s="104"/>
      <c r="AI170"/>
      <c r="AJ170" s="19"/>
      <c r="AK170"/>
      <c r="AL170" s="19"/>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row>
    <row r="171" spans="1:270" s="2" customFormat="1">
      <c r="A171"/>
      <c r="B171"/>
      <c r="C171"/>
      <c r="D171"/>
      <c r="E171"/>
      <c r="F171" s="3"/>
      <c r="G171" s="3"/>
      <c r="H171" s="24"/>
      <c r="I171"/>
      <c r="J171"/>
      <c r="K171"/>
      <c r="L171"/>
      <c r="M171"/>
      <c r="N171"/>
      <c r="O171"/>
      <c r="P171"/>
      <c r="Q171"/>
      <c r="R171" s="24"/>
      <c r="S171" s="104"/>
      <c r="T171"/>
      <c r="U171" s="104"/>
      <c r="V171" s="104"/>
      <c r="W171" s="19"/>
      <c r="X171" s="104"/>
      <c r="Y171" s="104"/>
      <c r="Z171" s="104"/>
      <c r="AA171" s="3"/>
      <c r="AB171" s="3"/>
      <c r="AC171" s="104"/>
      <c r="AD171" s="66"/>
      <c r="AE171"/>
      <c r="AF171"/>
      <c r="AG171"/>
      <c r="AH171" s="104"/>
      <c r="AI171"/>
      <c r="AJ171" s="19"/>
      <c r="AK171"/>
      <c r="AL171" s="19"/>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row>
    <row r="172" spans="1:270" s="2" customFormat="1">
      <c r="A172"/>
      <c r="B172"/>
      <c r="C172"/>
      <c r="D172"/>
      <c r="E172"/>
      <c r="F172" s="3"/>
      <c r="G172" s="3"/>
      <c r="H172" s="24"/>
      <c r="I172"/>
      <c r="J172"/>
      <c r="K172"/>
      <c r="L172"/>
      <c r="M172"/>
      <c r="N172"/>
      <c r="O172"/>
      <c r="P172"/>
      <c r="Q172"/>
      <c r="R172" s="24"/>
      <c r="S172" s="104"/>
      <c r="T172"/>
      <c r="U172" s="104"/>
      <c r="V172" s="104"/>
      <c r="W172" s="19"/>
      <c r="X172" s="104"/>
      <c r="Y172" s="104"/>
      <c r="Z172" s="104"/>
      <c r="AA172" s="3"/>
      <c r="AB172" s="3"/>
      <c r="AC172" s="104"/>
      <c r="AD172" s="66"/>
      <c r="AE172"/>
      <c r="AF172"/>
      <c r="AG172"/>
      <c r="AH172" s="104"/>
      <c r="AI172"/>
      <c r="AJ172" s="19"/>
      <c r="AK172"/>
      <c r="AL172" s="19"/>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row>
    <row r="173" spans="1:270" s="2" customFormat="1">
      <c r="A173"/>
      <c r="B173"/>
      <c r="C173"/>
      <c r="D173"/>
      <c r="E173"/>
      <c r="F173" s="3"/>
      <c r="G173" s="3"/>
      <c r="H173" s="24"/>
      <c r="I173"/>
      <c r="J173"/>
      <c r="K173"/>
      <c r="L173"/>
      <c r="M173"/>
      <c r="N173"/>
      <c r="O173"/>
      <c r="P173"/>
      <c r="Q173"/>
      <c r="R173" s="24"/>
      <c r="S173" s="104"/>
      <c r="T173"/>
      <c r="U173" s="104"/>
      <c r="V173" s="104"/>
      <c r="W173" s="19"/>
      <c r="X173" s="104"/>
      <c r="Y173" s="104"/>
      <c r="Z173" s="104"/>
      <c r="AA173" s="3"/>
      <c r="AB173" s="3"/>
      <c r="AC173" s="104"/>
      <c r="AD173" s="66"/>
      <c r="AE173"/>
      <c r="AF173"/>
      <c r="AG173"/>
      <c r="AH173" s="104"/>
      <c r="AI173"/>
      <c r="AJ173" s="19"/>
      <c r="AK173"/>
      <c r="AL173" s="19"/>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row>
    <row r="174" spans="1:270" s="2" customFormat="1">
      <c r="A174"/>
      <c r="B174"/>
      <c r="C174"/>
      <c r="D174"/>
      <c r="E174"/>
      <c r="F174" s="3"/>
      <c r="G174" s="3"/>
      <c r="H174" s="24"/>
      <c r="I174"/>
      <c r="J174"/>
      <c r="K174"/>
      <c r="L174"/>
      <c r="M174"/>
      <c r="N174"/>
      <c r="O174"/>
      <c r="P174"/>
      <c r="Q174"/>
      <c r="R174" s="24"/>
      <c r="S174" s="104"/>
      <c r="T174"/>
      <c r="U174" s="104"/>
      <c r="V174" s="104"/>
      <c r="W174" s="19"/>
      <c r="X174" s="104"/>
      <c r="Y174" s="104"/>
      <c r="Z174" s="104"/>
      <c r="AA174" s="3"/>
      <c r="AB174" s="3"/>
      <c r="AC174" s="104"/>
      <c r="AD174" s="66"/>
      <c r="AE174"/>
      <c r="AF174"/>
      <c r="AG174"/>
      <c r="AH174" s="104"/>
      <c r="AI174"/>
      <c r="AJ174" s="19"/>
      <c r="AK174"/>
      <c r="AL174" s="19"/>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row>
    <row r="175" spans="1:270" s="2" customFormat="1">
      <c r="A175"/>
      <c r="B175"/>
      <c r="C175"/>
      <c r="D175"/>
      <c r="E175"/>
      <c r="F175" s="3"/>
      <c r="G175" s="3"/>
      <c r="H175" s="24"/>
      <c r="I175"/>
      <c r="J175"/>
      <c r="K175"/>
      <c r="L175"/>
      <c r="M175"/>
      <c r="N175"/>
      <c r="O175"/>
      <c r="P175"/>
      <c r="Q175"/>
      <c r="R175" s="24"/>
      <c r="S175" s="104"/>
      <c r="T175"/>
      <c r="U175" s="104"/>
      <c r="V175" s="104"/>
      <c r="W175" s="19"/>
      <c r="X175" s="104"/>
      <c r="Y175" s="104"/>
      <c r="Z175" s="104"/>
      <c r="AA175" s="3"/>
      <c r="AB175" s="3"/>
      <c r="AC175" s="104"/>
      <c r="AD175" s="66"/>
      <c r="AE175"/>
      <c r="AF175"/>
      <c r="AG175"/>
      <c r="AH175" s="104"/>
      <c r="AI175"/>
      <c r="AJ175" s="19"/>
      <c r="AK175"/>
      <c r="AL175" s="19"/>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row>
    <row r="176" spans="1:270" s="2" customFormat="1">
      <c r="B176" t="s">
        <v>53</v>
      </c>
      <c r="C176" t="s">
        <v>54</v>
      </c>
      <c r="D176" s="2" t="str">
        <f>+B176&amp;C176</f>
        <v>CASI SEGUROINSIGNIFICANTE</v>
      </c>
      <c r="E176" t="s">
        <v>55</v>
      </c>
      <c r="F176" s="3"/>
      <c r="G176" s="3"/>
      <c r="H176" s="24"/>
      <c r="I176"/>
      <c r="J176"/>
      <c r="K176"/>
      <c r="L176"/>
      <c r="M176"/>
      <c r="N176"/>
      <c r="O176"/>
      <c r="P176"/>
      <c r="Q176"/>
      <c r="R176" s="24"/>
      <c r="S176" s="104"/>
      <c r="T176"/>
      <c r="U176" s="104"/>
      <c r="V176" s="104"/>
      <c r="W176" s="19"/>
      <c r="X176" s="104"/>
      <c r="Y176" s="104"/>
      <c r="Z176" s="104"/>
      <c r="AA176" s="3"/>
      <c r="AB176" s="3"/>
      <c r="AC176" s="104"/>
      <c r="AD176" s="66"/>
      <c r="AE176"/>
      <c r="AF176"/>
      <c r="AG176"/>
      <c r="AH176" s="104"/>
      <c r="AI176"/>
      <c r="AJ176" s="19"/>
      <c r="AK176"/>
      <c r="AL176" s="19"/>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row>
    <row r="177" spans="2:270" s="2" customFormat="1">
      <c r="B177" t="s">
        <v>53</v>
      </c>
      <c r="C177" t="s">
        <v>56</v>
      </c>
      <c r="D177" s="2" t="str">
        <f t="shared" ref="D177:D200" si="3">+B177&amp;C177</f>
        <v>CASI SEGUROMENOR</v>
      </c>
      <c r="E177" t="s">
        <v>55</v>
      </c>
      <c r="F177" s="3"/>
      <c r="G177" s="3"/>
      <c r="H177" s="24"/>
      <c r="I177"/>
      <c r="J177"/>
      <c r="K177"/>
      <c r="L177"/>
      <c r="M177"/>
      <c r="N177"/>
      <c r="O177"/>
      <c r="P177"/>
      <c r="Q177"/>
      <c r="R177" s="24"/>
      <c r="S177" s="104"/>
      <c r="T177"/>
      <c r="U177" s="104"/>
      <c r="V177" s="104"/>
      <c r="W177" s="19"/>
      <c r="X177" s="104"/>
      <c r="Y177" s="104"/>
      <c r="Z177" s="104"/>
      <c r="AA177" s="3"/>
      <c r="AB177" s="3"/>
      <c r="AC177" s="104"/>
      <c r="AD177" s="66"/>
      <c r="AE177"/>
      <c r="AF177"/>
      <c r="AG177"/>
      <c r="AH177" s="104"/>
      <c r="AI177"/>
      <c r="AJ177" s="19"/>
      <c r="AK177"/>
      <c r="AL177" s="19"/>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row>
    <row r="178" spans="2:270" s="2" customFormat="1">
      <c r="B178" t="s">
        <v>53</v>
      </c>
      <c r="C178" t="s">
        <v>57</v>
      </c>
      <c r="D178" s="2" t="str">
        <f t="shared" si="3"/>
        <v>CASI SEGUROMODERADO</v>
      </c>
      <c r="E178" t="s">
        <v>58</v>
      </c>
      <c r="F178" s="3"/>
      <c r="G178" s="3"/>
      <c r="H178" s="24"/>
      <c r="I178"/>
      <c r="J178"/>
      <c r="K178"/>
      <c r="L178"/>
      <c r="M178"/>
      <c r="N178"/>
      <c r="O178"/>
      <c r="P178"/>
      <c r="Q178"/>
      <c r="R178" s="24"/>
      <c r="S178" s="104"/>
      <c r="T178"/>
      <c r="U178" s="104"/>
      <c r="V178" s="104"/>
      <c r="W178" s="19"/>
      <c r="X178" s="104"/>
      <c r="Y178" s="104"/>
      <c r="Z178" s="104"/>
      <c r="AA178" s="3"/>
      <c r="AB178" s="3"/>
      <c r="AC178" s="104"/>
      <c r="AD178" s="66"/>
      <c r="AE178"/>
      <c r="AF178"/>
      <c r="AG178"/>
      <c r="AH178" s="104"/>
      <c r="AI178"/>
      <c r="AJ178" s="19"/>
      <c r="AK178"/>
      <c r="AL178" s="19"/>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row>
    <row r="179" spans="2:270" s="2" customFormat="1">
      <c r="B179" t="s">
        <v>53</v>
      </c>
      <c r="C179" t="s">
        <v>59</v>
      </c>
      <c r="D179" s="2" t="str">
        <f t="shared" si="3"/>
        <v>CASI SEGUROMAYOR</v>
      </c>
      <c r="E179" t="s">
        <v>58</v>
      </c>
      <c r="F179" s="3"/>
      <c r="G179" s="3"/>
      <c r="H179" s="24"/>
      <c r="I179"/>
      <c r="J179"/>
      <c r="K179"/>
      <c r="L179"/>
      <c r="M179"/>
      <c r="N179"/>
      <c r="O179"/>
      <c r="P179"/>
      <c r="Q179"/>
      <c r="R179" s="24"/>
      <c r="S179" s="104"/>
      <c r="T179"/>
      <c r="U179" s="104"/>
      <c r="V179" s="104"/>
      <c r="W179" s="19"/>
      <c r="X179" s="104"/>
      <c r="Y179" s="104"/>
      <c r="Z179" s="104"/>
      <c r="AA179" s="3"/>
      <c r="AB179" s="3"/>
      <c r="AC179" s="104"/>
      <c r="AD179" s="66"/>
      <c r="AE179"/>
      <c r="AF179"/>
      <c r="AG179"/>
      <c r="AH179" s="104"/>
      <c r="AI179"/>
      <c r="AJ179" s="19"/>
      <c r="AK179"/>
      <c r="AL179" s="1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row>
    <row r="180" spans="2:270" s="2" customFormat="1">
      <c r="B180" t="s">
        <v>53</v>
      </c>
      <c r="C180" t="s">
        <v>60</v>
      </c>
      <c r="D180" s="2" t="str">
        <f t="shared" si="3"/>
        <v>CASI SEGUROCATASTRÓFICO</v>
      </c>
      <c r="E180" t="s">
        <v>58</v>
      </c>
      <c r="F180" s="3"/>
      <c r="G180" s="3"/>
      <c r="H180" s="24"/>
      <c r="I180"/>
      <c r="J180"/>
      <c r="K180"/>
      <c r="L180"/>
      <c r="M180"/>
      <c r="N180"/>
      <c r="O180"/>
      <c r="P180"/>
      <c r="Q180"/>
      <c r="R180" s="24"/>
      <c r="S180" s="104"/>
      <c r="T180"/>
      <c r="U180" s="104"/>
      <c r="V180" s="104"/>
      <c r="W180" s="19"/>
      <c r="X180" s="104"/>
      <c r="Y180" s="104"/>
      <c r="Z180" s="104"/>
      <c r="AA180" s="3"/>
      <c r="AB180" s="3"/>
      <c r="AC180" s="104"/>
      <c r="AD180" s="66"/>
      <c r="AE180"/>
      <c r="AF180"/>
      <c r="AG180"/>
      <c r="AH180" s="104"/>
      <c r="AI180"/>
      <c r="AJ180" s="19"/>
      <c r="AK180"/>
      <c r="AL180" s="19"/>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row>
    <row r="181" spans="2:270" s="2" customFormat="1">
      <c r="B181" t="s">
        <v>61</v>
      </c>
      <c r="C181" t="s">
        <v>54</v>
      </c>
      <c r="D181" s="2" t="str">
        <f t="shared" si="3"/>
        <v>PROBABLEINSIGNIFICANTE</v>
      </c>
      <c r="E181" t="s">
        <v>57</v>
      </c>
      <c r="F181" s="3"/>
      <c r="G181" s="3"/>
      <c r="H181" s="24"/>
      <c r="I181"/>
      <c r="J181"/>
      <c r="K181"/>
      <c r="L181"/>
      <c r="M181"/>
      <c r="N181"/>
      <c r="O181"/>
      <c r="P181"/>
      <c r="Q181"/>
      <c r="R181" s="24"/>
      <c r="S181" s="104"/>
      <c r="T181"/>
      <c r="U181" s="104"/>
      <c r="V181" s="104"/>
      <c r="W181" s="19"/>
      <c r="X181" s="104"/>
      <c r="Y181" s="104"/>
      <c r="Z181" s="104"/>
      <c r="AA181" s="3"/>
      <c r="AB181" s="3"/>
      <c r="AC181" s="104"/>
      <c r="AD181" s="66"/>
      <c r="AE181"/>
      <c r="AF181"/>
      <c r="AG181"/>
      <c r="AH181" s="104"/>
      <c r="AI181"/>
      <c r="AJ181" s="19"/>
      <c r="AK181"/>
      <c r="AL181" s="19"/>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row>
    <row r="182" spans="2:270" s="2" customFormat="1">
      <c r="B182" t="s">
        <v>61</v>
      </c>
      <c r="C182" t="s">
        <v>56</v>
      </c>
      <c r="D182" s="2" t="str">
        <f t="shared" si="3"/>
        <v>PROBABLEMENOR</v>
      </c>
      <c r="E182" t="s">
        <v>55</v>
      </c>
      <c r="F182" s="3"/>
      <c r="G182" s="3"/>
      <c r="H182" s="24"/>
      <c r="I182"/>
      <c r="J182"/>
      <c r="K182"/>
      <c r="L182"/>
      <c r="M182"/>
      <c r="N182"/>
      <c r="O182"/>
      <c r="P182"/>
      <c r="Q182"/>
      <c r="R182" s="24"/>
      <c r="S182" s="104"/>
      <c r="T182"/>
      <c r="U182" s="104"/>
      <c r="V182" s="104"/>
      <c r="W182" s="19"/>
      <c r="X182" s="104"/>
      <c r="Y182" s="104"/>
      <c r="Z182" s="104"/>
      <c r="AA182" s="3"/>
      <c r="AB182" s="3"/>
      <c r="AC182" s="104"/>
      <c r="AD182" s="66"/>
      <c r="AE182"/>
      <c r="AF182"/>
      <c r="AG182"/>
      <c r="AH182" s="104"/>
      <c r="AI182"/>
      <c r="AJ182" s="19"/>
      <c r="AK182"/>
      <c r="AL182" s="19"/>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row>
    <row r="183" spans="2:270" s="2" customFormat="1">
      <c r="B183" t="s">
        <v>61</v>
      </c>
      <c r="C183" t="s">
        <v>57</v>
      </c>
      <c r="D183" s="2" t="str">
        <f t="shared" si="3"/>
        <v>PROBABLEMODERADO</v>
      </c>
      <c r="E183" t="s">
        <v>55</v>
      </c>
      <c r="F183" s="3"/>
      <c r="G183" s="3"/>
      <c r="H183" s="24"/>
      <c r="I183"/>
      <c r="J183"/>
      <c r="K183"/>
      <c r="L183"/>
      <c r="M183"/>
      <c r="N183"/>
      <c r="O183"/>
      <c r="P183"/>
      <c r="Q183"/>
      <c r="R183" s="24"/>
      <c r="S183" s="104"/>
      <c r="T183"/>
      <c r="U183" s="104"/>
      <c r="V183" s="104"/>
      <c r="W183" s="19"/>
      <c r="X183" s="104"/>
      <c r="Y183" s="104"/>
      <c r="Z183" s="104"/>
      <c r="AA183" s="3"/>
      <c r="AB183" s="3"/>
      <c r="AC183" s="104"/>
      <c r="AD183" s="66"/>
      <c r="AE183"/>
      <c r="AF183"/>
      <c r="AG183"/>
      <c r="AH183" s="104"/>
      <c r="AI183"/>
      <c r="AJ183" s="19"/>
      <c r="AK183"/>
      <c r="AL183" s="19"/>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row>
    <row r="184" spans="2:270" s="2" customFormat="1">
      <c r="B184" t="s">
        <v>61</v>
      </c>
      <c r="C184" t="s">
        <v>59</v>
      </c>
      <c r="D184" s="2" t="str">
        <f t="shared" si="3"/>
        <v>PROBABLEMAYOR</v>
      </c>
      <c r="E184" t="s">
        <v>58</v>
      </c>
      <c r="F184" s="3"/>
      <c r="G184" s="3"/>
      <c r="H184" s="24"/>
      <c r="I184"/>
      <c r="J184"/>
      <c r="K184"/>
      <c r="L184"/>
      <c r="M184"/>
      <c r="N184"/>
      <c r="O184"/>
      <c r="P184"/>
      <c r="Q184"/>
      <c r="R184" s="24"/>
      <c r="S184" s="104"/>
      <c r="T184"/>
      <c r="U184" s="104"/>
      <c r="V184" s="104"/>
      <c r="W184" s="19"/>
      <c r="X184" s="104"/>
      <c r="Y184" s="104"/>
      <c r="Z184" s="104"/>
      <c r="AA184" s="3"/>
      <c r="AB184" s="3"/>
      <c r="AC184" s="104"/>
      <c r="AD184" s="66"/>
      <c r="AE184"/>
      <c r="AF184"/>
      <c r="AG184"/>
      <c r="AH184" s="104"/>
      <c r="AI184"/>
      <c r="AJ184" s="19"/>
      <c r="AK184"/>
      <c r="AL184" s="19"/>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row>
    <row r="185" spans="2:270" s="2" customFormat="1">
      <c r="B185" t="s">
        <v>61</v>
      </c>
      <c r="C185" t="s">
        <v>60</v>
      </c>
      <c r="D185" s="2" t="str">
        <f t="shared" si="3"/>
        <v>PROBABLECATASTRÓFICO</v>
      </c>
      <c r="E185" t="s">
        <v>58</v>
      </c>
      <c r="F185" s="3"/>
      <c r="G185" s="3"/>
      <c r="H185" s="24"/>
      <c r="I185"/>
      <c r="J185"/>
      <c r="K185"/>
      <c r="L185"/>
      <c r="M185"/>
      <c r="N185"/>
      <c r="O185"/>
      <c r="P185"/>
      <c r="Q185"/>
      <c r="R185" s="24"/>
      <c r="S185" s="104"/>
      <c r="T185"/>
      <c r="U185" s="104"/>
      <c r="V185" s="104"/>
      <c r="W185" s="19"/>
      <c r="X185" s="104"/>
      <c r="Y185" s="104"/>
      <c r="Z185" s="104"/>
      <c r="AA185" s="3"/>
      <c r="AB185" s="3"/>
      <c r="AC185" s="104"/>
      <c r="AD185" s="66"/>
      <c r="AE185"/>
      <c r="AF185"/>
      <c r="AG185"/>
      <c r="AH185" s="104"/>
      <c r="AI185"/>
      <c r="AJ185" s="19"/>
      <c r="AK185"/>
      <c r="AL185" s="19"/>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row>
    <row r="186" spans="2:270" s="2" customFormat="1">
      <c r="B186" t="s">
        <v>62</v>
      </c>
      <c r="C186" t="s">
        <v>54</v>
      </c>
      <c r="D186" s="2" t="str">
        <f t="shared" si="3"/>
        <v>POSIBLEINSIGNIFICANTE</v>
      </c>
      <c r="E186" t="s">
        <v>63</v>
      </c>
      <c r="F186" s="3"/>
      <c r="G186" s="3"/>
      <c r="H186" s="24"/>
      <c r="I186"/>
      <c r="J186"/>
      <c r="K186"/>
      <c r="L186"/>
      <c r="M186"/>
      <c r="N186"/>
      <c r="O186"/>
      <c r="P186"/>
      <c r="Q186"/>
      <c r="R186" s="24"/>
      <c r="S186" s="104"/>
      <c r="T186"/>
      <c r="U186" s="104"/>
      <c r="V186" s="104"/>
      <c r="W186" s="19"/>
      <c r="X186" s="104"/>
      <c r="Y186" s="104"/>
      <c r="Z186" s="104"/>
      <c r="AA186" s="3"/>
      <c r="AB186" s="3"/>
      <c r="AC186" s="104"/>
      <c r="AD186" s="66"/>
      <c r="AE186"/>
      <c r="AF186"/>
      <c r="AG186"/>
      <c r="AH186" s="104"/>
      <c r="AI186"/>
      <c r="AJ186" s="19"/>
      <c r="AK186"/>
      <c r="AL186" s="19"/>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row>
    <row r="187" spans="2:270" s="2" customFormat="1">
      <c r="B187" t="s">
        <v>62</v>
      </c>
      <c r="C187" t="s">
        <v>56</v>
      </c>
      <c r="D187" s="2" t="str">
        <f t="shared" si="3"/>
        <v>POSIBLEMENOR</v>
      </c>
      <c r="E187" t="s">
        <v>57</v>
      </c>
      <c r="F187" s="3"/>
      <c r="G187" s="3"/>
      <c r="H187" s="24"/>
      <c r="I187"/>
      <c r="J187"/>
      <c r="K187"/>
      <c r="L187"/>
      <c r="M187"/>
      <c r="N187"/>
      <c r="O187"/>
      <c r="P187"/>
      <c r="Q187"/>
      <c r="R187" s="24"/>
      <c r="S187" s="104"/>
      <c r="T187"/>
      <c r="U187" s="104"/>
      <c r="V187" s="104"/>
      <c r="W187" s="19"/>
      <c r="X187" s="104"/>
      <c r="Y187" s="104"/>
      <c r="Z187" s="104"/>
      <c r="AA187" s="3"/>
      <c r="AB187" s="3"/>
      <c r="AC187" s="104"/>
      <c r="AD187" s="66"/>
      <c r="AE187"/>
      <c r="AF187"/>
      <c r="AG187"/>
      <c r="AH187" s="104"/>
      <c r="AI187"/>
      <c r="AJ187" s="19"/>
      <c r="AK187"/>
      <c r="AL187" s="19"/>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row>
    <row r="188" spans="2:270" s="2" customFormat="1">
      <c r="B188" t="s">
        <v>62</v>
      </c>
      <c r="C188" t="s">
        <v>57</v>
      </c>
      <c r="D188" s="2" t="str">
        <f t="shared" si="3"/>
        <v>POSIBLEMODERADO</v>
      </c>
      <c r="E188" t="s">
        <v>55</v>
      </c>
      <c r="F188" s="3"/>
      <c r="G188" s="3"/>
      <c r="H188" s="24"/>
      <c r="I188"/>
      <c r="J188"/>
      <c r="K188"/>
      <c r="L188"/>
      <c r="M188"/>
      <c r="N188"/>
      <c r="O188"/>
      <c r="P188"/>
      <c r="Q188"/>
      <c r="R188" s="24"/>
      <c r="S188" s="104"/>
      <c r="T188"/>
      <c r="U188" s="104"/>
      <c r="V188" s="104"/>
      <c r="W188" s="19"/>
      <c r="X188" s="104"/>
      <c r="Y188" s="104"/>
      <c r="Z188" s="104"/>
      <c r="AA188" s="3"/>
      <c r="AB188" s="3"/>
      <c r="AC188" s="104"/>
      <c r="AD188" s="66"/>
      <c r="AE188"/>
      <c r="AF188"/>
      <c r="AG188"/>
      <c r="AH188" s="104"/>
      <c r="AI188"/>
      <c r="AJ188" s="19"/>
      <c r="AK188"/>
      <c r="AL188" s="19"/>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row>
    <row r="189" spans="2:270" s="2" customFormat="1">
      <c r="B189" t="s">
        <v>62</v>
      </c>
      <c r="C189" t="s">
        <v>59</v>
      </c>
      <c r="D189" s="2" t="str">
        <f t="shared" si="3"/>
        <v>POSIBLEMAYOR</v>
      </c>
      <c r="E189" t="s">
        <v>58</v>
      </c>
      <c r="F189" s="3"/>
      <c r="G189" s="3"/>
      <c r="H189" s="24"/>
      <c r="I189"/>
      <c r="J189"/>
      <c r="K189"/>
      <c r="L189"/>
      <c r="M189"/>
      <c r="N189"/>
      <c r="O189"/>
      <c r="P189"/>
      <c r="Q189"/>
      <c r="R189" s="24"/>
      <c r="S189" s="104"/>
      <c r="T189"/>
      <c r="U189" s="104"/>
      <c r="V189" s="104"/>
      <c r="W189" s="19"/>
      <c r="X189" s="104"/>
      <c r="Y189" s="104"/>
      <c r="Z189" s="104"/>
      <c r="AA189" s="3"/>
      <c r="AB189" s="3"/>
      <c r="AC189" s="104"/>
      <c r="AD189" s="66"/>
      <c r="AE189"/>
      <c r="AF189"/>
      <c r="AG189"/>
      <c r="AH189" s="104"/>
      <c r="AI189"/>
      <c r="AJ189" s="19"/>
      <c r="AK189"/>
      <c r="AL189" s="1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row>
    <row r="190" spans="2:270" s="2" customFormat="1">
      <c r="B190" t="s">
        <v>62</v>
      </c>
      <c r="C190" t="s">
        <v>60</v>
      </c>
      <c r="D190" s="2" t="str">
        <f t="shared" si="3"/>
        <v>POSIBLECATASTRÓFICO</v>
      </c>
      <c r="E190" t="s">
        <v>58</v>
      </c>
      <c r="F190" s="3"/>
      <c r="G190" s="3"/>
      <c r="H190" s="24"/>
      <c r="I190"/>
      <c r="J190"/>
      <c r="K190"/>
      <c r="L190"/>
      <c r="M190"/>
      <c r="N190"/>
      <c r="O190"/>
      <c r="P190"/>
      <c r="Q190"/>
      <c r="R190" s="24"/>
      <c r="S190" s="104"/>
      <c r="T190"/>
      <c r="U190" s="104"/>
      <c r="V190" s="104"/>
      <c r="W190" s="19"/>
      <c r="X190" s="104"/>
      <c r="Y190" s="104"/>
      <c r="Z190" s="104"/>
      <c r="AA190" s="3"/>
      <c r="AB190" s="3"/>
      <c r="AC190" s="104"/>
      <c r="AD190" s="66"/>
      <c r="AE190"/>
      <c r="AF190"/>
      <c r="AG190"/>
      <c r="AH190" s="104"/>
      <c r="AI190"/>
      <c r="AJ190" s="19"/>
      <c r="AK190"/>
      <c r="AL190" s="19"/>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row>
    <row r="191" spans="2:270" s="2" customFormat="1">
      <c r="B191" t="s">
        <v>64</v>
      </c>
      <c r="C191" t="s">
        <v>54</v>
      </c>
      <c r="D191" s="2" t="str">
        <f t="shared" si="3"/>
        <v>IMPROBABLEINSIGNIFICANTE</v>
      </c>
      <c r="E191" t="s">
        <v>63</v>
      </c>
      <c r="F191" s="3"/>
      <c r="G191" s="3"/>
      <c r="H191" s="24"/>
      <c r="I191"/>
      <c r="J191"/>
      <c r="K191"/>
      <c r="L191"/>
      <c r="M191"/>
      <c r="N191"/>
      <c r="O191"/>
      <c r="P191"/>
      <c r="Q191"/>
      <c r="R191" s="24"/>
      <c r="S191" s="104"/>
      <c r="T191"/>
      <c r="U191" s="104"/>
      <c r="V191" s="104"/>
      <c r="W191" s="19"/>
      <c r="X191" s="104"/>
      <c r="Y191" s="104"/>
      <c r="Z191" s="104"/>
      <c r="AA191" s="3"/>
      <c r="AB191" s="3"/>
      <c r="AC191" s="104"/>
      <c r="AD191" s="66"/>
      <c r="AE191"/>
      <c r="AF191"/>
      <c r="AG191"/>
      <c r="AH191" s="104"/>
      <c r="AI191"/>
      <c r="AJ191" s="19"/>
      <c r="AK191"/>
      <c r="AL191" s="19"/>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row>
    <row r="192" spans="2:270" s="2" customFormat="1">
      <c r="B192" t="s">
        <v>64</v>
      </c>
      <c r="C192" t="s">
        <v>56</v>
      </c>
      <c r="D192" s="2" t="str">
        <f t="shared" si="3"/>
        <v>IMPROBABLEMENOR</v>
      </c>
      <c r="E192" t="s">
        <v>63</v>
      </c>
      <c r="F192" s="3"/>
      <c r="G192" s="3"/>
      <c r="H192" s="24"/>
      <c r="I192"/>
      <c r="J192"/>
      <c r="K192"/>
      <c r="L192"/>
      <c r="M192"/>
      <c r="N192"/>
      <c r="O192"/>
      <c r="P192"/>
      <c r="Q192"/>
      <c r="R192" s="24"/>
      <c r="S192" s="104"/>
      <c r="T192"/>
      <c r="U192" s="104"/>
      <c r="V192" s="104"/>
      <c r="W192" s="19"/>
      <c r="X192" s="104"/>
      <c r="Y192" s="104"/>
      <c r="Z192" s="104"/>
      <c r="AA192" s="3"/>
      <c r="AB192" s="3"/>
      <c r="AC192" s="104"/>
      <c r="AD192" s="66"/>
      <c r="AE192"/>
      <c r="AF192"/>
      <c r="AG192"/>
      <c r="AH192" s="104"/>
      <c r="AI192"/>
      <c r="AJ192" s="19"/>
      <c r="AK192"/>
      <c r="AL192" s="19"/>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row>
    <row r="193" spans="1:270" s="2" customFormat="1">
      <c r="B193" t="s">
        <v>64</v>
      </c>
      <c r="C193" t="s">
        <v>57</v>
      </c>
      <c r="D193" s="2" t="str">
        <f t="shared" si="3"/>
        <v>IMPROBABLEMODERADO</v>
      </c>
      <c r="E193" t="s">
        <v>57</v>
      </c>
      <c r="F193" s="3"/>
      <c r="G193" s="3"/>
      <c r="H193" s="24"/>
      <c r="I193"/>
      <c r="J193"/>
      <c r="K193"/>
      <c r="L193"/>
      <c r="M193"/>
      <c r="N193"/>
      <c r="O193"/>
      <c r="P193"/>
      <c r="Q193"/>
      <c r="R193" s="24"/>
      <c r="S193" s="104"/>
      <c r="T193"/>
      <c r="U193" s="104"/>
      <c r="V193" s="104"/>
      <c r="W193" s="19"/>
      <c r="X193" s="104"/>
      <c r="Y193" s="104"/>
      <c r="Z193" s="104"/>
      <c r="AA193" s="3"/>
      <c r="AB193" s="3"/>
      <c r="AC193" s="104"/>
      <c r="AD193" s="66"/>
      <c r="AE193"/>
      <c r="AF193"/>
      <c r="AG193"/>
      <c r="AH193" s="104"/>
      <c r="AI193"/>
      <c r="AJ193" s="19"/>
      <c r="AK193"/>
      <c r="AL193" s="19"/>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row>
    <row r="194" spans="1:270" s="2" customFormat="1">
      <c r="B194" t="s">
        <v>64</v>
      </c>
      <c r="C194" t="s">
        <v>59</v>
      </c>
      <c r="D194" s="2" t="str">
        <f t="shared" si="3"/>
        <v>IMPROBABLEMAYOR</v>
      </c>
      <c r="E194" t="s">
        <v>55</v>
      </c>
      <c r="F194" s="3"/>
      <c r="G194" s="3"/>
      <c r="H194" s="24"/>
      <c r="I194"/>
      <c r="J194"/>
      <c r="K194"/>
      <c r="L194"/>
      <c r="M194"/>
      <c r="N194"/>
      <c r="O194"/>
      <c r="P194"/>
      <c r="Q194"/>
      <c r="R194" s="24"/>
      <c r="S194" s="104"/>
      <c r="T194"/>
      <c r="U194" s="104"/>
      <c r="V194" s="104"/>
      <c r="W194" s="19"/>
      <c r="X194" s="104"/>
      <c r="Y194" s="104"/>
      <c r="Z194" s="104"/>
      <c r="AA194" s="3"/>
      <c r="AB194" s="3"/>
      <c r="AC194" s="104"/>
      <c r="AD194" s="66"/>
      <c r="AE194"/>
      <c r="AF194"/>
      <c r="AG194"/>
      <c r="AH194" s="104"/>
      <c r="AI194"/>
      <c r="AJ194" s="19"/>
      <c r="AK194"/>
      <c r="AL194" s="19"/>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row>
    <row r="195" spans="1:270" s="2" customFormat="1">
      <c r="B195" t="s">
        <v>64</v>
      </c>
      <c r="C195" t="s">
        <v>60</v>
      </c>
      <c r="D195" s="2" t="str">
        <f t="shared" si="3"/>
        <v>IMPROBABLECATASTRÓFICO</v>
      </c>
      <c r="E195" t="s">
        <v>58</v>
      </c>
      <c r="F195" s="3"/>
      <c r="G195" s="3"/>
      <c r="H195" s="24"/>
      <c r="I195"/>
      <c r="J195"/>
      <c r="K195"/>
      <c r="L195"/>
      <c r="M195"/>
      <c r="N195"/>
      <c r="O195"/>
      <c r="P195"/>
      <c r="Q195"/>
      <c r="R195" s="24"/>
      <c r="S195" s="104"/>
      <c r="T195"/>
      <c r="U195" s="104"/>
      <c r="V195" s="104"/>
      <c r="W195" s="19"/>
      <c r="X195" s="104"/>
      <c r="Y195" s="104"/>
      <c r="Z195" s="104"/>
      <c r="AA195" s="3"/>
      <c r="AB195" s="3"/>
      <c r="AC195" s="104"/>
      <c r="AD195" s="66"/>
      <c r="AE195"/>
      <c r="AF195"/>
      <c r="AG195"/>
      <c r="AH195" s="104"/>
      <c r="AI195"/>
      <c r="AJ195" s="19"/>
      <c r="AK195"/>
      <c r="AL195" s="19"/>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row>
    <row r="196" spans="1:270" s="2" customFormat="1">
      <c r="B196" t="s">
        <v>65</v>
      </c>
      <c r="C196" t="s">
        <v>54</v>
      </c>
      <c r="D196" s="2" t="str">
        <f t="shared" si="3"/>
        <v>RARA VEZINSIGNIFICANTE</v>
      </c>
      <c r="E196" t="s">
        <v>63</v>
      </c>
      <c r="F196" s="3"/>
      <c r="G196" s="3"/>
      <c r="H196" s="24"/>
      <c r="I196"/>
      <c r="J196"/>
      <c r="K196"/>
      <c r="L196"/>
      <c r="M196"/>
      <c r="N196"/>
      <c r="O196"/>
      <c r="P196"/>
      <c r="Q196"/>
      <c r="R196" s="24"/>
      <c r="S196" s="104"/>
      <c r="T196"/>
      <c r="U196" s="104"/>
      <c r="V196" s="104"/>
      <c r="W196" s="19"/>
      <c r="X196" s="104"/>
      <c r="Y196" s="104"/>
      <c r="Z196" s="104"/>
      <c r="AA196" s="3"/>
      <c r="AB196" s="3"/>
      <c r="AC196" s="104"/>
      <c r="AD196" s="66"/>
      <c r="AE196"/>
      <c r="AF196"/>
      <c r="AG196"/>
      <c r="AH196" s="104"/>
      <c r="AI196"/>
      <c r="AJ196" s="19"/>
      <c r="AK196"/>
      <c r="AL196" s="19"/>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row>
    <row r="197" spans="1:270" s="2" customFormat="1">
      <c r="B197" t="s">
        <v>65</v>
      </c>
      <c r="C197" t="s">
        <v>56</v>
      </c>
      <c r="D197" s="2" t="str">
        <f t="shared" si="3"/>
        <v>RARA VEZMENOR</v>
      </c>
      <c r="E197" t="s">
        <v>63</v>
      </c>
      <c r="F197" s="3"/>
      <c r="G197" s="3"/>
      <c r="H197" s="24" t="str">
        <f>+IFERROR(VLOOKUP(F197,$F$202:$H$206,3,FALSE)*VLOOKUP(G197,$G$202:$H$206,3,FALSE),"")</f>
        <v/>
      </c>
      <c r="I197"/>
      <c r="J197"/>
      <c r="K197"/>
      <c r="L197"/>
      <c r="M197"/>
      <c r="N197"/>
      <c r="O197"/>
      <c r="P197"/>
      <c r="Q197"/>
      <c r="R197" s="24"/>
      <c r="S197" s="104"/>
      <c r="T197"/>
      <c r="U197" s="104"/>
      <c r="V197" s="104"/>
      <c r="W197" s="19"/>
      <c r="X197" s="104"/>
      <c r="Y197" s="104"/>
      <c r="Z197" s="104"/>
      <c r="AA197" s="3"/>
      <c r="AB197" s="3"/>
      <c r="AC197" s="104"/>
      <c r="AD197" s="66"/>
      <c r="AE197"/>
      <c r="AF197"/>
      <c r="AG197"/>
      <c r="AH197" s="104"/>
      <c r="AI197"/>
      <c r="AJ197" s="19"/>
      <c r="AK197"/>
      <c r="AL197" s="19"/>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row>
    <row r="198" spans="1:270" s="2" customFormat="1">
      <c r="B198" t="s">
        <v>65</v>
      </c>
      <c r="C198" t="s">
        <v>57</v>
      </c>
      <c r="D198" s="2" t="str">
        <f t="shared" si="3"/>
        <v>RARA VEZMODERADO</v>
      </c>
      <c r="E198" t="s">
        <v>57</v>
      </c>
      <c r="F198" s="3"/>
      <c r="G198" s="3"/>
      <c r="H198" s="24" t="str">
        <f>+IFERROR(VLOOKUP(F198,$F$202:$H$206,3,FALSE)*VLOOKUP(G198,$G$202:$H$206,3,FALSE),"")</f>
        <v/>
      </c>
      <c r="I198"/>
      <c r="J198"/>
      <c r="K198"/>
      <c r="L198"/>
      <c r="M198"/>
      <c r="N198"/>
      <c r="O198"/>
      <c r="P198"/>
      <c r="Q198"/>
      <c r="R198" s="24"/>
      <c r="S198" s="104"/>
      <c r="T198"/>
      <c r="U198" s="104"/>
      <c r="V198" s="104"/>
      <c r="W198" s="19"/>
      <c r="X198" s="104"/>
      <c r="Y198" s="104"/>
      <c r="Z198" s="104"/>
      <c r="AA198" s="3"/>
      <c r="AB198" s="3"/>
      <c r="AC198" s="104"/>
      <c r="AD198" s="66"/>
      <c r="AE198"/>
      <c r="AF198"/>
      <c r="AG198"/>
      <c r="AH198" s="104"/>
      <c r="AI198"/>
      <c r="AJ198" s="19"/>
      <c r="AK198"/>
      <c r="AL198" s="19"/>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row>
    <row r="199" spans="1:270" s="2" customFormat="1">
      <c r="B199" t="s">
        <v>65</v>
      </c>
      <c r="C199" t="s">
        <v>59</v>
      </c>
      <c r="D199" s="2" t="str">
        <f t="shared" si="3"/>
        <v>RARA VEZMAYOR</v>
      </c>
      <c r="E199" t="s">
        <v>55</v>
      </c>
      <c r="F199" s="24"/>
      <c r="G199" s="24"/>
      <c r="H199" s="24"/>
      <c r="I199"/>
      <c r="J199"/>
      <c r="K199"/>
      <c r="L199"/>
      <c r="M199"/>
      <c r="N199"/>
      <c r="O199"/>
      <c r="P199"/>
      <c r="Q199"/>
      <c r="R199" s="24"/>
      <c r="S199" s="104"/>
      <c r="T199"/>
      <c r="U199" s="104"/>
      <c r="V199" s="104"/>
      <c r="W199" s="19"/>
      <c r="X199" s="104"/>
      <c r="Y199" s="104"/>
      <c r="Z199" s="104"/>
      <c r="AA199" s="24"/>
      <c r="AB199" s="24"/>
      <c r="AC199" s="104"/>
      <c r="AD199" s="66"/>
      <c r="AE199"/>
      <c r="AF199"/>
      <c r="AG199"/>
      <c r="AH199" s="104"/>
      <c r="AI199"/>
      <c r="AJ199" s="19"/>
      <c r="AK199"/>
      <c r="AL199" s="1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row>
    <row r="200" spans="1:270" s="2" customFormat="1">
      <c r="B200" t="s">
        <v>65</v>
      </c>
      <c r="C200" t="s">
        <v>60</v>
      </c>
      <c r="D200" s="2" t="str">
        <f t="shared" si="3"/>
        <v>RARA VEZCATASTRÓFICO</v>
      </c>
      <c r="E200" t="s">
        <v>58</v>
      </c>
      <c r="F200" s="24"/>
      <c r="G200" s="24"/>
      <c r="H200" s="24"/>
      <c r="I200"/>
      <c r="J200"/>
      <c r="K200"/>
      <c r="L200"/>
      <c r="M200"/>
      <c r="N200"/>
      <c r="O200"/>
      <c r="P200"/>
      <c r="Q200"/>
      <c r="R200" s="24"/>
      <c r="S200" s="104"/>
      <c r="T200"/>
      <c r="U200" s="104"/>
      <c r="V200" s="104"/>
      <c r="W200" s="19"/>
      <c r="X200" s="104"/>
      <c r="Y200" s="104"/>
      <c r="Z200" s="104"/>
      <c r="AA200" s="24"/>
      <c r="AB200" s="24"/>
      <c r="AC200" s="104"/>
      <c r="AD200" s="66"/>
      <c r="AE200"/>
      <c r="AF200"/>
      <c r="AG200"/>
      <c r="AH200" s="104"/>
      <c r="AI200"/>
      <c r="AJ200" s="19"/>
      <c r="AK200"/>
      <c r="AL200" s="19"/>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row>
    <row r="201" spans="1:270" s="2" customFormat="1" ht="16">
      <c r="A201"/>
      <c r="B201"/>
      <c r="C201"/>
      <c r="D201"/>
      <c r="E201"/>
      <c r="F201" s="24"/>
      <c r="G201" s="24"/>
      <c r="H201" s="24"/>
      <c r="I201"/>
      <c r="J201"/>
      <c r="K201"/>
      <c r="L201"/>
      <c r="M201"/>
      <c r="N201"/>
      <c r="O201"/>
      <c r="P201"/>
      <c r="Q201"/>
      <c r="R201" s="24"/>
      <c r="S201" s="104"/>
      <c r="T201"/>
      <c r="U201" s="104"/>
      <c r="V201" s="104"/>
      <c r="W201" s="19"/>
      <c r="X201" s="104"/>
      <c r="Y201" s="104"/>
      <c r="Z201" s="104"/>
      <c r="AA201" s="24"/>
      <c r="AB201" s="24"/>
      <c r="AC201" s="104"/>
      <c r="AD201" s="66"/>
      <c r="AE201"/>
      <c r="AF201" t="s">
        <v>33</v>
      </c>
      <c r="AG201"/>
      <c r="AH201" s="104"/>
      <c r="AI201"/>
      <c r="AJ201" s="19" t="s">
        <v>34</v>
      </c>
      <c r="AK201"/>
      <c r="AL201" s="19"/>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row>
    <row r="202" spans="1:270" s="2" customFormat="1" ht="56">
      <c r="D202"/>
      <c r="E202" s="2" t="s">
        <v>66</v>
      </c>
      <c r="F202" s="25" t="s">
        <v>65</v>
      </c>
      <c r="G202" s="25" t="s">
        <v>54</v>
      </c>
      <c r="H202" s="25">
        <v>1</v>
      </c>
      <c r="J202" s="2" t="s">
        <v>67</v>
      </c>
      <c r="R202" s="25"/>
      <c r="S202" s="105" t="s">
        <v>68</v>
      </c>
      <c r="U202" s="105" t="s">
        <v>69</v>
      </c>
      <c r="V202" s="105" t="s">
        <v>69</v>
      </c>
      <c r="W202" s="93" t="s">
        <v>70</v>
      </c>
      <c r="X202" s="112"/>
      <c r="Y202" s="105" t="s">
        <v>69</v>
      </c>
      <c r="Z202" s="112" t="s">
        <v>70</v>
      </c>
      <c r="AA202" s="25" t="s">
        <v>65</v>
      </c>
      <c r="AB202" s="25" t="s">
        <v>54</v>
      </c>
      <c r="AC202" s="105"/>
      <c r="AD202" s="103"/>
      <c r="AF202" s="98" t="s">
        <v>71</v>
      </c>
      <c r="AG202" s="99" t="s">
        <v>72</v>
      </c>
      <c r="AH202" s="99">
        <v>100</v>
      </c>
      <c r="AI202" s="108" t="s">
        <v>73</v>
      </c>
      <c r="AJ202" s="98"/>
      <c r="AK202" s="99" t="s">
        <v>74</v>
      </c>
      <c r="AL202" s="99">
        <v>2</v>
      </c>
    </row>
    <row r="203" spans="1:270" s="2" customFormat="1" ht="56">
      <c r="D203"/>
      <c r="E203" s="2" t="s">
        <v>75</v>
      </c>
      <c r="F203" s="25" t="s">
        <v>64</v>
      </c>
      <c r="G203" s="25" t="s">
        <v>56</v>
      </c>
      <c r="H203" s="25">
        <v>2</v>
      </c>
      <c r="J203" s="2" t="s">
        <v>76</v>
      </c>
      <c r="R203" s="25"/>
      <c r="S203" s="105" t="s">
        <v>77</v>
      </c>
      <c r="U203" s="105" t="s">
        <v>57</v>
      </c>
      <c r="V203" s="105" t="s">
        <v>57</v>
      </c>
      <c r="W203" s="93" t="s">
        <v>78</v>
      </c>
      <c r="X203" s="112"/>
      <c r="Y203" s="105" t="s">
        <v>57</v>
      </c>
      <c r="Z203" s="112" t="s">
        <v>78</v>
      </c>
      <c r="AA203" s="25" t="s">
        <v>64</v>
      </c>
      <c r="AB203" s="25" t="s">
        <v>56</v>
      </c>
      <c r="AC203" s="105"/>
      <c r="AD203" s="103"/>
      <c r="AF203" s="98" t="s">
        <v>79</v>
      </c>
      <c r="AG203" s="99" t="s">
        <v>80</v>
      </c>
      <c r="AH203" s="99">
        <v>50</v>
      </c>
      <c r="AI203" s="108" t="s">
        <v>81</v>
      </c>
      <c r="AJ203" s="98"/>
      <c r="AK203" s="99" t="s">
        <v>82</v>
      </c>
      <c r="AL203" s="99">
        <v>1</v>
      </c>
    </row>
    <row r="204" spans="1:270" s="2" customFormat="1" ht="42">
      <c r="E204" s="2" t="s">
        <v>83</v>
      </c>
      <c r="F204" s="25" t="s">
        <v>62</v>
      </c>
      <c r="G204" s="25" t="s">
        <v>57</v>
      </c>
      <c r="H204" s="25">
        <v>3</v>
      </c>
      <c r="R204" s="25"/>
      <c r="S204" s="105" t="s">
        <v>84</v>
      </c>
      <c r="U204" s="105" t="s">
        <v>85</v>
      </c>
      <c r="V204" s="105" t="s">
        <v>85</v>
      </c>
      <c r="W204" s="93" t="s">
        <v>86</v>
      </c>
      <c r="X204" s="112"/>
      <c r="Y204" s="105" t="s">
        <v>85</v>
      </c>
      <c r="Z204" s="112" t="s">
        <v>86</v>
      </c>
      <c r="AA204" s="25" t="s">
        <v>62</v>
      </c>
      <c r="AB204" s="25" t="s">
        <v>57</v>
      </c>
      <c r="AC204" s="105"/>
      <c r="AD204" s="103"/>
      <c r="AF204" s="98" t="s">
        <v>87</v>
      </c>
      <c r="AG204" s="99" t="s">
        <v>88</v>
      </c>
      <c r="AH204" s="99">
        <v>0</v>
      </c>
      <c r="AI204" s="108" t="s">
        <v>89</v>
      </c>
      <c r="AJ204" s="98"/>
      <c r="AK204" s="99" t="s">
        <v>90</v>
      </c>
      <c r="AL204" s="99">
        <v>0</v>
      </c>
    </row>
    <row r="205" spans="1:270" s="2" customFormat="1" ht="56">
      <c r="E205" s="2" t="s">
        <v>91</v>
      </c>
      <c r="F205" s="25" t="s">
        <v>61</v>
      </c>
      <c r="G205" s="25" t="s">
        <v>59</v>
      </c>
      <c r="H205" s="25">
        <v>4</v>
      </c>
      <c r="R205" s="25"/>
      <c r="S205" s="105" t="s">
        <v>92</v>
      </c>
      <c r="U205" s="105"/>
      <c r="V205" s="105"/>
      <c r="W205" s="93" t="s">
        <v>93</v>
      </c>
      <c r="X205" s="112"/>
      <c r="Y205" s="105"/>
      <c r="Z205" s="112" t="s">
        <v>93</v>
      </c>
      <c r="AA205" s="25" t="s">
        <v>61</v>
      </c>
      <c r="AB205" s="25" t="s">
        <v>59</v>
      </c>
      <c r="AC205" s="105"/>
      <c r="AD205" s="103"/>
      <c r="AF205" s="98" t="s">
        <v>94</v>
      </c>
      <c r="AG205" s="99" t="s">
        <v>95</v>
      </c>
      <c r="AH205" s="99">
        <v>50</v>
      </c>
      <c r="AI205" s="109" t="s">
        <v>81</v>
      </c>
      <c r="AJ205" s="98"/>
      <c r="AK205" s="99" t="s">
        <v>74</v>
      </c>
      <c r="AL205" s="99">
        <v>2</v>
      </c>
    </row>
    <row r="206" spans="1:270" s="2" customFormat="1" ht="56">
      <c r="E206" s="2" t="s">
        <v>96</v>
      </c>
      <c r="F206" s="25" t="s">
        <v>53</v>
      </c>
      <c r="G206" s="25" t="s">
        <v>60</v>
      </c>
      <c r="H206" s="25">
        <v>5</v>
      </c>
      <c r="R206" s="25"/>
      <c r="S206" s="105"/>
      <c r="U206" s="105"/>
      <c r="V206" s="105"/>
      <c r="W206" s="93" t="s">
        <v>97</v>
      </c>
      <c r="X206" s="112"/>
      <c r="Y206" s="105"/>
      <c r="Z206" s="112" t="s">
        <v>97</v>
      </c>
      <c r="AA206" s="25" t="s">
        <v>53</v>
      </c>
      <c r="AB206" s="25" t="s">
        <v>60</v>
      </c>
      <c r="AC206" s="105"/>
      <c r="AD206" s="103"/>
      <c r="AF206" s="98" t="s">
        <v>98</v>
      </c>
      <c r="AG206" s="99" t="s">
        <v>99</v>
      </c>
      <c r="AH206" s="99">
        <v>50</v>
      </c>
      <c r="AI206" s="109" t="s">
        <v>81</v>
      </c>
      <c r="AJ206" s="98"/>
      <c r="AK206" s="99" t="s">
        <v>74</v>
      </c>
      <c r="AL206" s="99">
        <v>1</v>
      </c>
    </row>
    <row r="207" spans="1:270" s="2" customFormat="1" ht="42">
      <c r="E207" s="2" t="s">
        <v>100</v>
      </c>
      <c r="F207" s="25"/>
      <c r="G207" s="25"/>
      <c r="H207" s="25"/>
      <c r="R207" s="25"/>
      <c r="S207" s="105"/>
      <c r="U207" s="105"/>
      <c r="V207" s="105"/>
      <c r="W207" s="93" t="s">
        <v>101</v>
      </c>
      <c r="X207" s="112"/>
      <c r="Y207" s="105"/>
      <c r="Z207" s="112" t="s">
        <v>101</v>
      </c>
      <c r="AA207" s="25"/>
      <c r="AB207" s="25"/>
      <c r="AC207" s="105"/>
      <c r="AD207" s="103"/>
      <c r="AF207" s="98" t="s">
        <v>102</v>
      </c>
      <c r="AG207" s="99" t="s">
        <v>103</v>
      </c>
      <c r="AH207" s="99">
        <v>0</v>
      </c>
      <c r="AI207" s="109" t="s">
        <v>89</v>
      </c>
      <c r="AJ207" s="98"/>
      <c r="AK207" s="99" t="s">
        <v>82</v>
      </c>
      <c r="AL207" s="99">
        <v>0</v>
      </c>
    </row>
    <row r="208" spans="1:270" ht="42">
      <c r="A208" s="2"/>
      <c r="B208" s="2"/>
      <c r="C208" s="2"/>
      <c r="D208" s="2"/>
      <c r="E208" s="2" t="s">
        <v>104</v>
      </c>
      <c r="F208" s="25"/>
      <c r="G208" s="25"/>
      <c r="H208" s="25"/>
      <c r="I208" s="2"/>
      <c r="J208" s="2"/>
      <c r="K208" s="2"/>
      <c r="L208" s="2"/>
      <c r="M208" s="2"/>
      <c r="N208" s="2"/>
      <c r="O208" s="2"/>
      <c r="P208" s="2"/>
      <c r="Q208" s="2"/>
      <c r="R208" s="25"/>
      <c r="T208" s="2"/>
      <c r="W208" s="93" t="s">
        <v>105</v>
      </c>
      <c r="X208" s="112"/>
      <c r="Z208" s="112" t="s">
        <v>105</v>
      </c>
      <c r="AA208" s="25"/>
      <c r="AB208" s="25"/>
      <c r="AC208" s="105"/>
      <c r="AD208" s="103"/>
      <c r="AE208" s="2"/>
      <c r="AF208" s="98" t="s">
        <v>106</v>
      </c>
      <c r="AG208" s="99" t="s">
        <v>107</v>
      </c>
      <c r="AH208" s="99">
        <v>0</v>
      </c>
      <c r="AI208" s="109" t="s">
        <v>89</v>
      </c>
      <c r="AJ208" s="98"/>
      <c r="AK208" s="99" t="s">
        <v>90</v>
      </c>
      <c r="AL208" s="99">
        <v>0</v>
      </c>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c r="HC208" s="2"/>
      <c r="HD208" s="2"/>
      <c r="HE208" s="2"/>
      <c r="HF208" s="2"/>
      <c r="HG208" s="2"/>
      <c r="HH208" s="2"/>
      <c r="HI208" s="2"/>
      <c r="HJ208" s="2"/>
      <c r="HK208" s="2"/>
      <c r="HL208" s="2"/>
      <c r="HM208" s="2"/>
      <c r="HN208" s="2"/>
      <c r="HO208" s="2"/>
      <c r="HP208" s="2"/>
      <c r="HQ208" s="2"/>
      <c r="HR208" s="2"/>
      <c r="HS208" s="2"/>
      <c r="HT208" s="2"/>
      <c r="HU208" s="2"/>
      <c r="HV208" s="2"/>
      <c r="HW208" s="2"/>
      <c r="HX208" s="2"/>
      <c r="HY208" s="2"/>
      <c r="HZ208" s="2"/>
      <c r="IA208" s="2"/>
      <c r="IB208" s="2"/>
      <c r="IC208" s="2"/>
      <c r="ID208" s="2"/>
      <c r="IE208" s="2"/>
      <c r="IF208" s="2"/>
      <c r="IG208" s="2"/>
      <c r="IH208" s="2"/>
      <c r="II208" s="2"/>
      <c r="IJ208" s="2"/>
      <c r="IK208" s="2"/>
      <c r="IL208" s="2"/>
      <c r="IM208" s="2"/>
      <c r="IN208" s="2"/>
      <c r="IO208" s="2"/>
      <c r="IP208" s="2"/>
      <c r="IQ208" s="2"/>
      <c r="IR208" s="2"/>
      <c r="IS208" s="2"/>
      <c r="IT208" s="2"/>
      <c r="IU208" s="2"/>
      <c r="IV208" s="2"/>
      <c r="IW208" s="2"/>
      <c r="IX208" s="2"/>
      <c r="IY208" s="2"/>
      <c r="IZ208" s="2"/>
      <c r="JA208" s="2"/>
      <c r="JB208" s="2"/>
      <c r="JC208" s="2"/>
      <c r="JD208" s="2"/>
      <c r="JE208" s="2"/>
      <c r="JF208" s="2"/>
      <c r="JG208" s="2"/>
      <c r="JH208" s="2"/>
      <c r="JI208" s="2"/>
      <c r="JJ208" s="2"/>
    </row>
    <row r="209" spans="1:270" ht="42">
      <c r="A209" s="2"/>
      <c r="B209" s="2"/>
      <c r="C209" s="2"/>
      <c r="D209" s="2"/>
      <c r="E209" s="2" t="s">
        <v>108</v>
      </c>
      <c r="F209" s="25"/>
      <c r="G209" s="25"/>
      <c r="H209" s="25"/>
      <c r="I209" s="2"/>
      <c r="J209" s="2"/>
      <c r="K209" s="2"/>
      <c r="L209" s="2"/>
      <c r="M209" s="2"/>
      <c r="N209" s="2"/>
      <c r="O209" s="2"/>
      <c r="P209" s="2"/>
      <c r="Q209" s="2"/>
      <c r="R209" s="25"/>
      <c r="S209" s="105"/>
      <c r="T209" s="2"/>
      <c r="U209" s="105"/>
      <c r="V209" s="105"/>
      <c r="W209" s="93" t="s">
        <v>109</v>
      </c>
      <c r="X209" s="112"/>
      <c r="Y209" s="105"/>
      <c r="Z209" s="112" t="s">
        <v>109</v>
      </c>
      <c r="AA209" s="25"/>
      <c r="AB209" s="25" t="s">
        <v>110</v>
      </c>
      <c r="AC209" s="105"/>
      <c r="AD209" s="103"/>
      <c r="AE209" s="2"/>
      <c r="AF209" s="98" t="s">
        <v>111</v>
      </c>
      <c r="AG209" s="99" t="s">
        <v>112</v>
      </c>
      <c r="AH209" s="99">
        <v>0</v>
      </c>
      <c r="AI209" s="109" t="s">
        <v>89</v>
      </c>
      <c r="AJ209" s="98"/>
      <c r="AK209" s="99" t="s">
        <v>74</v>
      </c>
      <c r="AL209" s="99">
        <v>1</v>
      </c>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c r="ID209" s="2"/>
      <c r="IE209" s="2"/>
      <c r="IF209" s="2"/>
      <c r="IG209" s="2"/>
      <c r="IH209" s="2"/>
      <c r="II209" s="2"/>
      <c r="IJ209" s="2"/>
      <c r="IK209" s="2"/>
      <c r="IL209" s="2"/>
      <c r="IM209" s="2"/>
      <c r="IN209" s="2"/>
      <c r="IO209" s="2"/>
      <c r="IP209" s="2"/>
      <c r="IQ209" s="2"/>
      <c r="IR209" s="2"/>
      <c r="IS209" s="2"/>
      <c r="IT209" s="2"/>
      <c r="IU209" s="2"/>
      <c r="IV209" s="2"/>
      <c r="IW209" s="2"/>
      <c r="IX209" s="2"/>
      <c r="IY209" s="2"/>
      <c r="IZ209" s="2"/>
      <c r="JA209" s="2"/>
      <c r="JB209" s="2"/>
      <c r="JC209" s="2"/>
      <c r="JD209" s="2"/>
      <c r="JE209" s="2"/>
      <c r="JF209" s="2"/>
      <c r="JG209" s="2"/>
      <c r="JH209" s="2"/>
      <c r="JI209" s="2"/>
      <c r="JJ209" s="2"/>
    </row>
    <row r="210" spans="1:270" ht="28">
      <c r="A210" s="2"/>
      <c r="B210" s="2"/>
      <c r="C210" s="2"/>
      <c r="D210" s="2"/>
      <c r="E210" s="2" t="s">
        <v>113</v>
      </c>
      <c r="F210" s="25"/>
      <c r="G210" s="25"/>
      <c r="H210" s="25"/>
      <c r="I210" s="2"/>
      <c r="J210" s="2"/>
      <c r="K210" s="2"/>
      <c r="L210" s="2"/>
      <c r="M210" s="2"/>
      <c r="N210" s="2"/>
      <c r="O210" s="2"/>
      <c r="P210" s="2"/>
      <c r="Q210" s="2"/>
      <c r="S210" s="105"/>
      <c r="U210" s="105"/>
      <c r="V210" s="105"/>
      <c r="W210" s="93" t="s">
        <v>114</v>
      </c>
      <c r="X210" s="112"/>
      <c r="Y210" s="105"/>
      <c r="Z210" s="112" t="s">
        <v>114</v>
      </c>
      <c r="AC210" s="105"/>
      <c r="AF210" t="s">
        <v>115</v>
      </c>
      <c r="AG210" s="25" t="s">
        <v>116</v>
      </c>
      <c r="AH210" s="105">
        <v>0</v>
      </c>
      <c r="AI210" s="109" t="s">
        <v>89</v>
      </c>
      <c r="AJ210" s="20"/>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c r="IG210" s="2"/>
      <c r="IH210" s="2"/>
      <c r="II210" s="2"/>
      <c r="IJ210" s="2"/>
      <c r="IK210" s="2"/>
      <c r="IL210" s="2"/>
      <c r="IM210" s="2"/>
      <c r="IN210" s="2"/>
      <c r="IO210" s="2"/>
      <c r="IP210" s="2"/>
      <c r="IQ210" s="2"/>
      <c r="IR210" s="2"/>
      <c r="IS210" s="2"/>
      <c r="IT210" s="2"/>
      <c r="IU210" s="2"/>
      <c r="IV210" s="2"/>
      <c r="IW210" s="2"/>
      <c r="IX210" s="2"/>
      <c r="IY210" s="2"/>
      <c r="IZ210" s="2"/>
      <c r="JA210" s="2"/>
      <c r="JB210" s="2"/>
      <c r="JC210" s="2"/>
      <c r="JD210" s="2"/>
      <c r="JE210" s="2"/>
      <c r="JF210" s="2"/>
      <c r="JG210" s="2"/>
      <c r="JH210" s="2"/>
      <c r="JI210" s="2"/>
      <c r="JJ210" s="2"/>
    </row>
    <row r="211" spans="1:270">
      <c r="A211" s="2"/>
      <c r="B211" s="2"/>
      <c r="C211" s="2"/>
      <c r="D211" s="2"/>
      <c r="E211" s="2" t="s">
        <v>117</v>
      </c>
      <c r="F211" s="25"/>
      <c r="G211" s="25"/>
      <c r="H211" s="25"/>
      <c r="I211" s="2"/>
      <c r="J211" s="2"/>
      <c r="K211" s="2"/>
      <c r="L211" s="2"/>
      <c r="M211" s="2"/>
      <c r="N211" s="2"/>
      <c r="O211" s="2"/>
      <c r="P211" s="2"/>
      <c r="Q211" s="2"/>
      <c r="S211" s="105"/>
      <c r="U211" s="105"/>
      <c r="V211" s="105"/>
      <c r="W211" s="20"/>
      <c r="X211" s="105"/>
      <c r="Y211" s="105"/>
      <c r="Z211" s="105"/>
      <c r="AC211" s="105"/>
      <c r="AG211" s="2"/>
      <c r="AH211" s="105"/>
      <c r="AI211" s="2"/>
      <c r="AJ211" s="20"/>
      <c r="AK211" s="2"/>
      <c r="AL211" s="20"/>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c r="IG211" s="2"/>
      <c r="IH211" s="2"/>
      <c r="II211" s="2"/>
      <c r="IJ211" s="2"/>
      <c r="IK211" s="2"/>
      <c r="IL211" s="2"/>
      <c r="IM211" s="2"/>
      <c r="IN211" s="2"/>
      <c r="IO211" s="2"/>
      <c r="IP211" s="2"/>
      <c r="IQ211" s="2"/>
      <c r="IR211" s="2"/>
      <c r="IS211" s="2"/>
      <c r="IT211" s="2"/>
      <c r="IU211" s="2"/>
      <c r="IV211" s="2"/>
      <c r="IW211" s="2"/>
      <c r="IX211" s="2"/>
      <c r="IY211" s="2"/>
      <c r="IZ211" s="2"/>
      <c r="JA211" s="2"/>
      <c r="JB211" s="2"/>
      <c r="JC211" s="2"/>
      <c r="JD211" s="2"/>
      <c r="JE211" s="2"/>
      <c r="JF211" s="2"/>
      <c r="JG211" s="2"/>
      <c r="JH211" s="2"/>
      <c r="JI211" s="2"/>
      <c r="JJ211" s="2"/>
    </row>
    <row r="212" spans="1:270">
      <c r="A212" s="2"/>
      <c r="B212" s="2"/>
      <c r="C212" s="2"/>
      <c r="D212" s="2"/>
      <c r="F212" s="25"/>
      <c r="G212" s="25"/>
      <c r="H212" s="25"/>
      <c r="I212" s="2"/>
      <c r="J212" s="2"/>
      <c r="K212" s="2"/>
      <c r="L212" s="2"/>
      <c r="M212" s="2"/>
      <c r="N212" s="2"/>
      <c r="O212" s="2"/>
      <c r="P212" s="2"/>
      <c r="Q212" s="2"/>
      <c r="S212" s="105"/>
      <c r="U212" s="105"/>
      <c r="V212" s="105"/>
      <c r="W212" s="20"/>
      <c r="X212" s="105"/>
      <c r="Y212" s="105"/>
      <c r="Z212" s="105"/>
      <c r="AC212" s="105"/>
      <c r="AG212" s="2"/>
      <c r="AH212" s="105"/>
      <c r="AI212" s="2"/>
      <c r="AJ212" s="20"/>
      <c r="AK212" s="2"/>
      <c r="AL212" s="20"/>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c r="HC212" s="2"/>
      <c r="HD212" s="2"/>
      <c r="HE212" s="2"/>
      <c r="HF212" s="2"/>
      <c r="HG212" s="2"/>
      <c r="HH212" s="2"/>
      <c r="HI212" s="2"/>
      <c r="HJ212" s="2"/>
      <c r="HK212" s="2"/>
      <c r="HL212" s="2"/>
      <c r="HM212" s="2"/>
      <c r="HN212" s="2"/>
      <c r="HO212" s="2"/>
      <c r="HP212" s="2"/>
      <c r="HQ212" s="2"/>
      <c r="HR212" s="2"/>
      <c r="HS212" s="2"/>
      <c r="HT212" s="2"/>
      <c r="HU212" s="2"/>
      <c r="HV212" s="2"/>
      <c r="HW212" s="2"/>
      <c r="HX212" s="2"/>
      <c r="HY212" s="2"/>
      <c r="HZ212" s="2"/>
      <c r="IA212" s="2"/>
      <c r="IB212" s="2"/>
      <c r="IC212" s="2"/>
      <c r="ID212" s="2"/>
      <c r="IE212" s="2"/>
      <c r="IF212" s="2"/>
      <c r="IG212" s="2"/>
      <c r="IH212" s="2"/>
      <c r="II212" s="2"/>
      <c r="IJ212" s="2"/>
      <c r="IK212" s="2"/>
      <c r="IL212" s="2"/>
      <c r="IM212" s="2"/>
      <c r="IN212" s="2"/>
      <c r="IO212" s="2"/>
      <c r="IP212" s="2"/>
      <c r="IQ212" s="2"/>
      <c r="IR212" s="2"/>
      <c r="IS212" s="2"/>
      <c r="IT212" s="2"/>
      <c r="IU212" s="2"/>
      <c r="IV212" s="2"/>
      <c r="IW212" s="2"/>
      <c r="IX212" s="2"/>
      <c r="IY212" s="2"/>
      <c r="IZ212" s="2"/>
      <c r="JA212" s="2"/>
      <c r="JB212" s="2"/>
      <c r="JC212" s="2"/>
      <c r="JD212" s="2"/>
      <c r="JE212" s="2"/>
      <c r="JF212" s="2"/>
      <c r="JG212" s="2"/>
      <c r="JH212" s="2"/>
      <c r="JI212" s="2"/>
      <c r="JJ212" s="2"/>
    </row>
    <row r="213" spans="1:270">
      <c r="A213" s="2"/>
      <c r="B213" s="2"/>
      <c r="C213" s="2"/>
      <c r="D213" s="2"/>
      <c r="F213" s="25"/>
      <c r="G213" s="25"/>
      <c r="H213" s="25"/>
      <c r="I213" s="2"/>
      <c r="J213" s="2"/>
      <c r="K213" s="2"/>
      <c r="L213" s="2"/>
      <c r="M213" s="2"/>
      <c r="N213" s="2"/>
      <c r="O213" s="2"/>
      <c r="P213" s="2"/>
      <c r="Q213" s="2"/>
      <c r="S213" s="105"/>
      <c r="U213" s="105"/>
      <c r="V213" s="105"/>
      <c r="W213" s="20"/>
      <c r="X213" s="105"/>
      <c r="Y213" s="105"/>
      <c r="Z213" s="105"/>
      <c r="AC213" s="105"/>
      <c r="AG213" s="2"/>
      <c r="AH213" s="105"/>
      <c r="AI213" s="2"/>
      <c r="AJ213" s="20"/>
      <c r="AK213" s="2"/>
      <c r="AL213" s="20"/>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c r="HC213" s="2"/>
      <c r="HD213" s="2"/>
      <c r="HE213" s="2"/>
      <c r="HF213" s="2"/>
      <c r="HG213" s="2"/>
      <c r="HH213" s="2"/>
      <c r="HI213" s="2"/>
      <c r="HJ213" s="2"/>
      <c r="HK213" s="2"/>
      <c r="HL213" s="2"/>
      <c r="HM213" s="2"/>
      <c r="HN213" s="2"/>
      <c r="HO213" s="2"/>
      <c r="HP213" s="2"/>
      <c r="HQ213" s="2"/>
      <c r="HR213" s="2"/>
      <c r="HS213" s="2"/>
      <c r="HT213" s="2"/>
      <c r="HU213" s="2"/>
      <c r="HV213" s="2"/>
      <c r="HW213" s="2"/>
      <c r="HX213" s="2"/>
      <c r="HY213" s="2"/>
      <c r="HZ213" s="2"/>
      <c r="IA213" s="2"/>
      <c r="IB213" s="2"/>
      <c r="IC213" s="2"/>
      <c r="ID213" s="2"/>
      <c r="IE213" s="2"/>
      <c r="IF213" s="2"/>
      <c r="IG213" s="2"/>
      <c r="IH213" s="2"/>
      <c r="II213" s="2"/>
      <c r="IJ213" s="2"/>
      <c r="IK213" s="2"/>
      <c r="IL213" s="2"/>
      <c r="IM213" s="2"/>
      <c r="IN213" s="2"/>
      <c r="IO213" s="2"/>
      <c r="IP213" s="2"/>
      <c r="IQ213" s="2"/>
      <c r="IR213" s="2"/>
      <c r="IS213" s="2"/>
      <c r="IT213" s="2"/>
      <c r="IU213" s="2"/>
      <c r="IV213" s="2"/>
      <c r="IW213" s="2"/>
      <c r="IX213" s="2"/>
      <c r="IY213" s="2"/>
      <c r="IZ213" s="2"/>
      <c r="JA213" s="2"/>
      <c r="JB213" s="2"/>
      <c r="JC213" s="2"/>
      <c r="JD213" s="2"/>
      <c r="JE213" s="2"/>
      <c r="JF213" s="2"/>
      <c r="JG213" s="2"/>
      <c r="JH213" s="2"/>
      <c r="JI213" s="2"/>
      <c r="JJ213" s="2"/>
    </row>
    <row r="214" spans="1:270">
      <c r="E214" s="2"/>
      <c r="I214" s="2"/>
      <c r="J214" s="2"/>
      <c r="K214" s="2"/>
      <c r="M214" s="2"/>
      <c r="N214" s="2"/>
      <c r="O214" s="2"/>
    </row>
    <row r="215" spans="1:270">
      <c r="E215" s="2"/>
      <c r="I215" s="2"/>
      <c r="J215" s="2"/>
      <c r="K215" s="2"/>
      <c r="M215" s="2"/>
      <c r="N215" s="2"/>
      <c r="O215" s="2"/>
    </row>
    <row r="216" spans="1:270">
      <c r="I216" s="2"/>
      <c r="J216" s="2"/>
      <c r="K216" s="2"/>
      <c r="M216" s="2"/>
      <c r="N216" s="2"/>
      <c r="O216" s="2"/>
    </row>
    <row r="217" spans="1:270">
      <c r="R217" s="25"/>
    </row>
    <row r="218" spans="1:270">
      <c r="R218" s="25"/>
    </row>
    <row r="219" spans="1:270">
      <c r="R219" s="25"/>
    </row>
  </sheetData>
  <sheetProtection formatRows="0" insertColumns="0" insertRows="0" insertHyperlinks="0" selectLockedCells="1" sort="0" autoFilter="0" pivotTables="0" selectUnlockedCells="1"/>
  <mergeCells count="175">
    <mergeCell ref="AL12:AL13"/>
    <mergeCell ref="AL17:AL18"/>
    <mergeCell ref="AJ12:AJ13"/>
    <mergeCell ref="AH17:AH18"/>
    <mergeCell ref="AJ17:AJ18"/>
    <mergeCell ref="AE17:AE18"/>
    <mergeCell ref="AG17:AG18"/>
    <mergeCell ref="Z8:Z11"/>
    <mergeCell ref="D14:D16"/>
    <mergeCell ref="C14:C16"/>
    <mergeCell ref="E14:E16"/>
    <mergeCell ref="F14:F16"/>
    <mergeCell ref="G14:G16"/>
    <mergeCell ref="H14:H16"/>
    <mergeCell ref="G17:G18"/>
    <mergeCell ref="F17:F18"/>
    <mergeCell ref="E17:E18"/>
    <mergeCell ref="D17:D18"/>
    <mergeCell ref="AF12:AF13"/>
    <mergeCell ref="AG12:AG13"/>
    <mergeCell ref="AE12:AE13"/>
    <mergeCell ref="I14:I16"/>
    <mergeCell ref="J14:J16"/>
    <mergeCell ref="K14:K16"/>
    <mergeCell ref="H17:H18"/>
    <mergeCell ref="N8:N11"/>
    <mergeCell ref="A27:D27"/>
    <mergeCell ref="P8:P9"/>
    <mergeCell ref="E8:E11"/>
    <mergeCell ref="F8:F11"/>
    <mergeCell ref="G8:G11"/>
    <mergeCell ref="H8:H11"/>
    <mergeCell ref="I8:I11"/>
    <mergeCell ref="J8:J11"/>
    <mergeCell ref="K8:K11"/>
    <mergeCell ref="L8:L11"/>
    <mergeCell ref="M8:M11"/>
    <mergeCell ref="F12:F13"/>
    <mergeCell ref="A25:E25"/>
    <mergeCell ref="L14:L16"/>
    <mergeCell ref="M14:M16"/>
    <mergeCell ref="L17:L18"/>
    <mergeCell ref="M17:M18"/>
    <mergeCell ref="N17:N18"/>
    <mergeCell ref="O17:O18"/>
    <mergeCell ref="O22:O23"/>
    <mergeCell ref="L22:L23"/>
    <mergeCell ref="M22:M23"/>
    <mergeCell ref="N22:N23"/>
    <mergeCell ref="C17:C18"/>
    <mergeCell ref="U27:AL27"/>
    <mergeCell ref="X17:X18"/>
    <mergeCell ref="AJ6:AK6"/>
    <mergeCell ref="AL8:AL11"/>
    <mergeCell ref="AH8:AH11"/>
    <mergeCell ref="AJ8:AJ11"/>
    <mergeCell ref="AD6:AD7"/>
    <mergeCell ref="Q8:Q11"/>
    <mergeCell ref="AL14:AL16"/>
    <mergeCell ref="AH14:AH16"/>
    <mergeCell ref="AL6:AM6"/>
    <mergeCell ref="AH22:AH23"/>
    <mergeCell ref="AI22:AI23"/>
    <mergeCell ref="AJ14:AJ16"/>
    <mergeCell ref="F27:S27"/>
    <mergeCell ref="AC22:AC23"/>
    <mergeCell ref="AD22:AD23"/>
    <mergeCell ref="AE22:AE23"/>
    <mergeCell ref="AF22:AF23"/>
    <mergeCell ref="AG22:AG23"/>
    <mergeCell ref="Q17:Q18"/>
    <mergeCell ref="AE14:AE16"/>
    <mergeCell ref="AG14:AG16"/>
    <mergeCell ref="Q22:Q23"/>
    <mergeCell ref="A1:B4"/>
    <mergeCell ref="AG6:AG7"/>
    <mergeCell ref="M6:O6"/>
    <mergeCell ref="U6:U7"/>
    <mergeCell ref="W6:W7"/>
    <mergeCell ref="V6:V7"/>
    <mergeCell ref="AE6:AE7"/>
    <mergeCell ref="AF6:AF7"/>
    <mergeCell ref="X6:X7"/>
    <mergeCell ref="F6:H6"/>
    <mergeCell ref="I6:L6"/>
    <mergeCell ref="A6:E6"/>
    <mergeCell ref="P6:P7"/>
    <mergeCell ref="Q6:Q7"/>
    <mergeCell ref="S6:S7"/>
    <mergeCell ref="R6:R7"/>
    <mergeCell ref="Z6:Z7"/>
    <mergeCell ref="C1:AK4"/>
    <mergeCell ref="AA22:AA23"/>
    <mergeCell ref="I17:I18"/>
    <mergeCell ref="J17:J18"/>
    <mergeCell ref="K17:K18"/>
    <mergeCell ref="I24:P24"/>
    <mergeCell ref="Q14:Q16"/>
    <mergeCell ref="N14:N16"/>
    <mergeCell ref="AL1:AM1"/>
    <mergeCell ref="AL2:AM2"/>
    <mergeCell ref="AL3:AM3"/>
    <mergeCell ref="AL4:AM4"/>
    <mergeCell ref="O8:O11"/>
    <mergeCell ref="AG8:AG11"/>
    <mergeCell ref="T6:T7"/>
    <mergeCell ref="X8:X11"/>
    <mergeCell ref="Y6:Y7"/>
    <mergeCell ref="AA6:AC6"/>
    <mergeCell ref="AA8:AA11"/>
    <mergeCell ref="AB8:AB11"/>
    <mergeCell ref="AC8:AC11"/>
    <mergeCell ref="AH6:AI6"/>
    <mergeCell ref="P10:P11"/>
    <mergeCell ref="AE8:AE11"/>
    <mergeCell ref="Y8:Y11"/>
    <mergeCell ref="A24:E24"/>
    <mergeCell ref="C22:C23"/>
    <mergeCell ref="D22:D23"/>
    <mergeCell ref="E22:E23"/>
    <mergeCell ref="F22:F23"/>
    <mergeCell ref="G22:G23"/>
    <mergeCell ref="H22:H23"/>
    <mergeCell ref="B8:B23"/>
    <mergeCell ref="A8:A23"/>
    <mergeCell ref="C8:C11"/>
    <mergeCell ref="D8:D11"/>
    <mergeCell ref="U24:AD24"/>
    <mergeCell ref="O14:O16"/>
    <mergeCell ref="Y17:Y18"/>
    <mergeCell ref="Z17:Z18"/>
    <mergeCell ref="AA17:AA18"/>
    <mergeCell ref="AB17:AB18"/>
    <mergeCell ref="AC17:AC18"/>
    <mergeCell ref="I22:I23"/>
    <mergeCell ref="J22:J23"/>
    <mergeCell ref="K22:K23"/>
    <mergeCell ref="Y14:Y16"/>
    <mergeCell ref="Z14:Z16"/>
    <mergeCell ref="AA14:AA16"/>
    <mergeCell ref="AB14:AB16"/>
    <mergeCell ref="AC14:AC16"/>
    <mergeCell ref="X14:X16"/>
    <mergeCell ref="AB22:AB23"/>
    <mergeCell ref="T22:T23"/>
    <mergeCell ref="U22:U23"/>
    <mergeCell ref="V22:V23"/>
    <mergeCell ref="W22:W23"/>
    <mergeCell ref="X22:X23"/>
    <mergeCell ref="Y22:Y23"/>
    <mergeCell ref="Z22:Z23"/>
    <mergeCell ref="AH12:AH13"/>
    <mergeCell ref="AJ22:AJ23"/>
    <mergeCell ref="AK22:AK23"/>
    <mergeCell ref="AL22:AL23"/>
    <mergeCell ref="AM22:AM23"/>
    <mergeCell ref="G12:G13"/>
    <mergeCell ref="C12:C13"/>
    <mergeCell ref="D12:D13"/>
    <mergeCell ref="E12:E13"/>
    <mergeCell ref="H12:H13"/>
    <mergeCell ref="I12:I13"/>
    <mergeCell ref="J12:J13"/>
    <mergeCell ref="K12:K13"/>
    <mergeCell ref="L12:L13"/>
    <mergeCell ref="M12:M13"/>
    <mergeCell ref="N12:N13"/>
    <mergeCell ref="O12:O13"/>
    <mergeCell ref="Q12:Q13"/>
    <mergeCell ref="X12:X13"/>
    <mergeCell ref="Y12:Y13"/>
    <mergeCell ref="Z12:Z13"/>
    <mergeCell ref="AA12:AA13"/>
    <mergeCell ref="AB12:AB13"/>
    <mergeCell ref="AC12:AC13"/>
  </mergeCells>
  <phoneticPr fontId="12" type="noConversion"/>
  <conditionalFormatting sqref="K214">
    <cfRule type="cellIs" dxfId="111" priority="429" stopIfTrue="1" operator="between">
      <formula>30</formula>
      <formula>40</formula>
    </cfRule>
  </conditionalFormatting>
  <conditionalFormatting sqref="N214">
    <cfRule type="cellIs" dxfId="110" priority="397" stopIfTrue="1" operator="between">
      <formula>30</formula>
      <formula>40</formula>
    </cfRule>
  </conditionalFormatting>
  <conditionalFormatting sqref="G8:G10 G28:G198 G14:G15 G17 G19:G22 G24:G26">
    <cfRule type="cellIs" dxfId="109" priority="484" stopIfTrue="1" operator="equal">
      <formula>$G$204</formula>
    </cfRule>
    <cfRule type="cellIs" dxfId="108" priority="485" stopIfTrue="1" operator="equal">
      <formula>$G$203</formula>
    </cfRule>
    <cfRule type="cellIs" dxfId="107" priority="486" stopIfTrue="1" operator="equal">
      <formula>$G$202</formula>
    </cfRule>
  </conditionalFormatting>
  <conditionalFormatting sqref="F8:F10 F28:F198 F14:F15 F17 F19:F22 F24:F26">
    <cfRule type="cellIs" dxfId="106" priority="487" stopIfTrue="1" operator="equal">
      <formula>$F$204</formula>
    </cfRule>
    <cfRule type="cellIs" dxfId="105" priority="488" stopIfTrue="1" operator="equal">
      <formula>$F$203</formula>
    </cfRule>
    <cfRule type="cellIs" dxfId="104" priority="489" stopIfTrue="1" operator="equal">
      <formula>$F$202</formula>
    </cfRule>
  </conditionalFormatting>
  <conditionalFormatting sqref="N215">
    <cfRule type="cellIs" dxfId="103" priority="357" stopIfTrue="1" operator="between">
      <formula>30</formula>
      <formula>40</formula>
    </cfRule>
  </conditionalFormatting>
  <conditionalFormatting sqref="N216">
    <cfRule type="cellIs" dxfId="102" priority="356" stopIfTrue="1" operator="between">
      <formula>30</formula>
      <formula>40</formula>
    </cfRule>
  </conditionalFormatting>
  <conditionalFormatting sqref="K215">
    <cfRule type="cellIs" dxfId="101" priority="355" stopIfTrue="1" operator="between">
      <formula>30</formula>
      <formula>40</formula>
    </cfRule>
  </conditionalFormatting>
  <conditionalFormatting sqref="K216">
    <cfRule type="cellIs" dxfId="100" priority="354" stopIfTrue="1" operator="between">
      <formula>30</formula>
      <formula>40</formula>
    </cfRule>
  </conditionalFormatting>
  <conditionalFormatting sqref="AA28:AA198 AA24:AA26">
    <cfRule type="cellIs" dxfId="99" priority="141" stopIfTrue="1" operator="equal">
      <formula>#REF!</formula>
    </cfRule>
    <cfRule type="cellIs" dxfId="98" priority="142" operator="equal">
      <formula>#REF!</formula>
    </cfRule>
    <cfRule type="cellIs" dxfId="97" priority="143" operator="equal">
      <formula>#REF!</formula>
    </cfRule>
  </conditionalFormatting>
  <conditionalFormatting sqref="AB24:AB26 AB28:AB198">
    <cfRule type="cellIs" dxfId="96" priority="144" stopIfTrue="1" operator="equal">
      <formula>#REF!</formula>
    </cfRule>
    <cfRule type="cellIs" dxfId="95" priority="145" stopIfTrue="1" operator="equal">
      <formula>#REF!</formula>
    </cfRule>
    <cfRule type="cellIs" dxfId="94" priority="146" stopIfTrue="1" operator="equal">
      <formula>#REF!</formula>
    </cfRule>
  </conditionalFormatting>
  <conditionalFormatting sqref="AB8:AB10">
    <cfRule type="cellIs" dxfId="93" priority="132" stopIfTrue="1" operator="equal">
      <formula>$G$204</formula>
    </cfRule>
    <cfRule type="cellIs" dxfId="92" priority="133" stopIfTrue="1" operator="equal">
      <formula>$G$203</formula>
    </cfRule>
    <cfRule type="cellIs" dxfId="91" priority="134" stopIfTrue="1" operator="equal">
      <formula>$G$202</formula>
    </cfRule>
  </conditionalFormatting>
  <conditionalFormatting sqref="AA8:AA10">
    <cfRule type="cellIs" dxfId="90" priority="135" stopIfTrue="1" operator="equal">
      <formula>$F$204</formula>
    </cfRule>
    <cfRule type="cellIs" dxfId="89" priority="136" stopIfTrue="1" operator="equal">
      <formula>$F$203</formula>
    </cfRule>
    <cfRule type="cellIs" dxfId="88" priority="137" stopIfTrue="1" operator="equal">
      <formula>$F$202</formula>
    </cfRule>
  </conditionalFormatting>
  <conditionalFormatting sqref="F19:F22 F14:F17 F8:F12">
    <cfRule type="cellIs" dxfId="87" priority="108" operator="equal">
      <formula>$F$205</formula>
    </cfRule>
    <cfRule type="cellIs" dxfId="86" priority="183" stopIfTrue="1" operator="equal">
      <formula>$F$204</formula>
    </cfRule>
    <cfRule type="cellIs" dxfId="85" priority="184" stopIfTrue="1" operator="equal">
      <formula>$F$203</formula>
    </cfRule>
    <cfRule type="cellIs" dxfId="84" priority="185" stopIfTrue="1" operator="equal">
      <formula>$F$202</formula>
    </cfRule>
  </conditionalFormatting>
  <conditionalFormatting sqref="G19:G22 G14:G17 G8:G12">
    <cfRule type="cellIs" dxfId="83" priority="180" stopIfTrue="1" operator="equal">
      <formula>$G$206</formula>
    </cfRule>
    <cfRule type="cellIs" dxfId="82" priority="181" stopIfTrue="1" operator="equal">
      <formula>$G$203</formula>
    </cfRule>
    <cfRule type="cellIs" dxfId="81" priority="182" stopIfTrue="1" operator="equal">
      <formula>$G$202</formula>
    </cfRule>
    <cfRule type="cellIs" dxfId="80" priority="189" stopIfTrue="1" operator="equal">
      <formula>$G$205</formula>
    </cfRule>
    <cfRule type="cellIs" dxfId="79" priority="190" stopIfTrue="1" operator="equal">
      <formula>$G$204</formula>
    </cfRule>
  </conditionalFormatting>
  <conditionalFormatting sqref="AC8:AC11 H8:H11 H19:H20 H14:H17 AC14:AC17">
    <cfRule type="cellIs" dxfId="78" priority="85" operator="equal">
      <formula>"BAJO"</formula>
    </cfRule>
    <cfRule type="cellIs" dxfId="77" priority="86" operator="equal">
      <formula>"MODERADO"</formula>
    </cfRule>
    <cfRule type="cellIs" dxfId="76" priority="87" operator="equal">
      <formula>"ALTO"</formula>
    </cfRule>
    <cfRule type="cellIs" dxfId="75" priority="88" operator="equal">
      <formula>"EXTREMO"</formula>
    </cfRule>
  </conditionalFormatting>
  <conditionalFormatting sqref="AA8:AA11 AA14:AA16">
    <cfRule type="cellIs" dxfId="74" priority="514" stopIfTrue="1" operator="equal">
      <formula>$AA$206</formula>
    </cfRule>
    <cfRule type="cellIs" dxfId="73" priority="515" stopIfTrue="1" operator="equal">
      <formula>$AA$203</formula>
    </cfRule>
    <cfRule type="cellIs" dxfId="72" priority="516" stopIfTrue="1" operator="equal">
      <formula>$AA$202</formula>
    </cfRule>
    <cfRule type="cellIs" dxfId="71" priority="517" stopIfTrue="1" operator="equal">
      <formula>$AA$205</formula>
    </cfRule>
    <cfRule type="cellIs" dxfId="70" priority="518" stopIfTrue="1" operator="equal">
      <formula>$AA$204</formula>
    </cfRule>
  </conditionalFormatting>
  <conditionalFormatting sqref="AB8:AB11 AB14:AB16">
    <cfRule type="cellIs" dxfId="69" priority="524" stopIfTrue="1" operator="equal">
      <formula>$AB$206</formula>
    </cfRule>
    <cfRule type="cellIs" dxfId="68" priority="525" stopIfTrue="1" operator="equal">
      <formula>$AB$203</formula>
    </cfRule>
    <cfRule type="cellIs" dxfId="67" priority="526" stopIfTrue="1" operator="equal">
      <formula>$AB$202</formula>
    </cfRule>
    <cfRule type="cellIs" dxfId="66" priority="527" stopIfTrue="1" operator="equal">
      <formula>$AB$205</formula>
    </cfRule>
    <cfRule type="cellIs" dxfId="65" priority="528" stopIfTrue="1" operator="equal">
      <formula>$AB$204</formula>
    </cfRule>
  </conditionalFormatting>
  <conditionalFormatting sqref="AA17">
    <cfRule type="cellIs" dxfId="64" priority="68" stopIfTrue="1" operator="equal">
      <formula>$AA$206</formula>
    </cfRule>
    <cfRule type="cellIs" dxfId="63" priority="69" stopIfTrue="1" operator="equal">
      <formula>$AA$203</formula>
    </cfRule>
    <cfRule type="cellIs" dxfId="62" priority="70" stopIfTrue="1" operator="equal">
      <formula>$AA$202</formula>
    </cfRule>
    <cfRule type="cellIs" dxfId="61" priority="71" stopIfTrue="1" operator="equal">
      <formula>$AA$205</formula>
    </cfRule>
    <cfRule type="cellIs" dxfId="60" priority="72" stopIfTrue="1" operator="equal">
      <formula>$AA$204</formula>
    </cfRule>
  </conditionalFormatting>
  <conditionalFormatting sqref="AB17">
    <cfRule type="cellIs" dxfId="59" priority="57" stopIfTrue="1" operator="equal">
      <formula>$G$202</formula>
    </cfRule>
  </conditionalFormatting>
  <conditionalFormatting sqref="AB17">
    <cfRule type="cellIs" dxfId="58" priority="58" stopIfTrue="1" operator="equal">
      <formula>$AB$206</formula>
    </cfRule>
    <cfRule type="cellIs" dxfId="57" priority="59" stopIfTrue="1" operator="equal">
      <formula>$AB$203</formula>
    </cfRule>
    <cfRule type="cellIs" dxfId="56" priority="60" stopIfTrue="1" operator="equal">
      <formula>$AB$202</formula>
    </cfRule>
    <cfRule type="cellIs" dxfId="55" priority="61" stopIfTrue="1" operator="equal">
      <formula>$AB$205</formula>
    </cfRule>
    <cfRule type="cellIs" dxfId="54" priority="62" stopIfTrue="1" operator="equal">
      <formula>$AB$204</formula>
    </cfRule>
  </conditionalFormatting>
  <conditionalFormatting sqref="AA19:AA20">
    <cfRule type="cellIs" dxfId="53" priority="52" stopIfTrue="1" operator="equal">
      <formula>$AA$206</formula>
    </cfRule>
    <cfRule type="cellIs" dxfId="52" priority="53" stopIfTrue="1" operator="equal">
      <formula>$AA$203</formula>
    </cfRule>
    <cfRule type="cellIs" dxfId="51" priority="54" stopIfTrue="1" operator="equal">
      <formula>$AA$202</formula>
    </cfRule>
    <cfRule type="cellIs" dxfId="50" priority="55" stopIfTrue="1" operator="equal">
      <formula>$AA$205</formula>
    </cfRule>
    <cfRule type="cellIs" dxfId="49" priority="56" stopIfTrue="1" operator="equal">
      <formula>$AA$204</formula>
    </cfRule>
  </conditionalFormatting>
  <conditionalFormatting sqref="AB19:AB20">
    <cfRule type="cellIs" dxfId="48" priority="46" stopIfTrue="1" operator="equal">
      <formula>$G$202</formula>
    </cfRule>
  </conditionalFormatting>
  <conditionalFormatting sqref="AB19:AB20">
    <cfRule type="cellIs" dxfId="47" priority="47" stopIfTrue="1" operator="equal">
      <formula>$AB$206</formula>
    </cfRule>
    <cfRule type="cellIs" dxfId="46" priority="48" stopIfTrue="1" operator="equal">
      <formula>$AB$203</formula>
    </cfRule>
    <cfRule type="cellIs" dxfId="45" priority="49" stopIfTrue="1" operator="equal">
      <formula>$AB$202</formula>
    </cfRule>
    <cfRule type="cellIs" dxfId="44" priority="50" stopIfTrue="1" operator="equal">
      <formula>$AB$205</formula>
    </cfRule>
    <cfRule type="cellIs" dxfId="43" priority="51" stopIfTrue="1" operator="equal">
      <formula>$AB$204</formula>
    </cfRule>
  </conditionalFormatting>
  <conditionalFormatting sqref="AC19:AC20">
    <cfRule type="cellIs" dxfId="42" priority="42" operator="equal">
      <formula>"BAJO"</formula>
    </cfRule>
    <cfRule type="cellIs" dxfId="41" priority="43" operator="equal">
      <formula>"MODERADO"</formula>
    </cfRule>
    <cfRule type="cellIs" dxfId="40" priority="44" operator="equal">
      <formula>"ALTO"</formula>
    </cfRule>
    <cfRule type="cellIs" dxfId="39" priority="45" operator="equal">
      <formula>"EXTREMO"</formula>
    </cfRule>
  </conditionalFormatting>
  <conditionalFormatting sqref="H21:H22">
    <cfRule type="cellIs" dxfId="38" priority="38" operator="equal">
      <formula>"BAJO"</formula>
    </cfRule>
    <cfRule type="cellIs" dxfId="37" priority="39" operator="equal">
      <formula>"MODERADO"</formula>
    </cfRule>
    <cfRule type="cellIs" dxfId="36" priority="40" operator="equal">
      <formula>"ALTO"</formula>
    </cfRule>
    <cfRule type="cellIs" dxfId="35" priority="41" operator="equal">
      <formula>"EXTREMO"</formula>
    </cfRule>
  </conditionalFormatting>
  <conditionalFormatting sqref="AA21:AA22">
    <cfRule type="cellIs" dxfId="34" priority="33" stopIfTrue="1" operator="equal">
      <formula>$AA$206</formula>
    </cfRule>
    <cfRule type="cellIs" dxfId="33" priority="34" stopIfTrue="1" operator="equal">
      <formula>$AA$203</formula>
    </cfRule>
    <cfRule type="cellIs" dxfId="32" priority="35" stopIfTrue="1" operator="equal">
      <formula>$AA$202</formula>
    </cfRule>
    <cfRule type="cellIs" dxfId="31" priority="36" stopIfTrue="1" operator="equal">
      <formula>$AA$205</formula>
    </cfRule>
    <cfRule type="cellIs" dxfId="30" priority="37" stopIfTrue="1" operator="equal">
      <formula>$AA$204</formula>
    </cfRule>
  </conditionalFormatting>
  <conditionalFormatting sqref="AB21:AB22">
    <cfRule type="cellIs" dxfId="29" priority="27" stopIfTrue="1" operator="equal">
      <formula>$G$202</formula>
    </cfRule>
  </conditionalFormatting>
  <conditionalFormatting sqref="AB21:AB22">
    <cfRule type="cellIs" dxfId="28" priority="28" stopIfTrue="1" operator="equal">
      <formula>$AB$206</formula>
    </cfRule>
    <cfRule type="cellIs" dxfId="27" priority="29" stopIfTrue="1" operator="equal">
      <formula>$AB$203</formula>
    </cfRule>
    <cfRule type="cellIs" dxfId="26" priority="30" stopIfTrue="1" operator="equal">
      <formula>$AB$202</formula>
    </cfRule>
    <cfRule type="cellIs" dxfId="25" priority="31" stopIfTrue="1" operator="equal">
      <formula>$AB$205</formula>
    </cfRule>
    <cfRule type="cellIs" dxfId="24" priority="32" stopIfTrue="1" operator="equal">
      <formula>$AB$204</formula>
    </cfRule>
  </conditionalFormatting>
  <conditionalFormatting sqref="AC21:AC22">
    <cfRule type="cellIs" dxfId="23" priority="23" operator="equal">
      <formula>"BAJO"</formula>
    </cfRule>
    <cfRule type="cellIs" dxfId="22" priority="24" operator="equal">
      <formula>"MODERADO"</formula>
    </cfRule>
    <cfRule type="cellIs" dxfId="21" priority="25" operator="equal">
      <formula>"ALTO"</formula>
    </cfRule>
    <cfRule type="cellIs" dxfId="20" priority="26" operator="equal">
      <formula>"EXTREMO"</formula>
    </cfRule>
  </conditionalFormatting>
  <conditionalFormatting sqref="H12:H13">
    <cfRule type="cellIs" dxfId="19" priority="16" operator="equal">
      <formula>"BAJO"</formula>
    </cfRule>
    <cfRule type="cellIs" dxfId="18" priority="17" operator="equal">
      <formula>"MODERADO"</formula>
    </cfRule>
    <cfRule type="cellIs" dxfId="17" priority="18" operator="equal">
      <formula>"ALTO"</formula>
    </cfRule>
    <cfRule type="cellIs" dxfId="16" priority="19" operator="equal">
      <formula>"EXTREMO"</formula>
    </cfRule>
  </conditionalFormatting>
  <conditionalFormatting sqref="AA12">
    <cfRule type="cellIs" dxfId="15" priority="11" stopIfTrue="1" operator="equal">
      <formula>$AA$206</formula>
    </cfRule>
    <cfRule type="cellIs" dxfId="14" priority="12" stopIfTrue="1" operator="equal">
      <formula>$AA$203</formula>
    </cfRule>
    <cfRule type="cellIs" dxfId="13" priority="13" stopIfTrue="1" operator="equal">
      <formula>$AA$202</formula>
    </cfRule>
    <cfRule type="cellIs" dxfId="12" priority="14" stopIfTrue="1" operator="equal">
      <formula>$AA$205</formula>
    </cfRule>
    <cfRule type="cellIs" dxfId="11" priority="15" stopIfTrue="1" operator="equal">
      <formula>$AA$204</formula>
    </cfRule>
  </conditionalFormatting>
  <conditionalFormatting sqref="AB12">
    <cfRule type="cellIs" dxfId="10" priority="5" stopIfTrue="1" operator="equal">
      <formula>$G$202</formula>
    </cfRule>
  </conditionalFormatting>
  <conditionalFormatting sqref="AB12">
    <cfRule type="cellIs" dxfId="9" priority="6" stopIfTrue="1" operator="equal">
      <formula>$AB$206</formula>
    </cfRule>
    <cfRule type="cellIs" dxfId="8" priority="7" stopIfTrue="1" operator="equal">
      <formula>$AB$203</formula>
    </cfRule>
    <cfRule type="cellIs" dxfId="7" priority="8" stopIfTrue="1" operator="equal">
      <formula>$AB$202</formula>
    </cfRule>
    <cfRule type="cellIs" dxfId="6" priority="9" stopIfTrue="1" operator="equal">
      <formula>$AB$205</formula>
    </cfRule>
    <cfRule type="cellIs" dxfId="5" priority="10" stopIfTrue="1" operator="equal">
      <formula>$AB$204</formula>
    </cfRule>
  </conditionalFormatting>
  <conditionalFormatting sqref="AC12">
    <cfRule type="cellIs" dxfId="4" priority="1" operator="equal">
      <formula>"BAJO"</formula>
    </cfRule>
    <cfRule type="cellIs" dxfId="3" priority="2" operator="equal">
      <formula>"MODERADO"</formula>
    </cfRule>
    <cfRule type="cellIs" dxfId="2" priority="3" operator="equal">
      <formula>"ALTO"</formula>
    </cfRule>
    <cfRule type="cellIs" dxfId="1" priority="4" operator="equal">
      <formula>"EXTREMO"</formula>
    </cfRule>
  </conditionalFormatting>
  <dataValidations count="13">
    <dataValidation type="list" allowBlank="1" showInputMessage="1" showErrorMessage="1" sqref="AL26 AJ28:AJ198 AJ26 AL28:AL198 AH26 S26 AH28:AH198 U26:Z26 U28:Z198 S28:S198" xr:uid="{00000000-0002-0000-0000-000000000000}">
      <formula1>$AH$202:$AH$209</formula1>
    </dataValidation>
    <dataValidation type="list" allowBlank="1" showInputMessage="1" showErrorMessage="1" sqref="F26 F19:F22 AA17 F28:F198 AA8:AA10 AA14 AA19:AA22 F8:F12 F14:F17 AA12" xr:uid="{00000000-0002-0000-0000-000001000000}">
      <formula1>$F$202:$F$206</formula1>
    </dataValidation>
    <dataValidation type="list" allowBlank="1" showInputMessage="1" showErrorMessage="1" sqref="G26 G19:G22 AB17 G28:G198 AB8:AB10 AB14 AB19:AB22 G8:G12 G14:G17 AB12" xr:uid="{00000000-0002-0000-0000-000002000000}">
      <formula1>$G$202:$G$206</formula1>
    </dataValidation>
    <dataValidation type="list" allowBlank="1" showInputMessage="1" showErrorMessage="1" sqref="R26 R8:R23 R28:R198" xr:uid="{00000000-0002-0000-0000-000003000000}">
      <formula1>$J$202:$J$203</formula1>
    </dataValidation>
    <dataValidation type="list" allowBlank="1" showInputMessage="1" showErrorMessage="1" sqref="E26 AA26:AB26 E28:E175 AA28:AB198" xr:uid="{00000000-0002-0000-0000-000004000000}">
      <formula1>#REF!</formula1>
    </dataValidation>
    <dataValidation type="list" allowBlank="1" showInputMessage="1" showErrorMessage="1" sqref="E19:E22 E8:E12 E14:E17" xr:uid="{00000000-0002-0000-0000-000005000000}">
      <formula1>$E$202:$E$211</formula1>
    </dataValidation>
    <dataValidation type="list" allowBlank="1" showInputMessage="1" showErrorMessage="1" sqref="AH8:AH12 AH19:AH22 AH14 AJ19:AJ22 AJ8:AJ12 AH17 AJ14:AJ17 AL8:AL12 AL14:AL17 AL19:AL22" xr:uid="{00000000-0002-0000-0000-000006000000}">
      <formula1>$Y$202:$Y$204</formula1>
    </dataValidation>
    <dataValidation type="list" allowBlank="1" showInputMessage="1" showErrorMessage="1" sqref="X19:X22 X8:X17" xr:uid="{00000000-0002-0000-0000-000007000000}">
      <formula1>"FUERTE,MODERADO,DÉBIL"</formula1>
    </dataValidation>
    <dataValidation type="list" allowBlank="1" showInputMessage="1" showErrorMessage="1" sqref="Y19:Y22 Y8:Y12 Y14:Y17" xr:uid="{00000000-0002-0000-0000-000008000000}">
      <formula1>"DIRECTAMENTE,NO DISMINUYE"</formula1>
    </dataValidation>
    <dataValidation type="list" allowBlank="1" showInputMessage="1" showErrorMessage="1" sqref="Z19:Z22 Z8:Z12 Z14:Z17" xr:uid="{00000000-0002-0000-0000-000009000000}">
      <formula1>"DIRECTAMENTE,INDIRECTAMENTE,NO DISMINUYE"</formula1>
    </dataValidation>
    <dataValidation type="list" allowBlank="1" showInputMessage="1" showErrorMessage="1" sqref="S8:S23" xr:uid="{00000000-0002-0000-0000-00000A000000}">
      <formula1>$S$202:$S$205</formula1>
    </dataValidation>
    <dataValidation type="list" allowBlank="1" showInputMessage="1" showErrorMessage="1" sqref="U8:U22" xr:uid="{00000000-0002-0000-0000-00000B000000}">
      <formula1>$U$202:$U$204</formula1>
    </dataValidation>
    <dataValidation type="list" allowBlank="1" showInputMessage="1" showErrorMessage="1" sqref="V8:V22" xr:uid="{00000000-0002-0000-0000-00000C000000}">
      <formula1>$V$202:$V$204</formula1>
    </dataValidation>
  </dataValidations>
  <pageMargins left="0" right="0" top="0.74803149606299213" bottom="0.74803149606299213" header="0.31496062992125984" footer="0.31496062992125984"/>
  <pageSetup paperSize="300" scale="31" orientation="landscape"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109" operator="containsText" id="{7409C311-EEBB-4B57-823D-DBF9E60212B7}">
            <xm:f>NOT(ISERROR(SEARCH($F$206,F8)))</xm:f>
            <xm:f>$F$206</xm:f>
            <x14:dxf>
              <fill>
                <patternFill>
                  <bgColor rgb="FFFF0000"/>
                </patternFill>
              </fill>
            </x14:dxf>
          </x14:cfRule>
          <xm:sqref>F19:F22 F14:F17 F8:F12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A9" sqref="A9"/>
    </sheetView>
  </sheetViews>
  <sheetFormatPr baseColWidth="10" defaultColWidth="10.6640625" defaultRowHeight="15"/>
  <cols>
    <col min="1" max="1" width="57" customWidth="1"/>
    <col min="2" max="2" width="61.6640625" customWidth="1"/>
    <col min="3" max="3" width="29.5" customWidth="1"/>
  </cols>
  <sheetData>
    <row r="1" spans="1:2">
      <c r="A1" s="363" t="s">
        <v>118</v>
      </c>
      <c r="B1" s="363"/>
    </row>
    <row r="2" spans="1:2" ht="45" customHeight="1">
      <c r="A2" s="100" t="s">
        <v>119</v>
      </c>
      <c r="B2" s="101" t="s">
        <v>120</v>
      </c>
    </row>
    <row r="3" spans="1:2" ht="39" customHeight="1">
      <c r="A3" s="101" t="s">
        <v>121</v>
      </c>
      <c r="B3" s="100" t="s">
        <v>122</v>
      </c>
    </row>
    <row r="4" spans="1:2" ht="69.75" customHeight="1">
      <c r="A4" s="100" t="s">
        <v>123</v>
      </c>
      <c r="B4" s="101" t="s">
        <v>124</v>
      </c>
    </row>
    <row r="5" spans="1:2" ht="43.5" customHeight="1">
      <c r="A5" s="101" t="s">
        <v>125</v>
      </c>
      <c r="B5" s="100" t="s">
        <v>126</v>
      </c>
    </row>
    <row r="6" spans="1:2" ht="68.25" customHeight="1">
      <c r="A6" s="100" t="s">
        <v>127</v>
      </c>
      <c r="B6" s="101" t="s">
        <v>128</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topLeftCell="A32" workbookViewId="0">
      <selection activeCell="F41" sqref="F41"/>
    </sheetView>
  </sheetViews>
  <sheetFormatPr baseColWidth="10" defaultColWidth="10.6640625" defaultRowHeight="15"/>
  <cols>
    <col min="1" max="1" width="9.1640625" customWidth="1"/>
    <col min="2" max="2" width="19.33203125" customWidth="1"/>
    <col min="3" max="3" width="61.6640625" customWidth="1"/>
    <col min="4" max="4" width="60.5" customWidth="1"/>
    <col min="6" max="6" width="14.5" customWidth="1"/>
    <col min="7" max="7" width="67.33203125" customWidth="1"/>
    <col min="8" max="8" width="10.6640625" style="53"/>
  </cols>
  <sheetData>
    <row r="1" spans="1:9" ht="16" thickBot="1">
      <c r="A1" s="23" t="s">
        <v>129</v>
      </c>
    </row>
    <row r="2" spans="1:9" ht="16" thickBot="1">
      <c r="A2" s="38" t="s">
        <v>130</v>
      </c>
      <c r="B2" s="39" t="s">
        <v>131</v>
      </c>
      <c r="C2" s="40" t="s">
        <v>132</v>
      </c>
      <c r="D2" s="40" t="s">
        <v>133</v>
      </c>
    </row>
    <row r="3" spans="1:9" ht="40.5" customHeight="1" thickBot="1">
      <c r="A3" s="41">
        <v>1</v>
      </c>
      <c r="B3" s="42" t="s">
        <v>134</v>
      </c>
      <c r="C3" s="43" t="s">
        <v>135</v>
      </c>
      <c r="D3" s="43" t="s">
        <v>136</v>
      </c>
    </row>
    <row r="4" spans="1:9" ht="40.5" customHeight="1" thickBot="1">
      <c r="A4" s="41">
        <v>2</v>
      </c>
      <c r="B4" s="44" t="s">
        <v>137</v>
      </c>
      <c r="C4" s="43" t="s">
        <v>138</v>
      </c>
      <c r="D4" s="43" t="s">
        <v>139</v>
      </c>
    </row>
    <row r="5" spans="1:9" ht="40.5" customHeight="1" thickBot="1">
      <c r="A5" s="41">
        <v>3</v>
      </c>
      <c r="B5" s="45" t="s">
        <v>140</v>
      </c>
      <c r="C5" s="43" t="s">
        <v>138</v>
      </c>
      <c r="D5" s="43" t="s">
        <v>141</v>
      </c>
    </row>
    <row r="6" spans="1:9" ht="40.5" customHeight="1" thickBot="1">
      <c r="A6" s="41">
        <v>4</v>
      </c>
      <c r="B6" s="46" t="s">
        <v>142</v>
      </c>
      <c r="C6" s="43" t="s">
        <v>143</v>
      </c>
      <c r="D6" s="43" t="s">
        <v>144</v>
      </c>
    </row>
    <row r="7" spans="1:9" ht="40.5" customHeight="1" thickBot="1">
      <c r="A7" s="41">
        <v>5</v>
      </c>
      <c r="B7" s="47" t="s">
        <v>145</v>
      </c>
      <c r="C7" s="43" t="s">
        <v>146</v>
      </c>
      <c r="D7" s="43" t="s">
        <v>147</v>
      </c>
    </row>
    <row r="8" spans="1:9">
      <c r="F8" s="364" t="s">
        <v>149</v>
      </c>
      <c r="G8" s="364"/>
      <c r="H8" s="364"/>
      <c r="I8" s="364"/>
    </row>
    <row r="9" spans="1:9" ht="37.5" customHeight="1" thickBot="1">
      <c r="A9" s="23" t="s">
        <v>148</v>
      </c>
      <c r="F9" s="365" t="s">
        <v>352</v>
      </c>
      <c r="G9" s="366"/>
      <c r="H9" s="366"/>
      <c r="I9" s="366"/>
    </row>
    <row r="10" spans="1:9" ht="15.75" customHeight="1" thickBot="1">
      <c r="A10" s="38" t="s">
        <v>130</v>
      </c>
      <c r="B10" s="39" t="s">
        <v>131</v>
      </c>
      <c r="C10" s="40" t="s">
        <v>150</v>
      </c>
      <c r="D10" s="40" t="s">
        <v>151</v>
      </c>
      <c r="F10" s="369" t="s">
        <v>152</v>
      </c>
      <c r="G10" s="370"/>
      <c r="H10" s="369" t="s">
        <v>153</v>
      </c>
      <c r="I10" s="370"/>
    </row>
    <row r="11" spans="1:9" ht="18" customHeight="1">
      <c r="A11" s="371">
        <v>1</v>
      </c>
      <c r="B11" s="384" t="s">
        <v>154</v>
      </c>
      <c r="C11" s="48" t="s">
        <v>155</v>
      </c>
      <c r="D11" s="48" t="s">
        <v>156</v>
      </c>
      <c r="F11" s="55" t="s">
        <v>157</v>
      </c>
      <c r="G11" s="54" t="s">
        <v>158</v>
      </c>
      <c r="H11" s="55" t="s">
        <v>159</v>
      </c>
      <c r="I11" s="55" t="s">
        <v>160</v>
      </c>
    </row>
    <row r="12" spans="1:9" ht="18" customHeight="1">
      <c r="A12" s="372"/>
      <c r="B12" s="385"/>
      <c r="C12" s="48" t="s">
        <v>161</v>
      </c>
      <c r="D12" s="48" t="s">
        <v>162</v>
      </c>
      <c r="F12" s="56">
        <v>1</v>
      </c>
      <c r="G12" s="57" t="s">
        <v>163</v>
      </c>
      <c r="H12" s="83">
        <v>1</v>
      </c>
      <c r="I12" s="127"/>
    </row>
    <row r="13" spans="1:9" ht="27" customHeight="1">
      <c r="A13" s="372"/>
      <c r="B13" s="385"/>
      <c r="C13" s="48" t="s">
        <v>164</v>
      </c>
      <c r="D13" s="48" t="s">
        <v>165</v>
      </c>
      <c r="F13" s="56">
        <v>2</v>
      </c>
      <c r="G13" s="57" t="s">
        <v>166</v>
      </c>
      <c r="H13" s="83">
        <v>1</v>
      </c>
      <c r="I13" s="83"/>
    </row>
    <row r="14" spans="1:9" ht="36.75" customHeight="1">
      <c r="A14" s="372"/>
      <c r="B14" s="385"/>
      <c r="C14" s="48" t="s">
        <v>167</v>
      </c>
      <c r="D14" s="48" t="s">
        <v>168</v>
      </c>
      <c r="F14" s="56">
        <v>3</v>
      </c>
      <c r="G14" s="57" t="s">
        <v>169</v>
      </c>
      <c r="H14" s="83">
        <v>1</v>
      </c>
      <c r="I14" s="83"/>
    </row>
    <row r="15" spans="1:9" ht="18" customHeight="1">
      <c r="A15" s="372"/>
      <c r="B15" s="385"/>
      <c r="C15" s="48" t="s">
        <v>170</v>
      </c>
      <c r="D15" s="48" t="s">
        <v>171</v>
      </c>
      <c r="F15" s="56">
        <v>4</v>
      </c>
      <c r="G15" s="57" t="s">
        <v>172</v>
      </c>
      <c r="H15" s="83">
        <v>1</v>
      </c>
      <c r="I15" s="127"/>
    </row>
    <row r="16" spans="1:9" ht="18" customHeight="1" thickBot="1">
      <c r="A16" s="383"/>
      <c r="B16" s="386"/>
      <c r="C16" s="49" t="s">
        <v>173</v>
      </c>
      <c r="D16" s="49" t="s">
        <v>174</v>
      </c>
      <c r="F16" s="56">
        <v>5</v>
      </c>
      <c r="G16" s="57" t="s">
        <v>175</v>
      </c>
      <c r="H16" s="83">
        <v>1</v>
      </c>
      <c r="I16" s="127"/>
    </row>
    <row r="17" spans="1:9" ht="18" customHeight="1">
      <c r="A17" s="387">
        <v>2</v>
      </c>
      <c r="B17" s="388" t="s">
        <v>176</v>
      </c>
      <c r="C17" s="48" t="s">
        <v>177</v>
      </c>
      <c r="D17" s="48" t="s">
        <v>178</v>
      </c>
      <c r="F17" s="56">
        <v>6</v>
      </c>
      <c r="G17" s="57" t="s">
        <v>179</v>
      </c>
      <c r="H17" s="83"/>
      <c r="I17" s="127">
        <v>1</v>
      </c>
    </row>
    <row r="18" spans="1:9" ht="30.75" customHeight="1">
      <c r="A18" s="372"/>
      <c r="B18" s="389"/>
      <c r="C18" s="48" t="s">
        <v>180</v>
      </c>
      <c r="D18" s="48" t="s">
        <v>181</v>
      </c>
      <c r="F18" s="58">
        <v>7</v>
      </c>
      <c r="G18" s="59" t="s">
        <v>182</v>
      </c>
      <c r="H18" s="84">
        <v>1</v>
      </c>
      <c r="I18" s="128"/>
    </row>
    <row r="19" spans="1:9" ht="24.75" customHeight="1">
      <c r="A19" s="372"/>
      <c r="B19" s="389"/>
      <c r="C19" s="48" t="s">
        <v>183</v>
      </c>
      <c r="D19" s="48" t="s">
        <v>184</v>
      </c>
      <c r="F19" s="56">
        <v>8</v>
      </c>
      <c r="G19" s="113" t="s">
        <v>185</v>
      </c>
      <c r="H19" s="56">
        <v>1</v>
      </c>
      <c r="I19" s="56"/>
    </row>
    <row r="20" spans="1:9" ht="42" customHeight="1">
      <c r="A20" s="372"/>
      <c r="B20" s="389"/>
      <c r="C20" s="48" t="s">
        <v>186</v>
      </c>
      <c r="D20" s="48" t="s">
        <v>187</v>
      </c>
      <c r="F20" s="56">
        <v>9</v>
      </c>
      <c r="G20" s="57" t="s">
        <v>188</v>
      </c>
      <c r="H20" s="56"/>
      <c r="I20" s="56">
        <v>1</v>
      </c>
    </row>
    <row r="21" spans="1:9" ht="18" customHeight="1">
      <c r="A21" s="372"/>
      <c r="B21" s="389"/>
      <c r="C21" s="48" t="s">
        <v>189</v>
      </c>
      <c r="D21" s="48" t="s">
        <v>190</v>
      </c>
      <c r="F21" s="56">
        <v>10</v>
      </c>
      <c r="G21" s="57" t="s">
        <v>191</v>
      </c>
      <c r="H21" s="56">
        <v>1</v>
      </c>
      <c r="I21" s="56"/>
    </row>
    <row r="22" spans="1:9" ht="18" customHeight="1" thickBot="1">
      <c r="A22" s="383"/>
      <c r="B22" s="390"/>
      <c r="C22" s="49" t="s">
        <v>173</v>
      </c>
      <c r="D22" s="49" t="s">
        <v>192</v>
      </c>
      <c r="F22" s="56">
        <v>11</v>
      </c>
      <c r="G22" s="57" t="s">
        <v>193</v>
      </c>
      <c r="H22" s="56">
        <v>1</v>
      </c>
      <c r="I22" s="56"/>
    </row>
    <row r="23" spans="1:9" ht="18" customHeight="1">
      <c r="A23" s="387">
        <v>3</v>
      </c>
      <c r="B23" s="391" t="s">
        <v>194</v>
      </c>
      <c r="C23" s="50" t="s">
        <v>195</v>
      </c>
      <c r="D23" s="50" t="s">
        <v>196</v>
      </c>
      <c r="F23" s="56">
        <v>12</v>
      </c>
      <c r="G23" s="57" t="s">
        <v>197</v>
      </c>
      <c r="H23" s="56">
        <v>1</v>
      </c>
      <c r="I23" s="56"/>
    </row>
    <row r="24" spans="1:9" ht="36" customHeight="1">
      <c r="A24" s="372"/>
      <c r="B24" s="392"/>
      <c r="C24" s="48" t="s">
        <v>198</v>
      </c>
      <c r="D24" s="48" t="s">
        <v>199</v>
      </c>
      <c r="F24" s="56">
        <v>13</v>
      </c>
      <c r="G24" s="57" t="s">
        <v>200</v>
      </c>
      <c r="H24" s="56">
        <v>1</v>
      </c>
      <c r="I24" s="56"/>
    </row>
    <row r="25" spans="1:9" ht="26.25" customHeight="1">
      <c r="A25" s="372"/>
      <c r="B25" s="392"/>
      <c r="C25" s="48" t="s">
        <v>201</v>
      </c>
      <c r="D25" s="48" t="s">
        <v>202</v>
      </c>
      <c r="F25" s="56">
        <v>14</v>
      </c>
      <c r="G25" s="57" t="s">
        <v>203</v>
      </c>
      <c r="H25" s="56">
        <v>1</v>
      </c>
      <c r="I25" s="56"/>
    </row>
    <row r="26" spans="1:9" ht="25.5" customHeight="1">
      <c r="A26" s="372"/>
      <c r="B26" s="392"/>
      <c r="C26" s="48" t="s">
        <v>204</v>
      </c>
      <c r="D26" s="48" t="s">
        <v>205</v>
      </c>
      <c r="F26" s="56">
        <v>15</v>
      </c>
      <c r="G26" s="57" t="s">
        <v>206</v>
      </c>
      <c r="H26" s="56">
        <v>1</v>
      </c>
      <c r="I26" s="56"/>
    </row>
    <row r="27" spans="1:9" ht="28.5" customHeight="1">
      <c r="A27" s="372"/>
      <c r="B27" s="392"/>
      <c r="C27" s="48" t="s">
        <v>207</v>
      </c>
      <c r="D27" s="48" t="s">
        <v>208</v>
      </c>
      <c r="F27" s="56">
        <v>16</v>
      </c>
      <c r="G27" s="57" t="s">
        <v>209</v>
      </c>
      <c r="H27" s="56"/>
      <c r="I27" s="56">
        <v>1</v>
      </c>
    </row>
    <row r="28" spans="1:9" ht="24.75" customHeight="1">
      <c r="A28" s="372"/>
      <c r="B28" s="392"/>
      <c r="C28" s="48" t="s">
        <v>210</v>
      </c>
      <c r="D28" s="48" t="s">
        <v>211</v>
      </c>
      <c r="F28" s="56">
        <v>17</v>
      </c>
      <c r="G28" s="57" t="s">
        <v>212</v>
      </c>
      <c r="H28" s="56"/>
      <c r="I28" s="56">
        <v>1</v>
      </c>
    </row>
    <row r="29" spans="1:9" ht="27.75" customHeight="1">
      <c r="A29" s="372"/>
      <c r="B29" s="392"/>
      <c r="C29" s="51"/>
      <c r="D29" s="48" t="s">
        <v>213</v>
      </c>
      <c r="F29" s="56">
        <v>18</v>
      </c>
      <c r="G29" s="57" t="s">
        <v>214</v>
      </c>
      <c r="H29" s="56"/>
      <c r="I29" s="56">
        <v>1</v>
      </c>
    </row>
    <row r="30" spans="1:9" ht="24.75" customHeight="1">
      <c r="A30" s="372"/>
      <c r="B30" s="392"/>
      <c r="C30" s="51"/>
      <c r="D30" s="48" t="s">
        <v>215</v>
      </c>
      <c r="F30" s="56">
        <v>19</v>
      </c>
      <c r="G30" s="57" t="s">
        <v>216</v>
      </c>
      <c r="H30" s="56"/>
      <c r="I30" s="56">
        <v>1</v>
      </c>
    </row>
    <row r="31" spans="1:9" ht="31.5" customHeight="1" thickBot="1">
      <c r="A31" s="373"/>
      <c r="B31" s="393"/>
      <c r="C31" s="52"/>
      <c r="D31" s="49" t="s">
        <v>217</v>
      </c>
      <c r="F31" s="60" t="s">
        <v>218</v>
      </c>
      <c r="G31" s="60"/>
      <c r="H31" s="60">
        <f>SUM(H12:H30)</f>
        <v>13</v>
      </c>
      <c r="I31" s="60"/>
    </row>
    <row r="32" spans="1:9">
      <c r="A32" s="371">
        <v>4</v>
      </c>
      <c r="B32" s="374" t="s">
        <v>219</v>
      </c>
      <c r="C32" s="48" t="s">
        <v>220</v>
      </c>
      <c r="D32" s="48" t="s">
        <v>221</v>
      </c>
      <c r="F32" s="367" t="s">
        <v>222</v>
      </c>
      <c r="G32" s="367"/>
      <c r="H32" s="367"/>
      <c r="I32" s="368"/>
    </row>
    <row r="33" spans="1:7">
      <c r="A33" s="372"/>
      <c r="B33" s="375"/>
      <c r="C33" s="48" t="s">
        <v>223</v>
      </c>
      <c r="D33" s="48" t="s">
        <v>224</v>
      </c>
    </row>
    <row r="34" spans="1:7" ht="29.25" customHeight="1">
      <c r="A34" s="372"/>
      <c r="B34" s="375"/>
      <c r="C34" s="48" t="s">
        <v>225</v>
      </c>
      <c r="D34" s="48" t="s">
        <v>226</v>
      </c>
    </row>
    <row r="35" spans="1:7" ht="24.75" customHeight="1">
      <c r="A35" s="372"/>
      <c r="B35" s="375"/>
      <c r="C35" s="48" t="s">
        <v>227</v>
      </c>
      <c r="D35" s="48" t="s">
        <v>228</v>
      </c>
      <c r="F35" t="s">
        <v>355</v>
      </c>
    </row>
    <row r="36" spans="1:7" ht="37.5" customHeight="1">
      <c r="A36" s="372"/>
      <c r="B36" s="375"/>
      <c r="C36" s="48" t="s">
        <v>229</v>
      </c>
      <c r="D36" s="48" t="s">
        <v>230</v>
      </c>
      <c r="F36" t="s">
        <v>354</v>
      </c>
    </row>
    <row r="37" spans="1:7" ht="28">
      <c r="A37" s="372"/>
      <c r="B37" s="375"/>
      <c r="C37" s="48" t="s">
        <v>231</v>
      </c>
      <c r="D37" s="48" t="s">
        <v>232</v>
      </c>
      <c r="F37" t="s">
        <v>353</v>
      </c>
    </row>
    <row r="38" spans="1:7" ht="29" thickBot="1">
      <c r="A38" s="372"/>
      <c r="B38" s="375"/>
      <c r="C38" s="51"/>
      <c r="D38" s="48" t="s">
        <v>233</v>
      </c>
    </row>
    <row r="39" spans="1:7" ht="29" thickBot="1">
      <c r="A39" s="373"/>
      <c r="B39" s="376"/>
      <c r="C39" s="52"/>
      <c r="D39" s="49" t="s">
        <v>234</v>
      </c>
      <c r="F39" s="61" t="s">
        <v>194</v>
      </c>
      <c r="G39" s="129" t="s">
        <v>235</v>
      </c>
    </row>
    <row r="40" spans="1:7" ht="16" thickBot="1">
      <c r="A40" s="377">
        <v>5</v>
      </c>
      <c r="B40" s="380" t="s">
        <v>236</v>
      </c>
      <c r="C40" s="50" t="s">
        <v>237</v>
      </c>
      <c r="D40" s="50" t="s">
        <v>238</v>
      </c>
      <c r="F40" s="62" t="s">
        <v>219</v>
      </c>
      <c r="G40" s="130" t="s">
        <v>239</v>
      </c>
    </row>
    <row r="41" spans="1:7" ht="16" thickBot="1">
      <c r="A41" s="378"/>
      <c r="B41" s="381"/>
      <c r="C41" s="48" t="s">
        <v>240</v>
      </c>
      <c r="D41" s="48" t="s">
        <v>241</v>
      </c>
      <c r="F41" s="65" t="s">
        <v>236</v>
      </c>
      <c r="G41" s="129" t="s">
        <v>242</v>
      </c>
    </row>
    <row r="42" spans="1:7" ht="28">
      <c r="A42" s="378"/>
      <c r="B42" s="381"/>
      <c r="C42" s="48" t="s">
        <v>243</v>
      </c>
      <c r="D42" s="48" t="s">
        <v>224</v>
      </c>
      <c r="F42" s="63"/>
    </row>
    <row r="43" spans="1:7" ht="42">
      <c r="A43" s="378"/>
      <c r="B43" s="381"/>
      <c r="C43" s="48" t="s">
        <v>244</v>
      </c>
      <c r="D43" s="48" t="s">
        <v>245</v>
      </c>
      <c r="F43" s="63"/>
    </row>
    <row r="44" spans="1:7" ht="28">
      <c r="A44" s="378"/>
      <c r="B44" s="381"/>
      <c r="C44" s="48" t="s">
        <v>246</v>
      </c>
      <c r="D44" s="48" t="s">
        <v>247</v>
      </c>
      <c r="F44" s="63"/>
    </row>
    <row r="45" spans="1:7" ht="28">
      <c r="A45" s="378"/>
      <c r="B45" s="381"/>
      <c r="C45" s="48" t="s">
        <v>248</v>
      </c>
      <c r="D45" s="48" t="s">
        <v>249</v>
      </c>
      <c r="F45" s="63"/>
    </row>
    <row r="46" spans="1:7" ht="28">
      <c r="A46" s="378"/>
      <c r="B46" s="381"/>
      <c r="C46" s="51"/>
      <c r="D46" s="48" t="s">
        <v>250</v>
      </c>
      <c r="F46" s="63"/>
    </row>
    <row r="47" spans="1:7" ht="29" thickBot="1">
      <c r="A47" s="379"/>
      <c r="B47" s="382"/>
      <c r="C47" s="52"/>
      <c r="D47" s="49" t="s">
        <v>251</v>
      </c>
      <c r="F47" s="63"/>
    </row>
    <row r="48" spans="1:7">
      <c r="F48" s="64"/>
    </row>
  </sheetData>
  <mergeCells count="15">
    <mergeCell ref="A32:A39"/>
    <mergeCell ref="B32:B39"/>
    <mergeCell ref="A40:A47"/>
    <mergeCell ref="B40:B47"/>
    <mergeCell ref="A11:A16"/>
    <mergeCell ref="B11:B16"/>
    <mergeCell ref="A17:A22"/>
    <mergeCell ref="B17:B22"/>
    <mergeCell ref="A23:A31"/>
    <mergeCell ref="B23:B31"/>
    <mergeCell ref="F8:I8"/>
    <mergeCell ref="F9:I9"/>
    <mergeCell ref="F32:I32"/>
    <mergeCell ref="H10:I10"/>
    <mergeCell ref="F10:G10"/>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9"/>
  <sheetViews>
    <sheetView topLeftCell="A8" workbookViewId="0">
      <selection activeCell="C15" sqref="C15"/>
    </sheetView>
  </sheetViews>
  <sheetFormatPr baseColWidth="10" defaultColWidth="10.6640625" defaultRowHeight="15"/>
  <cols>
    <col min="1" max="1" width="30.6640625" customWidth="1"/>
    <col min="2" max="2" width="90.6640625" customWidth="1"/>
    <col min="3" max="3" width="29.5" customWidth="1"/>
  </cols>
  <sheetData>
    <row r="1" spans="1:3" ht="49.5" customHeight="1">
      <c r="A1" s="397" t="s">
        <v>357</v>
      </c>
      <c r="B1" s="398"/>
      <c r="C1" s="131"/>
    </row>
    <row r="2" spans="1:3" ht="45" customHeight="1">
      <c r="A2" s="398" t="s">
        <v>358</v>
      </c>
      <c r="B2" s="398"/>
      <c r="C2" s="132"/>
    </row>
    <row r="3" spans="1:3" ht="12.75" customHeight="1" thickBot="1">
      <c r="A3" s="132"/>
      <c r="B3" s="133"/>
      <c r="C3" s="133"/>
    </row>
    <row r="4" spans="1:3" ht="16" thickBot="1">
      <c r="A4" s="134" t="s">
        <v>359</v>
      </c>
      <c r="B4" s="134" t="s">
        <v>360</v>
      </c>
      <c r="C4" s="135"/>
    </row>
    <row r="5" spans="1:3" ht="47" thickBot="1">
      <c r="A5" s="136" t="s">
        <v>361</v>
      </c>
      <c r="B5" s="137" t="s">
        <v>362</v>
      </c>
    </row>
    <row r="6" spans="1:3" ht="32" thickBot="1">
      <c r="A6" s="136" t="s">
        <v>363</v>
      </c>
      <c r="B6" s="137" t="s">
        <v>364</v>
      </c>
    </row>
    <row r="7" spans="1:3" ht="47" thickBot="1">
      <c r="A7" s="136" t="s">
        <v>365</v>
      </c>
      <c r="B7" s="137" t="s">
        <v>366</v>
      </c>
    </row>
    <row r="8" spans="1:3" ht="32" thickBot="1">
      <c r="A8" s="136" t="s">
        <v>367</v>
      </c>
      <c r="B8" s="137" t="s">
        <v>368</v>
      </c>
    </row>
    <row r="10" spans="1:3" ht="16" thickBot="1">
      <c r="A10" s="399" t="s">
        <v>369</v>
      </c>
      <c r="B10" s="399"/>
    </row>
    <row r="11" spans="1:3" ht="30">
      <c r="A11" s="394" t="s">
        <v>370</v>
      </c>
      <c r="B11" s="138" t="s">
        <v>371</v>
      </c>
    </row>
    <row r="12" spans="1:3" ht="45">
      <c r="A12" s="395"/>
      <c r="B12" s="139" t="s">
        <v>372</v>
      </c>
    </row>
    <row r="13" spans="1:3" ht="46" thickBot="1">
      <c r="A13" s="396"/>
      <c r="B13" s="140" t="s">
        <v>373</v>
      </c>
    </row>
    <row r="14" spans="1:3" ht="45">
      <c r="A14" s="394" t="s">
        <v>374</v>
      </c>
      <c r="B14" s="141" t="s">
        <v>381</v>
      </c>
    </row>
    <row r="15" spans="1:3" ht="45">
      <c r="A15" s="395"/>
      <c r="B15" s="142" t="s">
        <v>375</v>
      </c>
    </row>
    <row r="16" spans="1:3" ht="46" thickBot="1">
      <c r="A16" s="396"/>
      <c r="B16" s="143" t="s">
        <v>376</v>
      </c>
    </row>
    <row r="17" spans="1:2" ht="45">
      <c r="A17" s="394" t="s">
        <v>377</v>
      </c>
      <c r="B17" s="141" t="s">
        <v>378</v>
      </c>
    </row>
    <row r="18" spans="1:2" ht="45">
      <c r="A18" s="395"/>
      <c r="B18" s="142" t="s">
        <v>379</v>
      </c>
    </row>
    <row r="19" spans="1:2" ht="46" thickBot="1">
      <c r="A19" s="396"/>
      <c r="B19" s="143" t="s">
        <v>380</v>
      </c>
    </row>
  </sheetData>
  <mergeCells count="6">
    <mergeCell ref="A17:A19"/>
    <mergeCell ref="A1:B1"/>
    <mergeCell ref="A2:B2"/>
    <mergeCell ref="A10:B10"/>
    <mergeCell ref="A11:A13"/>
    <mergeCell ref="A14:A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4"/>
  <sheetViews>
    <sheetView workbookViewId="0">
      <selection activeCell="A3" sqref="A3"/>
    </sheetView>
  </sheetViews>
  <sheetFormatPr baseColWidth="10" defaultColWidth="10.6640625" defaultRowHeight="15"/>
  <cols>
    <col min="1" max="1" width="33.5" customWidth="1"/>
    <col min="2" max="2" width="61.6640625" customWidth="1"/>
    <col min="3" max="3" width="29.5" customWidth="1"/>
  </cols>
  <sheetData>
    <row r="2" spans="1:3">
      <c r="A2" s="400" t="s">
        <v>252</v>
      </c>
      <c r="B2" s="400"/>
      <c r="C2" s="67" t="s">
        <v>253</v>
      </c>
    </row>
    <row r="3" spans="1:3" ht="59.25" customHeight="1">
      <c r="A3" s="67" t="s">
        <v>254</v>
      </c>
      <c r="B3" s="68" t="s">
        <v>255</v>
      </c>
      <c r="C3" s="68" t="s">
        <v>256</v>
      </c>
    </row>
    <row r="4" spans="1:3" ht="61">
      <c r="A4" s="67" t="s">
        <v>257</v>
      </c>
      <c r="B4" s="68" t="s">
        <v>258</v>
      </c>
      <c r="C4" s="68" t="s">
        <v>259</v>
      </c>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15"/>
  <sheetViews>
    <sheetView workbookViewId="0">
      <selection activeCell="B10" sqref="B10"/>
    </sheetView>
  </sheetViews>
  <sheetFormatPr baseColWidth="10" defaultColWidth="10.6640625" defaultRowHeight="15"/>
  <cols>
    <col min="1" max="1" width="28.6640625" customWidth="1"/>
    <col min="2" max="2" width="61.6640625" customWidth="1"/>
  </cols>
  <sheetData>
    <row r="2" spans="1:2">
      <c r="A2" s="400" t="s">
        <v>260</v>
      </c>
      <c r="B2" s="400"/>
    </row>
    <row r="3" spans="1:2" ht="45.75" customHeight="1">
      <c r="A3" s="67" t="s">
        <v>261</v>
      </c>
      <c r="B3" s="76" t="s">
        <v>262</v>
      </c>
    </row>
    <row r="4" spans="1:2" ht="45">
      <c r="A4" s="77" t="s">
        <v>263</v>
      </c>
      <c r="B4" s="76" t="s">
        <v>264</v>
      </c>
    </row>
    <row r="5" spans="1:2" ht="30">
      <c r="A5" s="67" t="s">
        <v>265</v>
      </c>
      <c r="B5" s="76" t="s">
        <v>266</v>
      </c>
    </row>
    <row r="6" spans="1:2" ht="30">
      <c r="A6" s="67" t="s">
        <v>267</v>
      </c>
      <c r="B6" s="76" t="s">
        <v>268</v>
      </c>
    </row>
    <row r="15" spans="1:2">
      <c r="B15" s="102"/>
    </row>
  </sheetData>
  <mergeCells count="1">
    <mergeCell ref="A2:B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09"/>
  <sheetViews>
    <sheetView topLeftCell="A76" workbookViewId="0">
      <selection activeCell="M80" sqref="M80:Q104"/>
    </sheetView>
  </sheetViews>
  <sheetFormatPr baseColWidth="10" defaultColWidth="10.6640625" defaultRowHeight="15"/>
  <cols>
    <col min="1" max="1" width="19.6640625" customWidth="1"/>
    <col min="2" max="2" width="54.6640625" customWidth="1"/>
    <col min="3" max="3" width="22.5" customWidth="1"/>
    <col min="4" max="4" width="13.6640625" customWidth="1"/>
    <col min="5" max="5" width="12.5" style="53" customWidth="1"/>
    <col min="7" max="7" width="20" customWidth="1"/>
    <col min="8" max="8" width="54.6640625" customWidth="1"/>
    <col min="9" max="9" width="23" customWidth="1"/>
    <col min="10" max="10" width="13.6640625" customWidth="1"/>
    <col min="11" max="11" width="12.6640625" style="53" customWidth="1"/>
    <col min="13" max="13" width="21.33203125" customWidth="1"/>
    <col min="14" max="14" width="44.33203125" customWidth="1"/>
    <col min="15" max="15" width="22.1640625" customWidth="1"/>
    <col min="16" max="16" width="18.1640625" customWidth="1"/>
    <col min="17" max="17" width="12.6640625" customWidth="1"/>
    <col min="19" max="19" width="21.1640625" customWidth="1"/>
    <col min="20" max="20" width="37.33203125" customWidth="1"/>
    <col min="21" max="21" width="21.5" customWidth="1"/>
    <col min="22" max="22" width="23.1640625" customWidth="1"/>
    <col min="23" max="23" width="15.33203125" customWidth="1"/>
  </cols>
  <sheetData>
    <row r="1" spans="1:23">
      <c r="A1" s="144" t="s">
        <v>269</v>
      </c>
      <c r="B1" s="144" t="s">
        <v>351</v>
      </c>
      <c r="C1" s="144"/>
      <c r="D1" s="144"/>
      <c r="E1" s="144"/>
      <c r="F1" s="144"/>
      <c r="G1" s="144" t="s">
        <v>269</v>
      </c>
      <c r="H1" s="144" t="s">
        <v>351</v>
      </c>
      <c r="I1" s="197"/>
      <c r="J1" s="197"/>
      <c r="K1" s="198"/>
      <c r="L1" s="197"/>
      <c r="M1" s="144" t="s">
        <v>269</v>
      </c>
      <c r="N1" s="144" t="s">
        <v>351</v>
      </c>
      <c r="O1" s="197"/>
      <c r="P1" s="197"/>
      <c r="Q1" s="197"/>
      <c r="S1" s="145" t="s">
        <v>312</v>
      </c>
      <c r="T1" s="146" t="s">
        <v>384</v>
      </c>
      <c r="W1" s="53"/>
    </row>
    <row r="2" spans="1:23">
      <c r="A2" s="145" t="s">
        <v>270</v>
      </c>
      <c r="B2" s="146" t="s">
        <v>382</v>
      </c>
      <c r="G2" s="145" t="s">
        <v>270</v>
      </c>
      <c r="H2" s="146" t="s">
        <v>382</v>
      </c>
      <c r="M2" s="145" t="s">
        <v>312</v>
      </c>
      <c r="N2" s="146" t="s">
        <v>384</v>
      </c>
      <c r="Q2" s="53"/>
      <c r="S2" s="147" t="s">
        <v>272</v>
      </c>
      <c r="T2" s="148" t="s">
        <v>400</v>
      </c>
      <c r="W2" s="53"/>
    </row>
    <row r="3" spans="1:23" ht="16" thickBot="1">
      <c r="A3" s="147" t="s">
        <v>271</v>
      </c>
      <c r="B3" s="148" t="str">
        <f>+'MAPA DE RIESGOS'!T8</f>
        <v>Cumplimiento del Procedimiento de selección y vinculación</v>
      </c>
      <c r="G3" s="147" t="s">
        <v>272</v>
      </c>
      <c r="H3" s="148" t="s">
        <v>398</v>
      </c>
      <c r="M3" s="147" t="s">
        <v>271</v>
      </c>
      <c r="N3" s="148" t="s">
        <v>399</v>
      </c>
      <c r="Q3" s="53"/>
      <c r="W3" s="53"/>
    </row>
    <row r="4" spans="1:23" ht="43" thickBot="1">
      <c r="Q4" s="53"/>
      <c r="S4" s="71" t="s">
        <v>273</v>
      </c>
      <c r="T4" s="38" t="s">
        <v>274</v>
      </c>
      <c r="U4" s="72" t="s">
        <v>275</v>
      </c>
      <c r="V4" s="38" t="s">
        <v>276</v>
      </c>
      <c r="W4" s="73" t="s">
        <v>277</v>
      </c>
    </row>
    <row r="5" spans="1:23" ht="53.25" customHeight="1" thickBot="1">
      <c r="A5" s="71" t="s">
        <v>273</v>
      </c>
      <c r="B5" s="38" t="s">
        <v>274</v>
      </c>
      <c r="C5" s="72" t="s">
        <v>275</v>
      </c>
      <c r="D5" s="38" t="s">
        <v>276</v>
      </c>
      <c r="E5" s="73" t="s">
        <v>277</v>
      </c>
      <c r="G5" s="71" t="s">
        <v>273</v>
      </c>
      <c r="H5" s="38" t="s">
        <v>274</v>
      </c>
      <c r="I5" s="72" t="s">
        <v>275</v>
      </c>
      <c r="J5" s="38" t="s">
        <v>276</v>
      </c>
      <c r="K5" s="73" t="s">
        <v>277</v>
      </c>
      <c r="M5" s="71" t="s">
        <v>273</v>
      </c>
      <c r="N5" s="38" t="s">
        <v>274</v>
      </c>
      <c r="O5" s="72" t="s">
        <v>275</v>
      </c>
      <c r="P5" s="38" t="s">
        <v>276</v>
      </c>
      <c r="Q5" s="73" t="s">
        <v>277</v>
      </c>
      <c r="S5" s="403" t="s">
        <v>278</v>
      </c>
      <c r="T5" s="404" t="s">
        <v>279</v>
      </c>
      <c r="U5" s="116" t="s">
        <v>280</v>
      </c>
      <c r="V5" s="70">
        <v>15</v>
      </c>
      <c r="W5" s="82">
        <v>15</v>
      </c>
    </row>
    <row r="6" spans="1:23">
      <c r="A6" s="403" t="s">
        <v>278</v>
      </c>
      <c r="B6" s="404" t="s">
        <v>279</v>
      </c>
      <c r="C6" s="116" t="s">
        <v>280</v>
      </c>
      <c r="D6" s="70">
        <v>15</v>
      </c>
      <c r="E6" s="82">
        <v>15</v>
      </c>
      <c r="G6" s="403" t="s">
        <v>278</v>
      </c>
      <c r="H6" s="404" t="s">
        <v>279</v>
      </c>
      <c r="I6" s="116" t="s">
        <v>280</v>
      </c>
      <c r="J6" s="70">
        <v>15</v>
      </c>
      <c r="K6" s="82">
        <v>15</v>
      </c>
      <c r="M6" s="403" t="s">
        <v>278</v>
      </c>
      <c r="N6" s="404" t="s">
        <v>279</v>
      </c>
      <c r="O6" s="116" t="s">
        <v>280</v>
      </c>
      <c r="P6" s="70">
        <v>15</v>
      </c>
      <c r="Q6" s="82">
        <v>15</v>
      </c>
      <c r="S6" s="401"/>
      <c r="T6" s="402"/>
      <c r="U6" s="115" t="s">
        <v>281</v>
      </c>
      <c r="V6" s="69">
        <v>0</v>
      </c>
      <c r="W6" s="83"/>
    </row>
    <row r="7" spans="1:23" ht="21.75" customHeight="1">
      <c r="A7" s="401"/>
      <c r="B7" s="402"/>
      <c r="C7" s="115" t="s">
        <v>281</v>
      </c>
      <c r="D7" s="69">
        <v>0</v>
      </c>
      <c r="E7" s="83"/>
      <c r="G7" s="401"/>
      <c r="H7" s="402"/>
      <c r="I7" s="115" t="s">
        <v>281</v>
      </c>
      <c r="J7" s="69">
        <v>0</v>
      </c>
      <c r="K7" s="83"/>
      <c r="M7" s="401"/>
      <c r="N7" s="402"/>
      <c r="O7" s="115" t="s">
        <v>281</v>
      </c>
      <c r="P7" s="69">
        <v>0</v>
      </c>
      <c r="Q7" s="83"/>
      <c r="S7" s="401"/>
      <c r="T7" s="402" t="s">
        <v>282</v>
      </c>
      <c r="U7" s="115" t="s">
        <v>283</v>
      </c>
      <c r="V7" s="69">
        <v>15</v>
      </c>
      <c r="W7" s="69">
        <v>15</v>
      </c>
    </row>
    <row r="8" spans="1:23">
      <c r="A8" s="401"/>
      <c r="B8" s="402" t="s">
        <v>282</v>
      </c>
      <c r="C8" s="115" t="s">
        <v>283</v>
      </c>
      <c r="D8" s="69">
        <v>15</v>
      </c>
      <c r="E8" s="83">
        <v>15</v>
      </c>
      <c r="G8" s="401"/>
      <c r="H8" s="402" t="s">
        <v>282</v>
      </c>
      <c r="I8" s="115" t="s">
        <v>283</v>
      </c>
      <c r="J8" s="69">
        <v>15</v>
      </c>
      <c r="K8" s="69">
        <v>15</v>
      </c>
      <c r="M8" s="401"/>
      <c r="N8" s="402" t="s">
        <v>282</v>
      </c>
      <c r="O8" s="115" t="s">
        <v>283</v>
      </c>
      <c r="P8" s="69">
        <v>15</v>
      </c>
      <c r="Q8" s="69">
        <v>15</v>
      </c>
      <c r="S8" s="401"/>
      <c r="T8" s="402"/>
      <c r="U8" s="115" t="s">
        <v>284</v>
      </c>
      <c r="V8" s="69">
        <v>0</v>
      </c>
      <c r="W8" s="83"/>
    </row>
    <row r="9" spans="1:23" ht="25.5" customHeight="1">
      <c r="A9" s="401"/>
      <c r="B9" s="402"/>
      <c r="C9" s="115" t="s">
        <v>284</v>
      </c>
      <c r="D9" s="69">
        <v>0</v>
      </c>
      <c r="E9" s="83">
        <v>0</v>
      </c>
      <c r="G9" s="401"/>
      <c r="H9" s="402"/>
      <c r="I9" s="115" t="s">
        <v>284</v>
      </c>
      <c r="J9" s="69">
        <v>0</v>
      </c>
      <c r="K9" s="83"/>
      <c r="M9" s="401"/>
      <c r="N9" s="402"/>
      <c r="O9" s="115" t="s">
        <v>284</v>
      </c>
      <c r="P9" s="69">
        <v>0</v>
      </c>
      <c r="Q9" s="83"/>
      <c r="S9" s="401" t="s">
        <v>285</v>
      </c>
      <c r="T9" s="402" t="s">
        <v>286</v>
      </c>
      <c r="U9" s="115" t="s">
        <v>287</v>
      </c>
      <c r="V9" s="69">
        <v>15</v>
      </c>
      <c r="W9" s="69">
        <v>15</v>
      </c>
    </row>
    <row r="10" spans="1:23" ht="22.5" customHeight="1">
      <c r="A10" s="401" t="s">
        <v>285</v>
      </c>
      <c r="B10" s="402" t="s">
        <v>286</v>
      </c>
      <c r="C10" s="115" t="s">
        <v>287</v>
      </c>
      <c r="D10" s="69">
        <v>15</v>
      </c>
      <c r="E10" s="83">
        <v>15</v>
      </c>
      <c r="G10" s="401" t="s">
        <v>285</v>
      </c>
      <c r="H10" s="402" t="s">
        <v>286</v>
      </c>
      <c r="I10" s="115" t="s">
        <v>287</v>
      </c>
      <c r="J10" s="69">
        <v>15</v>
      </c>
      <c r="K10" s="69">
        <v>15</v>
      </c>
      <c r="M10" s="401" t="s">
        <v>285</v>
      </c>
      <c r="N10" s="402" t="s">
        <v>286</v>
      </c>
      <c r="O10" s="115" t="s">
        <v>287</v>
      </c>
      <c r="P10" s="69">
        <v>15</v>
      </c>
      <c r="Q10" s="69">
        <v>15</v>
      </c>
      <c r="S10" s="401"/>
      <c r="T10" s="402"/>
      <c r="U10" s="115" t="s">
        <v>288</v>
      </c>
      <c r="V10" s="69">
        <v>0</v>
      </c>
      <c r="W10" s="83"/>
    </row>
    <row r="11" spans="1:23">
      <c r="A11" s="401"/>
      <c r="B11" s="402"/>
      <c r="C11" s="115" t="s">
        <v>288</v>
      </c>
      <c r="D11" s="69">
        <v>0</v>
      </c>
      <c r="E11" s="83"/>
      <c r="G11" s="401"/>
      <c r="H11" s="402"/>
      <c r="I11" s="115" t="s">
        <v>288</v>
      </c>
      <c r="J11" s="69">
        <v>0</v>
      </c>
      <c r="K11" s="83"/>
      <c r="M11" s="401"/>
      <c r="N11" s="402"/>
      <c r="O11" s="115" t="s">
        <v>288</v>
      </c>
      <c r="P11" s="69">
        <v>0</v>
      </c>
      <c r="Q11" s="83"/>
      <c r="S11" s="401" t="s">
        <v>289</v>
      </c>
      <c r="T11" s="402" t="s">
        <v>290</v>
      </c>
      <c r="U11" s="115" t="s">
        <v>291</v>
      </c>
      <c r="V11" s="69">
        <v>15</v>
      </c>
      <c r="W11" s="83">
        <v>15</v>
      </c>
    </row>
    <row r="12" spans="1:23" ht="22.5" customHeight="1">
      <c r="A12" s="401" t="s">
        <v>289</v>
      </c>
      <c r="B12" s="402" t="s">
        <v>290</v>
      </c>
      <c r="C12" s="115" t="s">
        <v>291</v>
      </c>
      <c r="D12" s="69">
        <v>15</v>
      </c>
      <c r="E12" s="83">
        <v>15</v>
      </c>
      <c r="G12" s="401" t="s">
        <v>289</v>
      </c>
      <c r="H12" s="402" t="s">
        <v>290</v>
      </c>
      <c r="I12" s="115" t="s">
        <v>291</v>
      </c>
      <c r="J12" s="69">
        <v>15</v>
      </c>
      <c r="K12" s="83">
        <v>15</v>
      </c>
      <c r="M12" s="401" t="s">
        <v>289</v>
      </c>
      <c r="N12" s="402" t="s">
        <v>290</v>
      </c>
      <c r="O12" s="115" t="s">
        <v>291</v>
      </c>
      <c r="P12" s="69">
        <v>15</v>
      </c>
      <c r="Q12" s="83">
        <v>14</v>
      </c>
      <c r="S12" s="401"/>
      <c r="T12" s="402"/>
      <c r="U12" s="115" t="s">
        <v>292</v>
      </c>
      <c r="V12" s="69">
        <v>0</v>
      </c>
      <c r="W12" s="83"/>
    </row>
    <row r="13" spans="1:23" ht="30" customHeight="1">
      <c r="A13" s="401"/>
      <c r="B13" s="402"/>
      <c r="C13" s="115" t="s">
        <v>292</v>
      </c>
      <c r="D13" s="69">
        <v>0</v>
      </c>
      <c r="E13" s="83">
        <v>0</v>
      </c>
      <c r="G13" s="401"/>
      <c r="H13" s="402"/>
      <c r="I13" s="115" t="s">
        <v>292</v>
      </c>
      <c r="J13" s="69">
        <v>0</v>
      </c>
      <c r="K13" s="83"/>
      <c r="M13" s="401"/>
      <c r="N13" s="402"/>
      <c r="O13" s="115" t="s">
        <v>292</v>
      </c>
      <c r="P13" s="69">
        <v>0</v>
      </c>
      <c r="Q13" s="83"/>
      <c r="S13" s="401" t="s">
        <v>293</v>
      </c>
      <c r="T13" s="402" t="s">
        <v>294</v>
      </c>
      <c r="U13" s="115" t="s">
        <v>295</v>
      </c>
      <c r="V13" s="69">
        <v>15</v>
      </c>
      <c r="W13" s="83">
        <v>15</v>
      </c>
    </row>
    <row r="14" spans="1:23" ht="25.5" customHeight="1">
      <c r="A14" s="401" t="s">
        <v>293</v>
      </c>
      <c r="B14" s="402" t="s">
        <v>294</v>
      </c>
      <c r="C14" s="115" t="s">
        <v>295</v>
      </c>
      <c r="D14" s="69">
        <v>15</v>
      </c>
      <c r="E14" s="83">
        <v>15</v>
      </c>
      <c r="G14" s="401" t="s">
        <v>293</v>
      </c>
      <c r="H14" s="402" t="s">
        <v>294</v>
      </c>
      <c r="I14" s="115" t="s">
        <v>295</v>
      </c>
      <c r="J14" s="69">
        <v>15</v>
      </c>
      <c r="K14" s="83">
        <v>15</v>
      </c>
      <c r="M14" s="401" t="s">
        <v>293</v>
      </c>
      <c r="N14" s="402" t="s">
        <v>294</v>
      </c>
      <c r="O14" s="115" t="s">
        <v>295</v>
      </c>
      <c r="P14" s="69">
        <v>15</v>
      </c>
      <c r="Q14" s="83">
        <v>15</v>
      </c>
      <c r="S14" s="401"/>
      <c r="T14" s="402"/>
      <c r="U14" s="115" t="s">
        <v>296</v>
      </c>
      <c r="V14" s="69">
        <v>0</v>
      </c>
      <c r="W14" s="83"/>
    </row>
    <row r="15" spans="1:23" ht="25.5" customHeight="1">
      <c r="A15" s="401"/>
      <c r="B15" s="402"/>
      <c r="C15" s="115" t="s">
        <v>296</v>
      </c>
      <c r="D15" s="69">
        <v>0</v>
      </c>
      <c r="E15" s="83"/>
      <c r="G15" s="401"/>
      <c r="H15" s="402"/>
      <c r="I15" s="115" t="s">
        <v>296</v>
      </c>
      <c r="J15" s="69">
        <v>0</v>
      </c>
      <c r="K15" s="83"/>
      <c r="M15" s="401"/>
      <c r="N15" s="402"/>
      <c r="O15" s="115" t="s">
        <v>296</v>
      </c>
      <c r="P15" s="69">
        <v>0</v>
      </c>
      <c r="Q15" s="83"/>
      <c r="S15" s="401" t="s">
        <v>297</v>
      </c>
      <c r="T15" s="402" t="s">
        <v>298</v>
      </c>
      <c r="U15" s="115" t="s">
        <v>299</v>
      </c>
      <c r="V15" s="69">
        <v>15</v>
      </c>
      <c r="W15" s="83">
        <v>15</v>
      </c>
    </row>
    <row r="16" spans="1:23" ht="28">
      <c r="A16" s="401" t="s">
        <v>297</v>
      </c>
      <c r="B16" s="402" t="s">
        <v>298</v>
      </c>
      <c r="C16" s="115" t="s">
        <v>299</v>
      </c>
      <c r="D16" s="69">
        <v>15</v>
      </c>
      <c r="E16" s="83">
        <v>15</v>
      </c>
      <c r="G16" s="401" t="s">
        <v>297</v>
      </c>
      <c r="H16" s="402" t="s">
        <v>298</v>
      </c>
      <c r="I16" s="115" t="s">
        <v>299</v>
      </c>
      <c r="J16" s="69">
        <v>15</v>
      </c>
      <c r="K16" s="83">
        <v>15</v>
      </c>
      <c r="M16" s="401" t="s">
        <v>297</v>
      </c>
      <c r="N16" s="402" t="s">
        <v>298</v>
      </c>
      <c r="O16" s="115" t="s">
        <v>299</v>
      </c>
      <c r="P16" s="69">
        <v>15</v>
      </c>
      <c r="Q16" s="83">
        <v>15</v>
      </c>
      <c r="S16" s="401"/>
      <c r="T16" s="402"/>
      <c r="U16" s="115" t="s">
        <v>300</v>
      </c>
      <c r="V16" s="69">
        <v>0</v>
      </c>
      <c r="W16" s="83">
        <v>0</v>
      </c>
    </row>
    <row r="17" spans="1:23" ht="28">
      <c r="A17" s="401"/>
      <c r="B17" s="402"/>
      <c r="C17" s="115" t="s">
        <v>300</v>
      </c>
      <c r="D17" s="69">
        <v>0</v>
      </c>
      <c r="E17" s="83"/>
      <c r="G17" s="401"/>
      <c r="H17" s="402"/>
      <c r="I17" s="115" t="s">
        <v>300</v>
      </c>
      <c r="J17" s="69">
        <v>0</v>
      </c>
      <c r="K17" s="83">
        <v>0</v>
      </c>
      <c r="M17" s="401"/>
      <c r="N17" s="402"/>
      <c r="O17" s="115" t="s">
        <v>300</v>
      </c>
      <c r="P17" s="69">
        <v>0</v>
      </c>
      <c r="Q17" s="83">
        <v>0</v>
      </c>
      <c r="S17" s="401" t="s">
        <v>301</v>
      </c>
      <c r="T17" s="402" t="s">
        <v>302</v>
      </c>
      <c r="U17" s="115" t="s">
        <v>303</v>
      </c>
      <c r="V17" s="69">
        <v>10</v>
      </c>
      <c r="W17" s="83">
        <v>10</v>
      </c>
    </row>
    <row r="18" spans="1:23">
      <c r="A18" s="401" t="s">
        <v>301</v>
      </c>
      <c r="B18" s="402" t="s">
        <v>302</v>
      </c>
      <c r="C18" s="115" t="s">
        <v>303</v>
      </c>
      <c r="D18" s="69">
        <v>10</v>
      </c>
      <c r="E18" s="83">
        <v>10</v>
      </c>
      <c r="G18" s="401" t="s">
        <v>301</v>
      </c>
      <c r="H18" s="402" t="s">
        <v>302</v>
      </c>
      <c r="I18" s="115" t="s">
        <v>303</v>
      </c>
      <c r="J18" s="69">
        <v>10</v>
      </c>
      <c r="K18" s="83">
        <v>10</v>
      </c>
      <c r="M18" s="401" t="s">
        <v>301</v>
      </c>
      <c r="N18" s="402" t="s">
        <v>302</v>
      </c>
      <c r="O18" s="115" t="s">
        <v>303</v>
      </c>
      <c r="P18" s="69">
        <v>10</v>
      </c>
      <c r="Q18" s="83">
        <v>10</v>
      </c>
      <c r="S18" s="401"/>
      <c r="T18" s="402"/>
      <c r="U18" s="115" t="s">
        <v>304</v>
      </c>
      <c r="V18" s="69">
        <v>5</v>
      </c>
      <c r="W18" s="83"/>
    </row>
    <row r="19" spans="1:23" ht="16" thickBot="1">
      <c r="A19" s="401"/>
      <c r="B19" s="402"/>
      <c r="C19" s="115" t="s">
        <v>304</v>
      </c>
      <c r="D19" s="69">
        <v>5</v>
      </c>
      <c r="E19" s="83"/>
      <c r="G19" s="401"/>
      <c r="H19" s="402"/>
      <c r="I19" s="115" t="s">
        <v>304</v>
      </c>
      <c r="J19" s="69">
        <v>5</v>
      </c>
      <c r="K19" s="83"/>
      <c r="M19" s="401"/>
      <c r="N19" s="402"/>
      <c r="O19" s="115" t="s">
        <v>304</v>
      </c>
      <c r="P19" s="69">
        <v>5</v>
      </c>
      <c r="Q19" s="83"/>
      <c r="S19" s="401"/>
      <c r="T19" s="402"/>
      <c r="U19" s="115" t="s">
        <v>305</v>
      </c>
      <c r="V19" s="74">
        <v>0</v>
      </c>
      <c r="W19" s="84"/>
    </row>
    <row r="20" spans="1:23" ht="15.75" customHeight="1" thickBot="1">
      <c r="A20" s="401"/>
      <c r="B20" s="402"/>
      <c r="C20" s="115" t="s">
        <v>305</v>
      </c>
      <c r="D20" s="74">
        <v>0</v>
      </c>
      <c r="E20" s="84"/>
      <c r="G20" s="401"/>
      <c r="H20" s="402"/>
      <c r="I20" s="115" t="s">
        <v>305</v>
      </c>
      <c r="J20" s="74">
        <v>0</v>
      </c>
      <c r="K20" s="84"/>
      <c r="M20" s="401"/>
      <c r="N20" s="402"/>
      <c r="O20" s="115" t="s">
        <v>305</v>
      </c>
      <c r="P20" s="74">
        <v>0</v>
      </c>
      <c r="Q20" s="84"/>
      <c r="V20" s="75" t="s">
        <v>306</v>
      </c>
      <c r="W20" s="149">
        <f>SUM(W5:W19)</f>
        <v>100</v>
      </c>
    </row>
    <row r="21" spans="1:23" ht="43" thickBot="1">
      <c r="D21" s="75" t="s">
        <v>306</v>
      </c>
      <c r="E21" s="149">
        <f>SUM(E6:E20)</f>
        <v>100</v>
      </c>
      <c r="J21" s="75" t="s">
        <v>306</v>
      </c>
      <c r="K21" s="149">
        <f>SUM(K6:K20)</f>
        <v>100</v>
      </c>
      <c r="P21" s="75" t="s">
        <v>306</v>
      </c>
      <c r="Q21" s="149">
        <f>SUM(Q6:Q20)</f>
        <v>99</v>
      </c>
      <c r="S21" s="79" t="s">
        <v>307</v>
      </c>
      <c r="T21" s="117" t="s">
        <v>308</v>
      </c>
      <c r="V21" s="78"/>
      <c r="W21" s="85"/>
    </row>
    <row r="22" spans="1:23" ht="43" thickBot="1">
      <c r="A22" s="79" t="s">
        <v>307</v>
      </c>
      <c r="B22" s="117" t="s">
        <v>308</v>
      </c>
      <c r="D22" s="78"/>
      <c r="E22" s="85"/>
      <c r="G22" s="79" t="s">
        <v>307</v>
      </c>
      <c r="H22" s="117" t="s">
        <v>308</v>
      </c>
      <c r="J22" s="78"/>
      <c r="K22" s="85"/>
      <c r="M22" s="79" t="s">
        <v>307</v>
      </c>
      <c r="N22" s="117" t="s">
        <v>308</v>
      </c>
      <c r="P22" s="78"/>
      <c r="Q22" s="85"/>
      <c r="S22" s="80" t="s">
        <v>69</v>
      </c>
      <c r="T22" s="81" t="s">
        <v>309</v>
      </c>
      <c r="V22" s="78"/>
      <c r="W22" s="85"/>
    </row>
    <row r="23" spans="1:23" ht="16" thickBot="1">
      <c r="A23" s="80" t="s">
        <v>69</v>
      </c>
      <c r="B23" s="81" t="s">
        <v>309</v>
      </c>
      <c r="D23" s="78"/>
      <c r="E23" s="85"/>
      <c r="G23" s="80" t="s">
        <v>69</v>
      </c>
      <c r="H23" s="81" t="s">
        <v>309</v>
      </c>
      <c r="J23" s="78"/>
      <c r="K23" s="85"/>
      <c r="M23" s="80" t="s">
        <v>69</v>
      </c>
      <c r="N23" s="81" t="s">
        <v>309</v>
      </c>
      <c r="P23" s="78"/>
      <c r="Q23" s="85"/>
      <c r="S23" s="80" t="s">
        <v>57</v>
      </c>
      <c r="T23" s="81" t="s">
        <v>310</v>
      </c>
      <c r="V23" s="78"/>
      <c r="W23" s="85"/>
    </row>
    <row r="24" spans="1:23" ht="16" thickBot="1">
      <c r="A24" s="80" t="s">
        <v>57</v>
      </c>
      <c r="B24" s="81" t="s">
        <v>310</v>
      </c>
      <c r="D24" s="78"/>
      <c r="E24" s="85"/>
      <c r="G24" s="80" t="s">
        <v>57</v>
      </c>
      <c r="H24" s="81" t="s">
        <v>310</v>
      </c>
      <c r="J24" s="78"/>
      <c r="K24" s="85"/>
      <c r="M24" s="80" t="s">
        <v>57</v>
      </c>
      <c r="N24" s="81" t="s">
        <v>310</v>
      </c>
      <c r="P24" s="78"/>
      <c r="Q24" s="85"/>
      <c r="S24" s="80" t="s">
        <v>85</v>
      </c>
      <c r="T24" s="81" t="s">
        <v>311</v>
      </c>
      <c r="V24" s="78"/>
      <c r="W24" s="85"/>
    </row>
    <row r="25" spans="1:23" ht="16" thickBot="1">
      <c r="A25" s="80" t="s">
        <v>85</v>
      </c>
      <c r="B25" s="81" t="s">
        <v>311</v>
      </c>
      <c r="D25" s="78"/>
      <c r="E25" s="85"/>
      <c r="G25" s="80" t="s">
        <v>85</v>
      </c>
      <c r="H25" s="81" t="s">
        <v>311</v>
      </c>
      <c r="J25" s="78"/>
      <c r="K25" s="85"/>
      <c r="M25" s="80" t="s">
        <v>85</v>
      </c>
      <c r="N25" s="81" t="s">
        <v>311</v>
      </c>
      <c r="P25" s="78"/>
      <c r="Q25" s="85"/>
    </row>
    <row r="27" spans="1:23">
      <c r="A27" s="150" t="s">
        <v>385</v>
      </c>
      <c r="B27" s="150" t="s">
        <v>456</v>
      </c>
      <c r="C27" s="150"/>
      <c r="D27" s="150"/>
      <c r="E27" s="150"/>
      <c r="F27" s="150"/>
      <c r="G27" s="150" t="s">
        <v>385</v>
      </c>
      <c r="H27" s="150" t="s">
        <v>456</v>
      </c>
    </row>
    <row r="28" spans="1:23">
      <c r="A28" s="151" t="s">
        <v>270</v>
      </c>
      <c r="B28" s="152" t="s">
        <v>493</v>
      </c>
      <c r="C28" s="153"/>
      <c r="G28" s="154" t="s">
        <v>312</v>
      </c>
      <c r="H28" s="155" t="s">
        <v>408</v>
      </c>
      <c r="I28" s="156"/>
      <c r="J28" s="156"/>
    </row>
    <row r="29" spans="1:23">
      <c r="A29" s="157" t="s">
        <v>271</v>
      </c>
      <c r="B29" s="158" t="s">
        <v>517</v>
      </c>
      <c r="C29" s="159"/>
      <c r="D29" s="159"/>
      <c r="G29" s="157" t="s">
        <v>272</v>
      </c>
      <c r="H29" s="158" t="s">
        <v>496</v>
      </c>
      <c r="I29" s="159"/>
      <c r="J29" s="159"/>
    </row>
    <row r="30" spans="1:23" ht="16" thickBot="1"/>
    <row r="31" spans="1:23" ht="53.25" customHeight="1" thickBot="1">
      <c r="A31" s="71" t="s">
        <v>273</v>
      </c>
      <c r="B31" s="38" t="s">
        <v>274</v>
      </c>
      <c r="C31" s="72" t="s">
        <v>275</v>
      </c>
      <c r="D31" s="38" t="s">
        <v>276</v>
      </c>
      <c r="E31" s="73" t="s">
        <v>277</v>
      </c>
      <c r="G31" s="71" t="s">
        <v>273</v>
      </c>
      <c r="H31" s="38" t="s">
        <v>274</v>
      </c>
      <c r="I31" s="72" t="s">
        <v>275</v>
      </c>
      <c r="J31" s="38" t="s">
        <v>276</v>
      </c>
      <c r="K31" s="73" t="s">
        <v>277</v>
      </c>
    </row>
    <row r="32" spans="1:23">
      <c r="A32" s="403" t="s">
        <v>278</v>
      </c>
      <c r="B32" s="404" t="s">
        <v>279</v>
      </c>
      <c r="C32" s="116" t="s">
        <v>280</v>
      </c>
      <c r="D32" s="70">
        <v>15</v>
      </c>
      <c r="E32" s="82">
        <v>15</v>
      </c>
      <c r="G32" s="403" t="s">
        <v>278</v>
      </c>
      <c r="H32" s="404" t="s">
        <v>279</v>
      </c>
      <c r="I32" s="116" t="s">
        <v>280</v>
      </c>
      <c r="J32" s="70">
        <v>15</v>
      </c>
      <c r="K32" s="82">
        <v>15</v>
      </c>
    </row>
    <row r="33" spans="1:11" ht="21.75" customHeight="1">
      <c r="A33" s="401"/>
      <c r="B33" s="402"/>
      <c r="C33" s="115" t="s">
        <v>281</v>
      </c>
      <c r="D33" s="69">
        <v>0</v>
      </c>
      <c r="E33" s="83"/>
      <c r="G33" s="401"/>
      <c r="H33" s="402"/>
      <c r="I33" s="115" t="s">
        <v>281</v>
      </c>
      <c r="J33" s="69">
        <v>0</v>
      </c>
      <c r="K33" s="83"/>
    </row>
    <row r="34" spans="1:11">
      <c r="A34" s="401"/>
      <c r="B34" s="402" t="s">
        <v>282</v>
      </c>
      <c r="C34" s="115" t="s">
        <v>283</v>
      </c>
      <c r="D34" s="69">
        <v>15</v>
      </c>
      <c r="E34" s="83">
        <v>15</v>
      </c>
      <c r="G34" s="401"/>
      <c r="H34" s="402" t="s">
        <v>282</v>
      </c>
      <c r="I34" s="115" t="s">
        <v>283</v>
      </c>
      <c r="J34" s="69">
        <v>15</v>
      </c>
      <c r="K34" s="83">
        <v>15</v>
      </c>
    </row>
    <row r="35" spans="1:11" ht="25.5" customHeight="1">
      <c r="A35" s="401"/>
      <c r="B35" s="402"/>
      <c r="C35" s="115" t="s">
        <v>284</v>
      </c>
      <c r="D35" s="69">
        <v>0</v>
      </c>
      <c r="E35" s="83">
        <v>0</v>
      </c>
      <c r="G35" s="401"/>
      <c r="H35" s="402"/>
      <c r="I35" s="115" t="s">
        <v>284</v>
      </c>
      <c r="J35" s="69">
        <v>0</v>
      </c>
      <c r="K35" s="83"/>
    </row>
    <row r="36" spans="1:11" ht="22.5" customHeight="1">
      <c r="A36" s="401" t="s">
        <v>285</v>
      </c>
      <c r="B36" s="402" t="s">
        <v>286</v>
      </c>
      <c r="C36" s="115" t="s">
        <v>287</v>
      </c>
      <c r="D36" s="69">
        <v>15</v>
      </c>
      <c r="E36" s="83">
        <v>15</v>
      </c>
      <c r="G36" s="401" t="s">
        <v>285</v>
      </c>
      <c r="H36" s="402" t="s">
        <v>286</v>
      </c>
      <c r="I36" s="115" t="s">
        <v>287</v>
      </c>
      <c r="J36" s="69">
        <v>15</v>
      </c>
      <c r="K36" s="83">
        <v>15</v>
      </c>
    </row>
    <row r="37" spans="1:11">
      <c r="A37" s="401"/>
      <c r="B37" s="402"/>
      <c r="C37" s="115" t="s">
        <v>288</v>
      </c>
      <c r="D37" s="69">
        <v>0</v>
      </c>
      <c r="E37" s="83"/>
      <c r="G37" s="401"/>
      <c r="H37" s="402"/>
      <c r="I37" s="115" t="s">
        <v>288</v>
      </c>
      <c r="J37" s="69">
        <v>0</v>
      </c>
      <c r="K37" s="83"/>
    </row>
    <row r="38" spans="1:11" ht="22.5" customHeight="1">
      <c r="A38" s="401" t="s">
        <v>289</v>
      </c>
      <c r="B38" s="402" t="s">
        <v>290</v>
      </c>
      <c r="C38" s="115" t="s">
        <v>291</v>
      </c>
      <c r="D38" s="69">
        <v>15</v>
      </c>
      <c r="E38" s="83">
        <v>12</v>
      </c>
      <c r="G38" s="401" t="s">
        <v>289</v>
      </c>
      <c r="H38" s="402" t="s">
        <v>290</v>
      </c>
      <c r="I38" s="115" t="s">
        <v>291</v>
      </c>
      <c r="J38" s="69">
        <v>15</v>
      </c>
      <c r="K38" s="83">
        <v>15</v>
      </c>
    </row>
    <row r="39" spans="1:11" ht="30" customHeight="1">
      <c r="A39" s="401"/>
      <c r="B39" s="402"/>
      <c r="C39" s="115" t="s">
        <v>292</v>
      </c>
      <c r="D39" s="69">
        <v>0</v>
      </c>
      <c r="E39" s="83">
        <v>0</v>
      </c>
      <c r="G39" s="401"/>
      <c r="H39" s="402"/>
      <c r="I39" s="115" t="s">
        <v>292</v>
      </c>
      <c r="J39" s="69">
        <v>0</v>
      </c>
      <c r="K39" s="83"/>
    </row>
    <row r="40" spans="1:11" ht="25.5" customHeight="1">
      <c r="A40" s="401" t="s">
        <v>293</v>
      </c>
      <c r="B40" s="402" t="s">
        <v>294</v>
      </c>
      <c r="C40" s="115" t="s">
        <v>295</v>
      </c>
      <c r="D40" s="69">
        <v>15</v>
      </c>
      <c r="E40" s="83">
        <v>15</v>
      </c>
      <c r="G40" s="401" t="s">
        <v>293</v>
      </c>
      <c r="H40" s="402" t="s">
        <v>294</v>
      </c>
      <c r="I40" s="115" t="s">
        <v>295</v>
      </c>
      <c r="J40" s="69">
        <v>15</v>
      </c>
      <c r="K40" s="83">
        <v>15</v>
      </c>
    </row>
    <row r="41" spans="1:11" ht="25.5" customHeight="1">
      <c r="A41" s="401"/>
      <c r="B41" s="402"/>
      <c r="C41" s="115" t="s">
        <v>296</v>
      </c>
      <c r="D41" s="69">
        <v>0</v>
      </c>
      <c r="E41" s="83"/>
      <c r="G41" s="401"/>
      <c r="H41" s="402"/>
      <c r="I41" s="115" t="s">
        <v>296</v>
      </c>
      <c r="J41" s="69">
        <v>0</v>
      </c>
      <c r="K41" s="83"/>
    </row>
    <row r="42" spans="1:11" ht="28">
      <c r="A42" s="401" t="s">
        <v>297</v>
      </c>
      <c r="B42" s="402" t="s">
        <v>298</v>
      </c>
      <c r="C42" s="115" t="s">
        <v>299</v>
      </c>
      <c r="D42" s="69">
        <v>15</v>
      </c>
      <c r="E42" s="83">
        <v>10</v>
      </c>
      <c r="G42" s="401" t="s">
        <v>297</v>
      </c>
      <c r="H42" s="402" t="s">
        <v>298</v>
      </c>
      <c r="I42" s="115" t="s">
        <v>299</v>
      </c>
      <c r="J42" s="69">
        <v>15</v>
      </c>
      <c r="K42" s="83">
        <v>15</v>
      </c>
    </row>
    <row r="43" spans="1:11" ht="28">
      <c r="A43" s="401"/>
      <c r="B43" s="402"/>
      <c r="C43" s="115" t="s">
        <v>300</v>
      </c>
      <c r="D43" s="69">
        <v>0</v>
      </c>
      <c r="E43" s="83"/>
      <c r="G43" s="401"/>
      <c r="H43" s="402"/>
      <c r="I43" s="115" t="s">
        <v>300</v>
      </c>
      <c r="J43" s="69">
        <v>0</v>
      </c>
      <c r="K43" s="83"/>
    </row>
    <row r="44" spans="1:11" ht="24.75" customHeight="1">
      <c r="A44" s="401" t="s">
        <v>301</v>
      </c>
      <c r="B44" s="402" t="s">
        <v>302</v>
      </c>
      <c r="C44" s="115" t="s">
        <v>303</v>
      </c>
      <c r="D44" s="69">
        <v>10</v>
      </c>
      <c r="E44" s="83">
        <v>10</v>
      </c>
      <c r="G44" s="401" t="s">
        <v>301</v>
      </c>
      <c r="H44" s="402" t="s">
        <v>302</v>
      </c>
      <c r="I44" s="115" t="s">
        <v>303</v>
      </c>
      <c r="J44" s="69">
        <v>10</v>
      </c>
      <c r="K44" s="83">
        <v>10</v>
      </c>
    </row>
    <row r="45" spans="1:11" ht="21" customHeight="1">
      <c r="A45" s="401"/>
      <c r="B45" s="402"/>
      <c r="C45" s="115" t="s">
        <v>304</v>
      </c>
      <c r="D45" s="69">
        <v>5</v>
      </c>
      <c r="E45" s="83"/>
      <c r="G45" s="401"/>
      <c r="H45" s="402"/>
      <c r="I45" s="115" t="s">
        <v>304</v>
      </c>
      <c r="J45" s="69">
        <v>5</v>
      </c>
      <c r="K45" s="83"/>
    </row>
    <row r="46" spans="1:11" ht="15.75" customHeight="1" thickBot="1">
      <c r="A46" s="401"/>
      <c r="B46" s="402"/>
      <c r="C46" s="115" t="s">
        <v>305</v>
      </c>
      <c r="D46" s="74">
        <v>0</v>
      </c>
      <c r="E46" s="84"/>
      <c r="G46" s="401"/>
      <c r="H46" s="402"/>
      <c r="I46" s="115" t="s">
        <v>305</v>
      </c>
      <c r="J46" s="74">
        <v>0</v>
      </c>
      <c r="K46" s="84"/>
    </row>
    <row r="47" spans="1:11" ht="16" thickBot="1">
      <c r="D47" s="75" t="s">
        <v>306</v>
      </c>
      <c r="E47" s="160">
        <f>SUM(E32:E46)</f>
        <v>92</v>
      </c>
      <c r="J47" s="75" t="s">
        <v>306</v>
      </c>
      <c r="K47" s="160">
        <f>SUM(K32:K46)</f>
        <v>100</v>
      </c>
    </row>
    <row r="48" spans="1:11" ht="43" thickBot="1">
      <c r="A48" s="79" t="s">
        <v>307</v>
      </c>
      <c r="B48" s="117" t="s">
        <v>308</v>
      </c>
      <c r="D48" s="78"/>
      <c r="E48" s="85"/>
      <c r="G48" s="79" t="s">
        <v>307</v>
      </c>
      <c r="H48" s="117" t="s">
        <v>308</v>
      </c>
      <c r="J48" s="78"/>
      <c r="K48" s="85"/>
    </row>
    <row r="49" spans="1:17" ht="16" thickBot="1">
      <c r="A49" s="80" t="s">
        <v>69</v>
      </c>
      <c r="B49" s="81" t="s">
        <v>309</v>
      </c>
      <c r="D49" s="78"/>
      <c r="E49" s="85"/>
      <c r="G49" s="80" t="s">
        <v>69</v>
      </c>
      <c r="H49" s="81" t="s">
        <v>309</v>
      </c>
      <c r="J49" s="78"/>
      <c r="K49" s="85"/>
    </row>
    <row r="50" spans="1:17" ht="16" thickBot="1">
      <c r="A50" s="80" t="s">
        <v>57</v>
      </c>
      <c r="B50" s="81" t="s">
        <v>310</v>
      </c>
      <c r="D50" s="78"/>
      <c r="E50" s="85"/>
      <c r="G50" s="80" t="s">
        <v>57</v>
      </c>
      <c r="H50" s="81" t="s">
        <v>310</v>
      </c>
      <c r="J50" s="78"/>
      <c r="K50" s="85"/>
    </row>
    <row r="51" spans="1:17" ht="16" thickBot="1">
      <c r="A51" s="80" t="s">
        <v>85</v>
      </c>
      <c r="B51" s="81" t="s">
        <v>311</v>
      </c>
      <c r="D51" s="78"/>
      <c r="E51" s="85"/>
      <c r="G51" s="80" t="s">
        <v>85</v>
      </c>
      <c r="H51" s="81" t="s">
        <v>311</v>
      </c>
      <c r="J51" s="78"/>
      <c r="K51" s="85"/>
    </row>
    <row r="53" spans="1:17">
      <c r="A53" s="202" t="s">
        <v>386</v>
      </c>
      <c r="B53" s="202" t="s">
        <v>409</v>
      </c>
      <c r="C53" s="161"/>
      <c r="D53" s="161"/>
      <c r="E53" s="161"/>
      <c r="F53" s="161"/>
      <c r="G53" s="202" t="s">
        <v>386</v>
      </c>
      <c r="H53" s="202" t="s">
        <v>409</v>
      </c>
      <c r="M53" s="202" t="s">
        <v>386</v>
      </c>
      <c r="N53" s="202" t="s">
        <v>409</v>
      </c>
      <c r="Q53" s="53"/>
    </row>
    <row r="54" spans="1:17">
      <c r="A54" s="162" t="s">
        <v>270</v>
      </c>
      <c r="B54" s="163" t="s">
        <v>411</v>
      </c>
      <c r="C54" s="164"/>
      <c r="D54" s="164"/>
      <c r="G54" s="162" t="s">
        <v>312</v>
      </c>
      <c r="H54" s="165" t="s">
        <v>412</v>
      </c>
      <c r="I54" s="164"/>
      <c r="J54" s="164"/>
      <c r="M54" s="162" t="s">
        <v>390</v>
      </c>
      <c r="N54" s="165" t="s">
        <v>410</v>
      </c>
      <c r="O54" s="164"/>
      <c r="P54" s="164"/>
      <c r="Q54" s="53"/>
    </row>
    <row r="55" spans="1:17">
      <c r="A55" s="166" t="s">
        <v>271</v>
      </c>
      <c r="B55" s="167" t="s">
        <v>388</v>
      </c>
      <c r="C55" s="168"/>
      <c r="D55" s="168"/>
      <c r="G55" s="166" t="s">
        <v>272</v>
      </c>
      <c r="H55" s="167" t="s">
        <v>500</v>
      </c>
      <c r="I55" s="168"/>
      <c r="J55" s="168"/>
      <c r="M55" s="166" t="s">
        <v>391</v>
      </c>
      <c r="N55" s="167" t="s">
        <v>501</v>
      </c>
      <c r="O55" s="168"/>
      <c r="P55" s="168"/>
      <c r="Q55" s="53"/>
    </row>
    <row r="56" spans="1:17" ht="16" thickBot="1">
      <c r="Q56" s="53"/>
    </row>
    <row r="57" spans="1:17" ht="57" thickBot="1">
      <c r="A57" s="71" t="s">
        <v>273</v>
      </c>
      <c r="B57" s="38" t="s">
        <v>274</v>
      </c>
      <c r="C57" s="72" t="s">
        <v>275</v>
      </c>
      <c r="D57" s="38" t="s">
        <v>276</v>
      </c>
      <c r="E57" s="73" t="s">
        <v>277</v>
      </c>
      <c r="G57" s="71" t="s">
        <v>273</v>
      </c>
      <c r="H57" s="38" t="s">
        <v>274</v>
      </c>
      <c r="I57" s="72" t="s">
        <v>275</v>
      </c>
      <c r="J57" s="38" t="s">
        <v>276</v>
      </c>
      <c r="K57" s="73" t="s">
        <v>277</v>
      </c>
      <c r="M57" s="71" t="s">
        <v>273</v>
      </c>
      <c r="N57" s="38" t="s">
        <v>274</v>
      </c>
      <c r="O57" s="72" t="s">
        <v>275</v>
      </c>
      <c r="P57" s="38" t="s">
        <v>276</v>
      </c>
      <c r="Q57" s="73" t="s">
        <v>277</v>
      </c>
    </row>
    <row r="58" spans="1:17">
      <c r="A58" s="403" t="s">
        <v>278</v>
      </c>
      <c r="B58" s="404" t="s">
        <v>279</v>
      </c>
      <c r="C58" s="116" t="s">
        <v>280</v>
      </c>
      <c r="D58" s="70">
        <v>15</v>
      </c>
      <c r="E58" s="82">
        <v>15</v>
      </c>
      <c r="G58" s="403" t="s">
        <v>278</v>
      </c>
      <c r="H58" s="404" t="s">
        <v>279</v>
      </c>
      <c r="I58" s="116" t="s">
        <v>280</v>
      </c>
      <c r="J58" s="70">
        <v>15</v>
      </c>
      <c r="K58" s="82">
        <v>15</v>
      </c>
      <c r="M58" s="403" t="s">
        <v>278</v>
      </c>
      <c r="N58" s="404" t="s">
        <v>279</v>
      </c>
      <c r="O58" s="118" t="s">
        <v>280</v>
      </c>
      <c r="P58" s="70">
        <v>15</v>
      </c>
      <c r="Q58" s="82">
        <v>15</v>
      </c>
    </row>
    <row r="59" spans="1:17">
      <c r="A59" s="401"/>
      <c r="B59" s="402"/>
      <c r="C59" s="115" t="s">
        <v>281</v>
      </c>
      <c r="D59" s="69">
        <v>0</v>
      </c>
      <c r="E59" s="83"/>
      <c r="G59" s="401"/>
      <c r="H59" s="402"/>
      <c r="I59" s="115" t="s">
        <v>281</v>
      </c>
      <c r="J59" s="69">
        <v>0</v>
      </c>
      <c r="K59" s="83"/>
      <c r="M59" s="401"/>
      <c r="N59" s="402"/>
      <c r="O59" s="119" t="s">
        <v>281</v>
      </c>
      <c r="P59" s="69">
        <v>0</v>
      </c>
      <c r="Q59" s="83"/>
    </row>
    <row r="60" spans="1:17">
      <c r="A60" s="401"/>
      <c r="B60" s="402" t="s">
        <v>282</v>
      </c>
      <c r="C60" s="115" t="s">
        <v>283</v>
      </c>
      <c r="D60" s="69">
        <v>15</v>
      </c>
      <c r="E60" s="83">
        <v>15</v>
      </c>
      <c r="G60" s="401"/>
      <c r="H60" s="402" t="s">
        <v>282</v>
      </c>
      <c r="I60" s="115" t="s">
        <v>283</v>
      </c>
      <c r="J60" s="69">
        <v>15</v>
      </c>
      <c r="K60" s="83">
        <v>10</v>
      </c>
      <c r="M60" s="401"/>
      <c r="N60" s="402" t="s">
        <v>282</v>
      </c>
      <c r="O60" s="119" t="s">
        <v>283</v>
      </c>
      <c r="P60" s="69">
        <v>15</v>
      </c>
      <c r="Q60" s="83">
        <v>12</v>
      </c>
    </row>
    <row r="61" spans="1:17">
      <c r="A61" s="401"/>
      <c r="B61" s="402"/>
      <c r="C61" s="115" t="s">
        <v>284</v>
      </c>
      <c r="D61" s="69">
        <v>0</v>
      </c>
      <c r="E61" s="83">
        <v>0</v>
      </c>
      <c r="G61" s="401"/>
      <c r="H61" s="402"/>
      <c r="I61" s="115" t="s">
        <v>284</v>
      </c>
      <c r="J61" s="69">
        <v>0</v>
      </c>
      <c r="K61" s="83"/>
      <c r="M61" s="401"/>
      <c r="N61" s="402"/>
      <c r="O61" s="119" t="s">
        <v>284</v>
      </c>
      <c r="P61" s="69">
        <v>0</v>
      </c>
      <c r="Q61" s="83"/>
    </row>
    <row r="62" spans="1:17">
      <c r="A62" s="401" t="s">
        <v>285</v>
      </c>
      <c r="B62" s="402" t="s">
        <v>286</v>
      </c>
      <c r="C62" s="115" t="s">
        <v>287</v>
      </c>
      <c r="D62" s="69">
        <v>15</v>
      </c>
      <c r="E62" s="83">
        <v>15</v>
      </c>
      <c r="G62" s="401" t="s">
        <v>285</v>
      </c>
      <c r="H62" s="402" t="s">
        <v>286</v>
      </c>
      <c r="I62" s="115" t="s">
        <v>287</v>
      </c>
      <c r="J62" s="69">
        <v>15</v>
      </c>
      <c r="K62" s="83">
        <v>15</v>
      </c>
      <c r="M62" s="401" t="s">
        <v>285</v>
      </c>
      <c r="N62" s="402" t="s">
        <v>286</v>
      </c>
      <c r="O62" s="119" t="s">
        <v>287</v>
      </c>
      <c r="P62" s="69">
        <v>15</v>
      </c>
      <c r="Q62" s="83">
        <v>15</v>
      </c>
    </row>
    <row r="63" spans="1:17" ht="22.5" customHeight="1">
      <c r="A63" s="401"/>
      <c r="B63" s="402"/>
      <c r="C63" s="115" t="s">
        <v>288</v>
      </c>
      <c r="D63" s="69">
        <v>0</v>
      </c>
      <c r="E63" s="83"/>
      <c r="G63" s="401"/>
      <c r="H63" s="402"/>
      <c r="I63" s="115" t="s">
        <v>288</v>
      </c>
      <c r="J63" s="69">
        <v>0</v>
      </c>
      <c r="K63" s="83"/>
      <c r="M63" s="401"/>
      <c r="N63" s="402"/>
      <c r="O63" s="119" t="s">
        <v>288</v>
      </c>
      <c r="P63" s="69">
        <v>0</v>
      </c>
      <c r="Q63" s="83"/>
    </row>
    <row r="64" spans="1:17">
      <c r="A64" s="401" t="s">
        <v>289</v>
      </c>
      <c r="B64" s="402" t="s">
        <v>290</v>
      </c>
      <c r="C64" s="115" t="s">
        <v>291</v>
      </c>
      <c r="D64" s="69">
        <v>15</v>
      </c>
      <c r="E64" s="83">
        <v>15</v>
      </c>
      <c r="G64" s="401" t="s">
        <v>289</v>
      </c>
      <c r="H64" s="402" t="s">
        <v>290</v>
      </c>
      <c r="I64" s="115" t="s">
        <v>291</v>
      </c>
      <c r="J64" s="69">
        <v>15</v>
      </c>
      <c r="K64" s="83">
        <v>15</v>
      </c>
      <c r="M64" s="401" t="s">
        <v>289</v>
      </c>
      <c r="N64" s="402" t="s">
        <v>290</v>
      </c>
      <c r="O64" s="119" t="s">
        <v>291</v>
      </c>
      <c r="P64" s="69">
        <v>15</v>
      </c>
      <c r="Q64" s="83">
        <v>15</v>
      </c>
    </row>
    <row r="65" spans="1:17" ht="33" customHeight="1">
      <c r="A65" s="401"/>
      <c r="B65" s="402"/>
      <c r="C65" s="115" t="s">
        <v>292</v>
      </c>
      <c r="D65" s="69">
        <v>0</v>
      </c>
      <c r="E65" s="83">
        <v>0</v>
      </c>
      <c r="G65" s="401"/>
      <c r="H65" s="402"/>
      <c r="I65" s="115" t="s">
        <v>292</v>
      </c>
      <c r="J65" s="69">
        <v>0</v>
      </c>
      <c r="K65" s="83"/>
      <c r="M65" s="401"/>
      <c r="N65" s="402"/>
      <c r="O65" s="119" t="s">
        <v>292</v>
      </c>
      <c r="P65" s="69">
        <v>0</v>
      </c>
      <c r="Q65" s="83"/>
    </row>
    <row r="66" spans="1:17">
      <c r="A66" s="401" t="s">
        <v>293</v>
      </c>
      <c r="B66" s="402" t="s">
        <v>294</v>
      </c>
      <c r="C66" s="115" t="s">
        <v>295</v>
      </c>
      <c r="D66" s="69">
        <v>15</v>
      </c>
      <c r="E66" s="83">
        <v>15</v>
      </c>
      <c r="G66" s="401" t="s">
        <v>293</v>
      </c>
      <c r="H66" s="402" t="s">
        <v>294</v>
      </c>
      <c r="I66" s="115" t="s">
        <v>295</v>
      </c>
      <c r="J66" s="69">
        <v>15</v>
      </c>
      <c r="K66" s="83">
        <v>15</v>
      </c>
      <c r="M66" s="401" t="s">
        <v>293</v>
      </c>
      <c r="N66" s="402" t="s">
        <v>294</v>
      </c>
      <c r="O66" s="119" t="s">
        <v>295</v>
      </c>
      <c r="P66" s="69">
        <v>15</v>
      </c>
      <c r="Q66" s="83">
        <v>15</v>
      </c>
    </row>
    <row r="67" spans="1:17">
      <c r="A67" s="401"/>
      <c r="B67" s="402"/>
      <c r="C67" s="115" t="s">
        <v>296</v>
      </c>
      <c r="D67" s="69">
        <v>0</v>
      </c>
      <c r="E67" s="83"/>
      <c r="G67" s="401"/>
      <c r="H67" s="402"/>
      <c r="I67" s="115" t="s">
        <v>296</v>
      </c>
      <c r="J67" s="69">
        <v>0</v>
      </c>
      <c r="K67" s="83"/>
      <c r="M67" s="401"/>
      <c r="N67" s="402"/>
      <c r="O67" s="119" t="s">
        <v>296</v>
      </c>
      <c r="P67" s="69">
        <v>0</v>
      </c>
      <c r="Q67" s="83"/>
    </row>
    <row r="68" spans="1:17" ht="28">
      <c r="A68" s="401" t="s">
        <v>297</v>
      </c>
      <c r="B68" s="402" t="s">
        <v>298</v>
      </c>
      <c r="C68" s="115" t="s">
        <v>299</v>
      </c>
      <c r="D68" s="69">
        <v>15</v>
      </c>
      <c r="E68" s="83">
        <v>15</v>
      </c>
      <c r="G68" s="401" t="s">
        <v>297</v>
      </c>
      <c r="H68" s="402" t="s">
        <v>298</v>
      </c>
      <c r="I68" s="115" t="s">
        <v>299</v>
      </c>
      <c r="J68" s="69">
        <v>15</v>
      </c>
      <c r="K68" s="83">
        <v>15</v>
      </c>
      <c r="M68" s="401" t="s">
        <v>297</v>
      </c>
      <c r="N68" s="402" t="s">
        <v>298</v>
      </c>
      <c r="O68" s="119" t="s">
        <v>299</v>
      </c>
      <c r="P68" s="69">
        <v>15</v>
      </c>
      <c r="Q68" s="83">
        <v>15</v>
      </c>
    </row>
    <row r="69" spans="1:17" ht="28">
      <c r="A69" s="401"/>
      <c r="B69" s="402"/>
      <c r="C69" s="115" t="s">
        <v>300</v>
      </c>
      <c r="D69" s="69">
        <v>0</v>
      </c>
      <c r="E69" s="83"/>
      <c r="G69" s="401"/>
      <c r="H69" s="402"/>
      <c r="I69" s="115" t="s">
        <v>300</v>
      </c>
      <c r="J69" s="69">
        <v>0</v>
      </c>
      <c r="K69" s="83"/>
      <c r="M69" s="401"/>
      <c r="N69" s="402"/>
      <c r="O69" s="119" t="s">
        <v>300</v>
      </c>
      <c r="P69" s="69">
        <v>0</v>
      </c>
      <c r="Q69" s="83"/>
    </row>
    <row r="70" spans="1:17">
      <c r="A70" s="401" t="s">
        <v>301</v>
      </c>
      <c r="B70" s="402" t="s">
        <v>302</v>
      </c>
      <c r="C70" s="115" t="s">
        <v>303</v>
      </c>
      <c r="D70" s="69">
        <v>10</v>
      </c>
      <c r="E70" s="83">
        <v>10</v>
      </c>
      <c r="G70" s="401" t="s">
        <v>301</v>
      </c>
      <c r="H70" s="402" t="s">
        <v>302</v>
      </c>
      <c r="I70" s="115" t="s">
        <v>303</v>
      </c>
      <c r="J70" s="69">
        <v>10</v>
      </c>
      <c r="K70" s="83">
        <v>10</v>
      </c>
      <c r="M70" s="401" t="s">
        <v>301</v>
      </c>
      <c r="N70" s="402" t="s">
        <v>302</v>
      </c>
      <c r="O70" s="119" t="s">
        <v>303</v>
      </c>
      <c r="P70" s="69">
        <v>10</v>
      </c>
      <c r="Q70" s="83">
        <v>10</v>
      </c>
    </row>
    <row r="71" spans="1:17">
      <c r="A71" s="401"/>
      <c r="B71" s="402"/>
      <c r="C71" s="115" t="s">
        <v>304</v>
      </c>
      <c r="D71" s="69">
        <v>5</v>
      </c>
      <c r="E71" s="83"/>
      <c r="G71" s="401"/>
      <c r="H71" s="402"/>
      <c r="I71" s="115" t="s">
        <v>304</v>
      </c>
      <c r="J71" s="69">
        <v>5</v>
      </c>
      <c r="K71" s="83"/>
      <c r="M71" s="401"/>
      <c r="N71" s="402"/>
      <c r="O71" s="119" t="s">
        <v>304</v>
      </c>
      <c r="P71" s="69">
        <v>5</v>
      </c>
      <c r="Q71" s="83"/>
    </row>
    <row r="72" spans="1:17" ht="16" thickBot="1">
      <c r="A72" s="401"/>
      <c r="B72" s="402"/>
      <c r="C72" s="115" t="s">
        <v>305</v>
      </c>
      <c r="D72" s="74">
        <v>0</v>
      </c>
      <c r="E72" s="84"/>
      <c r="G72" s="401"/>
      <c r="H72" s="402"/>
      <c r="I72" s="115" t="s">
        <v>305</v>
      </c>
      <c r="J72" s="74">
        <v>0</v>
      </c>
      <c r="K72" s="84"/>
      <c r="M72" s="401"/>
      <c r="N72" s="402"/>
      <c r="O72" s="119" t="s">
        <v>305</v>
      </c>
      <c r="P72" s="74">
        <v>0</v>
      </c>
      <c r="Q72" s="84"/>
    </row>
    <row r="73" spans="1:17" ht="16" thickBot="1">
      <c r="D73" s="75" t="s">
        <v>306</v>
      </c>
      <c r="E73" s="169">
        <f>SUM(E58:E72)</f>
        <v>100</v>
      </c>
      <c r="J73" s="75" t="s">
        <v>306</v>
      </c>
      <c r="K73" s="169">
        <f>SUM(K58:K72)</f>
        <v>95</v>
      </c>
      <c r="P73" s="75" t="s">
        <v>306</v>
      </c>
      <c r="Q73" s="169">
        <f>SUM(Q58:Q72)</f>
        <v>97</v>
      </c>
    </row>
    <row r="74" spans="1:17" ht="43" thickBot="1">
      <c r="A74" s="79" t="s">
        <v>307</v>
      </c>
      <c r="B74" s="117" t="s">
        <v>308</v>
      </c>
      <c r="D74" s="78"/>
      <c r="E74" s="85"/>
      <c r="G74" s="79" t="s">
        <v>307</v>
      </c>
      <c r="H74" s="117" t="s">
        <v>308</v>
      </c>
      <c r="J74" s="78"/>
      <c r="K74" s="85"/>
      <c r="M74" s="79" t="s">
        <v>307</v>
      </c>
      <c r="N74" s="120" t="s">
        <v>308</v>
      </c>
      <c r="P74" s="78"/>
      <c r="Q74" s="85"/>
    </row>
    <row r="75" spans="1:17" ht="16" thickBot="1">
      <c r="A75" s="80" t="s">
        <v>69</v>
      </c>
      <c r="B75" s="81" t="s">
        <v>309</v>
      </c>
      <c r="D75" s="78"/>
      <c r="E75" s="85"/>
      <c r="G75" s="80" t="s">
        <v>69</v>
      </c>
      <c r="H75" s="81" t="s">
        <v>309</v>
      </c>
      <c r="J75" s="78"/>
      <c r="K75" s="85"/>
      <c r="M75" s="80" t="s">
        <v>69</v>
      </c>
      <c r="N75" s="81" t="s">
        <v>309</v>
      </c>
      <c r="P75" s="78"/>
      <c r="Q75" s="85"/>
    </row>
    <row r="76" spans="1:17" ht="16" thickBot="1">
      <c r="A76" s="80" t="s">
        <v>57</v>
      </c>
      <c r="B76" s="81" t="s">
        <v>310</v>
      </c>
      <c r="D76" s="78"/>
      <c r="E76" s="85"/>
      <c r="G76" s="80" t="s">
        <v>57</v>
      </c>
      <c r="H76" s="81" t="s">
        <v>310</v>
      </c>
      <c r="J76" s="78"/>
      <c r="K76" s="85"/>
      <c r="M76" s="80" t="s">
        <v>57</v>
      </c>
      <c r="N76" s="81" t="s">
        <v>310</v>
      </c>
      <c r="P76" s="78"/>
      <c r="Q76" s="85"/>
    </row>
    <row r="77" spans="1:17" ht="16" thickBot="1">
      <c r="A77" s="80" t="s">
        <v>85</v>
      </c>
      <c r="B77" s="81" t="s">
        <v>311</v>
      </c>
      <c r="D77" s="78"/>
      <c r="E77" s="85"/>
      <c r="G77" s="80" t="s">
        <v>85</v>
      </c>
      <c r="H77" s="81" t="s">
        <v>311</v>
      </c>
      <c r="J77" s="78"/>
      <c r="K77" s="85"/>
      <c r="M77" s="80" t="s">
        <v>85</v>
      </c>
      <c r="N77" s="81" t="s">
        <v>311</v>
      </c>
      <c r="P77" s="78"/>
      <c r="Q77" s="85"/>
    </row>
    <row r="80" spans="1:17">
      <c r="A80" s="203" t="s">
        <v>387</v>
      </c>
      <c r="B80" s="203" t="s">
        <v>453</v>
      </c>
      <c r="C80" s="174"/>
      <c r="D80" s="174"/>
      <c r="E80" s="174"/>
      <c r="F80" s="174"/>
      <c r="G80" s="203" t="s">
        <v>387</v>
      </c>
      <c r="H80" s="203" t="s">
        <v>453</v>
      </c>
      <c r="I80" s="175"/>
      <c r="J80" s="175"/>
      <c r="K80" s="175"/>
      <c r="L80" s="175"/>
      <c r="M80" s="259"/>
      <c r="N80" s="259"/>
      <c r="O80" s="207"/>
      <c r="P80" s="207"/>
      <c r="Q80" s="207"/>
    </row>
    <row r="81" spans="1:17">
      <c r="A81" s="176" t="s">
        <v>270</v>
      </c>
      <c r="B81" s="177" t="str">
        <f>+'MAPA DE RIESGOS'!P17</f>
        <v>No contar con la persona idónea para realizar la proyección de nóminas</v>
      </c>
      <c r="C81" s="177"/>
      <c r="D81" s="177"/>
      <c r="G81" s="176" t="s">
        <v>312</v>
      </c>
      <c r="H81" s="177" t="s">
        <v>457</v>
      </c>
      <c r="I81" s="177"/>
      <c r="J81" s="177"/>
      <c r="M81" s="209"/>
      <c r="N81" s="207"/>
      <c r="O81" s="207"/>
      <c r="P81" s="207"/>
      <c r="Q81" s="208"/>
    </row>
    <row r="82" spans="1:17">
      <c r="A82" s="178" t="s">
        <v>271</v>
      </c>
      <c r="B82" s="179" t="str">
        <f>+'MAPA DE RIESGOS'!T17</f>
        <v>Elaborar estudios con un perfil de  Tecnólogo para proyectar y calcular las nóminas durante la vigencia del 2020</v>
      </c>
      <c r="C82" s="179"/>
      <c r="D82" s="179"/>
      <c r="G82" s="178" t="s">
        <v>271</v>
      </c>
      <c r="H82" s="179" t="s">
        <v>454</v>
      </c>
      <c r="I82" s="179"/>
      <c r="J82" s="179"/>
      <c r="M82" s="209"/>
      <c r="N82" s="207"/>
      <c r="O82" s="207"/>
      <c r="P82" s="207"/>
      <c r="Q82" s="208"/>
    </row>
    <row r="83" spans="1:17" ht="16" thickBot="1">
      <c r="M83" s="207"/>
      <c r="N83" s="207"/>
      <c r="O83" s="207"/>
      <c r="P83" s="207"/>
      <c r="Q83" s="208"/>
    </row>
    <row r="84" spans="1:17" ht="57" thickBot="1">
      <c r="A84" s="71" t="s">
        <v>273</v>
      </c>
      <c r="B84" s="38" t="s">
        <v>392</v>
      </c>
      <c r="C84" s="72" t="s">
        <v>275</v>
      </c>
      <c r="D84" s="38" t="s">
        <v>276</v>
      </c>
      <c r="E84" s="73" t="s">
        <v>277</v>
      </c>
      <c r="G84" s="71" t="s">
        <v>273</v>
      </c>
      <c r="H84" s="38" t="s">
        <v>274</v>
      </c>
      <c r="I84" s="72" t="s">
        <v>275</v>
      </c>
      <c r="J84" s="38" t="s">
        <v>276</v>
      </c>
      <c r="K84" s="73" t="s">
        <v>277</v>
      </c>
      <c r="M84" s="205"/>
      <c r="N84" s="205"/>
      <c r="O84" s="205"/>
      <c r="P84" s="205"/>
      <c r="Q84" s="205"/>
    </row>
    <row r="85" spans="1:17" ht="15" customHeight="1">
      <c r="A85" s="403" t="s">
        <v>278</v>
      </c>
      <c r="B85" s="404" t="s">
        <v>279</v>
      </c>
      <c r="C85" s="116" t="s">
        <v>280</v>
      </c>
      <c r="D85" s="70">
        <v>15</v>
      </c>
      <c r="E85" s="82">
        <v>15</v>
      </c>
      <c r="G85" s="252" t="s">
        <v>278</v>
      </c>
      <c r="H85" s="253" t="s">
        <v>279</v>
      </c>
      <c r="I85" s="252" t="s">
        <v>280</v>
      </c>
      <c r="J85" s="70">
        <v>15</v>
      </c>
      <c r="K85" s="82">
        <v>15</v>
      </c>
      <c r="M85" s="405"/>
      <c r="N85" s="406"/>
      <c r="O85" s="254"/>
      <c r="P85" s="211"/>
      <c r="Q85" s="208"/>
    </row>
    <row r="86" spans="1:17">
      <c r="A86" s="401"/>
      <c r="B86" s="402"/>
      <c r="C86" s="115" t="s">
        <v>281</v>
      </c>
      <c r="D86" s="69">
        <v>0</v>
      </c>
      <c r="E86" s="83"/>
      <c r="G86" s="250"/>
      <c r="H86" s="251"/>
      <c r="I86" s="250" t="s">
        <v>281</v>
      </c>
      <c r="J86" s="69">
        <v>0</v>
      </c>
      <c r="K86" s="83"/>
      <c r="M86" s="405"/>
      <c r="N86" s="406"/>
      <c r="O86" s="254"/>
      <c r="P86" s="211"/>
      <c r="Q86" s="208"/>
    </row>
    <row r="87" spans="1:17" ht="21" customHeight="1">
      <c r="A87" s="401"/>
      <c r="B87" s="402" t="s">
        <v>282</v>
      </c>
      <c r="C87" s="115" t="s">
        <v>283</v>
      </c>
      <c r="D87" s="69">
        <v>15</v>
      </c>
      <c r="E87" s="83">
        <v>15</v>
      </c>
      <c r="G87" s="250"/>
      <c r="H87" s="251" t="s">
        <v>282</v>
      </c>
      <c r="I87" s="250" t="s">
        <v>283</v>
      </c>
      <c r="J87" s="69">
        <v>15</v>
      </c>
      <c r="K87" s="83">
        <v>10</v>
      </c>
      <c r="M87" s="405"/>
      <c r="N87" s="406"/>
      <c r="O87" s="254"/>
      <c r="P87" s="211"/>
      <c r="Q87" s="208"/>
    </row>
    <row r="88" spans="1:17">
      <c r="A88" s="401"/>
      <c r="B88" s="402"/>
      <c r="C88" s="115" t="s">
        <v>284</v>
      </c>
      <c r="D88" s="69">
        <v>0</v>
      </c>
      <c r="E88" s="83">
        <v>0</v>
      </c>
      <c r="G88" s="250"/>
      <c r="H88" s="251"/>
      <c r="I88" s="250" t="s">
        <v>284</v>
      </c>
      <c r="J88" s="69">
        <v>0</v>
      </c>
      <c r="K88" s="83"/>
      <c r="M88" s="405"/>
      <c r="N88" s="406"/>
      <c r="O88" s="254"/>
      <c r="P88" s="211"/>
      <c r="Q88" s="208"/>
    </row>
    <row r="89" spans="1:17" ht="24" customHeight="1">
      <c r="A89" s="401" t="s">
        <v>285</v>
      </c>
      <c r="B89" s="402" t="s">
        <v>286</v>
      </c>
      <c r="C89" s="115" t="s">
        <v>287</v>
      </c>
      <c r="D89" s="69">
        <v>15</v>
      </c>
      <c r="E89" s="83">
        <v>15</v>
      </c>
      <c r="G89" s="250" t="s">
        <v>285</v>
      </c>
      <c r="H89" s="251" t="s">
        <v>286</v>
      </c>
      <c r="I89" s="250" t="s">
        <v>287</v>
      </c>
      <c r="J89" s="69">
        <v>15</v>
      </c>
      <c r="K89" s="83">
        <v>15</v>
      </c>
      <c r="M89" s="405"/>
      <c r="N89" s="406"/>
      <c r="O89" s="254"/>
      <c r="P89" s="211"/>
      <c r="Q89" s="208"/>
    </row>
    <row r="90" spans="1:17" ht="21" customHeight="1">
      <c r="A90" s="401"/>
      <c r="B90" s="402"/>
      <c r="C90" s="115" t="s">
        <v>288</v>
      </c>
      <c r="D90" s="69">
        <v>0</v>
      </c>
      <c r="E90" s="83"/>
      <c r="G90" s="250"/>
      <c r="H90" s="251"/>
      <c r="I90" s="250" t="s">
        <v>288</v>
      </c>
      <c r="J90" s="69">
        <v>0</v>
      </c>
      <c r="K90" s="83"/>
      <c r="M90" s="405"/>
      <c r="N90" s="406"/>
      <c r="O90" s="254"/>
      <c r="P90" s="211"/>
      <c r="Q90" s="208"/>
    </row>
    <row r="91" spans="1:17" ht="18" customHeight="1">
      <c r="A91" s="401" t="s">
        <v>289</v>
      </c>
      <c r="B91" s="402" t="s">
        <v>290</v>
      </c>
      <c r="C91" s="115" t="s">
        <v>291</v>
      </c>
      <c r="D91" s="69">
        <v>15</v>
      </c>
      <c r="E91" s="83">
        <v>15</v>
      </c>
      <c r="G91" s="250" t="s">
        <v>289</v>
      </c>
      <c r="H91" s="251" t="s">
        <v>290</v>
      </c>
      <c r="I91" s="250" t="s">
        <v>291</v>
      </c>
      <c r="J91" s="69">
        <v>15</v>
      </c>
      <c r="K91" s="83">
        <v>15</v>
      </c>
      <c r="M91" s="405"/>
      <c r="N91" s="406"/>
      <c r="O91" s="254"/>
      <c r="P91" s="211"/>
      <c r="Q91" s="208"/>
    </row>
    <row r="92" spans="1:17">
      <c r="A92" s="401"/>
      <c r="B92" s="402"/>
      <c r="C92" s="115" t="s">
        <v>292</v>
      </c>
      <c r="D92" s="69">
        <v>0</v>
      </c>
      <c r="E92" s="83">
        <v>0</v>
      </c>
      <c r="G92" s="250"/>
      <c r="H92" s="251"/>
      <c r="I92" s="250" t="s">
        <v>292</v>
      </c>
      <c r="J92" s="69">
        <v>0</v>
      </c>
      <c r="K92" s="83"/>
      <c r="M92" s="405"/>
      <c r="N92" s="406"/>
      <c r="O92" s="254"/>
      <c r="P92" s="211"/>
      <c r="Q92" s="208"/>
    </row>
    <row r="93" spans="1:17" ht="15" customHeight="1">
      <c r="A93" s="401" t="s">
        <v>293</v>
      </c>
      <c r="B93" s="402" t="s">
        <v>294</v>
      </c>
      <c r="C93" s="115" t="s">
        <v>295</v>
      </c>
      <c r="D93" s="69">
        <v>15</v>
      </c>
      <c r="E93" s="83">
        <v>15</v>
      </c>
      <c r="G93" s="250" t="s">
        <v>293</v>
      </c>
      <c r="H93" s="251" t="s">
        <v>294</v>
      </c>
      <c r="I93" s="250" t="s">
        <v>295</v>
      </c>
      <c r="J93" s="69">
        <v>15</v>
      </c>
      <c r="K93" s="83">
        <v>15</v>
      </c>
      <c r="M93" s="405"/>
      <c r="N93" s="406"/>
      <c r="O93" s="254"/>
      <c r="P93" s="211"/>
      <c r="Q93" s="208"/>
    </row>
    <row r="94" spans="1:17">
      <c r="A94" s="401"/>
      <c r="B94" s="402"/>
      <c r="C94" s="115" t="s">
        <v>296</v>
      </c>
      <c r="D94" s="69">
        <v>0</v>
      </c>
      <c r="E94" s="83"/>
      <c r="G94" s="250"/>
      <c r="H94" s="251"/>
      <c r="I94" s="250" t="s">
        <v>296</v>
      </c>
      <c r="J94" s="69">
        <v>0</v>
      </c>
      <c r="K94" s="83"/>
      <c r="M94" s="405"/>
      <c r="N94" s="406"/>
      <c r="O94" s="254"/>
      <c r="P94" s="211"/>
      <c r="Q94" s="208"/>
    </row>
    <row r="95" spans="1:17" ht="38.25" customHeight="1">
      <c r="A95" s="401" t="s">
        <v>297</v>
      </c>
      <c r="B95" s="402" t="s">
        <v>298</v>
      </c>
      <c r="C95" s="115" t="s">
        <v>299</v>
      </c>
      <c r="D95" s="69">
        <v>15</v>
      </c>
      <c r="E95" s="83">
        <v>15</v>
      </c>
      <c r="G95" s="250" t="s">
        <v>297</v>
      </c>
      <c r="H95" s="251" t="s">
        <v>298</v>
      </c>
      <c r="I95" s="250" t="s">
        <v>299</v>
      </c>
      <c r="J95" s="69">
        <v>15</v>
      </c>
      <c r="K95" s="83">
        <v>15</v>
      </c>
      <c r="M95" s="405"/>
      <c r="N95" s="406"/>
      <c r="O95" s="254"/>
      <c r="P95" s="211"/>
      <c r="Q95" s="208"/>
    </row>
    <row r="96" spans="1:17" ht="28">
      <c r="A96" s="401"/>
      <c r="B96" s="402"/>
      <c r="C96" s="115" t="s">
        <v>300</v>
      </c>
      <c r="D96" s="69">
        <v>0</v>
      </c>
      <c r="E96" s="83"/>
      <c r="G96" s="250"/>
      <c r="H96" s="251"/>
      <c r="I96" s="250" t="s">
        <v>300</v>
      </c>
      <c r="J96" s="69">
        <v>0</v>
      </c>
      <c r="K96" s="83"/>
      <c r="M96" s="405"/>
      <c r="N96" s="406"/>
      <c r="O96" s="254"/>
      <c r="P96" s="211"/>
      <c r="Q96" s="208"/>
    </row>
    <row r="97" spans="1:18" ht="15" customHeight="1">
      <c r="A97" s="401" t="s">
        <v>301</v>
      </c>
      <c r="B97" s="402" t="s">
        <v>302</v>
      </c>
      <c r="C97" s="115" t="s">
        <v>303</v>
      </c>
      <c r="D97" s="69">
        <v>10</v>
      </c>
      <c r="E97" s="83">
        <v>10</v>
      </c>
      <c r="G97" s="250" t="s">
        <v>301</v>
      </c>
      <c r="H97" s="251" t="s">
        <v>302</v>
      </c>
      <c r="I97" s="250" t="s">
        <v>303</v>
      </c>
      <c r="J97" s="69">
        <v>10</v>
      </c>
      <c r="K97" s="83">
        <v>10</v>
      </c>
      <c r="M97" s="405"/>
      <c r="N97" s="406"/>
      <c r="O97" s="254"/>
      <c r="P97" s="211"/>
      <c r="Q97" s="208"/>
    </row>
    <row r="98" spans="1:18">
      <c r="A98" s="401"/>
      <c r="B98" s="402"/>
      <c r="C98" s="115" t="s">
        <v>304</v>
      </c>
      <c r="D98" s="69">
        <v>5</v>
      </c>
      <c r="E98" s="83"/>
      <c r="G98" s="250"/>
      <c r="H98" s="251"/>
      <c r="I98" s="250" t="s">
        <v>304</v>
      </c>
      <c r="J98" s="69">
        <v>5</v>
      </c>
      <c r="K98" s="83"/>
      <c r="M98" s="405"/>
      <c r="N98" s="406"/>
      <c r="O98" s="254"/>
      <c r="P98" s="211"/>
      <c r="Q98" s="208"/>
    </row>
    <row r="99" spans="1:18" ht="16" thickBot="1">
      <c r="A99" s="401"/>
      <c r="B99" s="402"/>
      <c r="C99" s="115" t="s">
        <v>305</v>
      </c>
      <c r="D99" s="74">
        <v>0</v>
      </c>
      <c r="E99" s="84"/>
      <c r="G99" s="250"/>
      <c r="H99" s="251"/>
      <c r="I99" s="250" t="s">
        <v>305</v>
      </c>
      <c r="J99" s="74">
        <v>0</v>
      </c>
      <c r="K99" s="84"/>
      <c r="M99" s="405"/>
      <c r="N99" s="406"/>
      <c r="O99" s="254"/>
      <c r="P99" s="211"/>
      <c r="Q99" s="208"/>
    </row>
    <row r="100" spans="1:18" ht="16" thickBot="1">
      <c r="D100" s="75" t="s">
        <v>306</v>
      </c>
      <c r="E100" s="180">
        <f>SUM(E85:E99)</f>
        <v>100</v>
      </c>
      <c r="J100" s="75" t="s">
        <v>306</v>
      </c>
      <c r="K100" s="180">
        <f>SUM(K85:K99)</f>
        <v>95</v>
      </c>
      <c r="M100" s="207"/>
      <c r="N100" s="207"/>
      <c r="O100" s="207"/>
      <c r="P100" s="209"/>
      <c r="Q100" s="212"/>
    </row>
    <row r="101" spans="1:18" ht="63.75" customHeight="1" thickBot="1">
      <c r="A101" s="79" t="s">
        <v>307</v>
      </c>
      <c r="B101" s="117" t="s">
        <v>308</v>
      </c>
      <c r="D101" s="78"/>
      <c r="E101" s="85"/>
      <c r="G101" s="79" t="s">
        <v>307</v>
      </c>
      <c r="H101" s="255" t="s">
        <v>308</v>
      </c>
      <c r="J101" s="78"/>
      <c r="K101" s="85"/>
      <c r="M101" s="213"/>
      <c r="N101" s="213"/>
      <c r="O101" s="207"/>
      <c r="P101" s="209"/>
      <c r="Q101" s="208"/>
    </row>
    <row r="102" spans="1:18" ht="18.75" customHeight="1" thickBot="1">
      <c r="A102" s="80" t="s">
        <v>69</v>
      </c>
      <c r="B102" s="81" t="s">
        <v>309</v>
      </c>
      <c r="D102" s="78"/>
      <c r="E102" s="85"/>
      <c r="G102" s="80" t="s">
        <v>69</v>
      </c>
      <c r="H102" s="81" t="s">
        <v>309</v>
      </c>
      <c r="J102" s="78"/>
      <c r="K102" s="85"/>
      <c r="M102" s="214"/>
      <c r="N102" s="214"/>
      <c r="O102" s="207"/>
      <c r="P102" s="209"/>
      <c r="Q102" s="208"/>
    </row>
    <row r="103" spans="1:18" ht="23.25" customHeight="1" thickBot="1">
      <c r="A103" s="80" t="s">
        <v>57</v>
      </c>
      <c r="B103" s="81" t="s">
        <v>310</v>
      </c>
      <c r="D103" s="78"/>
      <c r="E103" s="85"/>
      <c r="G103" s="80" t="s">
        <v>57</v>
      </c>
      <c r="H103" s="81" t="s">
        <v>310</v>
      </c>
      <c r="J103" s="78"/>
      <c r="K103" s="85"/>
      <c r="M103" s="214"/>
      <c r="N103" s="214"/>
      <c r="O103" s="207"/>
      <c r="P103" s="209"/>
      <c r="Q103" s="208"/>
    </row>
    <row r="104" spans="1:18" ht="16.5" customHeight="1" thickBot="1">
      <c r="A104" s="80" t="s">
        <v>85</v>
      </c>
      <c r="B104" s="81" t="s">
        <v>311</v>
      </c>
      <c r="D104" s="78"/>
      <c r="E104" s="85"/>
      <c r="G104" s="80" t="s">
        <v>85</v>
      </c>
      <c r="H104" s="81" t="s">
        <v>311</v>
      </c>
      <c r="J104" s="78"/>
      <c r="K104" s="85"/>
      <c r="M104" s="214"/>
      <c r="N104" s="214"/>
      <c r="O104" s="207"/>
      <c r="P104" s="209"/>
      <c r="Q104" s="208"/>
    </row>
    <row r="106" spans="1:18">
      <c r="A106" s="204" t="s">
        <v>389</v>
      </c>
      <c r="B106" s="204" t="s">
        <v>458</v>
      </c>
      <c r="C106" s="181"/>
      <c r="D106" s="181"/>
      <c r="E106" s="181"/>
      <c r="F106" s="181"/>
      <c r="G106" s="206"/>
      <c r="H106" s="206"/>
      <c r="I106" s="207"/>
      <c r="J106" s="207"/>
      <c r="K106" s="208"/>
    </row>
    <row r="107" spans="1:18">
      <c r="A107" s="182" t="s">
        <v>270</v>
      </c>
      <c r="B107" s="183" t="s">
        <v>394</v>
      </c>
      <c r="C107" s="183"/>
      <c r="D107" s="183"/>
      <c r="G107" s="209"/>
      <c r="H107" s="207"/>
      <c r="I107" s="207"/>
      <c r="J107" s="207"/>
      <c r="K107" s="208"/>
    </row>
    <row r="108" spans="1:18">
      <c r="A108" s="184" t="s">
        <v>271</v>
      </c>
      <c r="B108" s="185" t="s">
        <v>395</v>
      </c>
      <c r="C108" s="185"/>
      <c r="D108" s="185"/>
      <c r="G108" s="209"/>
      <c r="H108" s="207"/>
      <c r="I108" s="207"/>
      <c r="J108" s="207"/>
      <c r="K108" s="208"/>
      <c r="L108" s="215"/>
      <c r="M108" s="215"/>
      <c r="N108" s="215"/>
      <c r="O108" s="215"/>
      <c r="P108" s="215"/>
      <c r="Q108" s="215"/>
      <c r="R108" s="215"/>
    </row>
    <row r="109" spans="1:18" ht="16" thickBot="1">
      <c r="G109" s="207"/>
      <c r="H109" s="207"/>
      <c r="I109" s="207"/>
      <c r="J109" s="207"/>
      <c r="K109" s="208"/>
    </row>
    <row r="110" spans="1:18" ht="57" thickBot="1">
      <c r="A110" s="71" t="s">
        <v>273</v>
      </c>
      <c r="B110" s="38" t="s">
        <v>392</v>
      </c>
      <c r="C110" s="72" t="s">
        <v>275</v>
      </c>
      <c r="D110" s="38" t="s">
        <v>276</v>
      </c>
      <c r="E110" s="73" t="s">
        <v>277</v>
      </c>
      <c r="G110" s="205"/>
      <c r="H110" s="205"/>
      <c r="I110" s="205"/>
      <c r="J110" s="205"/>
      <c r="K110" s="205"/>
    </row>
    <row r="111" spans="1:18">
      <c r="A111" s="403" t="s">
        <v>278</v>
      </c>
      <c r="B111" s="404" t="s">
        <v>279</v>
      </c>
      <c r="C111" s="116" t="s">
        <v>280</v>
      </c>
      <c r="D111" s="70">
        <v>15</v>
      </c>
      <c r="E111" s="82">
        <v>15</v>
      </c>
      <c r="G111" s="405"/>
      <c r="H111" s="406"/>
      <c r="I111" s="210"/>
      <c r="J111" s="211"/>
      <c r="K111" s="208"/>
    </row>
    <row r="112" spans="1:18">
      <c r="A112" s="401"/>
      <c r="B112" s="402"/>
      <c r="C112" s="115" t="s">
        <v>281</v>
      </c>
      <c r="D112" s="69">
        <v>0</v>
      </c>
      <c r="E112" s="83"/>
      <c r="G112" s="405"/>
      <c r="H112" s="406"/>
      <c r="I112" s="210"/>
      <c r="J112" s="211"/>
      <c r="K112" s="208"/>
    </row>
    <row r="113" spans="1:11">
      <c r="A113" s="401"/>
      <c r="B113" s="402" t="s">
        <v>282</v>
      </c>
      <c r="C113" s="115" t="s">
        <v>283</v>
      </c>
      <c r="D113" s="69">
        <v>15</v>
      </c>
      <c r="E113" s="83">
        <v>15</v>
      </c>
      <c r="G113" s="405"/>
      <c r="H113" s="406"/>
      <c r="I113" s="210"/>
      <c r="J113" s="211"/>
      <c r="K113" s="208"/>
    </row>
    <row r="114" spans="1:11">
      <c r="A114" s="401"/>
      <c r="B114" s="402"/>
      <c r="C114" s="115" t="s">
        <v>284</v>
      </c>
      <c r="D114" s="69">
        <v>0</v>
      </c>
      <c r="E114" s="83">
        <v>0</v>
      </c>
      <c r="G114" s="405"/>
      <c r="H114" s="406"/>
      <c r="I114" s="210"/>
      <c r="J114" s="211"/>
      <c r="K114" s="208"/>
    </row>
    <row r="115" spans="1:11" ht="24" customHeight="1">
      <c r="A115" s="401" t="s">
        <v>285</v>
      </c>
      <c r="B115" s="402" t="s">
        <v>286</v>
      </c>
      <c r="C115" s="115" t="s">
        <v>287</v>
      </c>
      <c r="D115" s="69">
        <v>15</v>
      </c>
      <c r="E115" s="83">
        <v>10</v>
      </c>
      <c r="G115" s="405"/>
      <c r="H115" s="406"/>
      <c r="I115" s="210"/>
      <c r="J115" s="211"/>
      <c r="K115" s="208"/>
    </row>
    <row r="116" spans="1:11" ht="22.5" customHeight="1">
      <c r="A116" s="401"/>
      <c r="B116" s="402"/>
      <c r="C116" s="115" t="s">
        <v>288</v>
      </c>
      <c r="D116" s="69">
        <v>0</v>
      </c>
      <c r="E116" s="83"/>
      <c r="G116" s="405"/>
      <c r="H116" s="406"/>
      <c r="I116" s="210"/>
      <c r="J116" s="211"/>
      <c r="K116" s="208"/>
    </row>
    <row r="117" spans="1:11">
      <c r="A117" s="401" t="s">
        <v>289</v>
      </c>
      <c r="B117" s="402" t="s">
        <v>290</v>
      </c>
      <c r="C117" s="115" t="s">
        <v>291</v>
      </c>
      <c r="D117" s="69">
        <v>15</v>
      </c>
      <c r="E117" s="83">
        <v>15</v>
      </c>
      <c r="G117" s="405"/>
      <c r="H117" s="406"/>
      <c r="I117" s="210"/>
      <c r="J117" s="211"/>
      <c r="K117" s="208"/>
    </row>
    <row r="118" spans="1:11">
      <c r="A118" s="401"/>
      <c r="B118" s="402"/>
      <c r="C118" s="115" t="s">
        <v>292</v>
      </c>
      <c r="D118" s="69">
        <v>0</v>
      </c>
      <c r="E118" s="83">
        <v>0</v>
      </c>
      <c r="G118" s="405"/>
      <c r="H118" s="406"/>
      <c r="I118" s="210"/>
      <c r="J118" s="211"/>
      <c r="K118" s="208"/>
    </row>
    <row r="119" spans="1:11">
      <c r="A119" s="401" t="s">
        <v>293</v>
      </c>
      <c r="B119" s="402" t="s">
        <v>294</v>
      </c>
      <c r="C119" s="115" t="s">
        <v>295</v>
      </c>
      <c r="D119" s="69">
        <v>15</v>
      </c>
      <c r="E119" s="83">
        <v>15</v>
      </c>
      <c r="G119" s="405"/>
      <c r="H119" s="406"/>
      <c r="I119" s="210"/>
      <c r="J119" s="211"/>
      <c r="K119" s="208"/>
    </row>
    <row r="120" spans="1:11">
      <c r="A120" s="401"/>
      <c r="B120" s="402"/>
      <c r="C120" s="115" t="s">
        <v>296</v>
      </c>
      <c r="D120" s="69">
        <v>0</v>
      </c>
      <c r="E120" s="83"/>
      <c r="G120" s="405"/>
      <c r="H120" s="406"/>
      <c r="I120" s="210"/>
      <c r="J120" s="211"/>
      <c r="K120" s="208"/>
    </row>
    <row r="121" spans="1:11" ht="28">
      <c r="A121" s="401" t="s">
        <v>297</v>
      </c>
      <c r="B121" s="402" t="s">
        <v>298</v>
      </c>
      <c r="C121" s="115" t="s">
        <v>299</v>
      </c>
      <c r="D121" s="69">
        <v>15</v>
      </c>
      <c r="E121" s="83">
        <v>15</v>
      </c>
      <c r="G121" s="405"/>
      <c r="H121" s="406"/>
      <c r="I121" s="210"/>
      <c r="J121" s="211"/>
      <c r="K121" s="208"/>
    </row>
    <row r="122" spans="1:11" ht="28">
      <c r="A122" s="401"/>
      <c r="B122" s="402"/>
      <c r="C122" s="115" t="s">
        <v>300</v>
      </c>
      <c r="D122" s="69">
        <v>0</v>
      </c>
      <c r="E122" s="83"/>
      <c r="G122" s="405"/>
      <c r="H122" s="406"/>
      <c r="I122" s="210"/>
      <c r="J122" s="211"/>
      <c r="K122" s="208"/>
    </row>
    <row r="123" spans="1:11">
      <c r="A123" s="401" t="s">
        <v>301</v>
      </c>
      <c r="B123" s="402" t="s">
        <v>302</v>
      </c>
      <c r="C123" s="115" t="s">
        <v>303</v>
      </c>
      <c r="D123" s="69">
        <v>10</v>
      </c>
      <c r="E123" s="83">
        <v>10</v>
      </c>
      <c r="G123" s="405"/>
      <c r="H123" s="406"/>
      <c r="I123" s="210"/>
      <c r="J123" s="211"/>
      <c r="K123" s="208"/>
    </row>
    <row r="124" spans="1:11">
      <c r="A124" s="401"/>
      <c r="B124" s="402"/>
      <c r="C124" s="115" t="s">
        <v>304</v>
      </c>
      <c r="D124" s="69">
        <v>5</v>
      </c>
      <c r="E124" s="83"/>
      <c r="G124" s="405"/>
      <c r="H124" s="406"/>
      <c r="I124" s="210"/>
      <c r="J124" s="211"/>
      <c r="K124" s="208"/>
    </row>
    <row r="125" spans="1:11" ht="16" thickBot="1">
      <c r="A125" s="401"/>
      <c r="B125" s="402"/>
      <c r="C125" s="115" t="s">
        <v>305</v>
      </c>
      <c r="D125" s="74">
        <v>0</v>
      </c>
      <c r="E125" s="84"/>
      <c r="G125" s="405"/>
      <c r="H125" s="406"/>
      <c r="I125" s="210"/>
      <c r="J125" s="211"/>
      <c r="K125" s="208"/>
    </row>
    <row r="126" spans="1:11" ht="16" thickBot="1">
      <c r="D126" s="75" t="s">
        <v>306</v>
      </c>
      <c r="E126" s="186">
        <f>SUM(E111:E125)</f>
        <v>95</v>
      </c>
      <c r="G126" s="207"/>
      <c r="H126" s="207"/>
      <c r="I126" s="207"/>
      <c r="J126" s="209"/>
      <c r="K126" s="212"/>
    </row>
    <row r="127" spans="1:11" ht="43" thickBot="1">
      <c r="A127" s="79" t="s">
        <v>307</v>
      </c>
      <c r="B127" s="117" t="s">
        <v>308</v>
      </c>
      <c r="D127" s="78"/>
      <c r="E127" s="85"/>
      <c r="G127" s="213"/>
      <c r="H127" s="213"/>
      <c r="I127" s="207"/>
      <c r="J127" s="209"/>
      <c r="K127" s="208"/>
    </row>
    <row r="128" spans="1:11" ht="16" thickBot="1">
      <c r="A128" s="80" t="s">
        <v>69</v>
      </c>
      <c r="B128" s="81" t="s">
        <v>309</v>
      </c>
      <c r="D128" s="78"/>
      <c r="E128" s="85"/>
      <c r="G128" s="214"/>
      <c r="H128" s="214"/>
      <c r="I128" s="207"/>
      <c r="J128" s="209"/>
      <c r="K128" s="208"/>
    </row>
    <row r="129" spans="1:11" ht="16" thickBot="1">
      <c r="A129" s="80" t="s">
        <v>57</v>
      </c>
      <c r="B129" s="81" t="s">
        <v>310</v>
      </c>
      <c r="D129" s="78"/>
      <c r="E129" s="85"/>
      <c r="G129" s="214"/>
      <c r="H129" s="214"/>
      <c r="I129" s="207"/>
      <c r="J129" s="209"/>
      <c r="K129" s="208"/>
    </row>
    <row r="130" spans="1:11" ht="16" thickBot="1">
      <c r="A130" s="80" t="s">
        <v>85</v>
      </c>
      <c r="B130" s="81" t="s">
        <v>311</v>
      </c>
      <c r="D130" s="78"/>
      <c r="E130" s="85"/>
      <c r="G130" s="214"/>
      <c r="H130" s="214"/>
      <c r="I130" s="207"/>
      <c r="J130" s="209"/>
      <c r="K130" s="208"/>
    </row>
    <row r="132" spans="1:11">
      <c r="A132" s="216" t="s">
        <v>393</v>
      </c>
      <c r="B132" s="216" t="s">
        <v>427</v>
      </c>
      <c r="C132" s="187"/>
      <c r="D132" s="187"/>
      <c r="E132" s="187"/>
      <c r="F132" s="187"/>
      <c r="G132" s="217"/>
      <c r="H132" s="217"/>
      <c r="I132" s="207"/>
      <c r="J132" s="207"/>
      <c r="K132" s="208"/>
    </row>
    <row r="133" spans="1:11">
      <c r="A133" s="188" t="s">
        <v>270</v>
      </c>
      <c r="B133" s="189" t="s">
        <v>429</v>
      </c>
      <c r="C133" s="189"/>
      <c r="D133" s="189"/>
      <c r="G133" s="209"/>
      <c r="H133" s="207"/>
      <c r="I133" s="207"/>
      <c r="J133" s="207"/>
      <c r="K133" s="208"/>
    </row>
    <row r="134" spans="1:11" ht="19.5" customHeight="1">
      <c r="A134" s="190" t="s">
        <v>271</v>
      </c>
      <c r="B134" s="408" t="s">
        <v>430</v>
      </c>
      <c r="C134" s="408"/>
      <c r="D134" s="408"/>
      <c r="G134" s="218"/>
      <c r="H134" s="219"/>
      <c r="I134" s="207"/>
      <c r="J134" s="207"/>
      <c r="K134" s="208"/>
    </row>
    <row r="135" spans="1:11" ht="16" thickBot="1">
      <c r="G135" s="207"/>
      <c r="H135" s="207"/>
      <c r="I135" s="207"/>
      <c r="J135" s="207"/>
      <c r="K135" s="208"/>
    </row>
    <row r="136" spans="1:11" ht="57" thickBot="1">
      <c r="A136" s="71" t="s">
        <v>273</v>
      </c>
      <c r="B136" s="38" t="s">
        <v>392</v>
      </c>
      <c r="C136" s="72" t="s">
        <v>275</v>
      </c>
      <c r="D136" s="38" t="s">
        <v>276</v>
      </c>
      <c r="E136" s="73" t="s">
        <v>277</v>
      </c>
      <c r="G136" s="205"/>
      <c r="H136" s="205"/>
      <c r="I136" s="205"/>
      <c r="J136" s="205"/>
      <c r="K136" s="205"/>
    </row>
    <row r="137" spans="1:11">
      <c r="A137" s="403" t="s">
        <v>278</v>
      </c>
      <c r="B137" s="404" t="s">
        <v>279</v>
      </c>
      <c r="C137" s="116" t="s">
        <v>280</v>
      </c>
      <c r="D137" s="70">
        <v>15</v>
      </c>
      <c r="E137" s="82">
        <v>15</v>
      </c>
      <c r="G137" s="405"/>
      <c r="H137" s="406"/>
      <c r="I137" s="210"/>
      <c r="J137" s="211"/>
      <c r="K137" s="208"/>
    </row>
    <row r="138" spans="1:11">
      <c r="A138" s="401"/>
      <c r="B138" s="402"/>
      <c r="C138" s="115" t="s">
        <v>281</v>
      </c>
      <c r="D138" s="69">
        <v>0</v>
      </c>
      <c r="E138" s="83"/>
      <c r="G138" s="405"/>
      <c r="H138" s="406"/>
      <c r="I138" s="210"/>
      <c r="J138" s="211"/>
      <c r="K138" s="208"/>
    </row>
    <row r="139" spans="1:11">
      <c r="A139" s="401"/>
      <c r="B139" s="402" t="s">
        <v>282</v>
      </c>
      <c r="C139" s="115" t="s">
        <v>283</v>
      </c>
      <c r="D139" s="69">
        <v>15</v>
      </c>
      <c r="E139" s="83">
        <v>15</v>
      </c>
      <c r="G139" s="405"/>
      <c r="H139" s="406"/>
      <c r="I139" s="210"/>
      <c r="J139" s="211"/>
      <c r="K139" s="208"/>
    </row>
    <row r="140" spans="1:11">
      <c r="A140" s="401"/>
      <c r="B140" s="402"/>
      <c r="C140" s="115" t="s">
        <v>284</v>
      </c>
      <c r="D140" s="69">
        <v>0</v>
      </c>
      <c r="E140" s="83">
        <v>0</v>
      </c>
      <c r="G140" s="405"/>
      <c r="H140" s="406"/>
      <c r="I140" s="210"/>
      <c r="J140" s="211"/>
      <c r="K140" s="208"/>
    </row>
    <row r="141" spans="1:11">
      <c r="A141" s="401" t="s">
        <v>285</v>
      </c>
      <c r="B141" s="402" t="s">
        <v>286</v>
      </c>
      <c r="C141" s="115" t="s">
        <v>287</v>
      </c>
      <c r="D141" s="69">
        <v>15</v>
      </c>
      <c r="E141" s="83">
        <v>10</v>
      </c>
      <c r="G141" s="405"/>
      <c r="H141" s="406"/>
      <c r="I141" s="210"/>
      <c r="J141" s="211"/>
      <c r="K141" s="208"/>
    </row>
    <row r="142" spans="1:11" ht="26.25" customHeight="1">
      <c r="A142" s="401"/>
      <c r="B142" s="402"/>
      <c r="C142" s="115" t="s">
        <v>288</v>
      </c>
      <c r="D142" s="69">
        <v>0</v>
      </c>
      <c r="E142" s="83"/>
      <c r="G142" s="405"/>
      <c r="H142" s="406"/>
      <c r="I142" s="210"/>
      <c r="J142" s="211"/>
      <c r="K142" s="208"/>
    </row>
    <row r="143" spans="1:11">
      <c r="A143" s="401" t="s">
        <v>289</v>
      </c>
      <c r="B143" s="402" t="s">
        <v>290</v>
      </c>
      <c r="C143" s="115" t="s">
        <v>291</v>
      </c>
      <c r="D143" s="69">
        <v>15</v>
      </c>
      <c r="E143" s="83">
        <v>15</v>
      </c>
      <c r="G143" s="405"/>
      <c r="H143" s="406"/>
      <c r="I143" s="210"/>
      <c r="J143" s="211"/>
      <c r="K143" s="208"/>
    </row>
    <row r="144" spans="1:11" ht="39" customHeight="1">
      <c r="A144" s="401"/>
      <c r="B144" s="402"/>
      <c r="C144" s="115" t="s">
        <v>292</v>
      </c>
      <c r="D144" s="69">
        <v>0</v>
      </c>
      <c r="E144" s="83">
        <v>0</v>
      </c>
      <c r="G144" s="405"/>
      <c r="H144" s="406"/>
      <c r="I144" s="210"/>
      <c r="J144" s="211"/>
      <c r="K144" s="208"/>
    </row>
    <row r="145" spans="1:11">
      <c r="A145" s="401" t="s">
        <v>293</v>
      </c>
      <c r="B145" s="402" t="s">
        <v>294</v>
      </c>
      <c r="C145" s="115" t="s">
        <v>295</v>
      </c>
      <c r="D145" s="69">
        <v>15</v>
      </c>
      <c r="E145" s="83">
        <v>15</v>
      </c>
      <c r="G145" s="405"/>
      <c r="H145" s="406"/>
      <c r="I145" s="210"/>
      <c r="J145" s="211"/>
      <c r="K145" s="208"/>
    </row>
    <row r="146" spans="1:11">
      <c r="A146" s="401"/>
      <c r="B146" s="402"/>
      <c r="C146" s="115" t="s">
        <v>296</v>
      </c>
      <c r="D146" s="69">
        <v>0</v>
      </c>
      <c r="E146" s="83"/>
      <c r="G146" s="405"/>
      <c r="H146" s="406"/>
      <c r="I146" s="210"/>
      <c r="J146" s="211"/>
      <c r="K146" s="208"/>
    </row>
    <row r="147" spans="1:11" ht="28">
      <c r="A147" s="401" t="s">
        <v>297</v>
      </c>
      <c r="B147" s="402" t="s">
        <v>298</v>
      </c>
      <c r="C147" s="115" t="s">
        <v>299</v>
      </c>
      <c r="D147" s="69">
        <v>15</v>
      </c>
      <c r="E147" s="83">
        <v>15</v>
      </c>
      <c r="G147" s="405"/>
      <c r="H147" s="406"/>
      <c r="I147" s="210"/>
      <c r="J147" s="211"/>
      <c r="K147" s="208"/>
    </row>
    <row r="148" spans="1:11" ht="28">
      <c r="A148" s="401"/>
      <c r="B148" s="402"/>
      <c r="C148" s="115" t="s">
        <v>300</v>
      </c>
      <c r="D148" s="69">
        <v>0</v>
      </c>
      <c r="E148" s="83"/>
      <c r="G148" s="405"/>
      <c r="H148" s="406"/>
      <c r="I148" s="210"/>
      <c r="J148" s="211"/>
      <c r="K148" s="208"/>
    </row>
    <row r="149" spans="1:11">
      <c r="A149" s="401" t="s">
        <v>301</v>
      </c>
      <c r="B149" s="402" t="s">
        <v>302</v>
      </c>
      <c r="C149" s="115" t="s">
        <v>303</v>
      </c>
      <c r="D149" s="69">
        <v>10</v>
      </c>
      <c r="E149" s="83">
        <v>10</v>
      </c>
      <c r="G149" s="405"/>
      <c r="H149" s="406"/>
      <c r="I149" s="210"/>
      <c r="J149" s="211"/>
      <c r="K149" s="208"/>
    </row>
    <row r="150" spans="1:11">
      <c r="A150" s="401"/>
      <c r="B150" s="402"/>
      <c r="C150" s="115" t="s">
        <v>304</v>
      </c>
      <c r="D150" s="69">
        <v>5</v>
      </c>
      <c r="E150" s="83"/>
      <c r="G150" s="405"/>
      <c r="H150" s="406"/>
      <c r="I150" s="210"/>
      <c r="J150" s="211"/>
      <c r="K150" s="208"/>
    </row>
    <row r="151" spans="1:11" ht="16" thickBot="1">
      <c r="A151" s="401"/>
      <c r="B151" s="402"/>
      <c r="C151" s="115" t="s">
        <v>305</v>
      </c>
      <c r="D151" s="74">
        <v>0</v>
      </c>
      <c r="E151" s="84"/>
      <c r="G151" s="405"/>
      <c r="H151" s="406"/>
      <c r="I151" s="210"/>
      <c r="J151" s="211"/>
      <c r="K151" s="208"/>
    </row>
    <row r="152" spans="1:11" ht="16" thickBot="1">
      <c r="D152" s="75" t="s">
        <v>306</v>
      </c>
      <c r="E152" s="191">
        <f>SUM(E137:E151)</f>
        <v>95</v>
      </c>
      <c r="G152" s="207"/>
      <c r="H152" s="207"/>
      <c r="I152" s="207"/>
      <c r="J152" s="209"/>
      <c r="K152" s="212"/>
    </row>
    <row r="153" spans="1:11" ht="43" thickBot="1">
      <c r="A153" s="79" t="s">
        <v>307</v>
      </c>
      <c r="B153" s="117" t="s">
        <v>308</v>
      </c>
      <c r="D153" s="78"/>
      <c r="E153" s="85"/>
      <c r="G153" s="213"/>
      <c r="H153" s="213"/>
      <c r="I153" s="207"/>
      <c r="J153" s="209"/>
      <c r="K153" s="208"/>
    </row>
    <row r="154" spans="1:11" ht="16" thickBot="1">
      <c r="A154" s="80" t="s">
        <v>69</v>
      </c>
      <c r="B154" s="81" t="s">
        <v>309</v>
      </c>
      <c r="D154" s="78"/>
      <c r="E154" s="85"/>
      <c r="G154" s="214"/>
      <c r="H154" s="214"/>
      <c r="I154" s="207"/>
      <c r="J154" s="209"/>
      <c r="K154" s="208"/>
    </row>
    <row r="155" spans="1:11" ht="16" thickBot="1">
      <c r="A155" s="80" t="s">
        <v>57</v>
      </c>
      <c r="B155" s="81" t="s">
        <v>310</v>
      </c>
      <c r="D155" s="78"/>
      <c r="E155" s="85"/>
      <c r="G155" s="214"/>
      <c r="H155" s="214"/>
      <c r="I155" s="207"/>
      <c r="J155" s="209"/>
      <c r="K155" s="208"/>
    </row>
    <row r="156" spans="1:11" ht="16" thickBot="1">
      <c r="A156" s="80" t="s">
        <v>85</v>
      </c>
      <c r="B156" s="81" t="s">
        <v>311</v>
      </c>
      <c r="D156" s="78"/>
      <c r="E156" s="85"/>
      <c r="G156" s="214"/>
      <c r="H156" s="214"/>
      <c r="I156" s="207"/>
      <c r="J156" s="209"/>
      <c r="K156" s="208"/>
    </row>
    <row r="158" spans="1:11">
      <c r="A158" s="220" t="s">
        <v>396</v>
      </c>
      <c r="B158" s="220" t="s">
        <v>434</v>
      </c>
      <c r="C158" s="192"/>
      <c r="D158" s="192"/>
      <c r="E158" s="192"/>
      <c r="F158" s="192"/>
    </row>
    <row r="159" spans="1:11">
      <c r="A159" s="193" t="s">
        <v>270</v>
      </c>
      <c r="B159" s="194" t="s">
        <v>459</v>
      </c>
      <c r="C159" s="194"/>
      <c r="D159" s="194"/>
    </row>
    <row r="160" spans="1:11">
      <c r="A160" s="195" t="s">
        <v>271</v>
      </c>
      <c r="B160" s="407" t="s">
        <v>460</v>
      </c>
      <c r="C160" s="407"/>
      <c r="D160" s="407"/>
    </row>
    <row r="161" spans="1:5" ht="16" thickBot="1"/>
    <row r="162" spans="1:5" ht="57" thickBot="1">
      <c r="A162" s="71" t="s">
        <v>273</v>
      </c>
      <c r="B162" s="38" t="s">
        <v>392</v>
      </c>
      <c r="C162" s="72" t="s">
        <v>275</v>
      </c>
      <c r="D162" s="38" t="s">
        <v>276</v>
      </c>
      <c r="E162" s="73" t="s">
        <v>277</v>
      </c>
    </row>
    <row r="163" spans="1:5">
      <c r="A163" s="403" t="s">
        <v>278</v>
      </c>
      <c r="B163" s="404" t="s">
        <v>279</v>
      </c>
      <c r="C163" s="116" t="s">
        <v>280</v>
      </c>
      <c r="D163" s="70">
        <v>15</v>
      </c>
      <c r="E163" s="82">
        <v>15</v>
      </c>
    </row>
    <row r="164" spans="1:5">
      <c r="A164" s="401"/>
      <c r="B164" s="402"/>
      <c r="C164" s="115" t="s">
        <v>281</v>
      </c>
      <c r="D164" s="69">
        <v>0</v>
      </c>
      <c r="E164" s="83"/>
    </row>
    <row r="165" spans="1:5">
      <c r="A165" s="401"/>
      <c r="B165" s="402" t="s">
        <v>282</v>
      </c>
      <c r="C165" s="115" t="s">
        <v>283</v>
      </c>
      <c r="D165" s="69">
        <v>15</v>
      </c>
      <c r="E165" s="83">
        <v>15</v>
      </c>
    </row>
    <row r="166" spans="1:5">
      <c r="A166" s="401"/>
      <c r="B166" s="402"/>
      <c r="C166" s="115" t="s">
        <v>284</v>
      </c>
      <c r="D166" s="69">
        <v>0</v>
      </c>
      <c r="E166" s="83">
        <v>0</v>
      </c>
    </row>
    <row r="167" spans="1:5">
      <c r="A167" s="401" t="s">
        <v>285</v>
      </c>
      <c r="B167" s="402" t="s">
        <v>286</v>
      </c>
      <c r="C167" s="115" t="s">
        <v>287</v>
      </c>
      <c r="D167" s="69">
        <v>15</v>
      </c>
      <c r="E167" s="83">
        <v>15</v>
      </c>
    </row>
    <row r="168" spans="1:5">
      <c r="A168" s="401"/>
      <c r="B168" s="402"/>
      <c r="C168" s="115" t="s">
        <v>288</v>
      </c>
      <c r="D168" s="69">
        <v>0</v>
      </c>
      <c r="E168" s="83"/>
    </row>
    <row r="169" spans="1:5">
      <c r="A169" s="401" t="s">
        <v>289</v>
      </c>
      <c r="B169" s="402" t="s">
        <v>290</v>
      </c>
      <c r="C169" s="115" t="s">
        <v>291</v>
      </c>
      <c r="D169" s="69">
        <v>15</v>
      </c>
      <c r="E169" s="83">
        <v>15</v>
      </c>
    </row>
    <row r="170" spans="1:5">
      <c r="A170" s="401"/>
      <c r="B170" s="402"/>
      <c r="C170" s="115" t="s">
        <v>292</v>
      </c>
      <c r="D170" s="69">
        <v>0</v>
      </c>
      <c r="E170" s="83">
        <v>0</v>
      </c>
    </row>
    <row r="171" spans="1:5">
      <c r="A171" s="401" t="s">
        <v>293</v>
      </c>
      <c r="B171" s="402" t="s">
        <v>294</v>
      </c>
      <c r="C171" s="115" t="s">
        <v>295</v>
      </c>
      <c r="D171" s="69">
        <v>15</v>
      </c>
      <c r="E171" s="83">
        <v>15</v>
      </c>
    </row>
    <row r="172" spans="1:5">
      <c r="A172" s="401"/>
      <c r="B172" s="402"/>
      <c r="C172" s="115" t="s">
        <v>296</v>
      </c>
      <c r="D172" s="69">
        <v>0</v>
      </c>
      <c r="E172" s="83"/>
    </row>
    <row r="173" spans="1:5" ht="28">
      <c r="A173" s="401" t="s">
        <v>297</v>
      </c>
      <c r="B173" s="402" t="s">
        <v>298</v>
      </c>
      <c r="C173" s="115" t="s">
        <v>299</v>
      </c>
      <c r="D173" s="69">
        <v>15</v>
      </c>
      <c r="E173" s="83">
        <v>15</v>
      </c>
    </row>
    <row r="174" spans="1:5" ht="28">
      <c r="A174" s="401"/>
      <c r="B174" s="402"/>
      <c r="C174" s="115" t="s">
        <v>300</v>
      </c>
      <c r="D174" s="69">
        <v>0</v>
      </c>
      <c r="E174" s="83"/>
    </row>
    <row r="175" spans="1:5">
      <c r="A175" s="401" t="s">
        <v>301</v>
      </c>
      <c r="B175" s="402" t="s">
        <v>302</v>
      </c>
      <c r="C175" s="115" t="s">
        <v>303</v>
      </c>
      <c r="D175" s="69">
        <v>10</v>
      </c>
      <c r="E175" s="83">
        <v>10</v>
      </c>
    </row>
    <row r="176" spans="1:5">
      <c r="A176" s="401"/>
      <c r="B176" s="402"/>
      <c r="C176" s="115" t="s">
        <v>304</v>
      </c>
      <c r="D176" s="69">
        <v>5</v>
      </c>
      <c r="E176" s="83"/>
    </row>
    <row r="177" spans="1:11" ht="16" thickBot="1">
      <c r="A177" s="401"/>
      <c r="B177" s="402"/>
      <c r="C177" s="115" t="s">
        <v>305</v>
      </c>
      <c r="D177" s="74">
        <v>0</v>
      </c>
      <c r="E177" s="84"/>
    </row>
    <row r="178" spans="1:11" ht="16" thickBot="1">
      <c r="D178" s="75" t="s">
        <v>306</v>
      </c>
      <c r="E178" s="196">
        <f>SUM(E163:E177)</f>
        <v>100</v>
      </c>
    </row>
    <row r="179" spans="1:11" ht="43" thickBot="1">
      <c r="A179" s="79" t="s">
        <v>307</v>
      </c>
      <c r="B179" s="117" t="s">
        <v>308</v>
      </c>
      <c r="D179" s="78"/>
      <c r="E179" s="85"/>
    </row>
    <row r="180" spans="1:11" ht="16" thickBot="1">
      <c r="A180" s="80" t="s">
        <v>69</v>
      </c>
      <c r="B180" s="81" t="s">
        <v>309</v>
      </c>
      <c r="D180" s="78"/>
      <c r="E180" s="85"/>
    </row>
    <row r="181" spans="1:11" ht="16" thickBot="1">
      <c r="A181" s="80" t="s">
        <v>57</v>
      </c>
      <c r="B181" s="81" t="s">
        <v>310</v>
      </c>
      <c r="D181" s="78"/>
      <c r="E181" s="85"/>
    </row>
    <row r="182" spans="1:11" ht="16" thickBot="1">
      <c r="A182" s="80" t="s">
        <v>85</v>
      </c>
      <c r="B182" s="81" t="s">
        <v>311</v>
      </c>
      <c r="D182" s="78"/>
      <c r="E182" s="85"/>
    </row>
    <row r="185" spans="1:11">
      <c r="A185" s="225" t="s">
        <v>397</v>
      </c>
      <c r="B185" s="225" t="s">
        <v>437</v>
      </c>
      <c r="C185" s="226"/>
      <c r="D185" s="226"/>
      <c r="E185" s="227"/>
      <c r="G185" s="225" t="s">
        <v>397</v>
      </c>
      <c r="H185" s="225" t="s">
        <v>437</v>
      </c>
      <c r="I185" s="226"/>
      <c r="J185" s="226"/>
      <c r="K185" s="227"/>
    </row>
    <row r="186" spans="1:11">
      <c r="A186" s="170" t="s">
        <v>270</v>
      </c>
      <c r="B186" s="171" t="s">
        <v>439</v>
      </c>
      <c r="C186" s="171"/>
      <c r="D186" s="171"/>
      <c r="E186" s="221"/>
      <c r="G186" s="170" t="s">
        <v>270</v>
      </c>
      <c r="H186" s="171" t="s">
        <v>443</v>
      </c>
      <c r="I186" s="171"/>
      <c r="J186" s="171"/>
      <c r="K186" s="221"/>
    </row>
    <row r="187" spans="1:11">
      <c r="A187" s="222" t="s">
        <v>271</v>
      </c>
      <c r="B187" s="223" t="s">
        <v>445</v>
      </c>
      <c r="C187" s="172"/>
      <c r="D187" s="172"/>
      <c r="E187" s="224"/>
      <c r="G187" s="222" t="s">
        <v>271</v>
      </c>
      <c r="H187" s="223" t="s">
        <v>445</v>
      </c>
      <c r="I187" s="172"/>
      <c r="J187" s="172"/>
      <c r="K187" s="224"/>
    </row>
    <row r="188" spans="1:11" ht="16" thickBot="1"/>
    <row r="189" spans="1:11" ht="57" thickBot="1">
      <c r="A189" s="71" t="s">
        <v>273</v>
      </c>
      <c r="B189" s="38" t="s">
        <v>274</v>
      </c>
      <c r="C189" s="72" t="s">
        <v>275</v>
      </c>
      <c r="D189" s="38" t="s">
        <v>276</v>
      </c>
      <c r="E189" s="73" t="s">
        <v>277</v>
      </c>
      <c r="G189" s="71" t="s">
        <v>273</v>
      </c>
      <c r="H189" s="38" t="s">
        <v>274</v>
      </c>
      <c r="I189" s="72" t="s">
        <v>275</v>
      </c>
      <c r="J189" s="38" t="s">
        <v>276</v>
      </c>
      <c r="K189" s="73" t="s">
        <v>277</v>
      </c>
    </row>
    <row r="190" spans="1:11">
      <c r="A190" s="403" t="s">
        <v>278</v>
      </c>
      <c r="B190" s="404" t="s">
        <v>279</v>
      </c>
      <c r="C190" s="116" t="s">
        <v>280</v>
      </c>
      <c r="D190" s="70">
        <v>15</v>
      </c>
      <c r="E190" s="82">
        <v>15</v>
      </c>
      <c r="G190" s="403" t="s">
        <v>278</v>
      </c>
      <c r="H190" s="404" t="s">
        <v>279</v>
      </c>
      <c r="I190" s="118" t="s">
        <v>280</v>
      </c>
      <c r="J190" s="70">
        <v>15</v>
      </c>
      <c r="K190" s="82">
        <v>15</v>
      </c>
    </row>
    <row r="191" spans="1:11">
      <c r="A191" s="401"/>
      <c r="B191" s="402"/>
      <c r="C191" s="115" t="s">
        <v>281</v>
      </c>
      <c r="D191" s="69">
        <v>0</v>
      </c>
      <c r="E191" s="83"/>
      <c r="G191" s="401"/>
      <c r="H191" s="402"/>
      <c r="I191" s="119" t="s">
        <v>281</v>
      </c>
      <c r="J191" s="69">
        <v>0</v>
      </c>
      <c r="K191" s="83"/>
    </row>
    <row r="192" spans="1:11">
      <c r="A192" s="401"/>
      <c r="B192" s="402" t="s">
        <v>282</v>
      </c>
      <c r="C192" s="115" t="s">
        <v>283</v>
      </c>
      <c r="D192" s="69">
        <v>15</v>
      </c>
      <c r="E192" s="83">
        <v>15</v>
      </c>
      <c r="G192" s="401"/>
      <c r="H192" s="402" t="s">
        <v>282</v>
      </c>
      <c r="I192" s="119" t="s">
        <v>283</v>
      </c>
      <c r="J192" s="69">
        <v>15</v>
      </c>
      <c r="K192" s="83">
        <v>15</v>
      </c>
    </row>
    <row r="193" spans="1:11">
      <c r="A193" s="401"/>
      <c r="B193" s="402"/>
      <c r="C193" s="115" t="s">
        <v>284</v>
      </c>
      <c r="D193" s="69">
        <v>0</v>
      </c>
      <c r="E193" s="83"/>
      <c r="G193" s="401"/>
      <c r="H193" s="402"/>
      <c r="I193" s="119" t="s">
        <v>284</v>
      </c>
      <c r="J193" s="69">
        <v>0</v>
      </c>
      <c r="K193" s="83"/>
    </row>
    <row r="194" spans="1:11">
      <c r="A194" s="401" t="s">
        <v>285</v>
      </c>
      <c r="B194" s="402" t="s">
        <v>286</v>
      </c>
      <c r="C194" s="115" t="s">
        <v>287</v>
      </c>
      <c r="D194" s="69">
        <v>15</v>
      </c>
      <c r="E194" s="83">
        <v>15</v>
      </c>
      <c r="G194" s="401" t="s">
        <v>285</v>
      </c>
      <c r="H194" s="402" t="s">
        <v>286</v>
      </c>
      <c r="I194" s="119" t="s">
        <v>287</v>
      </c>
      <c r="J194" s="69">
        <v>15</v>
      </c>
      <c r="K194" s="83">
        <v>15</v>
      </c>
    </row>
    <row r="195" spans="1:11">
      <c r="A195" s="401"/>
      <c r="B195" s="402"/>
      <c r="C195" s="115" t="s">
        <v>288</v>
      </c>
      <c r="D195" s="69">
        <v>0</v>
      </c>
      <c r="E195" s="83"/>
      <c r="G195" s="401"/>
      <c r="H195" s="402"/>
      <c r="I195" s="119" t="s">
        <v>288</v>
      </c>
      <c r="J195" s="69">
        <v>0</v>
      </c>
      <c r="K195" s="83"/>
    </row>
    <row r="196" spans="1:11">
      <c r="A196" s="401" t="s">
        <v>289</v>
      </c>
      <c r="B196" s="402" t="s">
        <v>290</v>
      </c>
      <c r="C196" s="115" t="s">
        <v>291</v>
      </c>
      <c r="D196" s="69">
        <v>15</v>
      </c>
      <c r="E196" s="83">
        <v>15</v>
      </c>
      <c r="G196" s="401" t="s">
        <v>289</v>
      </c>
      <c r="H196" s="402" t="s">
        <v>290</v>
      </c>
      <c r="I196" s="119" t="s">
        <v>291</v>
      </c>
      <c r="J196" s="69">
        <v>15</v>
      </c>
      <c r="K196" s="83">
        <v>15</v>
      </c>
    </row>
    <row r="197" spans="1:11">
      <c r="A197" s="401"/>
      <c r="B197" s="402"/>
      <c r="C197" s="115" t="s">
        <v>292</v>
      </c>
      <c r="D197" s="69">
        <v>0</v>
      </c>
      <c r="E197" s="83"/>
      <c r="G197" s="401"/>
      <c r="H197" s="402"/>
      <c r="I197" s="119" t="s">
        <v>292</v>
      </c>
      <c r="J197" s="69">
        <v>0</v>
      </c>
      <c r="K197" s="83"/>
    </row>
    <row r="198" spans="1:11">
      <c r="A198" s="401" t="s">
        <v>293</v>
      </c>
      <c r="B198" s="402" t="s">
        <v>294</v>
      </c>
      <c r="C198" s="115" t="s">
        <v>295</v>
      </c>
      <c r="D198" s="69">
        <v>15</v>
      </c>
      <c r="E198" s="83">
        <v>15</v>
      </c>
      <c r="G198" s="401" t="s">
        <v>293</v>
      </c>
      <c r="H198" s="402" t="s">
        <v>294</v>
      </c>
      <c r="I198" s="119" t="s">
        <v>295</v>
      </c>
      <c r="J198" s="69">
        <v>15</v>
      </c>
      <c r="K198" s="83">
        <v>15</v>
      </c>
    </row>
    <row r="199" spans="1:11">
      <c r="A199" s="401"/>
      <c r="B199" s="402"/>
      <c r="C199" s="115" t="s">
        <v>296</v>
      </c>
      <c r="D199" s="69">
        <v>0</v>
      </c>
      <c r="E199" s="83"/>
      <c r="G199" s="401"/>
      <c r="H199" s="402"/>
      <c r="I199" s="119" t="s">
        <v>296</v>
      </c>
      <c r="J199" s="69">
        <v>0</v>
      </c>
      <c r="K199" s="83"/>
    </row>
    <row r="200" spans="1:11" ht="28">
      <c r="A200" s="401" t="s">
        <v>297</v>
      </c>
      <c r="B200" s="402" t="s">
        <v>298</v>
      </c>
      <c r="C200" s="115" t="s">
        <v>299</v>
      </c>
      <c r="D200" s="69">
        <v>15</v>
      </c>
      <c r="E200" s="83">
        <v>15</v>
      </c>
      <c r="G200" s="401" t="s">
        <v>297</v>
      </c>
      <c r="H200" s="402" t="s">
        <v>298</v>
      </c>
      <c r="I200" s="119" t="s">
        <v>299</v>
      </c>
      <c r="J200" s="69">
        <v>15</v>
      </c>
      <c r="K200" s="83">
        <v>15</v>
      </c>
    </row>
    <row r="201" spans="1:11" ht="28">
      <c r="A201" s="401"/>
      <c r="B201" s="402"/>
      <c r="C201" s="115" t="s">
        <v>300</v>
      </c>
      <c r="D201" s="69">
        <v>0</v>
      </c>
      <c r="E201" s="83"/>
      <c r="G201" s="401"/>
      <c r="H201" s="402"/>
      <c r="I201" s="119" t="s">
        <v>300</v>
      </c>
      <c r="J201" s="69">
        <v>0</v>
      </c>
      <c r="K201" s="83"/>
    </row>
    <row r="202" spans="1:11">
      <c r="A202" s="401" t="s">
        <v>301</v>
      </c>
      <c r="B202" s="402" t="s">
        <v>302</v>
      </c>
      <c r="C202" s="115" t="s">
        <v>303</v>
      </c>
      <c r="D202" s="69">
        <v>10</v>
      </c>
      <c r="E202" s="83">
        <v>10</v>
      </c>
      <c r="G202" s="401" t="s">
        <v>301</v>
      </c>
      <c r="H202" s="402" t="s">
        <v>302</v>
      </c>
      <c r="I202" s="119" t="s">
        <v>303</v>
      </c>
      <c r="J202" s="69">
        <v>10</v>
      </c>
      <c r="K202" s="83">
        <v>10</v>
      </c>
    </row>
    <row r="203" spans="1:11">
      <c r="A203" s="401"/>
      <c r="B203" s="402"/>
      <c r="C203" s="115" t="s">
        <v>304</v>
      </c>
      <c r="D203" s="69">
        <v>5</v>
      </c>
      <c r="E203" s="83"/>
      <c r="G203" s="401"/>
      <c r="H203" s="402"/>
      <c r="I203" s="119" t="s">
        <v>304</v>
      </c>
      <c r="J203" s="69">
        <v>5</v>
      </c>
      <c r="K203" s="83"/>
    </row>
    <row r="204" spans="1:11" ht="16" thickBot="1">
      <c r="A204" s="401"/>
      <c r="B204" s="402"/>
      <c r="C204" s="115" t="s">
        <v>305</v>
      </c>
      <c r="D204" s="74">
        <v>0</v>
      </c>
      <c r="E204" s="84"/>
      <c r="G204" s="401"/>
      <c r="H204" s="402"/>
      <c r="I204" s="119" t="s">
        <v>305</v>
      </c>
      <c r="J204" s="74">
        <v>0</v>
      </c>
      <c r="K204" s="84"/>
    </row>
    <row r="205" spans="1:11" ht="16" thickBot="1">
      <c r="D205" s="75" t="s">
        <v>306</v>
      </c>
      <c r="E205" s="173">
        <f>SUM(E190:E204)</f>
        <v>100</v>
      </c>
      <c r="J205" s="75" t="s">
        <v>306</v>
      </c>
      <c r="K205" s="173">
        <f>SUM(K190:K204)</f>
        <v>100</v>
      </c>
    </row>
    <row r="206" spans="1:11" ht="43" thickBot="1">
      <c r="A206" s="79" t="s">
        <v>307</v>
      </c>
      <c r="B206" s="117" t="s">
        <v>308</v>
      </c>
      <c r="D206" s="78"/>
      <c r="E206" s="85"/>
      <c r="G206" s="79" t="s">
        <v>307</v>
      </c>
      <c r="H206" s="120" t="s">
        <v>308</v>
      </c>
      <c r="J206" s="78"/>
      <c r="K206" s="85"/>
    </row>
    <row r="207" spans="1:11" ht="16" thickBot="1">
      <c r="A207" s="80" t="s">
        <v>69</v>
      </c>
      <c r="B207" s="81" t="s">
        <v>309</v>
      </c>
      <c r="D207" s="78"/>
      <c r="E207" s="85"/>
      <c r="G207" s="80" t="s">
        <v>69</v>
      </c>
      <c r="H207" s="81" t="s">
        <v>309</v>
      </c>
      <c r="J207" s="78"/>
      <c r="K207" s="85"/>
    </row>
    <row r="208" spans="1:11" ht="16" thickBot="1">
      <c r="A208" s="80" t="s">
        <v>57</v>
      </c>
      <c r="B208" s="81" t="s">
        <v>310</v>
      </c>
      <c r="D208" s="78"/>
      <c r="E208" s="85"/>
      <c r="G208" s="80" t="s">
        <v>57</v>
      </c>
      <c r="H208" s="81" t="s">
        <v>310</v>
      </c>
      <c r="J208" s="78"/>
      <c r="K208" s="85"/>
    </row>
    <row r="209" spans="1:11" ht="16" thickBot="1">
      <c r="A209" s="80" t="s">
        <v>85</v>
      </c>
      <c r="B209" s="81" t="s">
        <v>311</v>
      </c>
      <c r="D209" s="78"/>
      <c r="E209" s="85"/>
      <c r="G209" s="80" t="s">
        <v>85</v>
      </c>
      <c r="H209" s="81" t="s">
        <v>311</v>
      </c>
      <c r="J209" s="78"/>
      <c r="K209" s="85"/>
    </row>
  </sheetData>
  <mergeCells count="236">
    <mergeCell ref="G200:G201"/>
    <mergeCell ref="H200:H201"/>
    <mergeCell ref="G202:G204"/>
    <mergeCell ref="H202:H204"/>
    <mergeCell ref="G190:G193"/>
    <mergeCell ref="H190:H191"/>
    <mergeCell ref="H192:H193"/>
    <mergeCell ref="G194:G195"/>
    <mergeCell ref="H194:H195"/>
    <mergeCell ref="G196:G197"/>
    <mergeCell ref="H196:H197"/>
    <mergeCell ref="G198:G199"/>
    <mergeCell ref="H198:H199"/>
    <mergeCell ref="M62:M63"/>
    <mergeCell ref="N62:N63"/>
    <mergeCell ref="M64:M65"/>
    <mergeCell ref="N64:N65"/>
    <mergeCell ref="M66:M67"/>
    <mergeCell ref="N66:N67"/>
    <mergeCell ref="M68:M69"/>
    <mergeCell ref="N68:N69"/>
    <mergeCell ref="M70:M72"/>
    <mergeCell ref="N70:N72"/>
    <mergeCell ref="A6:A9"/>
    <mergeCell ref="B6:B7"/>
    <mergeCell ref="G6:G9"/>
    <mergeCell ref="H6:H7"/>
    <mergeCell ref="B8:B9"/>
    <mergeCell ref="H8:H9"/>
    <mergeCell ref="M58:M61"/>
    <mergeCell ref="N58:N59"/>
    <mergeCell ref="N60:N61"/>
    <mergeCell ref="A14:A15"/>
    <mergeCell ref="B14:B15"/>
    <mergeCell ref="G14:G15"/>
    <mergeCell ref="H14:H15"/>
    <mergeCell ref="A16:A17"/>
    <mergeCell ref="B16:B17"/>
    <mergeCell ref="G16:G17"/>
    <mergeCell ref="H16:H17"/>
    <mergeCell ref="A10:A11"/>
    <mergeCell ref="B10:B11"/>
    <mergeCell ref="G10:G11"/>
    <mergeCell ref="H10:H11"/>
    <mergeCell ref="A12:A13"/>
    <mergeCell ref="B12:B13"/>
    <mergeCell ref="G12:G13"/>
    <mergeCell ref="H12:H13"/>
    <mergeCell ref="A18:A20"/>
    <mergeCell ref="B18:B20"/>
    <mergeCell ref="G18:G20"/>
    <mergeCell ref="H18:H20"/>
    <mergeCell ref="A32:A35"/>
    <mergeCell ref="B32:B33"/>
    <mergeCell ref="G32:G35"/>
    <mergeCell ref="H32:H33"/>
    <mergeCell ref="B34:B35"/>
    <mergeCell ref="H34:H35"/>
    <mergeCell ref="A40:A41"/>
    <mergeCell ref="B40:B41"/>
    <mergeCell ref="G40:G41"/>
    <mergeCell ref="H40:H41"/>
    <mergeCell ref="A42:A43"/>
    <mergeCell ref="B42:B43"/>
    <mergeCell ref="G42:G43"/>
    <mergeCell ref="H42:H43"/>
    <mergeCell ref="A36:A37"/>
    <mergeCell ref="B36:B37"/>
    <mergeCell ref="G36:G37"/>
    <mergeCell ref="H36:H37"/>
    <mergeCell ref="A38:A39"/>
    <mergeCell ref="B38:B39"/>
    <mergeCell ref="G38:G39"/>
    <mergeCell ref="H38:H39"/>
    <mergeCell ref="A44:A46"/>
    <mergeCell ref="B44:B46"/>
    <mergeCell ref="G44:G46"/>
    <mergeCell ref="H44:H46"/>
    <mergeCell ref="A58:A61"/>
    <mergeCell ref="B58:B59"/>
    <mergeCell ref="G58:G61"/>
    <mergeCell ref="H58:H59"/>
    <mergeCell ref="B60:B61"/>
    <mergeCell ref="H60:H61"/>
    <mergeCell ref="A66:A67"/>
    <mergeCell ref="B66:B67"/>
    <mergeCell ref="G66:G67"/>
    <mergeCell ref="H66:H67"/>
    <mergeCell ref="A68:A69"/>
    <mergeCell ref="B68:B69"/>
    <mergeCell ref="G68:G69"/>
    <mergeCell ref="H68:H69"/>
    <mergeCell ref="A62:A63"/>
    <mergeCell ref="B62:B63"/>
    <mergeCell ref="G62:G63"/>
    <mergeCell ref="H62:H63"/>
    <mergeCell ref="A64:A65"/>
    <mergeCell ref="B64:B65"/>
    <mergeCell ref="G64:G65"/>
    <mergeCell ref="H64:H65"/>
    <mergeCell ref="A70:A72"/>
    <mergeCell ref="B70:B72"/>
    <mergeCell ref="G70:G72"/>
    <mergeCell ref="H70:H72"/>
    <mergeCell ref="M85:M88"/>
    <mergeCell ref="N85:N86"/>
    <mergeCell ref="B87:B88"/>
    <mergeCell ref="N87:N88"/>
    <mergeCell ref="A85:A88"/>
    <mergeCell ref="B85:B86"/>
    <mergeCell ref="M93:M94"/>
    <mergeCell ref="N93:N94"/>
    <mergeCell ref="A95:A96"/>
    <mergeCell ref="B95:B96"/>
    <mergeCell ref="M95:M96"/>
    <mergeCell ref="N95:N96"/>
    <mergeCell ref="A93:A94"/>
    <mergeCell ref="B93:B94"/>
    <mergeCell ref="M89:M90"/>
    <mergeCell ref="N89:N90"/>
    <mergeCell ref="A91:A92"/>
    <mergeCell ref="B91:B92"/>
    <mergeCell ref="M91:M92"/>
    <mergeCell ref="N91:N92"/>
    <mergeCell ref="A89:A90"/>
    <mergeCell ref="B89:B90"/>
    <mergeCell ref="M97:M99"/>
    <mergeCell ref="N97:N99"/>
    <mergeCell ref="A111:A114"/>
    <mergeCell ref="B111:B112"/>
    <mergeCell ref="G111:G114"/>
    <mergeCell ref="H111:H112"/>
    <mergeCell ref="B113:B114"/>
    <mergeCell ref="H113:H114"/>
    <mergeCell ref="A97:A99"/>
    <mergeCell ref="B97:B99"/>
    <mergeCell ref="A119:A120"/>
    <mergeCell ref="B119:B120"/>
    <mergeCell ref="G119:G120"/>
    <mergeCell ref="H119:H120"/>
    <mergeCell ref="A121:A122"/>
    <mergeCell ref="B121:B122"/>
    <mergeCell ref="G121:G122"/>
    <mergeCell ref="H121:H122"/>
    <mergeCell ref="A115:A116"/>
    <mergeCell ref="B115:B116"/>
    <mergeCell ref="G115:G116"/>
    <mergeCell ref="H115:H116"/>
    <mergeCell ref="A117:A118"/>
    <mergeCell ref="B117:B118"/>
    <mergeCell ref="G117:G118"/>
    <mergeCell ref="H117:H118"/>
    <mergeCell ref="G143:G144"/>
    <mergeCell ref="H143:H144"/>
    <mergeCell ref="A123:A125"/>
    <mergeCell ref="B123:B125"/>
    <mergeCell ref="G123:G125"/>
    <mergeCell ref="H123:H125"/>
    <mergeCell ref="B134:D134"/>
    <mergeCell ref="A137:A140"/>
    <mergeCell ref="B137:B138"/>
    <mergeCell ref="G137:G140"/>
    <mergeCell ref="H137:H138"/>
    <mergeCell ref="B139:B140"/>
    <mergeCell ref="M6:M9"/>
    <mergeCell ref="N6:N7"/>
    <mergeCell ref="N8:N9"/>
    <mergeCell ref="M10:M11"/>
    <mergeCell ref="N10:N11"/>
    <mergeCell ref="M12:M13"/>
    <mergeCell ref="A171:A172"/>
    <mergeCell ref="B171:B172"/>
    <mergeCell ref="A198:A199"/>
    <mergeCell ref="B198:B199"/>
    <mergeCell ref="B192:B193"/>
    <mergeCell ref="A167:A168"/>
    <mergeCell ref="B167:B168"/>
    <mergeCell ref="A194:A195"/>
    <mergeCell ref="B194:B195"/>
    <mergeCell ref="A169:A170"/>
    <mergeCell ref="B169:B170"/>
    <mergeCell ref="A196:A197"/>
    <mergeCell ref="B196:B197"/>
    <mergeCell ref="A149:A151"/>
    <mergeCell ref="B149:B151"/>
    <mergeCell ref="G149:G151"/>
    <mergeCell ref="H149:H151"/>
    <mergeCell ref="B160:D160"/>
    <mergeCell ref="N12:N13"/>
    <mergeCell ref="M14:M15"/>
    <mergeCell ref="N14:N15"/>
    <mergeCell ref="M16:M17"/>
    <mergeCell ref="N16:N17"/>
    <mergeCell ref="M18:M20"/>
    <mergeCell ref="N18:N20"/>
    <mergeCell ref="A175:A177"/>
    <mergeCell ref="B175:B177"/>
    <mergeCell ref="A145:A146"/>
    <mergeCell ref="B145:B146"/>
    <mergeCell ref="G145:G146"/>
    <mergeCell ref="H145:H146"/>
    <mergeCell ref="A147:A148"/>
    <mergeCell ref="B147:B148"/>
    <mergeCell ref="G147:G148"/>
    <mergeCell ref="H147:H148"/>
    <mergeCell ref="H139:H140"/>
    <mergeCell ref="A141:A142"/>
    <mergeCell ref="B141:B142"/>
    <mergeCell ref="G141:G142"/>
    <mergeCell ref="H141:H142"/>
    <mergeCell ref="A143:A144"/>
    <mergeCell ref="B143:B144"/>
    <mergeCell ref="A202:A204"/>
    <mergeCell ref="B202:B204"/>
    <mergeCell ref="A173:A174"/>
    <mergeCell ref="B173:B174"/>
    <mergeCell ref="A200:A201"/>
    <mergeCell ref="B200:B201"/>
    <mergeCell ref="A163:A166"/>
    <mergeCell ref="B163:B164"/>
    <mergeCell ref="A190:A193"/>
    <mergeCell ref="B190:B191"/>
    <mergeCell ref="B165:B166"/>
    <mergeCell ref="S13:S14"/>
    <mergeCell ref="T13:T14"/>
    <mergeCell ref="S15:S16"/>
    <mergeCell ref="T15:T16"/>
    <mergeCell ref="S17:S19"/>
    <mergeCell ref="T17:T19"/>
    <mergeCell ref="S5:S8"/>
    <mergeCell ref="T5:T6"/>
    <mergeCell ref="T7:T8"/>
    <mergeCell ref="S9:S10"/>
    <mergeCell ref="T9:T10"/>
    <mergeCell ref="S11:S12"/>
    <mergeCell ref="T11:T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6"/>
  <sheetViews>
    <sheetView workbookViewId="0">
      <selection activeCell="A10" sqref="A10"/>
    </sheetView>
  </sheetViews>
  <sheetFormatPr baseColWidth="10" defaultColWidth="10.6640625" defaultRowHeight="15"/>
  <cols>
    <col min="1" max="1" width="28.6640625" customWidth="1"/>
    <col min="2" max="2" width="61.6640625" customWidth="1"/>
  </cols>
  <sheetData>
    <row r="2" spans="1:2" ht="16" thickBot="1">
      <c r="A2" s="409" t="s">
        <v>16</v>
      </c>
      <c r="B2" s="409"/>
    </row>
    <row r="3" spans="1:2" ht="39" customHeight="1" thickBot="1">
      <c r="A3" s="92" t="s">
        <v>313</v>
      </c>
      <c r="B3" s="79" t="s">
        <v>314</v>
      </c>
    </row>
    <row r="4" spans="1:2" ht="39" customHeight="1">
      <c r="A4" s="91" t="s">
        <v>69</v>
      </c>
      <c r="B4" s="91" t="s">
        <v>315</v>
      </c>
    </row>
    <row r="5" spans="1:2" ht="39" customHeight="1">
      <c r="A5" s="90" t="s">
        <v>57</v>
      </c>
      <c r="B5" s="90" t="s">
        <v>316</v>
      </c>
    </row>
    <row r="6" spans="1:2" ht="39" customHeight="1">
      <c r="A6" s="90" t="s">
        <v>85</v>
      </c>
      <c r="B6" s="90" t="s">
        <v>317</v>
      </c>
    </row>
  </sheetData>
  <mergeCells count="1">
    <mergeCell ref="A2:B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7"/>
  <sheetViews>
    <sheetView workbookViewId="0">
      <selection activeCell="D15" sqref="D15"/>
    </sheetView>
  </sheetViews>
  <sheetFormatPr baseColWidth="10" defaultColWidth="10.6640625" defaultRowHeight="15"/>
  <cols>
    <col min="1" max="1" width="28.6640625" customWidth="1"/>
    <col min="2" max="2" width="34.1640625" customWidth="1"/>
    <col min="3" max="3" width="37.33203125" customWidth="1"/>
    <col min="4" max="12" width="21.5" customWidth="1"/>
  </cols>
  <sheetData>
    <row r="1" spans="1:16" ht="16" thickBot="1">
      <c r="A1" s="410" t="s">
        <v>318</v>
      </c>
      <c r="B1" s="399"/>
      <c r="C1" s="399"/>
      <c r="D1" s="399"/>
      <c r="E1" s="110"/>
      <c r="F1" s="110"/>
      <c r="G1" s="110"/>
      <c r="H1" s="110"/>
      <c r="I1" s="110"/>
      <c r="J1" s="110"/>
      <c r="K1" s="110"/>
      <c r="L1" s="110"/>
    </row>
    <row r="2" spans="1:16" ht="33" customHeight="1">
      <c r="A2" s="413" t="s">
        <v>319</v>
      </c>
      <c r="B2" s="413" t="s">
        <v>320</v>
      </c>
      <c r="C2" s="87" t="s">
        <v>321</v>
      </c>
      <c r="D2" s="413" t="s">
        <v>322</v>
      </c>
      <c r="E2" s="111"/>
      <c r="F2" s="111"/>
      <c r="G2" s="111"/>
      <c r="H2" s="111"/>
      <c r="I2" s="111"/>
      <c r="J2" s="111"/>
      <c r="K2" s="111"/>
      <c r="L2" s="111"/>
    </row>
    <row r="3" spans="1:16" ht="19.5" customHeight="1" thickBot="1">
      <c r="A3" s="414"/>
      <c r="B3" s="414"/>
      <c r="C3" s="88" t="s">
        <v>323</v>
      </c>
      <c r="D3" s="414"/>
      <c r="E3" s="111"/>
      <c r="F3" s="111"/>
      <c r="G3" s="111"/>
      <c r="H3" s="111"/>
      <c r="I3" s="111"/>
      <c r="J3" s="111"/>
      <c r="K3" s="111"/>
      <c r="L3" s="111"/>
    </row>
    <row r="4" spans="1:16" ht="15" customHeight="1" thickBot="1">
      <c r="A4" s="415" t="s">
        <v>324</v>
      </c>
      <c r="B4" s="94" t="s">
        <v>325</v>
      </c>
      <c r="C4" s="94" t="s">
        <v>326</v>
      </c>
      <c r="D4" s="95" t="s">
        <v>327</v>
      </c>
      <c r="E4" s="112"/>
      <c r="F4" s="112"/>
      <c r="G4" s="112"/>
      <c r="H4" s="112"/>
      <c r="I4" s="112"/>
      <c r="J4" s="112"/>
      <c r="K4" s="112"/>
      <c r="L4" s="112"/>
      <c r="M4" t="s">
        <v>71</v>
      </c>
      <c r="N4" t="s">
        <v>69</v>
      </c>
      <c r="O4">
        <v>100</v>
      </c>
      <c r="P4" t="str">
        <f t="shared" ref="P4:P12" si="0">+N4&amp;"
 "&amp;O4</f>
        <v>FUERTE
 100</v>
      </c>
    </row>
    <row r="5" spans="1:16" ht="15" customHeight="1" thickBot="1">
      <c r="A5" s="416"/>
      <c r="B5" s="94" t="s">
        <v>328</v>
      </c>
      <c r="C5" s="94" t="s">
        <v>329</v>
      </c>
      <c r="D5" s="95" t="s">
        <v>330</v>
      </c>
      <c r="E5" s="112"/>
      <c r="F5" s="112"/>
      <c r="G5" s="112"/>
      <c r="H5" s="112"/>
      <c r="I5" s="112"/>
      <c r="J5" s="112"/>
      <c r="K5" s="112"/>
      <c r="L5" s="112"/>
      <c r="M5" t="s">
        <v>79</v>
      </c>
      <c r="N5" t="s">
        <v>57</v>
      </c>
      <c r="O5">
        <v>50</v>
      </c>
      <c r="P5" t="str">
        <f t="shared" si="0"/>
        <v>MODERADO
 50</v>
      </c>
    </row>
    <row r="6" spans="1:16" ht="15" customHeight="1" thickBot="1">
      <c r="A6" s="417"/>
      <c r="B6" s="94" t="s">
        <v>331</v>
      </c>
      <c r="C6" s="94" t="s">
        <v>332</v>
      </c>
      <c r="D6" s="95" t="s">
        <v>330</v>
      </c>
      <c r="E6" s="112"/>
      <c r="F6" s="112"/>
      <c r="G6" s="112"/>
      <c r="H6" s="112"/>
      <c r="I6" s="112"/>
      <c r="J6" s="112"/>
      <c r="K6" s="112"/>
      <c r="L6" s="112"/>
      <c r="M6" t="s">
        <v>87</v>
      </c>
      <c r="N6" t="s">
        <v>85</v>
      </c>
      <c r="O6">
        <v>0</v>
      </c>
      <c r="P6" t="str">
        <f t="shared" si="0"/>
        <v>DÉBIL
 0</v>
      </c>
    </row>
    <row r="7" spans="1:16" ht="15" customHeight="1" thickBot="1">
      <c r="A7" s="415" t="s">
        <v>333</v>
      </c>
      <c r="B7" s="94" t="s">
        <v>334</v>
      </c>
      <c r="C7" s="94" t="s">
        <v>335</v>
      </c>
      <c r="D7" s="95" t="s">
        <v>330</v>
      </c>
      <c r="E7" s="112"/>
      <c r="F7" s="112"/>
      <c r="G7" s="112"/>
      <c r="H7" s="112"/>
      <c r="I7" s="112"/>
      <c r="J7" s="112"/>
      <c r="K7" s="112"/>
      <c r="L7" s="112"/>
      <c r="M7" t="s">
        <v>94</v>
      </c>
      <c r="N7" t="s">
        <v>57</v>
      </c>
      <c r="O7">
        <v>50</v>
      </c>
      <c r="P7" t="str">
        <f t="shared" si="0"/>
        <v>MODERADO
 50</v>
      </c>
    </row>
    <row r="8" spans="1:16" ht="15" customHeight="1" thickBot="1">
      <c r="A8" s="416"/>
      <c r="B8" s="94" t="s">
        <v>328</v>
      </c>
      <c r="C8" s="94" t="s">
        <v>336</v>
      </c>
      <c r="D8" s="95" t="s">
        <v>330</v>
      </c>
      <c r="E8" s="112"/>
      <c r="F8" s="112"/>
      <c r="G8" s="112"/>
      <c r="H8" s="112"/>
      <c r="I8" s="112"/>
      <c r="J8" s="112"/>
      <c r="K8" s="112"/>
      <c r="L8" s="112"/>
      <c r="M8" t="s">
        <v>98</v>
      </c>
      <c r="N8" t="s">
        <v>57</v>
      </c>
      <c r="O8">
        <v>50</v>
      </c>
      <c r="P8" t="str">
        <f t="shared" si="0"/>
        <v>MODERADO
 50</v>
      </c>
    </row>
    <row r="9" spans="1:16" ht="15" customHeight="1" thickBot="1">
      <c r="A9" s="417"/>
      <c r="B9" s="94" t="s">
        <v>331</v>
      </c>
      <c r="C9" s="94" t="s">
        <v>337</v>
      </c>
      <c r="D9" s="95" t="s">
        <v>330</v>
      </c>
      <c r="E9" s="112"/>
      <c r="F9" s="112"/>
      <c r="G9" s="112"/>
      <c r="H9" s="112"/>
      <c r="I9" s="112"/>
      <c r="J9" s="112"/>
      <c r="K9" s="112"/>
      <c r="L9" s="112"/>
      <c r="M9" t="s">
        <v>102</v>
      </c>
      <c r="N9" t="s">
        <v>85</v>
      </c>
      <c r="O9">
        <v>0</v>
      </c>
      <c r="P9" t="str">
        <f t="shared" si="0"/>
        <v>DÉBIL
 0</v>
      </c>
    </row>
    <row r="10" spans="1:16" ht="15" customHeight="1" thickBot="1">
      <c r="A10" s="114"/>
      <c r="B10" s="94" t="s">
        <v>334</v>
      </c>
      <c r="C10" s="94" t="s">
        <v>338</v>
      </c>
      <c r="D10" s="95" t="s">
        <v>330</v>
      </c>
      <c r="E10" s="112"/>
      <c r="F10" s="112"/>
      <c r="G10" s="112"/>
      <c r="H10" s="112"/>
      <c r="I10" s="112"/>
      <c r="J10" s="112"/>
      <c r="K10" s="112"/>
      <c r="L10" s="112"/>
      <c r="M10" t="s">
        <v>106</v>
      </c>
      <c r="N10" s="107" t="s">
        <v>85</v>
      </c>
      <c r="O10">
        <v>0</v>
      </c>
      <c r="P10" t="str">
        <f t="shared" si="0"/>
        <v>DÉBIL
 0</v>
      </c>
    </row>
    <row r="11" spans="1:16" ht="15" customHeight="1" thickBot="1">
      <c r="A11" s="114" t="s">
        <v>339</v>
      </c>
      <c r="B11" s="94" t="s">
        <v>328</v>
      </c>
      <c r="C11" s="94" t="s">
        <v>340</v>
      </c>
      <c r="D11" s="95" t="s">
        <v>330</v>
      </c>
      <c r="E11" s="112"/>
      <c r="F11" s="112"/>
      <c r="G11" s="112"/>
      <c r="H11" s="112"/>
      <c r="I11" s="112"/>
      <c r="J11" s="112"/>
      <c r="K11" s="112"/>
      <c r="L11" s="112"/>
      <c r="M11" t="s">
        <v>111</v>
      </c>
      <c r="N11" s="107" t="s">
        <v>85</v>
      </c>
      <c r="O11">
        <v>0</v>
      </c>
      <c r="P11" t="str">
        <f t="shared" si="0"/>
        <v>DÉBIL
 0</v>
      </c>
    </row>
    <row r="12" spans="1:16" ht="15" customHeight="1" thickBot="1">
      <c r="A12" s="96"/>
      <c r="B12" s="94" t="s">
        <v>331</v>
      </c>
      <c r="C12" s="94" t="s">
        <v>341</v>
      </c>
      <c r="D12" s="95" t="s">
        <v>330</v>
      </c>
      <c r="E12" s="112"/>
      <c r="F12" s="112"/>
      <c r="G12" s="112"/>
      <c r="H12" s="112"/>
      <c r="I12" s="112"/>
      <c r="J12" s="112"/>
      <c r="K12" s="112"/>
      <c r="L12" s="112"/>
      <c r="M12" t="s">
        <v>115</v>
      </c>
      <c r="N12" t="s">
        <v>85</v>
      </c>
      <c r="O12">
        <v>0</v>
      </c>
      <c r="P12" t="str">
        <f t="shared" si="0"/>
        <v>DÉBIL
 0</v>
      </c>
    </row>
    <row r="13" spans="1:16" ht="16" thickBot="1">
      <c r="A13" s="97"/>
    </row>
    <row r="14" spans="1:16" ht="25.5" customHeight="1" thickBot="1">
      <c r="A14" s="411" t="s">
        <v>342</v>
      </c>
      <c r="B14" s="412"/>
    </row>
    <row r="15" spans="1:16" ht="39" customHeight="1" thickBot="1">
      <c r="A15" s="80" t="s">
        <v>69</v>
      </c>
      <c r="B15" s="94" t="s">
        <v>343</v>
      </c>
    </row>
    <row r="16" spans="1:16" ht="44.25" customHeight="1" thickBot="1">
      <c r="A16" s="80" t="s">
        <v>57</v>
      </c>
      <c r="B16" s="94" t="s">
        <v>344</v>
      </c>
    </row>
    <row r="17" spans="1:2" ht="45.75" customHeight="1" thickBot="1">
      <c r="A17" s="80" t="s">
        <v>85</v>
      </c>
      <c r="B17" s="94" t="s">
        <v>345</v>
      </c>
    </row>
  </sheetData>
  <mergeCells count="7">
    <mergeCell ref="A1:D1"/>
    <mergeCell ref="A14:B14"/>
    <mergeCell ref="A2:A3"/>
    <mergeCell ref="B2:B3"/>
    <mergeCell ref="D2:D3"/>
    <mergeCell ref="A4:A6"/>
    <mergeCell ref="A7:A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3"/>
  <sheetViews>
    <sheetView workbookViewId="0">
      <selection activeCell="D3" sqref="D3"/>
    </sheetView>
  </sheetViews>
  <sheetFormatPr baseColWidth="10" defaultColWidth="10.6640625" defaultRowHeight="15"/>
  <cols>
    <col min="1" max="1" width="22.6640625" customWidth="1"/>
    <col min="2" max="2" width="34.1640625" customWidth="1"/>
    <col min="3" max="3" width="20.33203125" customWidth="1"/>
    <col min="4" max="4" width="24.1640625" customWidth="1"/>
    <col min="5" max="5" width="24" customWidth="1"/>
  </cols>
  <sheetData>
    <row r="1" spans="1:5">
      <c r="A1" s="418" t="s">
        <v>43</v>
      </c>
      <c r="B1" s="418"/>
      <c r="C1" s="418"/>
      <c r="D1" s="418"/>
    </row>
    <row r="2" spans="1:5" ht="66.75" customHeight="1">
      <c r="A2" s="89" t="s">
        <v>346</v>
      </c>
      <c r="B2" s="89" t="s">
        <v>19</v>
      </c>
      <c r="C2" s="89" t="s">
        <v>347</v>
      </c>
      <c r="D2" s="89" t="s">
        <v>20</v>
      </c>
      <c r="E2" s="89" t="s">
        <v>348</v>
      </c>
    </row>
    <row r="3" spans="1:5">
      <c r="A3" s="98" t="s">
        <v>69</v>
      </c>
      <c r="B3" s="99" t="s">
        <v>74</v>
      </c>
      <c r="C3" s="99">
        <v>2</v>
      </c>
      <c r="D3" s="99" t="s">
        <v>74</v>
      </c>
      <c r="E3" s="99">
        <v>2</v>
      </c>
    </row>
    <row r="4" spans="1:5">
      <c r="A4" s="98" t="s">
        <v>69</v>
      </c>
      <c r="B4" s="99" t="s">
        <v>74</v>
      </c>
      <c r="C4" s="99">
        <v>2</v>
      </c>
      <c r="D4" s="99" t="s">
        <v>82</v>
      </c>
      <c r="E4" s="99">
        <v>1</v>
      </c>
    </row>
    <row r="5" spans="1:5">
      <c r="A5" s="98" t="s">
        <v>69</v>
      </c>
      <c r="B5" s="99" t="s">
        <v>74</v>
      </c>
      <c r="C5" s="99">
        <v>2</v>
      </c>
      <c r="D5" s="99" t="s">
        <v>90</v>
      </c>
      <c r="E5" s="99">
        <v>0</v>
      </c>
    </row>
    <row r="6" spans="1:5">
      <c r="A6" s="98" t="s">
        <v>69</v>
      </c>
      <c r="B6" s="99" t="s">
        <v>90</v>
      </c>
      <c r="C6" s="99">
        <v>0</v>
      </c>
      <c r="D6" s="99" t="s">
        <v>74</v>
      </c>
      <c r="E6" s="99">
        <v>2</v>
      </c>
    </row>
    <row r="7" spans="1:5">
      <c r="A7" s="98" t="s">
        <v>57</v>
      </c>
      <c r="B7" s="99" t="s">
        <v>74</v>
      </c>
      <c r="C7" s="99">
        <v>1</v>
      </c>
      <c r="D7" s="99" t="s">
        <v>74</v>
      </c>
      <c r="E7" s="99">
        <v>1</v>
      </c>
    </row>
    <row r="8" spans="1:5">
      <c r="A8" s="98" t="s">
        <v>57</v>
      </c>
      <c r="B8" s="99" t="s">
        <v>74</v>
      </c>
      <c r="C8" s="99">
        <v>1</v>
      </c>
      <c r="D8" s="99" t="s">
        <v>82</v>
      </c>
      <c r="E8" s="99">
        <v>0</v>
      </c>
    </row>
    <row r="9" spans="1:5">
      <c r="A9" s="98" t="s">
        <v>57</v>
      </c>
      <c r="B9" s="99" t="s">
        <v>74</v>
      </c>
      <c r="C9" s="99">
        <v>1</v>
      </c>
      <c r="D9" s="99" t="s">
        <v>90</v>
      </c>
      <c r="E9" s="99">
        <v>0</v>
      </c>
    </row>
    <row r="10" spans="1:5">
      <c r="A10" s="98" t="s">
        <v>57</v>
      </c>
      <c r="B10" s="99" t="s">
        <v>90</v>
      </c>
      <c r="C10" s="99">
        <v>0</v>
      </c>
      <c r="D10" s="99" t="s">
        <v>74</v>
      </c>
      <c r="E10" s="99">
        <v>1</v>
      </c>
    </row>
    <row r="13" spans="1:5">
      <c r="C13" s="106"/>
    </row>
  </sheetData>
  <mergeCells count="1">
    <mergeCell ref="A1:D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0"/>
  <sheetViews>
    <sheetView workbookViewId="0">
      <selection activeCell="D17" sqref="D17"/>
    </sheetView>
  </sheetViews>
  <sheetFormatPr baseColWidth="10" defaultRowHeight="15"/>
  <cols>
    <col min="1" max="1" width="44.5" customWidth="1"/>
    <col min="3" max="3" width="52.5" customWidth="1"/>
    <col min="5" max="5" width="35.33203125" customWidth="1"/>
    <col min="7" max="7" width="42.33203125" customWidth="1"/>
  </cols>
  <sheetData>
    <row r="1" spans="1:7">
      <c r="A1" s="419" t="s">
        <v>461</v>
      </c>
      <c r="B1" s="419"/>
      <c r="C1" s="419"/>
      <c r="D1" s="419"/>
      <c r="E1" s="419"/>
      <c r="F1" s="419"/>
      <c r="G1" s="419"/>
    </row>
    <row r="2" spans="1:7">
      <c r="A2" s="419" t="s">
        <v>462</v>
      </c>
      <c r="B2" s="419"/>
      <c r="C2" s="419"/>
      <c r="D2" s="419"/>
      <c r="E2" s="419"/>
      <c r="F2" s="419"/>
      <c r="G2" s="419"/>
    </row>
    <row r="3" spans="1:7">
      <c r="A3" s="419" t="s">
        <v>463</v>
      </c>
      <c r="B3" s="419"/>
      <c r="C3" s="419"/>
      <c r="D3" s="419"/>
      <c r="E3" s="419"/>
      <c r="F3" s="419"/>
      <c r="G3" s="419"/>
    </row>
    <row r="5" spans="1:7">
      <c r="A5" s="135" t="s">
        <v>464</v>
      </c>
      <c r="B5" s="135"/>
      <c r="C5" s="135" t="s">
        <v>465</v>
      </c>
      <c r="D5" s="135"/>
      <c r="E5" s="135" t="s">
        <v>466</v>
      </c>
      <c r="F5" s="135"/>
      <c r="G5" s="135" t="s">
        <v>467</v>
      </c>
    </row>
    <row r="6" spans="1:7" ht="48">
      <c r="A6" s="228" t="s">
        <v>471</v>
      </c>
      <c r="B6" s="228"/>
      <c r="C6" s="228" t="s">
        <v>468</v>
      </c>
      <c r="D6" s="228"/>
      <c r="E6" s="228" t="s">
        <v>475</v>
      </c>
      <c r="F6" s="228"/>
      <c r="G6" s="228" t="s">
        <v>476</v>
      </c>
    </row>
    <row r="7" spans="1:7" ht="16">
      <c r="A7" s="228" t="s">
        <v>470</v>
      </c>
      <c r="B7" s="228"/>
      <c r="C7" s="228" t="s">
        <v>469</v>
      </c>
      <c r="D7" s="228"/>
      <c r="E7" s="228"/>
      <c r="F7" s="228"/>
      <c r="G7" s="228"/>
    </row>
    <row r="8" spans="1:7" ht="16">
      <c r="A8" s="228"/>
      <c r="B8" s="228"/>
      <c r="C8" s="228" t="s">
        <v>472</v>
      </c>
      <c r="D8" s="228"/>
      <c r="E8" s="228"/>
      <c r="F8" s="228"/>
      <c r="G8" s="228"/>
    </row>
    <row r="9" spans="1:7" ht="16">
      <c r="A9" s="228"/>
      <c r="B9" s="228"/>
      <c r="C9" s="228" t="s">
        <v>473</v>
      </c>
      <c r="D9" s="228"/>
      <c r="E9" s="228"/>
      <c r="F9" s="228"/>
      <c r="G9" s="228"/>
    </row>
    <row r="10" spans="1:7" ht="16">
      <c r="A10" s="228"/>
      <c r="B10" s="228"/>
      <c r="C10" s="228" t="s">
        <v>474</v>
      </c>
      <c r="D10" s="228"/>
      <c r="E10" s="228"/>
      <c r="F10" s="228"/>
      <c r="G10" s="228"/>
    </row>
    <row r="11" spans="1:7">
      <c r="A11" s="228"/>
      <c r="B11" s="228"/>
      <c r="C11" s="228"/>
      <c r="D11" s="228"/>
      <c r="E11" s="228"/>
      <c r="F11" s="228"/>
      <c r="G11" s="228"/>
    </row>
    <row r="12" spans="1:7">
      <c r="A12" s="228"/>
      <c r="B12" s="228"/>
      <c r="C12" s="228"/>
      <c r="D12" s="228"/>
      <c r="E12" s="228"/>
      <c r="F12" s="228"/>
      <c r="G12" s="228"/>
    </row>
    <row r="13" spans="1:7">
      <c r="A13" s="228"/>
      <c r="B13" s="228"/>
      <c r="C13" s="228"/>
      <c r="D13" s="228"/>
      <c r="E13" s="228"/>
      <c r="F13" s="228"/>
      <c r="G13" s="228"/>
    </row>
    <row r="14" spans="1:7">
      <c r="A14" s="228"/>
      <c r="B14" s="228"/>
      <c r="C14" s="228"/>
      <c r="D14" s="228"/>
      <c r="E14" s="228"/>
      <c r="F14" s="228"/>
      <c r="G14" s="228"/>
    </row>
    <row r="15" spans="1:7">
      <c r="A15" s="228"/>
      <c r="B15" s="228"/>
      <c r="C15" s="228"/>
      <c r="D15" s="228"/>
      <c r="E15" s="228"/>
      <c r="F15" s="228"/>
      <c r="G15" s="228"/>
    </row>
    <row r="16" spans="1:7">
      <c r="A16" s="228"/>
      <c r="B16" s="228"/>
      <c r="C16" s="228"/>
      <c r="D16" s="228"/>
      <c r="E16" s="228"/>
      <c r="F16" s="228"/>
      <c r="G16" s="228"/>
    </row>
    <row r="17" spans="1:7">
      <c r="A17" s="228"/>
      <c r="B17" s="228"/>
      <c r="C17" s="228"/>
      <c r="D17" s="228"/>
      <c r="E17" s="228"/>
      <c r="F17" s="228"/>
      <c r="G17" s="228"/>
    </row>
    <row r="18" spans="1:7">
      <c r="A18" s="228"/>
      <c r="B18" s="228"/>
      <c r="C18" s="228"/>
      <c r="D18" s="228"/>
      <c r="E18" s="228"/>
      <c r="F18" s="228"/>
      <c r="G18" s="228"/>
    </row>
    <row r="19" spans="1:7">
      <c r="A19" s="228"/>
      <c r="B19" s="228"/>
      <c r="C19" s="228"/>
      <c r="D19" s="228"/>
      <c r="E19" s="228"/>
      <c r="F19" s="228"/>
      <c r="G19" s="228"/>
    </row>
    <row r="20" spans="1:7">
      <c r="A20" s="228"/>
      <c r="B20" s="228"/>
      <c r="C20" s="228"/>
      <c r="D20" s="228"/>
      <c r="E20" s="228"/>
      <c r="F20" s="228"/>
      <c r="G20" s="228"/>
    </row>
  </sheetData>
  <mergeCells count="3">
    <mergeCell ref="A1:G1"/>
    <mergeCell ref="A2:G2"/>
    <mergeCell ref="A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11</vt:i4>
      </vt:variant>
    </vt:vector>
  </HeadingPairs>
  <TitlesOfParts>
    <vt:vector size="11" baseType="lpstr">
      <vt:lpstr>MAPA DE RIESGOS</vt:lpstr>
      <vt:lpstr>TIPO DE RIESGO</vt:lpstr>
      <vt:lpstr>VALORACIÓN RIESGOS</vt:lpstr>
      <vt:lpstr>ACTIVO Y CRITERIO</vt:lpstr>
      <vt:lpstr>TIPO DE CONTROL</vt:lpstr>
      <vt:lpstr>OPCIÓN DE TRAT</vt:lpstr>
      <vt:lpstr>DISEÑO CONTROL</vt:lpstr>
      <vt:lpstr>EJECUCIÓN CONTROL</vt:lpstr>
      <vt:lpstr>SOLIDEZ</vt:lpstr>
      <vt:lpstr>RIESGO RESIDUAL</vt:lpstr>
      <vt:lpstr>Contexto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Calidad</dc:creator>
  <cp:keywords/>
  <dc:description/>
  <cp:lastModifiedBy>Microsoft Office User</cp:lastModifiedBy>
  <cp:revision/>
  <dcterms:created xsi:type="dcterms:W3CDTF">2015-11-26T15:35:33Z</dcterms:created>
  <dcterms:modified xsi:type="dcterms:W3CDTF">2020-12-23T19:51:19Z</dcterms:modified>
  <cp:category/>
  <cp:contentStatus/>
</cp:coreProperties>
</file>