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26" documentId="11_C487AAA35805A8CE2F5AAA995BA7EAA4AECC7B62" xr6:coauthVersionLast="47" xr6:coauthVersionMax="47" xr10:uidLastSave="{04D415E7-CAF6-4E5A-8A8C-90C722D318A9}"/>
  <bookViews>
    <workbookView xWindow="10200" yWindow="330" windowWidth="10290" windowHeight="10470" tabRatio="867" xr2:uid="{00000000-000D-0000-FFFF-FFFF00000000}"/>
  </bookViews>
  <sheets>
    <sheet name="MAPA DE RIESGOS" sheetId="1" r:id="rId1"/>
    <sheet name="TIPO DE RIESGO" sheetId="10" r:id="rId2"/>
    <sheet name="VALORACIÓN RIESGOS" sheetId="3" r:id="rId3"/>
    <sheet name="ACTIVO Y CRITERIO" sheetId="13"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2" i="4" l="1"/>
  <c r="W18" i="1"/>
  <c r="H107" i="4"/>
  <c r="B27" i="4"/>
  <c r="N107" i="4" l="1"/>
  <c r="N106" i="4"/>
  <c r="W17" i="1"/>
  <c r="B133" i="4" l="1"/>
  <c r="B131" i="4"/>
  <c r="E151" i="4"/>
  <c r="H106" i="4"/>
  <c r="B107" i="4"/>
  <c r="B106" i="4"/>
  <c r="B105" i="4"/>
  <c r="Q125" i="4"/>
  <c r="K125" i="4"/>
  <c r="E125" i="4"/>
  <c r="B81" i="4"/>
  <c r="B80" i="4"/>
  <c r="B79" i="4"/>
  <c r="H53" i="4"/>
  <c r="H55" i="4"/>
  <c r="H54" i="4"/>
  <c r="B55" i="4"/>
  <c r="B54" i="4"/>
  <c r="B53" i="4"/>
  <c r="W9" i="1" l="1"/>
  <c r="N29" i="4"/>
  <c r="N28" i="4"/>
  <c r="H29" i="4"/>
  <c r="H28" i="4"/>
  <c r="B29" i="4"/>
  <c r="B28" i="4"/>
  <c r="Q47" i="4"/>
  <c r="K47" i="4"/>
  <c r="E47" i="4"/>
  <c r="B3" i="4" l="1"/>
  <c r="B2" i="4"/>
  <c r="B1" i="4"/>
  <c r="W13" i="1" l="1"/>
  <c r="W16" i="1"/>
  <c r="W15" i="1"/>
  <c r="W14" i="1"/>
  <c r="W12" i="1" l="1"/>
  <c r="W11" i="1"/>
  <c r="E99" i="4" l="1"/>
  <c r="W10" i="1" l="1"/>
  <c r="W8" i="1"/>
  <c r="P12" i="8" l="1"/>
  <c r="P11" i="8"/>
  <c r="P10" i="8"/>
  <c r="P9" i="8"/>
  <c r="P8" i="8"/>
  <c r="P7" i="8"/>
  <c r="P6" i="8"/>
  <c r="P5" i="8"/>
  <c r="P4" i="8"/>
  <c r="D169" i="1" l="1"/>
  <c r="D168" i="1"/>
  <c r="D167" i="1"/>
  <c r="D166" i="1"/>
  <c r="D165" i="1"/>
  <c r="D164" i="1"/>
  <c r="D163" i="1"/>
  <c r="D162" i="1"/>
  <c r="D161" i="1"/>
  <c r="D160" i="1"/>
  <c r="D159" i="1"/>
  <c r="D158" i="1"/>
  <c r="D157" i="1"/>
  <c r="D156" i="1"/>
  <c r="D155" i="1"/>
  <c r="D154" i="1"/>
  <c r="D153" i="1"/>
  <c r="D152" i="1"/>
  <c r="D151" i="1"/>
  <c r="D150" i="1"/>
  <c r="D149" i="1"/>
  <c r="D148" i="1"/>
  <c r="D147" i="1"/>
  <c r="D146" i="1"/>
  <c r="D145" i="1"/>
  <c r="H18" i="1" l="1"/>
  <c r="H9" i="1"/>
  <c r="AC9" i="1"/>
  <c r="AC15" i="1"/>
  <c r="AC14" i="1"/>
  <c r="AC13" i="1"/>
  <c r="H13" i="1"/>
  <c r="H14" i="1"/>
  <c r="H15" i="1"/>
  <c r="H12" i="1"/>
  <c r="AC12" i="1"/>
  <c r="H8" i="1"/>
  <c r="AC8" i="1"/>
  <c r="K73" i="4"/>
  <c r="E73" i="4"/>
  <c r="E21" i="4"/>
  <c r="H31" i="3"/>
  <c r="H21" i="1" l="1"/>
  <c r="H166" i="1"/>
  <c r="H167" i="1"/>
</calcChain>
</file>

<file path=xl/sharedStrings.xml><?xml version="1.0" encoding="utf-8"?>
<sst xmlns="http://schemas.openxmlformats.org/spreadsheetml/2006/main" count="1269" uniqueCount="492">
  <si>
    <t>Escuela Tecnológica
Instituto Técnico Central</t>
  </si>
  <si>
    <t>MAPA Y PLAN DE TRATAMIENTO DE RIESGOS GESTIÓN DE ADQUISICIONES 2021</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</si>
  <si>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</si>
  <si>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</si>
  <si>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</si>
  <si>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</si>
  <si>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</si>
  <si>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</si>
  <si>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</si>
  <si>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</si>
  <si>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</si>
  <si>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</si>
  <si>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</si>
  <si>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</si>
  <si>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</si>
  <si>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</si>
  <si>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</si>
  <si>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</si>
  <si>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</si>
  <si>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</si>
  <si>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</si>
  <si>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</si>
  <si>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</si>
  <si>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</si>
  <si>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</si>
  <si>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</si>
  <si>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</si>
  <si>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</si>
  <si>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</si>
  <si>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</si>
  <si>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</si>
  <si>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</si>
  <si>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</si>
  <si>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</si>
  <si>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</si>
  <si>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</si>
  <si>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</si>
  <si>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</si>
  <si>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</si>
  <si>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</si>
  <si>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</si>
  <si>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</si>
  <si>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</si>
  <si>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</si>
  <si>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</si>
  <si>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</si>
  <si>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</si>
  <si>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</si>
  <si>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 xml:space="preserve">GESTIÓN DE ADQUISICIONES </t>
  </si>
  <si>
    <t xml:space="preserve">Apoyar la  adquisición de bienes y servicios requeridos por la Escuela Tecnológica Instituto Técnico Central. </t>
  </si>
  <si>
    <t>Estudios previos</t>
  </si>
  <si>
    <t>Operativo</t>
  </si>
  <si>
    <t>CASI SEGURO</t>
  </si>
  <si>
    <t>MAYOR</t>
  </si>
  <si>
    <t>X</t>
  </si>
  <si>
    <t>Demora en la adquisición de bienes y servicios; apertura de investigaciones disciplinarias, fiscales y penales</t>
  </si>
  <si>
    <t>Preventivo</t>
  </si>
  <si>
    <t>Reducir el riesgo</t>
  </si>
  <si>
    <t>Hacer apoyo en soporte técnico en la plataforma secop ii a los servidores públicos y apoyo comunicando las capacitaciones virtuales y presenciales que brinda Colombia Compra eficiente</t>
  </si>
  <si>
    <t>FUERTE</t>
  </si>
  <si>
    <t>DIRECTAMENTE</t>
  </si>
  <si>
    <t>POSIBLE</t>
  </si>
  <si>
    <t>MENOR</t>
  </si>
  <si>
    <t>Soportes de las capacitaciones realizadas</t>
  </si>
  <si>
    <t>Profesionales del proceso de adquisiciones</t>
  </si>
  <si>
    <t>Anual</t>
  </si>
  <si>
    <t xml:space="preserve"># de estudios previos aprobados / No de estudios previos radicados </t>
  </si>
  <si>
    <t>Se han realizado acompañamientos en el proceso de soporte de manejo de la plataforma secop ii en las áreas requeridas a través de teams.  A la fecha se acompañado 75  procesos</t>
  </si>
  <si>
    <t>Incumplimiento</t>
  </si>
  <si>
    <t>MODERADO</t>
  </si>
  <si>
    <t>Falta de práctica en el uso de la plataforma de contratación secop II.</t>
  </si>
  <si>
    <t>Dilataciones en los calendarios contractuales y demoras en las ejecuciones contractuales.
inaplicabilidad, de la normatividad vigente en los procesos contractuales; apreturas de procesos disciplinarias, fiscales y penales.
No cumplir con las metas y objetivos institucionales.</t>
  </si>
  <si>
    <t>RARA VEZ</t>
  </si>
  <si>
    <t>INSIGNIFICANTE</t>
  </si>
  <si>
    <t>Eficacia:  cumplimiento de actividades / actividades programadas *100
Efectividad: 100% de los contratos con el llenos de los requisitos.</t>
  </si>
  <si>
    <t>Apoyo a las áreas en soporte para uso de las plataformas</t>
  </si>
  <si>
    <t>Listado de control de soporte en apoyo a la plataforma secop II</t>
  </si>
  <si>
    <t xml:space="preserve">De acuerdo a necesidad
</t>
  </si>
  <si>
    <t>Se han realizado acompañamientos en el proceso de soporte de manejo de la plataforma secop ii en las áreas requeridas.  A la fecha se acompañado un promedio de 150 personas en actividades tales como subir cuentas, informes de supervisión, aprobar procesos de contratación y revisión de documentación adjunta</t>
  </si>
  <si>
    <t>Ejecución de contratos sin el lleno de requisitos.</t>
  </si>
  <si>
    <t>Evitar el riesgo</t>
  </si>
  <si>
    <t>Capacitación a los supervisores para que se realice la debida vigilancia contractual</t>
  </si>
  <si>
    <t>Desconocimiento de las normas aplicables al proceso contractual</t>
  </si>
  <si>
    <t xml:space="preserve">Realizar capacitaciones a las dependencias que intervienen en el proceso contractual sobre la normatividad vigente. </t>
  </si>
  <si>
    <t>Favorecimiento a terceros</t>
  </si>
  <si>
    <t>Corrupción</t>
  </si>
  <si>
    <t>CATASTRÓFICO</t>
  </si>
  <si>
    <t>Falta de publicación en tiempo real de los procesos contractuales.</t>
  </si>
  <si>
    <t xml:space="preserve">Aperturas de procesos disciplinarias, fiscales y penales.  </t>
  </si>
  <si>
    <t>Publicación de los procesos contractuales con base a la circular del Secop II</t>
  </si>
  <si>
    <t>Flujo de aprobación del comité de contratación en el Secop II</t>
  </si>
  <si>
    <t xml:space="preserve">De acuerdo a necesidad de contratación
</t>
  </si>
  <si>
    <t>Residuos</t>
  </si>
  <si>
    <t>Ambiental</t>
  </si>
  <si>
    <t xml:space="preserve">Falta de sensibilización del personal del área sobre la separación en la fuente de residuos y su adecuada gestión.                                                                                                                                                     </t>
  </si>
  <si>
    <t>Incorrecta separación de los residuos desde la fuente.</t>
  </si>
  <si>
    <t>Participar activamente en actividades de sensibilización en programas por el proceso de gestión ambiental en temas de manejo de residuos.</t>
  </si>
  <si>
    <t>Registro de asistencia a capacitaciones</t>
  </si>
  <si>
    <t>Personal del proceso de adquisiciones</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</si>
  <si>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</si>
  <si>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</si>
  <si>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DÉBIL</t>
  </si>
  <si>
    <t>Se han participado en capacitaciones programadas por el área de gestión ambiental</t>
  </si>
  <si>
    <t>Consumo</t>
  </si>
  <si>
    <t xml:space="preserve">Falta de sensibilización ambiental en temas como la cultura, el uso eficiente y el ahorro de energía y agua. </t>
  </si>
  <si>
    <t>Aumento en el costo de las facturas de energía, acuerdo y alcantarillado</t>
  </si>
  <si>
    <t>Participar activamente en actividades de sensibilización programadas por el proceso de gestión ambiental en temas de uso eficiente de energía y agua.</t>
  </si>
  <si>
    <t>Eficacia:  cumplimiento de actividades / actividades programdas *100
Efectividad: será medida por el proceso de gestión ambiental.</t>
  </si>
  <si>
    <t>Accidentes y enfermedades laborales</t>
  </si>
  <si>
    <t>Posibilidad de ocurrencia de accidentes de trabajo y/o generación de enfermedades laborales</t>
  </si>
  <si>
    <t>SST</t>
  </si>
  <si>
    <t>Ausencia de equipamiento ergónomico para oficina</t>
  </si>
  <si>
    <t>Posibles accidentes o enfermedades laborales</t>
  </si>
  <si>
    <t>Solicitar equipo ergonómico para uso del mac</t>
  </si>
  <si>
    <t>Solicitud de equipo ergonómico</t>
  </si>
  <si>
    <t xml:space="preserve">Julio de 2021 </t>
  </si>
  <si>
    <t>Eficacia:  cumplimiento de actividades / actividades programdas *100
Efectividad: No se presentan reportes de accidentes o enfermedades laborales del personal del proceso.</t>
  </si>
  <si>
    <t>Esta actividad se tiene prevista realizar en el mes de julio, pero se encuentra sujeta al inicio de labores presenciales.</t>
  </si>
  <si>
    <t>Inadecuada higiene postural</t>
  </si>
  <si>
    <t>Asistir a las capacitaciones que se programen sobre el tema y realizar cuando sea necesario solicitud de análisis o de mejora del puesto de trabajo.</t>
  </si>
  <si>
    <t>Registro de asistencia a capacitaciones
Solicitud de análisis o mejora del puesto de trabajo</t>
  </si>
  <si>
    <t xml:space="preserve">Según programación de gestión SST.
</t>
  </si>
  <si>
    <t>La solicitud de análisis de puesto se realizará cuando se inicien labores de forma presencial.  A la fecha se han realizado por algunos funcionarios del proceso las pausas activas que son enviadas desde bienestar universitario.</t>
  </si>
  <si>
    <t>Contagio covid 19</t>
  </si>
  <si>
    <t>Acatar el protocolo de bioseguridad vigente</t>
  </si>
  <si>
    <t>De manera continua</t>
  </si>
  <si>
    <t>Información</t>
  </si>
  <si>
    <t>Posibilidad de afectar la confidencialidad,  integridad o disponibilidad de la información</t>
  </si>
  <si>
    <t>Seguridad Digital</t>
  </si>
  <si>
    <t>x</t>
  </si>
  <si>
    <t>Reproducción y distribución no autorizada de la información.
Deterioro en la preservación de la confidencialidad, integridad y disponibilidad de la información.</t>
  </si>
  <si>
    <t>BAJO</t>
  </si>
  <si>
    <t>Eficacia:  cumplimiento de actividades / actividades programdas *100
Efectividad: No se presenta pérdida o fuga de información en el proceso.</t>
  </si>
  <si>
    <t>No trabajar la información en el one drive</t>
  </si>
  <si>
    <t>Información en el onedrive</t>
  </si>
  <si>
    <t>Permanente</t>
  </si>
  <si>
    <t>DIANA ROCÍO GUERRERO RODRÍGUEZ</t>
  </si>
  <si>
    <t>Fecha:Mayo 25 del 2021</t>
  </si>
  <si>
    <r>
      <rPr>
        <b/>
        <sz val="12"/>
        <rFont val="Arial"/>
        <family val="2"/>
      </rPr>
      <t>LIDER DEL PROCESO:</t>
    </r>
    <r>
      <rPr>
        <sz val="12"/>
        <rFont val="Arial"/>
        <family val="2"/>
      </rPr>
      <t xml:space="preserve"> </t>
    </r>
  </si>
  <si>
    <t>CLASIF. DE CONFIDENCIALIDAD</t>
  </si>
  <si>
    <t>IPB</t>
  </si>
  <si>
    <t>CLASIF. DE INTEGRIDAD</t>
  </si>
  <si>
    <t>A</t>
  </si>
  <si>
    <t>CLASIF. DE DISPONIBILIDAD</t>
  </si>
  <si>
    <t>ALTO</t>
  </si>
  <si>
    <t>EXTREMO</t>
  </si>
  <si>
    <t>PROBABLE</t>
  </si>
  <si>
    <t>IMPROBABLE</t>
  </si>
  <si>
    <t>Aceptar el riesgo</t>
  </si>
  <si>
    <t>Fuerte + Fuerte = FUERTE (100)</t>
  </si>
  <si>
    <t>Fuerte + Fuerte</t>
  </si>
  <si>
    <t>FUERTEFUERTE</t>
  </si>
  <si>
    <t>FUERTE
 100</t>
  </si>
  <si>
    <t>Directamente</t>
  </si>
  <si>
    <t>Detectivo</t>
  </si>
  <si>
    <t>Compartir el riesgo</t>
  </si>
  <si>
    <t>Fuerte + Moderado = MODERADO (50)</t>
  </si>
  <si>
    <t>Fuerte + Moderado</t>
  </si>
  <si>
    <t>FUERTEMODERADO</t>
  </si>
  <si>
    <t>MODERADO
 50</t>
  </si>
  <si>
    <t>Indirectamente</t>
  </si>
  <si>
    <t>Cumplimiento</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</si>
  <si>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</si>
  <si>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</si>
  <si>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</si>
  <si>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</si>
  <si>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</si>
  <si>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</si>
  <si>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</si>
  <si>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</si>
  <si>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</si>
  <si>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</si>
  <si>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</si>
  <si>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</si>
  <si>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</si>
  <si>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</si>
  <si>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</si>
  <si>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</si>
  <si>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</si>
  <si>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</si>
  <si>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</si>
  <si>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</si>
  <si>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</si>
  <si>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</si>
  <si>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</si>
  <si>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</si>
  <si>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</si>
  <si>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</si>
  <si>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</si>
  <si>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</si>
  <si>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</si>
  <si>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</si>
  <si>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</si>
  <si>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</si>
  <si>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</si>
  <si>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</si>
  <si>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</si>
  <si>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</si>
  <si>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</si>
  <si>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</si>
  <si>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</si>
  <si>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</si>
  <si>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</si>
  <si>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</si>
  <si>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</si>
  <si>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</si>
  <si>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</si>
  <si>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</si>
  <si>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</si>
  <si>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</si>
  <si>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</si>
  <si>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</si>
  <si>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</si>
  <si>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</si>
  <si>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</si>
  <si>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</si>
  <si>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</si>
  <si>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</si>
  <si>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</si>
  <si>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</si>
  <si>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 xml:space="preserve">Riesgo </t>
  </si>
  <si>
    <t xml:space="preserve">Recibir dádivas o hacer u omitir una actividad contractual </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</si>
  <si>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</si>
  <si>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</si>
  <si>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</si>
  <si>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</si>
  <si>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</si>
  <si>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</si>
  <si>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</si>
  <si>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</si>
  <si>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</si>
  <si>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</si>
  <si>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</si>
  <si>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</si>
  <si>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</si>
  <si>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</si>
  <si>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</si>
  <si>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</si>
  <si>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</si>
  <si>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</si>
  <si>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</si>
  <si>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</si>
  <si>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</si>
  <si>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</si>
  <si>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</si>
  <si>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</si>
  <si>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</si>
  <si>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</si>
  <si>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</si>
  <si>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</si>
  <si>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</si>
  <si>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</si>
  <si>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</si>
  <si>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</si>
  <si>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</si>
  <si>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</si>
  <si>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</si>
  <si>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</si>
  <si>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</si>
  <si>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</si>
  <si>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</si>
  <si>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</si>
  <si>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</si>
  <si>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</si>
  <si>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</si>
  <si>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</si>
  <si>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</si>
  <si>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</si>
  <si>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</si>
  <si>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</si>
  <si>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</si>
  <si>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</si>
  <si>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</si>
  <si>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</si>
  <si>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</si>
  <si>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</si>
  <si>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</si>
  <si>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</si>
  <si>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</si>
  <si>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</si>
  <si>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</si>
  <si>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</si>
  <si>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</si>
  <si>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</si>
  <si>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</si>
  <si>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</si>
  <si>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</si>
  <si>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</si>
  <si>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</si>
  <si>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</si>
  <si>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</si>
  <si>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</si>
  <si>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</si>
  <si>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</si>
  <si>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</si>
  <si>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</si>
  <si>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</si>
  <si>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</si>
  <si>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</si>
  <si>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</si>
  <si>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</si>
  <si>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</si>
  <si>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</si>
  <si>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</si>
  <si>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</si>
  <si>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</si>
  <si>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</si>
  <si>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</si>
  <si>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</si>
  <si>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</si>
  <si>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</si>
  <si>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</si>
  <si>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</si>
  <si>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</si>
  <si>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</si>
  <si>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</si>
  <si>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</si>
  <si>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</si>
  <si>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</si>
  <si>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</si>
  <si>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</si>
  <si>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</si>
  <si>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</si>
  <si>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</si>
  <si>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</si>
  <si>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</si>
  <si>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</si>
  <si>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</si>
  <si>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</si>
  <si>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Es todo aquello, que tiene gran importancia para las actividades de la ETITC, y ha sido declarado como un “bien”, por lo tanto, tiene un valor significativo para el desempeño de las actividades de la institución.  Un activo de infor</t>
    </r>
  </si>
  <si>
    <t>•	El activo de información es reconocido como valioso para la ETITC.
•	No es fácilmente reemplazable sin incurrir en costos, habilidades especiales, tiempo, recursos o combinación de los mismos.
•	Forma parte de la identidad de la Escuela y sin la cual la</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</si>
  <si>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</si>
  <si>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</si>
  <si>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</si>
  <si>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</si>
  <si>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</si>
  <si>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</si>
  <si>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</si>
  <si>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</si>
  <si>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</si>
  <si>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</si>
  <si>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</si>
  <si>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</si>
  <si>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</si>
  <si>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</si>
  <si>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</si>
  <si>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</si>
  <si>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</si>
  <si>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</si>
  <si>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</si>
  <si>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</si>
  <si>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</si>
  <si>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</si>
  <si>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</si>
  <si>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</si>
  <si>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</si>
  <si>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</si>
  <si>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</si>
  <si>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</si>
  <si>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</si>
  <si>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</si>
  <si>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</si>
  <si>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</si>
  <si>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</si>
  <si>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</si>
  <si>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</si>
  <si>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</si>
  <si>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</si>
  <si>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</si>
  <si>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</si>
  <si>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</si>
  <si>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</si>
  <si>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</si>
  <si>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</si>
  <si>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</si>
  <si>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</si>
  <si>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</si>
  <si>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</si>
  <si>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</si>
  <si>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</si>
  <si>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</si>
  <si>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</si>
  <si>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</si>
  <si>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</si>
  <si>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</si>
  <si>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</si>
  <si>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</si>
  <si>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</si>
  <si>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</si>
  <si>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</si>
  <si>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</si>
  <si>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</si>
  <si>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</si>
  <si>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</si>
  <si>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</si>
  <si>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</si>
  <si>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</si>
  <si>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</si>
  <si>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</si>
  <si>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</si>
  <si>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</si>
  <si>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</si>
  <si>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</si>
  <si>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</si>
  <si>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</si>
  <si>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</si>
  <si>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</si>
  <si>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</si>
  <si>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</si>
  <si>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</si>
  <si>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</si>
  <si>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</si>
  <si>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</si>
  <si>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</si>
  <si>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CAUSA 2</t>
  </si>
  <si>
    <t>CAUSA 3</t>
  </si>
  <si>
    <t>CONTROL 2</t>
  </si>
  <si>
    <t>RIESGO 3</t>
  </si>
  <si>
    <t>RIESGO 4</t>
  </si>
  <si>
    <t>RIESGO 5</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</si>
  <si>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</si>
  <si>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</si>
  <si>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</si>
  <si>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</si>
  <si>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</si>
  <si>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</si>
  <si>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</si>
  <si>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</si>
  <si>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</si>
  <si>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</si>
  <si>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</si>
  <si>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</si>
  <si>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</si>
  <si>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</si>
  <si>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</si>
  <si>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</si>
  <si>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</si>
  <si>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</si>
  <si>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</si>
  <si>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</si>
  <si>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</si>
  <si>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</si>
  <si>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</si>
  <si>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</si>
  <si>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</si>
  <si>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</si>
  <si>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</si>
  <si>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</si>
  <si>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</si>
  <si>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</si>
  <si>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</si>
  <si>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</si>
  <si>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</si>
  <si>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</si>
  <si>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</si>
  <si>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</si>
  <si>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</si>
  <si>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</si>
  <si>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Se llevó a cabo en el mes de marzo y se continúa con calendario para continuar con las capacitaciones a la comunidad educativa y administrativa</t>
  </si>
  <si>
    <t>Se han publicado los proceso en el tiempo real de acuerdo con el flujo de aprobación del comité de contratación en el Secop II. Se evidencia en Secop II.</t>
  </si>
  <si>
    <t>Registro de ingreso a la ETITC</t>
  </si>
  <si>
    <t>Posibilidad de contar con estudios de necesidades incompletos</t>
  </si>
  <si>
    <t>Elaboración del estudio prwvio sin lleno de requisitos legales para ejecución de las necesidades.</t>
  </si>
  <si>
    <t>Probabilidad de incumplimiento en la etapa precontractual, contractual y postcontractual</t>
  </si>
  <si>
    <t>Posibilidad de direccionar la contratación a favor de terceros</t>
  </si>
  <si>
    <t>Posibiliad de separar de forma inadecuada los residuos desde la fuente</t>
  </si>
  <si>
    <t>Probabilidad de consumir inadecuadamente los recursos hídrico y energético.</t>
  </si>
  <si>
    <t>Mantener la información generada en el proceso, en el onedrive</t>
  </si>
  <si>
    <t>Toda la información que genera cada uno de los funcionarios o contratistas de el proceso se encuentra el Secop II y en el one drive.</t>
  </si>
  <si>
    <t>Se ha realizado dos registros de ingresos en medio físico de acuerdo a las planillas de la empresa de seguridad</t>
  </si>
  <si>
    <t xml:space="preserve">Esta actividad se realiza de manera constante y se hace en conjunto con otras área implicadas en el proceso de contratación, a la fecha se han realizado el 1,3 , 18, 19 y 23 de febrero 2021 capacitaciones </t>
  </si>
  <si>
    <t>Se participó an una capacitación de uso sostenible del agua programada por el área de gestión ambiental</t>
  </si>
  <si>
    <t>Se realizan las pausas activas en seguimiento y aplicación de los videos publicados por el área de seguridad y salud en el trabajo, atendiendo los protocolos de bioseguridad se realizó redistribución de los puestos de trabajo generando distanciamiento social y habilitando  dos puestos de trabajo nuevos.</t>
  </si>
  <si>
    <t>Se realizó acompañamiento al proyecto FACU de Bienestar Universitario, para revisar el registro de los contratistas en Secop II.
Se realizó acompañamiento a Registro del Contratista de Gestor de Vice Administrativa.
Se ha realizado el apoyo de registro de contrataciones directas de los proyectos de inversión.
Se apoya a los supiervisores de los contratos cada vez que se generan los trámites de pago de acuerdo a las solicitudes que se hagan por parte de las áreas.
Las listas de asistencia reposan en el Área de Capacitaciones</t>
  </si>
  <si>
    <t>Se han realizado losacompañamientos a las diferentes áreas de acuerdo a las solicitudes de parte de los interesados, a la fecha se han hecho un promedio de 200 acompañamientos a los diferentes niveles, directivos, profesionales, técnicos, tecnologos, auxiliares y contratistas de la entidad. No se cuenta con registros de listas debido a que el soporte es prestado por todos los integrantes del área de adquisiciones.</t>
  </si>
  <si>
    <t>Esta actividad se realiza de manera constante y se hace en conjunto con otras área implicadas en el proceso de contratación.
No se cuenta con los listados de asistencia.</t>
  </si>
  <si>
    <t>Las capacitaciones se hacen de mutuo acuerdo con el área de Capacitaciones, dependencia que conserva los listados de asistencia.</t>
  </si>
  <si>
    <t>Todo proceso de contratación tiene un flujo de probación para poder ser publicado y para poder emitir el contrato. Se tienen en total a la fecha para 2021, 520 fujos. Esos 520 fujos se encuentran en la plataforma Secop II.</t>
  </si>
  <si>
    <t>Se ha asistido a las capacitaciones respectivas del área de Gestión Ambiental. Los listados de asistencia reposan en el repositorio de información del área de Capacitaciones</t>
  </si>
  <si>
    <t>El día 31 de agosto de 2021 se hizo la solicitud al área de Seguridad y Salud en el Trabajo y al área de Personal, lo cual está evidenciado en Correo Electrónico</t>
  </si>
  <si>
    <t>Se realizan registros de ingreso de los servidores públicos y contratistas que ingresan a las instalaciones de la ETITC, de tal manera que la empresa de seguridad en seguimiento al protocolo de seguridad toma datos personales y toma de temperatura al ingreso y la salida de las instalaciones.
El repositorio de esta información reposa en el área encargada de la seguridad.</t>
  </si>
  <si>
    <t xml:space="preserve">Durante el seguimiento adelantado, se identificaron las capacitaciones brindadas a los lideres de procesos, contratistas y directivos en temas como:
supervisión de contratos - febrero con 19 participantes, Estudios previos - Febrero 40 participantes, 
Estudios previos plataforma SECOP II con 58 participantes, Cierre de expedientes contractuales con la asistencia del personal administrativo, contratistas y docentes, en las cuales se indican las normas aplicables para adelantar procesos de contratación en la Entidad, lo que contribuye con la mitigación del riesgo identificado.
</t>
  </si>
  <si>
    <t>El día 31 de agosto de 2021 se hizo la solicitud al área de Seguridad y Salud en el Trabajo y al área de Personal,  para todos los integrantes del equipo de gestión de adquisición, lo cual está evidenciado en Correo Electrónico, no obstante, no se cuenta con la respuesta e implementación y adaptación de los puestos de trabajo con los equipos ergonomicos, actividad que apesar de contribuir con la mitigación del riesgo es necesario fortalecer las actividades.</t>
  </si>
  <si>
    <t xml:space="preserve">Durante el periodo, se ha prestado apoyo mediante de la plataforma secop II, sin embargo, no se cuenta con los soportes y evidencias de las actividades adelantadas por lo que es importante dar cumplimiento con los soportes propuestos, actividad que a pesar de contribuir con la mitigación del riesgo requiere ser fortalecida. </t>
  </si>
  <si>
    <t>Se evidencio que, durante el periodo el proceso no participo en la capacitación de la "Semana de la salud ETITC 2021" desarrolladas en la semana del 8 al 14 de octubre lo cual no contribuye con el cumplimiento de la actividad y soportes de su ejecución, sin embargo, a pesar de no cumplir con la misma no se ha materializado el riesgo.</t>
  </si>
  <si>
    <t>A la fecha se tienen programadas capacitaciones en temas de supervision de contratos, alistamiento de estudios previos 2022 y manual de contratación (enrique y Claudia Ferro), a partir de la sentencia unificada (SU) del consejo de estado para contratos de prestación de servicios como prevención del daño antijuridico de la ETITC, asi mismo, se evidenciaron las capacitaciones brindadas en el mes de febrero en temas de: supervisión de contratos - con 19 participantes, estudios previos -con 40 participantes, estudios previos plataforma SECOP II con 58 participantes, cierre de expedientes contractuales con la asistencia de los administrativos, contratistas y docentes.</t>
  </si>
  <si>
    <t>Mediante el seguimiento efectuado no se puedo evidenciar el cumplimiento del registro de ingreso a la ETITC sede calle 13 toda vez que el area encargada de realizar el seguimiento a esta actividad es la rectoria junto con el servicio de vigilancia. Por lo que al no ser una actividad que no depende directamente del proceso es necesario modificar la acción de control propuesta.</t>
  </si>
  <si>
    <t>Se evidencio el adelanto de la capacitación brindada a los supervisores de contratos de la ETITC titulada  "supervisión de contratos" desarrollada en el mes de febrero la cual conto con 19 participantes, de igual modo, se tiene prevista una segunda jornada de capacitación en el mes de noviembre, lo cual contribuye con la mitigación del riesgo identificado no obstante, se recomienda  fortalecer las actividades de control.</t>
  </si>
  <si>
    <t>Mediante el seguimiento efectuado se evidencio que en la plataforma SECOP II se cuenta con los flujos de aprobación del comité de contratación proceso CD-245-2021 el comité de contratación participa en el proceso al momento de la  publicación y la adjudicación del contrato, contribuyendo asi con la transparencia contractual y objetiva, lo cual contribuye con la mitigación del riesgo identificado.</t>
  </si>
  <si>
    <t>Mediante el seguimiento efectuado no se evidencio la participación en la ultima capacitación convocada por la profesional de gestión ambiental en "EFICIENCIA ENERGÉTICA"  brindada por la SEC. DIST. DE AMBIENTE el dia  22/09/2021, por lo que se recomienda dar cumplimiento con las actividades de control que contribuyan con la mitigación del riesgo identificado.</t>
  </si>
  <si>
    <t>Mediante el seguimiento efectuado se evidencio la asistencia a la capacitación brindada en el "USO SOSTENIBLE DEL AGUA" brindada el dia 26/02/2021, no obstante, no se evidenció la participación en la ultima capacitación convocada por la profesional de gestión ambiental en "EFICIENCIA ENERGÉTICA"  brindada por la SEC. DIST. DE AMBIENTE el dia  22/09/2021, por lo que se recomienda dar cumplimiento con las actividades de control que contribuyan con la mitigación del riesgo identificado.</t>
  </si>
  <si>
    <t>Se evidencio mediante el seguimiento efectuado al profesional lider del proceso, no obstante, el contratista profesional de apoyo a la gestión del mismo, solo cuenta con la gestion subida al one drive, desde el mes de febrero de la vigencia actividad que es necesario fortalecer, toda vez que a pesar de no haberse materializado requiere fortalecer la acción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</si>
</sst>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9"/>
      <color theme="1"/>
      <name val="Arial"/>
      <family val="2"/>
    </font>
    <font>
      <sz val="9"/>
      <name val="Arial"/>
      <family val="2"/>
    </font>
    <font>
      <sz val="9"/>
      <color theme="1"/>
      <name val="Calibri"/>
      <family val="2"/>
      <scheme val="minor"/>
    </font>
    <font>
      <b/>
      <sz val="11"/>
      <color rgb="FF00B050"/>
      <name val="Arial"/>
      <family val="2"/>
    </font>
    <font>
      <sz val="11"/>
      <color rgb="FF00B050"/>
      <name val="Calibri"/>
      <family val="2"/>
      <scheme val="minor"/>
    </font>
    <font>
      <b/>
      <sz val="9"/>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b/>
      <sz val="9"/>
      <name val="Arial"/>
      <family val="2"/>
    </font>
    <font>
      <sz val="8"/>
      <name val="Arial"/>
      <family val="2"/>
    </font>
  </fonts>
  <fills count="15">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theme="8" tint="0.59999389629810485"/>
        <bgColor indexed="64"/>
      </patternFill>
    </fill>
    <fill>
      <patternFill patternType="solid">
        <fgColor theme="7" tint="0.59999389629810485"/>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93">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2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 fillId="0" borderId="27" xfId="0" applyFont="1" applyFill="1" applyBorder="1" applyAlignment="1">
      <alignment vertical="center" wrapText="1"/>
    </xf>
    <xf numFmtId="0" fontId="2" fillId="0" borderId="27"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5" xfId="0" applyFont="1" applyFill="1" applyBorder="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7" fillId="0" borderId="37" xfId="0" applyFont="1" applyFill="1" applyBorder="1" applyAlignment="1">
      <alignment horizontal="center" vertical="center" wrapText="1"/>
    </xf>
    <xf numFmtId="0" fontId="16" fillId="0" borderId="29" xfId="0" applyFont="1" applyBorder="1" applyAlignment="1">
      <alignment horizontal="center" vertical="center" wrapText="1"/>
    </xf>
    <xf numFmtId="0" fontId="16" fillId="0" borderId="28" xfId="0" applyFont="1" applyBorder="1" applyAlignment="1">
      <alignment vertical="center" wrapText="1"/>
    </xf>
    <xf numFmtId="0" fontId="16" fillId="0" borderId="28" xfId="0" applyFont="1" applyBorder="1" applyAlignment="1">
      <alignment horizontal="center" vertical="center" wrapText="1"/>
    </xf>
    <xf numFmtId="0" fontId="17" fillId="0" borderId="18" xfId="0" applyFont="1" applyBorder="1" applyAlignment="1">
      <alignment horizontal="center" vertical="center" wrapText="1"/>
    </xf>
    <xf numFmtId="0" fontId="17" fillId="5" borderId="25" xfId="0" applyFont="1" applyFill="1" applyBorder="1" applyAlignment="1">
      <alignment vertical="center" wrapText="1"/>
    </xf>
    <xf numFmtId="0" fontId="17" fillId="0" borderId="25" xfId="0" applyFont="1" applyBorder="1" applyAlignment="1">
      <alignment vertical="center" wrapText="1"/>
    </xf>
    <xf numFmtId="0" fontId="17" fillId="6" borderId="25" xfId="0" applyFont="1" applyFill="1" applyBorder="1" applyAlignment="1">
      <alignment vertical="center" wrapText="1"/>
    </xf>
    <xf numFmtId="0" fontId="17" fillId="7" borderId="25" xfId="0" applyFont="1" applyFill="1" applyBorder="1" applyAlignment="1">
      <alignment vertical="center" wrapText="1"/>
    </xf>
    <xf numFmtId="0" fontId="17" fillId="8" borderId="25" xfId="0" applyFont="1" applyFill="1" applyBorder="1" applyAlignment="1">
      <alignment vertical="center" wrapText="1"/>
    </xf>
    <xf numFmtId="0" fontId="17" fillId="9" borderId="25" xfId="0" applyFont="1" applyFill="1" applyBorder="1" applyAlignment="1">
      <alignment vertical="center" wrapText="1"/>
    </xf>
    <xf numFmtId="0" fontId="17" fillId="0" borderId="32"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21" xfId="0" applyFont="1" applyBorder="1" applyAlignment="1">
      <alignment horizontal="justify" vertical="center" wrapText="1"/>
    </xf>
    <xf numFmtId="0" fontId="0" fillId="0" borderId="32" xfId="0" applyBorder="1" applyAlignment="1">
      <alignment vertical="center" wrapText="1"/>
    </xf>
    <xf numFmtId="0" fontId="0" fillId="0" borderId="25"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4" xfId="0" applyFont="1" applyBorder="1" applyAlignment="1">
      <alignment horizontal="center" vertical="center"/>
    </xf>
    <xf numFmtId="0" fontId="17" fillId="0" borderId="34" xfId="0" applyFont="1" applyBorder="1" applyAlignment="1">
      <alignment vertical="center"/>
    </xf>
    <xf numFmtId="0" fontId="17" fillId="10" borderId="1" xfId="0" applyFont="1" applyFill="1" applyBorder="1" applyAlignment="1">
      <alignment horizontal="center" vertical="center" wrapText="1"/>
    </xf>
    <xf numFmtId="0" fontId="17" fillId="7" borderId="39" xfId="0" applyFont="1" applyFill="1" applyBorder="1" applyAlignment="1">
      <alignment vertical="center" wrapText="1"/>
    </xf>
    <xf numFmtId="0" fontId="17" fillId="8" borderId="17"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9" xfId="0" applyFont="1" applyFill="1" applyBorder="1" applyAlignment="1">
      <alignment vertical="center" wrapText="1"/>
    </xf>
    <xf numFmtId="0" fontId="0" fillId="0" borderId="29"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8" xfId="0" applyFont="1" applyFill="1" applyBorder="1" applyAlignment="1">
      <alignment horizontal="center" vertical="center" wrapText="1"/>
    </xf>
    <xf numFmtId="0" fontId="17" fillId="0" borderId="34" xfId="0" applyFont="1" applyBorder="1" applyAlignment="1">
      <alignment horizontal="center" vertical="center" wrapText="1"/>
    </xf>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applyBorder="1"/>
    <xf numFmtId="0" fontId="24" fillId="0" borderId="29" xfId="0" applyFont="1" applyBorder="1" applyAlignment="1">
      <alignment horizontal="center" vertical="center" wrapText="1"/>
    </xf>
    <xf numFmtId="0" fontId="3" fillId="0" borderId="18" xfId="0" applyFont="1" applyBorder="1" applyAlignment="1">
      <alignment horizontal="left" vertical="center" wrapText="1"/>
    </xf>
    <xf numFmtId="0" fontId="3" fillId="0" borderId="25"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23" fillId="0" borderId="0" xfId="0" applyFont="1" applyBorder="1" applyAlignment="1"/>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5"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6" fillId="0" borderId="28" xfId="0" applyFont="1" applyBorder="1" applyAlignment="1">
      <alignment horizontal="center" wrapText="1"/>
    </xf>
    <xf numFmtId="0" fontId="31" fillId="0" borderId="0" xfId="0" applyFont="1"/>
    <xf numFmtId="0" fontId="32" fillId="0" borderId="0" xfId="0" applyFont="1"/>
    <xf numFmtId="0" fontId="0" fillId="0" borderId="1" xfId="0" applyBorder="1" applyAlignment="1">
      <alignment horizontal="center"/>
    </xf>
    <xf numFmtId="0" fontId="0" fillId="0" borderId="34" xfId="0" applyBorder="1" applyAlignment="1">
      <alignment horizontal="center"/>
    </xf>
    <xf numFmtId="0" fontId="23" fillId="13" borderId="0" xfId="0" applyFont="1" applyFill="1" applyBorder="1" applyAlignment="1"/>
    <xf numFmtId="0" fontId="0" fillId="13" borderId="0" xfId="0" applyFill="1"/>
    <xf numFmtId="0" fontId="0" fillId="13" borderId="0" xfId="0" applyFill="1" applyAlignment="1">
      <alignment horizontal="center" vertical="center"/>
    </xf>
    <xf numFmtId="0" fontId="2" fillId="0" borderId="0" xfId="0" applyFont="1" applyFill="1" applyAlignment="1">
      <alignment vertical="center"/>
    </xf>
    <xf numFmtId="0" fontId="0" fillId="0" borderId="0" xfId="0" applyFill="1"/>
    <xf numFmtId="0" fontId="3" fillId="0" borderId="1" xfId="0" applyFont="1" applyFill="1" applyBorder="1" applyAlignment="1">
      <alignment horizontal="center" vertical="center" wrapText="1"/>
    </xf>
    <xf numFmtId="0" fontId="3" fillId="0" borderId="0" xfId="0" applyFont="1" applyFill="1" applyAlignment="1">
      <alignment horizontal="center"/>
    </xf>
    <xf numFmtId="0" fontId="3" fillId="0" borderId="0" xfId="0" applyFont="1" applyFill="1"/>
    <xf numFmtId="0" fontId="28" fillId="0" borderId="0" xfId="0" applyFont="1" applyBorder="1" applyAlignment="1" applyProtection="1">
      <alignment vertical="center" wrapText="1"/>
      <protection locked="0"/>
    </xf>
    <xf numFmtId="0" fontId="28" fillId="0" borderId="0" xfId="0" applyFont="1" applyBorder="1" applyAlignment="1" applyProtection="1">
      <alignment horizontal="center" vertical="center" wrapText="1"/>
      <protection locked="0"/>
    </xf>
    <xf numFmtId="0" fontId="28" fillId="0" borderId="0" xfId="0" applyFont="1" applyBorder="1" applyAlignment="1" applyProtection="1">
      <alignment horizontal="center" vertical="center" wrapText="1"/>
    </xf>
    <xf numFmtId="0" fontId="18" fillId="0" borderId="0" xfId="0" applyFont="1" applyBorder="1" applyAlignment="1" applyProtection="1">
      <alignment vertical="center" wrapText="1"/>
      <protection locked="0"/>
    </xf>
    <xf numFmtId="0" fontId="0" fillId="0" borderId="32" xfId="0" applyBorder="1" applyAlignment="1"/>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9" xfId="0" applyFont="1" applyBorder="1" applyAlignment="1">
      <alignment horizontal="center"/>
    </xf>
    <xf numFmtId="0" fontId="23" fillId="0" borderId="0" xfId="0" applyFont="1" applyAlignment="1">
      <alignment horizontal="center"/>
    </xf>
    <xf numFmtId="0" fontId="14" fillId="0" borderId="29" xfId="0" applyFont="1" applyBorder="1" applyAlignment="1">
      <alignment vertical="center"/>
    </xf>
    <xf numFmtId="0" fontId="13" fillId="0" borderId="29" xfId="0" applyFont="1" applyBorder="1" applyAlignment="1">
      <alignment wrapText="1"/>
    </xf>
    <xf numFmtId="0" fontId="36" fillId="0" borderId="14" xfId="0" applyFont="1" applyBorder="1" applyAlignment="1">
      <alignment horizontal="justify" vertical="center"/>
    </xf>
    <xf numFmtId="0" fontId="36" fillId="0" borderId="47" xfId="0" applyFont="1" applyBorder="1" applyAlignment="1">
      <alignment horizontal="justify" vertical="center"/>
    </xf>
    <xf numFmtId="0" fontId="36" fillId="0" borderId="48" xfId="0" applyFont="1" applyBorder="1" applyAlignment="1">
      <alignment horizontal="justify" vertical="center"/>
    </xf>
    <xf numFmtId="0" fontId="36" fillId="0" borderId="44" xfId="0" applyFont="1" applyBorder="1" applyAlignment="1">
      <alignment horizontal="justify" vertical="center"/>
    </xf>
    <xf numFmtId="0" fontId="36" fillId="0" borderId="45" xfId="0" applyFont="1" applyBorder="1" applyAlignment="1">
      <alignment horizontal="justify" vertical="center"/>
    </xf>
    <xf numFmtId="0" fontId="36" fillId="0" borderId="46" xfId="0" applyFont="1" applyBorder="1" applyAlignment="1">
      <alignment horizontal="justify" vertical="center"/>
    </xf>
    <xf numFmtId="0" fontId="21" fillId="0" borderId="1" xfId="0" applyFont="1" applyFill="1" applyBorder="1" applyAlignment="1">
      <alignment horizontal="center" vertical="center" wrapText="1"/>
    </xf>
    <xf numFmtId="0" fontId="29" fillId="0" borderId="1" xfId="0" applyFont="1" applyFill="1" applyBorder="1" applyAlignment="1" applyProtection="1">
      <alignment horizontal="left" vertical="center" wrapText="1"/>
      <protection locked="0"/>
    </xf>
    <xf numFmtId="0" fontId="28" fillId="0" borderId="1" xfId="0" applyFont="1" applyBorder="1" applyAlignment="1">
      <alignment vertical="center"/>
    </xf>
    <xf numFmtId="0" fontId="2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xf>
    <xf numFmtId="0" fontId="30" fillId="0" borderId="1" xfId="0" applyFont="1" applyBorder="1" applyAlignment="1" applyProtection="1">
      <alignment horizontal="center" vertical="center" wrapText="1"/>
      <protection locked="0"/>
    </xf>
    <xf numFmtId="0" fontId="7" fillId="0" borderId="49" xfId="0" applyFont="1" applyFill="1" applyBorder="1" applyAlignment="1">
      <alignment horizontal="center" vertical="center" wrapText="1"/>
    </xf>
    <xf numFmtId="0" fontId="15" fillId="0" borderId="49" xfId="0" applyFont="1" applyBorder="1" applyAlignment="1">
      <alignment horizontal="center" vertical="center" textRotation="90" wrapText="1"/>
    </xf>
    <xf numFmtId="0" fontId="15" fillId="0" borderId="26" xfId="0" applyFont="1" applyBorder="1" applyAlignment="1">
      <alignment horizontal="center" vertical="center" textRotation="90" wrapText="1"/>
    </xf>
    <xf numFmtId="0" fontId="15" fillId="0" borderId="37" xfId="0" applyFont="1" applyBorder="1" applyAlignment="1">
      <alignment horizontal="center" vertical="center" textRotation="90" wrapText="1"/>
    </xf>
    <xf numFmtId="0" fontId="33" fillId="0" borderId="23" xfId="0" applyFont="1" applyBorder="1" applyAlignment="1" applyProtection="1">
      <alignment horizontal="center" vertical="center" wrapText="1"/>
      <protection locked="0"/>
    </xf>
    <xf numFmtId="0" fontId="26" fillId="0" borderId="1" xfId="0" applyFont="1" applyBorder="1" applyAlignment="1">
      <alignment vertical="center" wrapText="1"/>
    </xf>
    <xf numFmtId="0" fontId="28" fillId="0" borderId="1" xfId="0" applyFont="1" applyBorder="1" applyAlignment="1" applyProtection="1">
      <alignment vertical="center" wrapText="1"/>
      <protection locked="0"/>
    </xf>
    <xf numFmtId="0" fontId="18" fillId="0" borderId="1" xfId="0" applyFont="1" applyBorder="1" applyAlignment="1" applyProtection="1">
      <alignment vertical="center" wrapText="1"/>
      <protection locked="0"/>
    </xf>
    <xf numFmtId="0" fontId="29" fillId="14" borderId="1" xfId="0" applyFont="1" applyFill="1" applyBorder="1" applyAlignment="1" applyProtection="1">
      <alignment horizontal="center" vertical="center" wrapText="1"/>
      <protection locked="0"/>
    </xf>
    <xf numFmtId="0" fontId="28" fillId="14" borderId="1" xfId="0" applyFont="1" applyFill="1" applyBorder="1" applyAlignment="1" applyProtection="1">
      <alignment horizontal="center" vertical="center" wrapText="1"/>
      <protection locked="0"/>
    </xf>
    <xf numFmtId="0" fontId="26" fillId="0" borderId="0" xfId="0" applyFont="1" applyBorder="1" applyAlignment="1">
      <alignment vertical="center" wrapText="1"/>
    </xf>
    <xf numFmtId="0" fontId="18" fillId="0" borderId="1"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6" fillId="0" borderId="34" xfId="0" applyFont="1" applyBorder="1" applyAlignment="1">
      <alignment vertical="center" wrapText="1"/>
    </xf>
    <xf numFmtId="0" fontId="29" fillId="0" borderId="54" xfId="0" applyFont="1" applyFill="1" applyBorder="1" applyAlignment="1" applyProtection="1">
      <alignment horizontal="left" vertical="center" wrapText="1"/>
      <protection locked="0"/>
    </xf>
    <xf numFmtId="0" fontId="28" fillId="0" borderId="54" xfId="0" applyFont="1" applyBorder="1" applyAlignment="1" applyProtection="1">
      <alignment horizontal="center" vertical="center" wrapText="1"/>
      <protection locked="0"/>
    </xf>
    <xf numFmtId="0" fontId="28" fillId="0" borderId="54" xfId="0" applyFont="1" applyBorder="1" applyAlignment="1" applyProtection="1">
      <alignment horizontal="center" vertical="center" wrapText="1"/>
    </xf>
    <xf numFmtId="0" fontId="30" fillId="0" borderId="54"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6" fillId="0" borderId="54" xfId="0" applyFont="1" applyBorder="1" applyAlignment="1">
      <alignment vertical="center" wrapText="1"/>
    </xf>
    <xf numFmtId="0" fontId="28" fillId="0" borderId="54" xfId="0" applyFont="1" applyBorder="1" applyAlignment="1">
      <alignment vertical="center" wrapText="1"/>
    </xf>
    <xf numFmtId="0" fontId="28" fillId="0" borderId="54" xfId="0" applyFont="1" applyBorder="1" applyAlignment="1" applyProtection="1">
      <alignment vertical="center" wrapText="1"/>
      <protection locked="0"/>
    </xf>
    <xf numFmtId="0" fontId="28" fillId="14" borderId="54" xfId="0" applyFont="1" applyFill="1" applyBorder="1" applyAlignment="1" applyProtection="1">
      <alignment horizontal="center" vertical="center" wrapText="1"/>
      <protection locked="0"/>
    </xf>
    <xf numFmtId="0" fontId="18" fillId="0" borderId="54" xfId="0" applyFont="1" applyBorder="1" applyAlignment="1" applyProtection="1">
      <alignment horizontal="center" vertical="center" wrapText="1"/>
      <protection locked="0"/>
    </xf>
    <xf numFmtId="0" fontId="2" fillId="0" borderId="0" xfId="0" applyFont="1" applyFill="1" applyAlignment="1">
      <alignment horizontal="center" vertical="center"/>
    </xf>
    <xf numFmtId="0" fontId="28" fillId="0" borderId="54"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0" fillId="0" borderId="0" xfId="0" applyFill="1" applyAlignment="1">
      <alignment horizontal="center"/>
    </xf>
    <xf numFmtId="0" fontId="28" fillId="0" borderId="1" xfId="0" applyFont="1" applyBorder="1" applyAlignment="1">
      <alignment vertical="center" wrapText="1"/>
    </xf>
    <xf numFmtId="0" fontId="28" fillId="11" borderId="1" xfId="0" applyFont="1" applyFill="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0" fillId="0" borderId="0" xfId="0" applyFont="1"/>
    <xf numFmtId="0" fontId="28" fillId="0" borderId="15" xfId="0" applyFont="1" applyBorder="1" applyAlignment="1" applyProtection="1">
      <alignment horizontal="center" vertical="center" wrapText="1"/>
      <protection locked="0"/>
    </xf>
    <xf numFmtId="0" fontId="28" fillId="11" borderId="15" xfId="0" applyFont="1" applyFill="1" applyBorder="1" applyAlignment="1" applyProtection="1">
      <alignment horizontal="center" vertical="center" wrapText="1"/>
      <protection locked="0"/>
    </xf>
    <xf numFmtId="0" fontId="30" fillId="0" borderId="0" xfId="0" applyFont="1"/>
    <xf numFmtId="0" fontId="29" fillId="2" borderId="15" xfId="0" applyFont="1" applyFill="1" applyBorder="1" applyAlignment="1">
      <alignment horizontal="left" vertical="center" wrapText="1"/>
    </xf>
    <xf numFmtId="0" fontId="29" fillId="0" borderId="15" xfId="0" applyFont="1" applyBorder="1" applyAlignment="1">
      <alignment horizontal="left" vertical="center" wrapText="1"/>
    </xf>
    <xf numFmtId="0" fontId="29" fillId="0" borderId="0" xfId="0" applyFont="1" applyAlignment="1">
      <alignment horizontal="left" vertical="center"/>
    </xf>
    <xf numFmtId="0" fontId="29" fillId="0" borderId="27" xfId="0" applyFont="1" applyFill="1" applyBorder="1" applyAlignment="1">
      <alignment horizontal="left" vertical="center" wrapText="1"/>
    </xf>
    <xf numFmtId="0" fontId="30" fillId="0" borderId="0" xfId="0" applyFont="1" applyAlignment="1">
      <alignment horizontal="left"/>
    </xf>
    <xf numFmtId="0" fontId="18" fillId="0" borderId="15" xfId="0" applyFont="1" applyBorder="1" applyAlignment="1" applyProtection="1">
      <alignment vertical="center" wrapText="1"/>
      <protection locked="0"/>
    </xf>
    <xf numFmtId="0" fontId="28" fillId="0" borderId="1" xfId="0" applyFont="1" applyBorder="1" applyAlignment="1">
      <alignment horizontal="left" vertical="center" wrapText="1"/>
    </xf>
    <xf numFmtId="0" fontId="28" fillId="0" borderId="0" xfId="0" applyFont="1" applyBorder="1" applyAlignment="1" applyProtection="1">
      <alignment horizontal="left" vertical="center" wrapText="1"/>
      <protection locked="0"/>
    </xf>
    <xf numFmtId="0" fontId="17" fillId="0" borderId="11" xfId="0" applyFont="1" applyBorder="1" applyAlignment="1">
      <alignment vertical="center" wrapText="1"/>
    </xf>
    <xf numFmtId="0" fontId="17" fillId="0" borderId="1" xfId="0" applyFont="1" applyBorder="1" applyAlignment="1">
      <alignment vertical="center" wrapText="1"/>
    </xf>
    <xf numFmtId="0" fontId="24" fillId="0" borderId="28" xfId="0" applyFont="1" applyBorder="1" applyAlignment="1">
      <alignment horizontal="center" vertical="center" wrapText="1"/>
    </xf>
    <xf numFmtId="0" fontId="3" fillId="0" borderId="36" xfId="0" applyFont="1" applyBorder="1" applyAlignment="1">
      <alignment horizontal="justify" vertical="center" wrapText="1"/>
    </xf>
    <xf numFmtId="0" fontId="28" fillId="11" borderId="34" xfId="0" applyFont="1" applyFill="1" applyBorder="1" applyAlignment="1" applyProtection="1">
      <alignment horizontal="center" vertical="center" wrapText="1"/>
      <protection locked="0"/>
    </xf>
    <xf numFmtId="0" fontId="28" fillId="0" borderId="34" xfId="0" applyFont="1" applyBorder="1" applyAlignment="1" applyProtection="1">
      <alignment horizontal="center" vertical="center" wrapText="1"/>
    </xf>
    <xf numFmtId="0" fontId="28" fillId="0" borderId="34" xfId="0" applyFont="1" applyBorder="1" applyAlignment="1" applyProtection="1">
      <alignment horizontal="left" vertical="center" wrapText="1"/>
      <protection locked="0"/>
    </xf>
    <xf numFmtId="0" fontId="28" fillId="0" borderId="11" xfId="0" applyFont="1" applyBorder="1" applyAlignment="1" applyProtection="1">
      <alignment horizontal="left" vertical="center" wrapText="1"/>
      <protection locked="0"/>
    </xf>
    <xf numFmtId="0" fontId="28" fillId="0" borderId="11" xfId="0" applyFont="1" applyBorder="1" applyAlignment="1" applyProtection="1">
      <alignment horizontal="center" vertical="center" wrapText="1"/>
    </xf>
    <xf numFmtId="0" fontId="28" fillId="0" borderId="34" xfId="0" applyFont="1" applyBorder="1" applyAlignment="1">
      <alignment horizontal="left" vertical="center" wrapText="1"/>
    </xf>
    <xf numFmtId="0" fontId="30"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28" fillId="0" borderId="34" xfId="0" applyFont="1" applyFill="1" applyBorder="1" applyAlignment="1" applyProtection="1">
      <alignment horizontal="center" vertical="center" wrapText="1"/>
      <protection locked="0"/>
    </xf>
    <xf numFmtId="0" fontId="28" fillId="0" borderId="54" xfId="0" applyFont="1" applyBorder="1" applyAlignment="1" applyProtection="1">
      <alignment horizontal="left" vertical="center" wrapText="1"/>
      <protection locked="0"/>
    </xf>
    <xf numFmtId="0" fontId="28" fillId="0" borderId="1" xfId="0" applyFont="1" applyBorder="1" applyAlignment="1" applyProtection="1">
      <alignment horizontal="left" vertical="center" wrapText="1"/>
      <protection locked="0"/>
    </xf>
    <xf numFmtId="0" fontId="28" fillId="0" borderId="15" xfId="0" applyFont="1" applyBorder="1" applyAlignment="1" applyProtection="1">
      <alignment horizontal="left" vertical="center" wrapText="1"/>
      <protection locked="0"/>
    </xf>
    <xf numFmtId="0" fontId="28" fillId="0" borderId="1" xfId="0" applyFont="1" applyBorder="1" applyAlignment="1">
      <alignment horizontal="left" vertical="center" wrapText="1"/>
    </xf>
    <xf numFmtId="0" fontId="29" fillId="0" borderId="34" xfId="0" applyFont="1" applyFill="1" applyBorder="1" applyAlignment="1" applyProtection="1">
      <alignment horizontal="left" vertical="center" wrapText="1"/>
      <protection locked="0"/>
    </xf>
    <xf numFmtId="0" fontId="18" fillId="0" borderId="34" xfId="0" applyFont="1" applyBorder="1" applyAlignment="1" applyProtection="1">
      <alignment horizontal="center" vertical="center" wrapText="1"/>
      <protection locked="0"/>
    </xf>
    <xf numFmtId="0" fontId="29" fillId="14" borderId="34" xfId="0" applyFont="1" applyFill="1" applyBorder="1" applyAlignment="1" applyProtection="1">
      <alignment horizontal="center" vertical="center" wrapText="1"/>
      <protection locked="0"/>
    </xf>
    <xf numFmtId="0" fontId="28" fillId="14" borderId="34" xfId="0" applyFont="1" applyFill="1" applyBorder="1" applyAlignment="1" applyProtection="1">
      <alignment horizontal="center" vertical="center" wrapText="1"/>
      <protection locked="0"/>
    </xf>
    <xf numFmtId="0" fontId="17" fillId="0" borderId="1" xfId="0" applyFont="1" applyBorder="1" applyAlignment="1">
      <alignment vertical="center" wrapText="1"/>
    </xf>
    <xf numFmtId="0" fontId="17" fillId="0" borderId="11" xfId="0" applyFont="1" applyBorder="1" applyAlignment="1">
      <alignment vertical="center" wrapText="1"/>
    </xf>
    <xf numFmtId="0" fontId="24" fillId="0" borderId="2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Border="1" applyAlignment="1">
      <alignment vertical="center" wrapText="1"/>
    </xf>
    <xf numFmtId="0" fontId="17" fillId="0" borderId="0" xfId="0" applyFont="1" applyBorder="1" applyAlignment="1">
      <alignment horizontal="center" vertical="center" wrapText="1"/>
    </xf>
    <xf numFmtId="0" fontId="3" fillId="0" borderId="0" xfId="0" applyFont="1" applyBorder="1" applyAlignment="1">
      <alignment horizontal="left" vertical="center" wrapText="1"/>
    </xf>
    <xf numFmtId="0" fontId="28" fillId="0" borderId="15" xfId="0" applyFont="1" applyBorder="1" applyAlignment="1">
      <alignment vertical="center" wrapText="1"/>
    </xf>
    <xf numFmtId="0" fontId="28" fillId="0" borderId="15" xfId="0" applyFont="1" applyFill="1" applyBorder="1" applyAlignment="1" applyProtection="1">
      <alignment vertical="center" wrapText="1"/>
      <protection locked="0"/>
    </xf>
    <xf numFmtId="0" fontId="28" fillId="0" borderId="15" xfId="0" applyFont="1" applyBorder="1" applyAlignment="1" applyProtection="1">
      <alignment horizontal="center" vertical="center" wrapText="1"/>
    </xf>
    <xf numFmtId="0" fontId="30" fillId="0" borderId="15"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protection locked="0"/>
    </xf>
    <xf numFmtId="0" fontId="39" fillId="0" borderId="1" xfId="0" applyFont="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18" fillId="0" borderId="1" xfId="0" applyFont="1" applyFill="1" applyBorder="1" applyAlignment="1" applyProtection="1">
      <alignment horizontal="center" vertical="center" wrapText="1"/>
      <protection locked="0"/>
    </xf>
    <xf numFmtId="0" fontId="39" fillId="0" borderId="15" xfId="0" applyFont="1" applyBorder="1" applyAlignment="1" applyProtection="1">
      <alignment vertical="center" wrapText="1"/>
      <protection locked="0"/>
    </xf>
    <xf numFmtId="0" fontId="18" fillId="0" borderId="56" xfId="0" applyFont="1" applyBorder="1" applyAlignment="1" applyProtection="1">
      <alignment vertical="center" wrapText="1"/>
      <protection locked="0"/>
    </xf>
    <xf numFmtId="0" fontId="18" fillId="0" borderId="56" xfId="0" applyFont="1" applyBorder="1" applyAlignment="1" applyProtection="1">
      <alignment horizontal="center" vertical="center" wrapText="1"/>
      <protection locked="0"/>
    </xf>
    <xf numFmtId="0" fontId="0" fillId="0" borderId="50" xfId="0" applyBorder="1" applyAlignment="1">
      <alignment vertical="center" wrapText="1"/>
    </xf>
    <xf numFmtId="0" fontId="0" fillId="0" borderId="50" xfId="0" applyFont="1" applyBorder="1" applyAlignment="1">
      <alignment vertical="center" wrapText="1"/>
    </xf>
    <xf numFmtId="0" fontId="0" fillId="0" borderId="55" xfId="0" applyBorder="1" applyAlignment="1">
      <alignment vertical="center" wrapText="1"/>
    </xf>
    <xf numFmtId="0" fontId="1" fillId="4" borderId="17" xfId="0" applyFont="1" applyFill="1" applyBorder="1" applyAlignment="1">
      <alignment horizontal="center" vertical="center" wrapText="1"/>
    </xf>
    <xf numFmtId="0" fontId="18" fillId="0" borderId="34" xfId="0" applyFont="1" applyBorder="1" applyAlignment="1" applyProtection="1">
      <alignment horizontal="center" vertical="center" wrapText="1"/>
      <protection locked="0"/>
    </xf>
    <xf numFmtId="0" fontId="18" fillId="0" borderId="3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28" fillId="0" borderId="35" xfId="0" applyFont="1" applyBorder="1" applyAlignment="1" applyProtection="1">
      <alignment horizontal="center" vertical="center" wrapText="1"/>
      <protection locked="0"/>
    </xf>
    <xf numFmtId="0" fontId="28" fillId="0" borderId="34" xfId="0" applyFont="1" applyBorder="1" applyAlignment="1" applyProtection="1">
      <alignment horizontal="left" vertical="center" wrapText="1"/>
      <protection locked="0"/>
    </xf>
    <xf numFmtId="0" fontId="28" fillId="0" borderId="35" xfId="0" applyFont="1" applyBorder="1" applyAlignment="1" applyProtection="1">
      <alignment horizontal="left" vertical="center" wrapText="1"/>
      <protection locked="0"/>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6" fillId="0" borderId="33"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3" fillId="0" borderId="52" xfId="0" applyFont="1" applyBorder="1" applyAlignment="1" applyProtection="1">
      <alignment horizontal="left" wrapText="1"/>
      <protection locked="0"/>
    </xf>
    <xf numFmtId="0" fontId="3" fillId="0" borderId="7" xfId="0" applyFont="1" applyBorder="1" applyAlignment="1" applyProtection="1">
      <alignment horizontal="left" wrapText="1"/>
      <protection locked="0"/>
    </xf>
    <xf numFmtId="0" fontId="24" fillId="0" borderId="7" xfId="0" applyFont="1" applyBorder="1" applyAlignment="1" applyProtection="1">
      <alignment horizontal="left" wrapText="1"/>
      <protection locked="0"/>
    </xf>
    <xf numFmtId="0" fontId="5" fillId="0" borderId="22"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14" fillId="0" borderId="24" xfId="0" applyFont="1" applyBorder="1" applyAlignment="1">
      <alignment horizontal="center" vertical="center"/>
    </xf>
    <xf numFmtId="0" fontId="14" fillId="0" borderId="20" xfId="0" applyFont="1" applyBorder="1" applyAlignment="1">
      <alignment horizontal="center" vertical="center"/>
    </xf>
    <xf numFmtId="0" fontId="19" fillId="0" borderId="22"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3"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4" fillId="0" borderId="24"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28" fillId="0" borderId="53" xfId="0" applyFont="1" applyBorder="1" applyAlignment="1" applyProtection="1">
      <alignment horizontal="center" vertical="center" wrapText="1"/>
      <protection locked="0"/>
    </xf>
    <xf numFmtId="0" fontId="28" fillId="0" borderId="51"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8" fillId="0" borderId="54" xfId="0" applyFont="1" applyBorder="1" applyAlignment="1" applyProtection="1">
      <alignment horizontal="left" vertical="center" wrapText="1"/>
      <protection locked="0"/>
    </xf>
    <xf numFmtId="0" fontId="28" fillId="0" borderId="1" xfId="0" applyFont="1" applyBorder="1" applyAlignment="1" applyProtection="1">
      <alignment horizontal="left" vertical="center" wrapText="1"/>
      <protection locked="0"/>
    </xf>
    <xf numFmtId="0" fontId="28" fillId="0" borderId="15" xfId="0" applyFont="1" applyBorder="1" applyAlignment="1" applyProtection="1">
      <alignment horizontal="left" vertical="center" wrapText="1"/>
      <protection locked="0"/>
    </xf>
    <xf numFmtId="0" fontId="28" fillId="0" borderId="34" xfId="0" applyFont="1" applyFill="1" applyBorder="1" applyAlignment="1" applyProtection="1">
      <alignment horizontal="left" vertical="center" wrapText="1"/>
      <protection locked="0"/>
    </xf>
    <xf numFmtId="0" fontId="28" fillId="0" borderId="35" xfId="0" applyFont="1" applyFill="1" applyBorder="1" applyAlignment="1" applyProtection="1">
      <alignment horizontal="left" vertical="center" wrapText="1"/>
      <protection locked="0"/>
    </xf>
    <xf numFmtId="0" fontId="30" fillId="0" borderId="35"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26" fillId="0" borderId="34" xfId="0" applyFont="1" applyBorder="1" applyAlignment="1">
      <alignment horizontal="left" vertical="center" wrapText="1"/>
    </xf>
    <xf numFmtId="0" fontId="26" fillId="0" borderId="35" xfId="0" applyFont="1" applyBorder="1" applyAlignment="1">
      <alignment horizontal="left" vertical="center" wrapText="1"/>
    </xf>
    <xf numFmtId="0" fontId="26" fillId="0" borderId="11" xfId="0" applyFont="1" applyBorder="1" applyAlignment="1">
      <alignment horizontal="left" vertical="center" wrapText="1"/>
    </xf>
    <xf numFmtId="0" fontId="30"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3" fillId="0" borderId="34"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28" fillId="0" borderId="34"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0" fillId="0" borderId="42" xfId="0" applyFont="1" applyBorder="1" applyAlignment="1">
      <alignment horizontal="left" vertical="center" wrapText="1"/>
    </xf>
    <xf numFmtId="0" fontId="20" fillId="0" borderId="2" xfId="0" applyFont="1" applyBorder="1" applyAlignment="1">
      <alignment horizontal="left" vertical="center" wrapText="1"/>
    </xf>
    <xf numFmtId="0" fontId="20" fillId="0" borderId="41" xfId="0" applyFont="1" applyBorder="1" applyAlignment="1">
      <alignment horizontal="left" vertical="center" wrapText="1"/>
    </xf>
    <xf numFmtId="0" fontId="20" fillId="0" borderId="1" xfId="0" applyFont="1" applyBorder="1" applyAlignment="1">
      <alignment horizontal="right" vertical="center" wrapText="1"/>
    </xf>
    <xf numFmtId="0" fontId="20" fillId="0" borderId="42" xfId="0" applyFont="1" applyBorder="1" applyAlignment="1">
      <alignment horizontal="right" vertical="center" wrapText="1"/>
    </xf>
    <xf numFmtId="0" fontId="20" fillId="0" borderId="2" xfId="0" applyFont="1" applyBorder="1" applyAlignment="1">
      <alignment horizontal="right" vertical="center" wrapText="1"/>
    </xf>
    <xf numFmtId="0" fontId="20" fillId="0" borderId="41" xfId="0" applyFont="1" applyBorder="1" applyAlignment="1">
      <alignment horizontal="right" vertical="center" wrapText="1"/>
    </xf>
    <xf numFmtId="0" fontId="1" fillId="0" borderId="22"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3" xfId="0" applyFont="1" applyBorder="1" applyAlignment="1">
      <alignment horizontal="left" vertical="center"/>
    </xf>
    <xf numFmtId="0" fontId="1" fillId="0" borderId="9" xfId="0" applyFont="1" applyBorder="1" applyAlignment="1">
      <alignment horizontal="left" vertical="center"/>
    </xf>
    <xf numFmtId="0" fontId="1" fillId="4" borderId="3"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38" fillId="0" borderId="17" xfId="0" applyFont="1" applyBorder="1" applyAlignment="1">
      <alignment horizontal="left" vertical="center" wrapText="1"/>
    </xf>
    <xf numFmtId="0" fontId="38" fillId="0" borderId="18" xfId="0" applyFont="1" applyBorder="1" applyAlignment="1">
      <alignment horizontal="left" vertical="center" wrapText="1"/>
    </xf>
    <xf numFmtId="0" fontId="28" fillId="0" borderId="34" xfId="0" applyFont="1" applyBorder="1" applyAlignment="1" applyProtection="1">
      <alignment horizontal="center" vertical="center" wrapText="1"/>
    </xf>
    <xf numFmtId="0" fontId="28" fillId="0" borderId="35" xfId="0" applyFont="1" applyBorder="1" applyAlignment="1" applyProtection="1">
      <alignment horizontal="center" vertical="center" wrapText="1"/>
    </xf>
    <xf numFmtId="0" fontId="28" fillId="0" borderId="11" xfId="0" applyFont="1" applyBorder="1" applyAlignment="1" applyProtection="1">
      <alignment horizontal="center" vertical="center" wrapText="1"/>
    </xf>
    <xf numFmtId="0" fontId="28" fillId="11" borderId="34" xfId="0" applyFont="1" applyFill="1" applyBorder="1" applyAlignment="1" applyProtection="1">
      <alignment horizontal="center" vertical="center" wrapText="1"/>
      <protection locked="0"/>
    </xf>
    <xf numFmtId="0" fontId="28" fillId="11" borderId="35" xfId="0" applyFont="1" applyFill="1" applyBorder="1" applyAlignment="1" applyProtection="1">
      <alignment horizontal="center" vertical="center" wrapText="1"/>
      <protection locked="0"/>
    </xf>
    <xf numFmtId="0" fontId="28" fillId="0" borderId="34"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9" fillId="0" borderId="34" xfId="0" applyFont="1" applyFill="1" applyBorder="1" applyAlignment="1" applyProtection="1">
      <alignment horizontal="left" vertical="center" wrapText="1"/>
      <protection locked="0"/>
    </xf>
    <xf numFmtId="0" fontId="29" fillId="0" borderId="35" xfId="0" applyFont="1" applyFill="1" applyBorder="1" applyAlignment="1" applyProtection="1">
      <alignment horizontal="left" vertical="center" wrapText="1"/>
      <protection locked="0"/>
    </xf>
    <xf numFmtId="0" fontId="29" fillId="0" borderId="11" xfId="0" applyFont="1" applyFill="1" applyBorder="1" applyAlignment="1" applyProtection="1">
      <alignment horizontal="left" vertical="center" wrapText="1"/>
      <protection locked="0"/>
    </xf>
    <xf numFmtId="0" fontId="28" fillId="0" borderId="11" xfId="0" applyFont="1" applyBorder="1" applyAlignment="1">
      <alignment horizontal="left" vertical="center" wrapText="1"/>
    </xf>
    <xf numFmtId="0" fontId="28" fillId="0" borderId="11"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protection locked="0"/>
    </xf>
    <xf numFmtId="0" fontId="29" fillId="14" borderId="34" xfId="0" applyFont="1" applyFill="1" applyBorder="1" applyAlignment="1" applyProtection="1">
      <alignment horizontal="center" vertical="center" wrapText="1"/>
      <protection locked="0"/>
    </xf>
    <xf numFmtId="0" fontId="29" fillId="14" borderId="35" xfId="0" applyFont="1" applyFill="1" applyBorder="1" applyAlignment="1" applyProtection="1">
      <alignment horizontal="center" vertical="center" wrapText="1"/>
      <protection locked="0"/>
    </xf>
    <xf numFmtId="0" fontId="29" fillId="14" borderId="11" xfId="0" applyFont="1" applyFill="1" applyBorder="1" applyAlignment="1" applyProtection="1">
      <alignment horizontal="center" vertical="center" wrapText="1"/>
      <protection locked="0"/>
    </xf>
    <xf numFmtId="0" fontId="28" fillId="14" borderId="34" xfId="0" applyFont="1" applyFill="1" applyBorder="1" applyAlignment="1" applyProtection="1">
      <alignment horizontal="center" vertical="center" wrapText="1"/>
      <protection locked="0"/>
    </xf>
    <xf numFmtId="0" fontId="28" fillId="14" borderId="35" xfId="0" applyFont="1" applyFill="1" applyBorder="1" applyAlignment="1" applyProtection="1">
      <alignment horizontal="center" vertical="center" wrapText="1"/>
      <protection locked="0"/>
    </xf>
    <xf numFmtId="0" fontId="28" fillId="14" borderId="11" xfId="0" applyFont="1" applyFill="1" applyBorder="1" applyAlignment="1" applyProtection="1">
      <alignment horizontal="center" vertical="center" wrapText="1"/>
      <protection locked="0"/>
    </xf>
    <xf numFmtId="0" fontId="14" fillId="0" borderId="1" xfId="0" applyFont="1" applyBorder="1" applyAlignment="1">
      <alignment horizontal="center"/>
    </xf>
    <xf numFmtId="0" fontId="17" fillId="0" borderId="24"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40" xfId="0" applyFont="1" applyBorder="1" applyAlignment="1">
      <alignment horizontal="justify" vertical="center" wrapText="1"/>
    </xf>
    <xf numFmtId="0" fontId="17" fillId="9" borderId="20"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7"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38" xfId="0" applyFont="1" applyBorder="1" applyAlignment="1">
      <alignment horizontal="justify" vertical="center" wrapText="1"/>
    </xf>
    <xf numFmtId="0" fontId="17" fillId="5" borderId="17"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8" xfId="0" applyFont="1" applyFill="1" applyBorder="1" applyAlignment="1">
      <alignment horizontal="justify" vertical="center" wrapText="1"/>
    </xf>
    <xf numFmtId="0" fontId="17" fillId="0" borderId="39" xfId="0" applyFont="1" applyBorder="1" applyAlignment="1">
      <alignment horizontal="justify" vertical="center" wrapText="1"/>
    </xf>
    <xf numFmtId="0" fontId="17" fillId="6" borderId="39"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8"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7" borderId="39"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42" xfId="0" applyFont="1" applyFill="1" applyBorder="1" applyAlignment="1">
      <alignment horizontal="center" vertical="center" wrapText="1"/>
    </xf>
    <xf numFmtId="0" fontId="16" fillId="10" borderId="41" xfId="0" applyFont="1" applyFill="1" applyBorder="1" applyAlignment="1">
      <alignment horizontal="center" vertical="center" wrapText="1"/>
    </xf>
    <xf numFmtId="0" fontId="17" fillId="8" borderId="17" xfId="0" applyFont="1" applyFill="1" applyBorder="1" applyAlignment="1">
      <alignment horizontal="justify" vertical="center" wrapText="1"/>
    </xf>
    <xf numFmtId="0" fontId="17" fillId="8" borderId="36" xfId="0" applyFont="1" applyFill="1" applyBorder="1" applyAlignment="1">
      <alignment horizontal="justify" vertical="center" wrapText="1"/>
    </xf>
    <xf numFmtId="0" fontId="17" fillId="8" borderId="18" xfId="0" applyFont="1" applyFill="1" applyBorder="1" applyAlignment="1">
      <alignment horizontal="justify" vertical="center" wrapText="1"/>
    </xf>
    <xf numFmtId="0" fontId="14" fillId="0" borderId="44"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3" fillId="0" borderId="0" xfId="0" applyFont="1" applyBorder="1" applyAlignment="1">
      <alignment horizontal="left" vertical="top" wrapText="1"/>
    </xf>
    <xf numFmtId="0" fontId="14" fillId="0" borderId="27" xfId="0" applyFont="1" applyBorder="1" applyAlignment="1">
      <alignment horizontal="center" vertical="center"/>
    </xf>
    <xf numFmtId="0" fontId="14" fillId="0" borderId="1" xfId="0" applyFont="1" applyBorder="1" applyAlignment="1">
      <alignment horizontal="center" vertical="center"/>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28" fillId="0" borderId="0" xfId="0" applyFont="1" applyBorder="1" applyAlignment="1" applyProtection="1">
      <alignment horizontal="left" vertical="center" wrapText="1"/>
      <protection locked="0"/>
    </xf>
    <xf numFmtId="0" fontId="28" fillId="0" borderId="0" xfId="0" applyFont="1" applyBorder="1" applyAlignment="1" applyProtection="1">
      <alignment horizontal="left" vertical="center"/>
      <protection locked="0"/>
    </xf>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17" fillId="0" borderId="11" xfId="0" applyFont="1" applyBorder="1" applyAlignment="1">
      <alignment horizontal="justify" vertical="center" wrapText="1"/>
    </xf>
    <xf numFmtId="0" fontId="17" fillId="0" borderId="11" xfId="0" applyFont="1" applyBorder="1" applyAlignment="1">
      <alignment vertical="center" wrapText="1"/>
    </xf>
    <xf numFmtId="0" fontId="0" fillId="0" borderId="0" xfId="0" applyBorder="1" applyAlignment="1">
      <alignment horizontal="left" wrapText="1"/>
    </xf>
    <xf numFmtId="0" fontId="14" fillId="0" borderId="34" xfId="0" applyFont="1" applyBorder="1" applyAlignment="1">
      <alignment horizontal="center" vertical="center"/>
    </xf>
    <xf numFmtId="0" fontId="14" fillId="0" borderId="43" xfId="0" applyFont="1" applyBorder="1" applyAlignment="1">
      <alignment horizontal="center" vertical="center"/>
    </xf>
    <xf numFmtId="0" fontId="24" fillId="0" borderId="3"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4" xfId="0" applyFont="1" applyBorder="1" applyAlignment="1">
      <alignment horizontal="center"/>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99">
    <dxf>
      <fill>
        <patternFill>
          <bgColor rgb="FFFF000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881431</xdr:colOff>
      <xdr:row>0</xdr:row>
      <xdr:rowOff>0</xdr:rowOff>
    </xdr:from>
    <xdr:to>
      <xdr:col>1</xdr:col>
      <xdr:colOff>513941</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1431" y="0"/>
          <a:ext cx="740261" cy="743438"/>
        </a:xfrm>
        <a:prstGeom prst="rect">
          <a:avLst/>
        </a:prstGeom>
        <a:noFill/>
        <a:ln>
          <a:noFill/>
        </a:ln>
      </xdr:spPr>
    </xdr:pic>
    <xdr:clientData/>
  </xdr:twoCellAnchor>
  <xdr:twoCellAnchor editAs="oneCell">
    <xdr:from>
      <xdr:col>5</xdr:col>
      <xdr:colOff>103909</xdr:colOff>
      <xdr:row>144</xdr:row>
      <xdr:rowOff>103909</xdr:rowOff>
    </xdr:from>
    <xdr:to>
      <xdr:col>8</xdr:col>
      <xdr:colOff>44799</xdr:colOff>
      <xdr:row>160</xdr:row>
      <xdr:rowOff>25460</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188"/>
  <sheetViews>
    <sheetView tabSelected="1" topLeftCell="AG7" zoomScale="40" zoomScaleNormal="40" zoomScalePageLayoutView="120" workbookViewId="0">
      <pane ySplit="1" topLeftCell="A14" activePane="bottomLeft" state="frozen"/>
      <selection activeCell="C7" sqref="C7"/>
      <selection pane="bottomLeft" activeCell="AJ19" sqref="AJ19"/>
    </sheetView>
  </sheetViews>
  <sheetFormatPr baseColWidth="10" defaultColWidth="10.85546875" defaultRowHeight="15" x14ac:dyDescent="0.25"/>
  <cols>
    <col min="1" max="1" width="14" customWidth="1"/>
    <col min="2" max="2" width="18.42578125" customWidth="1"/>
    <col min="3" max="3" width="20.42578125" customWidth="1"/>
    <col min="4" max="4" width="43.42578125" customWidth="1"/>
    <col min="5" max="5" width="12.7109375" style="178" customWidth="1"/>
    <col min="6" max="6" width="15.28515625" style="20" customWidth="1"/>
    <col min="7" max="7" width="14" customWidth="1"/>
    <col min="8" max="8" width="13.85546875" style="20" customWidth="1"/>
    <col min="9" max="9" width="5.85546875" customWidth="1"/>
    <col min="10" max="12" width="4" customWidth="1"/>
    <col min="13" max="13" width="4.140625" customWidth="1"/>
    <col min="14" max="14" width="5.42578125" customWidth="1"/>
    <col min="15" max="15" width="4.85546875" customWidth="1"/>
    <col min="16" max="16" width="36.7109375" customWidth="1"/>
    <col min="17" max="17" width="35.85546875" customWidth="1"/>
    <col min="18" max="18" width="13.28515625" style="20" customWidth="1"/>
    <col min="19" max="19" width="14" style="103" customWidth="1"/>
    <col min="20" max="20" width="29.28515625" customWidth="1"/>
    <col min="21" max="22" width="18.7109375" style="103" customWidth="1"/>
    <col min="23" max="23" width="12.140625" style="13" customWidth="1"/>
    <col min="24" max="24" width="13.28515625" style="103" customWidth="1"/>
    <col min="25" max="25" width="18.7109375" style="103" customWidth="1"/>
    <col min="26" max="26" width="14.85546875" style="103" customWidth="1"/>
    <col min="27" max="27" width="15.140625" customWidth="1"/>
    <col min="28" max="28" width="14" customWidth="1"/>
    <col min="29" max="29" width="13.85546875" style="13" customWidth="1"/>
    <col min="30" max="30" width="19.28515625" style="62" customWidth="1"/>
    <col min="31" max="31" width="16.28515625" customWidth="1"/>
    <col min="32" max="32" width="16.28515625" style="190" customWidth="1"/>
    <col min="33" max="33" width="31.42578125" style="121" customWidth="1"/>
    <col min="34" max="34" width="20.7109375" style="13" customWidth="1"/>
    <col min="35" max="35" width="29.85546875" customWidth="1"/>
    <col min="36" max="36" width="16" style="13" customWidth="1"/>
    <col min="37" max="37" width="39.42578125" customWidth="1"/>
    <col min="38" max="38" width="18.85546875" style="13" customWidth="1"/>
    <col min="39" max="39" width="57.28515625" customWidth="1"/>
  </cols>
  <sheetData>
    <row r="1" spans="1:186" s="4" customFormat="1" ht="21" customHeight="1" x14ac:dyDescent="0.2">
      <c r="A1" s="253" t="s">
        <v>0</v>
      </c>
      <c r="B1" s="254"/>
      <c r="C1" s="261" t="s">
        <v>1</v>
      </c>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3"/>
      <c r="AL1" s="310" t="s">
        <v>2</v>
      </c>
      <c r="AM1" s="311"/>
    </row>
    <row r="2" spans="1:186" s="4" customFormat="1" ht="21.75" customHeight="1" x14ac:dyDescent="0.2">
      <c r="A2" s="255"/>
      <c r="B2" s="256"/>
      <c r="C2" s="264"/>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6"/>
      <c r="AL2" s="312" t="s">
        <v>3</v>
      </c>
      <c r="AM2" s="313"/>
    </row>
    <row r="3" spans="1:186" s="4" customFormat="1" ht="21.75" customHeight="1" x14ac:dyDescent="0.2">
      <c r="A3" s="255"/>
      <c r="B3" s="256"/>
      <c r="C3" s="264"/>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6"/>
      <c r="AL3" s="312" t="s">
        <v>4</v>
      </c>
      <c r="AM3" s="313"/>
    </row>
    <row r="4" spans="1:186" s="4" customFormat="1" ht="21.75" customHeight="1" x14ac:dyDescent="0.2">
      <c r="A4" s="257"/>
      <c r="B4" s="258"/>
      <c r="C4" s="267"/>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9"/>
      <c r="AL4" s="314" t="s">
        <v>5</v>
      </c>
      <c r="AM4" s="315"/>
    </row>
    <row r="5" spans="1:186" s="1" customFormat="1" ht="13.5" thickBot="1" x14ac:dyDescent="0.25">
      <c r="A5" s="5"/>
      <c r="B5" s="5"/>
      <c r="E5" s="175"/>
      <c r="F5" s="6"/>
      <c r="H5" s="6"/>
      <c r="P5" s="5"/>
      <c r="Q5" s="5"/>
      <c r="R5" s="6"/>
      <c r="S5" s="15"/>
      <c r="U5" s="15"/>
      <c r="V5" s="15"/>
      <c r="W5" s="12"/>
      <c r="X5" s="15"/>
      <c r="Y5" s="15"/>
      <c r="Z5" s="15"/>
      <c r="AC5" s="15"/>
      <c r="AE5" s="1" t="s">
        <v>6</v>
      </c>
      <c r="AF5" s="188" t="s">
        <v>6</v>
      </c>
      <c r="AG5" s="120"/>
      <c r="AH5" s="12"/>
      <c r="AJ5" s="12"/>
      <c r="AL5" s="12"/>
    </row>
    <row r="6" spans="1:186" s="9" customFormat="1" ht="44.25" customHeight="1" thickBot="1" x14ac:dyDescent="0.3">
      <c r="A6" s="259" t="s">
        <v>7</v>
      </c>
      <c r="B6" s="260"/>
      <c r="C6" s="260"/>
      <c r="D6" s="260"/>
      <c r="E6" s="260"/>
      <c r="F6" s="259" t="s">
        <v>8</v>
      </c>
      <c r="G6" s="260"/>
      <c r="H6" s="260"/>
      <c r="I6" s="280" t="s">
        <v>9</v>
      </c>
      <c r="J6" s="281"/>
      <c r="K6" s="281"/>
      <c r="L6" s="281"/>
      <c r="M6" s="280" t="s">
        <v>10</v>
      </c>
      <c r="N6" s="281"/>
      <c r="O6" s="282"/>
      <c r="P6" s="274" t="s">
        <v>11</v>
      </c>
      <c r="Q6" s="274" t="s">
        <v>12</v>
      </c>
      <c r="R6" s="270" t="s">
        <v>13</v>
      </c>
      <c r="S6" s="274" t="s">
        <v>14</v>
      </c>
      <c r="T6" s="274" t="s">
        <v>15</v>
      </c>
      <c r="U6" s="276" t="s">
        <v>16</v>
      </c>
      <c r="V6" s="276" t="s">
        <v>17</v>
      </c>
      <c r="W6" s="276" t="s">
        <v>18</v>
      </c>
      <c r="X6" s="276" t="s">
        <v>19</v>
      </c>
      <c r="Y6" s="272" t="s">
        <v>20</v>
      </c>
      <c r="Z6" s="272" t="s">
        <v>21</v>
      </c>
      <c r="AA6" s="278" t="s">
        <v>22</v>
      </c>
      <c r="AB6" s="279"/>
      <c r="AC6" s="279"/>
      <c r="AD6" s="274" t="s">
        <v>23</v>
      </c>
      <c r="AE6" s="276" t="s">
        <v>24</v>
      </c>
      <c r="AF6" s="318" t="s">
        <v>25</v>
      </c>
      <c r="AG6" s="270" t="s">
        <v>26</v>
      </c>
      <c r="AH6" s="316" t="s">
        <v>27</v>
      </c>
      <c r="AI6" s="317"/>
      <c r="AJ6" s="316" t="s">
        <v>28</v>
      </c>
      <c r="AK6" s="317"/>
      <c r="AL6" s="316" t="s">
        <v>29</v>
      </c>
      <c r="AM6" s="317"/>
    </row>
    <row r="7" spans="1:186" s="8" customFormat="1" ht="87.75" customHeight="1" thickBot="1" x14ac:dyDescent="0.2">
      <c r="A7" s="16" t="s">
        <v>30</v>
      </c>
      <c r="B7" s="17" t="s">
        <v>31</v>
      </c>
      <c r="C7" s="18" t="s">
        <v>32</v>
      </c>
      <c r="D7" s="18" t="s">
        <v>33</v>
      </c>
      <c r="E7" s="30" t="s">
        <v>34</v>
      </c>
      <c r="F7" s="149" t="s">
        <v>35</v>
      </c>
      <c r="G7" s="17" t="s">
        <v>36</v>
      </c>
      <c r="H7" s="18" t="s">
        <v>37</v>
      </c>
      <c r="I7" s="150" t="s">
        <v>38</v>
      </c>
      <c r="J7" s="151" t="s">
        <v>39</v>
      </c>
      <c r="K7" s="151" t="s">
        <v>40</v>
      </c>
      <c r="L7" s="152" t="s">
        <v>41</v>
      </c>
      <c r="M7" s="150" t="s">
        <v>42</v>
      </c>
      <c r="N7" s="151" t="s">
        <v>43</v>
      </c>
      <c r="O7" s="152" t="s">
        <v>44</v>
      </c>
      <c r="P7" s="275"/>
      <c r="Q7" s="275"/>
      <c r="R7" s="271"/>
      <c r="S7" s="275"/>
      <c r="T7" s="275"/>
      <c r="U7" s="277"/>
      <c r="V7" s="277"/>
      <c r="W7" s="277"/>
      <c r="X7" s="277"/>
      <c r="Y7" s="273"/>
      <c r="Z7" s="273"/>
      <c r="AA7" s="11" t="s">
        <v>35</v>
      </c>
      <c r="AB7" s="10" t="s">
        <v>36</v>
      </c>
      <c r="AC7" s="23" t="s">
        <v>45</v>
      </c>
      <c r="AD7" s="275"/>
      <c r="AE7" s="277"/>
      <c r="AF7" s="319"/>
      <c r="AG7" s="271"/>
      <c r="AH7" s="22" t="s">
        <v>46</v>
      </c>
      <c r="AI7" s="22" t="s">
        <v>47</v>
      </c>
      <c r="AJ7" s="22" t="s">
        <v>46</v>
      </c>
      <c r="AK7" s="22" t="s">
        <v>47</v>
      </c>
      <c r="AL7" s="238" t="s">
        <v>46</v>
      </c>
      <c r="AM7" s="22" t="s">
        <v>47</v>
      </c>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row>
    <row r="8" spans="1:186" ht="207.75" customHeight="1" x14ac:dyDescent="0.25">
      <c r="A8" s="283" t="s">
        <v>48</v>
      </c>
      <c r="B8" s="286" t="s">
        <v>49</v>
      </c>
      <c r="C8" s="165" t="s">
        <v>50</v>
      </c>
      <c r="D8" s="171" t="s">
        <v>461</v>
      </c>
      <c r="E8" s="176" t="s">
        <v>51</v>
      </c>
      <c r="F8" s="166" t="s">
        <v>52</v>
      </c>
      <c r="G8" s="166" t="s">
        <v>53</v>
      </c>
      <c r="H8" s="167" t="str">
        <f>+IFERROR(VLOOKUP(F8&amp;G8,$D$145:$E$169,2,FALSE),"")</f>
        <v>EXTREMO</v>
      </c>
      <c r="I8" s="168"/>
      <c r="J8" s="168"/>
      <c r="K8" s="168"/>
      <c r="L8" s="168" t="s">
        <v>54</v>
      </c>
      <c r="M8" s="168"/>
      <c r="N8" s="168" t="s">
        <v>54</v>
      </c>
      <c r="O8" s="169"/>
      <c r="P8" s="170" t="s">
        <v>462</v>
      </c>
      <c r="Q8" s="171" t="s">
        <v>55</v>
      </c>
      <c r="R8" s="166" t="s">
        <v>56</v>
      </c>
      <c r="S8" s="166" t="s">
        <v>57</v>
      </c>
      <c r="T8" s="170" t="s">
        <v>58</v>
      </c>
      <c r="U8" s="166" t="s">
        <v>59</v>
      </c>
      <c r="V8" s="166" t="s">
        <v>59</v>
      </c>
      <c r="W8" s="166" t="str">
        <f t="shared" ref="W8:W10" si="0">+IF(OR(U8="",V8=""),"",IF(AND(U8="FUERTE",V8="FUERTE"),"FUERTE 
100",IF(OR(U8="DÉBIL",V8="DÉBIL"),"DÉBIL
0","MODERADO
50")))</f>
        <v>FUERTE 
100</v>
      </c>
      <c r="X8" s="166" t="s">
        <v>59</v>
      </c>
      <c r="Y8" s="166" t="s">
        <v>60</v>
      </c>
      <c r="Z8" s="166" t="s">
        <v>60</v>
      </c>
      <c r="AA8" s="166" t="s">
        <v>61</v>
      </c>
      <c r="AB8" s="173" t="s">
        <v>62</v>
      </c>
      <c r="AC8" s="167" t="str">
        <f>+IFERROR(VLOOKUP(AA8&amp;AB8,$D$145:$E$169,2,FALSE),"")</f>
        <v>MODERADO</v>
      </c>
      <c r="AD8" s="172" t="s">
        <v>63</v>
      </c>
      <c r="AE8" s="172" t="s">
        <v>64</v>
      </c>
      <c r="AF8" s="208" t="s">
        <v>65</v>
      </c>
      <c r="AG8" s="170" t="s">
        <v>66</v>
      </c>
      <c r="AH8" s="174" t="s">
        <v>59</v>
      </c>
      <c r="AI8" s="233" t="s">
        <v>67</v>
      </c>
      <c r="AJ8" s="234" t="s">
        <v>69</v>
      </c>
      <c r="AK8" s="233" t="s">
        <v>473</v>
      </c>
      <c r="AL8" s="160" t="s">
        <v>69</v>
      </c>
      <c r="AM8" s="237" t="s">
        <v>485</v>
      </c>
    </row>
    <row r="9" spans="1:186" ht="129.75" customHeight="1" x14ac:dyDescent="0.25">
      <c r="A9" s="284"/>
      <c r="B9" s="287"/>
      <c r="C9" s="327" t="s">
        <v>68</v>
      </c>
      <c r="D9" s="246" t="s">
        <v>463</v>
      </c>
      <c r="E9" s="301" t="s">
        <v>51</v>
      </c>
      <c r="F9" s="242" t="s">
        <v>61</v>
      </c>
      <c r="G9" s="325" t="s">
        <v>69</v>
      </c>
      <c r="H9" s="320" t="str">
        <f>+IFERROR(VLOOKUP(F9&amp;G9,$D$145:$E$169,2,FALSE),"")</f>
        <v>ALTO</v>
      </c>
      <c r="I9" s="291"/>
      <c r="J9" s="291"/>
      <c r="K9" s="296" t="s">
        <v>54</v>
      </c>
      <c r="L9" s="296" t="s">
        <v>54</v>
      </c>
      <c r="M9" s="291"/>
      <c r="N9" s="296" t="s">
        <v>54</v>
      </c>
      <c r="O9" s="291"/>
      <c r="P9" s="164" t="s">
        <v>70</v>
      </c>
      <c r="Q9" s="293" t="s">
        <v>71</v>
      </c>
      <c r="R9" s="146" t="s">
        <v>56</v>
      </c>
      <c r="S9" s="146" t="s">
        <v>57</v>
      </c>
      <c r="T9" s="154" t="s">
        <v>75</v>
      </c>
      <c r="U9" s="146" t="s">
        <v>59</v>
      </c>
      <c r="V9" s="146" t="s">
        <v>59</v>
      </c>
      <c r="W9" s="146" t="str">
        <f t="shared" si="0"/>
        <v>FUERTE 
100</v>
      </c>
      <c r="X9" s="242" t="s">
        <v>59</v>
      </c>
      <c r="Y9" s="242" t="s">
        <v>60</v>
      </c>
      <c r="Z9" s="242" t="s">
        <v>60</v>
      </c>
      <c r="AA9" s="334" t="s">
        <v>72</v>
      </c>
      <c r="AB9" s="337" t="s">
        <v>73</v>
      </c>
      <c r="AC9" s="320" t="str">
        <f>+IFERROR(VLOOKUP(AA9&amp;AB9,$D$145:$E$169,2,FALSE),"")</f>
        <v>BAJO</v>
      </c>
      <c r="AD9" s="154" t="s">
        <v>76</v>
      </c>
      <c r="AE9" s="155" t="s">
        <v>64</v>
      </c>
      <c r="AF9" s="209" t="s">
        <v>77</v>
      </c>
      <c r="AG9" s="293" t="s">
        <v>74</v>
      </c>
      <c r="AH9" s="239" t="s">
        <v>69</v>
      </c>
      <c r="AI9" s="156" t="s">
        <v>78</v>
      </c>
      <c r="AJ9" s="160" t="s">
        <v>69</v>
      </c>
      <c r="AK9" s="229" t="s">
        <v>474</v>
      </c>
      <c r="AL9" s="240" t="s">
        <v>69</v>
      </c>
      <c r="AM9" s="235" t="s">
        <v>483</v>
      </c>
    </row>
    <row r="10" spans="1:186" ht="129.94999999999999" customHeight="1" x14ac:dyDescent="0.25">
      <c r="A10" s="284"/>
      <c r="B10" s="287"/>
      <c r="C10" s="328"/>
      <c r="D10" s="247"/>
      <c r="E10" s="302"/>
      <c r="F10" s="243"/>
      <c r="G10" s="326"/>
      <c r="H10" s="321"/>
      <c r="I10" s="291"/>
      <c r="J10" s="291"/>
      <c r="K10" s="291"/>
      <c r="L10" s="291"/>
      <c r="M10" s="291"/>
      <c r="N10" s="291"/>
      <c r="O10" s="291"/>
      <c r="P10" s="154" t="s">
        <v>79</v>
      </c>
      <c r="Q10" s="294"/>
      <c r="R10" s="146" t="s">
        <v>56</v>
      </c>
      <c r="S10" s="146" t="s">
        <v>80</v>
      </c>
      <c r="T10" s="154" t="s">
        <v>81</v>
      </c>
      <c r="U10" s="146" t="s">
        <v>59</v>
      </c>
      <c r="V10" s="146" t="s">
        <v>59</v>
      </c>
      <c r="W10" s="146" t="str">
        <f t="shared" si="0"/>
        <v>FUERTE 
100</v>
      </c>
      <c r="X10" s="243"/>
      <c r="Y10" s="243"/>
      <c r="Z10" s="243"/>
      <c r="AA10" s="335"/>
      <c r="AB10" s="338"/>
      <c r="AC10" s="321"/>
      <c r="AD10" s="155" t="s">
        <v>63</v>
      </c>
      <c r="AE10" s="155" t="s">
        <v>64</v>
      </c>
      <c r="AF10" s="209" t="s">
        <v>65</v>
      </c>
      <c r="AG10" s="294"/>
      <c r="AH10" s="240"/>
      <c r="AI10" s="156" t="s">
        <v>470</v>
      </c>
      <c r="AJ10" s="160" t="s">
        <v>69</v>
      </c>
      <c r="AK10" s="229" t="s">
        <v>475</v>
      </c>
      <c r="AL10" s="240"/>
      <c r="AM10" s="235" t="s">
        <v>487</v>
      </c>
    </row>
    <row r="11" spans="1:186" ht="171" customHeight="1" x14ac:dyDescent="0.25">
      <c r="A11" s="284"/>
      <c r="B11" s="287"/>
      <c r="C11" s="329"/>
      <c r="D11" s="330"/>
      <c r="E11" s="331"/>
      <c r="F11" s="332"/>
      <c r="G11" s="333"/>
      <c r="H11" s="322"/>
      <c r="I11" s="292"/>
      <c r="J11" s="292"/>
      <c r="K11" s="292"/>
      <c r="L11" s="292"/>
      <c r="M11" s="292"/>
      <c r="N11" s="292"/>
      <c r="O11" s="292"/>
      <c r="P11" s="154" t="s">
        <v>82</v>
      </c>
      <c r="Q11" s="295"/>
      <c r="R11" s="146" t="s">
        <v>56</v>
      </c>
      <c r="S11" s="146" t="s">
        <v>57</v>
      </c>
      <c r="T11" s="154" t="s">
        <v>83</v>
      </c>
      <c r="U11" s="146" t="s">
        <v>59</v>
      </c>
      <c r="V11" s="146" t="s">
        <v>59</v>
      </c>
      <c r="W11" s="146" t="str">
        <f t="shared" ref="W11:W18" si="1">+IF(OR(U11="",V11=""),"",IF(AND(U11="FUERTE",V11="FUERTE"),"FUERTE 
100",IF(OR(U11="DÉBIL",V11="DÉBIL"),"DÉBIL
0","MODERADO
50")))</f>
        <v>FUERTE 
100</v>
      </c>
      <c r="X11" s="332"/>
      <c r="Y11" s="332"/>
      <c r="Z11" s="332"/>
      <c r="AA11" s="336"/>
      <c r="AB11" s="339"/>
      <c r="AC11" s="322"/>
      <c r="AD11" s="155" t="s">
        <v>63</v>
      </c>
      <c r="AE11" s="155" t="s">
        <v>64</v>
      </c>
      <c r="AF11" s="209" t="s">
        <v>65</v>
      </c>
      <c r="AG11" s="294"/>
      <c r="AH11" s="241"/>
      <c r="AI11" s="156" t="s">
        <v>458</v>
      </c>
      <c r="AJ11" s="160" t="s">
        <v>69</v>
      </c>
      <c r="AK11" s="230" t="s">
        <v>476</v>
      </c>
      <c r="AL11" s="241"/>
      <c r="AM11" s="235" t="s">
        <v>481</v>
      </c>
    </row>
    <row r="12" spans="1:186" ht="119.45" customHeight="1" x14ac:dyDescent="0.25">
      <c r="A12" s="284"/>
      <c r="B12" s="287"/>
      <c r="C12" s="144" t="s">
        <v>84</v>
      </c>
      <c r="D12" s="145" t="s">
        <v>464</v>
      </c>
      <c r="E12" s="177" t="s">
        <v>85</v>
      </c>
      <c r="F12" s="146" t="s">
        <v>72</v>
      </c>
      <c r="G12" s="146" t="s">
        <v>86</v>
      </c>
      <c r="H12" s="202" t="str">
        <f>+IFERROR(VLOOKUP(F12&amp;G12,$D$145:$E$169,2,FALSE),"")</f>
        <v>EXTREMO</v>
      </c>
      <c r="I12" s="148"/>
      <c r="J12" s="148"/>
      <c r="K12" s="148" t="s">
        <v>54</v>
      </c>
      <c r="L12" s="148"/>
      <c r="M12" s="148"/>
      <c r="N12" s="148" t="s">
        <v>54</v>
      </c>
      <c r="O12" s="153"/>
      <c r="P12" s="154" t="s">
        <v>87</v>
      </c>
      <c r="Q12" s="154" t="s">
        <v>88</v>
      </c>
      <c r="R12" s="146" t="s">
        <v>56</v>
      </c>
      <c r="S12" s="146" t="s">
        <v>80</v>
      </c>
      <c r="T12" s="154" t="s">
        <v>89</v>
      </c>
      <c r="U12" s="146" t="s">
        <v>59</v>
      </c>
      <c r="V12" s="146" t="s">
        <v>59</v>
      </c>
      <c r="W12" s="146" t="str">
        <f t="shared" si="1"/>
        <v>FUERTE 
100</v>
      </c>
      <c r="X12" s="146" t="s">
        <v>59</v>
      </c>
      <c r="Y12" s="146" t="s">
        <v>60</v>
      </c>
      <c r="Z12" s="146" t="s">
        <v>60</v>
      </c>
      <c r="AA12" s="157" t="s">
        <v>72</v>
      </c>
      <c r="AB12" s="158" t="s">
        <v>86</v>
      </c>
      <c r="AC12" s="147" t="str">
        <f>+IFERROR(VLOOKUP(AA12&amp;AB12,$D$145:$E$169,2,FALSE),"")</f>
        <v>EXTREMO</v>
      </c>
      <c r="AD12" s="154" t="s">
        <v>90</v>
      </c>
      <c r="AE12" s="155" t="s">
        <v>64</v>
      </c>
      <c r="AF12" s="209" t="s">
        <v>91</v>
      </c>
      <c r="AG12" s="295"/>
      <c r="AH12" s="160" t="s">
        <v>59</v>
      </c>
      <c r="AI12" s="156" t="s">
        <v>459</v>
      </c>
      <c r="AJ12" s="160" t="s">
        <v>59</v>
      </c>
      <c r="AK12" s="156" t="s">
        <v>477</v>
      </c>
      <c r="AL12" s="160" t="s">
        <v>59</v>
      </c>
      <c r="AM12" s="235" t="s">
        <v>488</v>
      </c>
    </row>
    <row r="13" spans="1:186" ht="115.5" customHeight="1" x14ac:dyDescent="0.25">
      <c r="A13" s="284"/>
      <c r="B13" s="287"/>
      <c r="C13" s="212" t="s">
        <v>92</v>
      </c>
      <c r="D13" s="203" t="s">
        <v>465</v>
      </c>
      <c r="E13" s="207" t="s">
        <v>93</v>
      </c>
      <c r="F13" s="206" t="s">
        <v>72</v>
      </c>
      <c r="G13" s="206" t="s">
        <v>73</v>
      </c>
      <c r="H13" s="202" t="str">
        <f>+IFERROR(VLOOKUP(F13&amp;G13,$D$145:$E$169,2,FALSE),"")</f>
        <v>BAJO</v>
      </c>
      <c r="I13" s="204"/>
      <c r="J13" s="204"/>
      <c r="K13" s="204"/>
      <c r="L13" s="204"/>
      <c r="M13" s="204"/>
      <c r="N13" s="204"/>
      <c r="O13" s="163"/>
      <c r="P13" s="154" t="s">
        <v>94</v>
      </c>
      <c r="Q13" s="164" t="s">
        <v>95</v>
      </c>
      <c r="R13" s="146" t="s">
        <v>56</v>
      </c>
      <c r="S13" s="146" t="s">
        <v>57</v>
      </c>
      <c r="T13" s="154" t="s">
        <v>96</v>
      </c>
      <c r="U13" s="146" t="s">
        <v>59</v>
      </c>
      <c r="V13" s="146" t="s">
        <v>59</v>
      </c>
      <c r="W13" s="146" t="str">
        <f t="shared" si="1"/>
        <v>FUERTE 
100</v>
      </c>
      <c r="X13" s="206" t="s">
        <v>59</v>
      </c>
      <c r="Y13" s="206" t="s">
        <v>60</v>
      </c>
      <c r="Z13" s="206" t="s">
        <v>60</v>
      </c>
      <c r="AA13" s="214" t="s">
        <v>72</v>
      </c>
      <c r="AB13" s="215" t="s">
        <v>73</v>
      </c>
      <c r="AC13" s="147" t="str">
        <f>+IFERROR(VLOOKUP(AA13&amp;AB13,$D$145:$E$169,2,FALSE),"")</f>
        <v>BAJO</v>
      </c>
      <c r="AD13" s="154" t="s">
        <v>97</v>
      </c>
      <c r="AE13" s="155" t="s">
        <v>98</v>
      </c>
      <c r="AF13" s="209" t="s">
        <v>99</v>
      </c>
      <c r="AG13" s="154" t="s">
        <v>100</v>
      </c>
      <c r="AH13" s="160" t="s">
        <v>59</v>
      </c>
      <c r="AI13" s="156" t="s">
        <v>102</v>
      </c>
      <c r="AJ13" s="231" t="s">
        <v>69</v>
      </c>
      <c r="AK13" s="156" t="s">
        <v>478</v>
      </c>
      <c r="AL13" s="160" t="s">
        <v>101</v>
      </c>
      <c r="AM13" s="235" t="s">
        <v>489</v>
      </c>
    </row>
    <row r="14" spans="1:186" s="182" customFormat="1" ht="159.94999999999999" customHeight="1" x14ac:dyDescent="0.25">
      <c r="A14" s="284"/>
      <c r="B14" s="287"/>
      <c r="C14" s="211" t="s">
        <v>103</v>
      </c>
      <c r="D14" s="211" t="s">
        <v>466</v>
      </c>
      <c r="E14" s="207" t="s">
        <v>93</v>
      </c>
      <c r="F14" s="206" t="s">
        <v>61</v>
      </c>
      <c r="G14" s="206" t="s">
        <v>73</v>
      </c>
      <c r="H14" s="199" t="str">
        <f>+IFERROR(VLOOKUP(F14&amp;G14,$D$145:$E$169,2,FALSE),"")</f>
        <v>BAJO</v>
      </c>
      <c r="I14" s="204"/>
      <c r="J14" s="204"/>
      <c r="K14" s="204"/>
      <c r="L14" s="204"/>
      <c r="M14" s="204"/>
      <c r="N14" s="204"/>
      <c r="O14" s="205"/>
      <c r="P14" s="179" t="s">
        <v>104</v>
      </c>
      <c r="Q14" s="203" t="s">
        <v>105</v>
      </c>
      <c r="R14" s="146" t="s">
        <v>56</v>
      </c>
      <c r="S14" s="146" t="s">
        <v>57</v>
      </c>
      <c r="T14" s="179" t="s">
        <v>106</v>
      </c>
      <c r="U14" s="146" t="s">
        <v>59</v>
      </c>
      <c r="V14" s="146" t="s">
        <v>59</v>
      </c>
      <c r="W14" s="180" t="str">
        <f t="shared" si="1"/>
        <v>FUERTE 
100</v>
      </c>
      <c r="X14" s="206" t="s">
        <v>59</v>
      </c>
      <c r="Y14" s="206" t="s">
        <v>60</v>
      </c>
      <c r="Z14" s="206" t="s">
        <v>60</v>
      </c>
      <c r="AA14" s="198" t="s">
        <v>72</v>
      </c>
      <c r="AB14" s="198" t="s">
        <v>73</v>
      </c>
      <c r="AC14" s="199" t="str">
        <f>+IFERROR(VLOOKUP(AA14&amp;AB14,$D$145:$E$169,2,FALSE),"")</f>
        <v>BAJO</v>
      </c>
      <c r="AD14" s="181" t="s">
        <v>97</v>
      </c>
      <c r="AE14" s="200" t="s">
        <v>98</v>
      </c>
      <c r="AF14" s="209" t="s">
        <v>99</v>
      </c>
      <c r="AG14" s="203" t="s">
        <v>107</v>
      </c>
      <c r="AH14" s="213" t="s">
        <v>59</v>
      </c>
      <c r="AI14" s="156" t="s">
        <v>471</v>
      </c>
      <c r="AJ14" s="231" t="s">
        <v>69</v>
      </c>
      <c r="AK14" s="156" t="s">
        <v>478</v>
      </c>
      <c r="AL14" s="160" t="s">
        <v>69</v>
      </c>
      <c r="AM14" s="236" t="s">
        <v>490</v>
      </c>
    </row>
    <row r="15" spans="1:186" s="182" customFormat="1" ht="137.44999999999999" customHeight="1" x14ac:dyDescent="0.25">
      <c r="A15" s="284"/>
      <c r="B15" s="287"/>
      <c r="C15" s="289" t="s">
        <v>108</v>
      </c>
      <c r="D15" s="289" t="s">
        <v>109</v>
      </c>
      <c r="E15" s="301" t="s">
        <v>110</v>
      </c>
      <c r="F15" s="242" t="s">
        <v>61</v>
      </c>
      <c r="G15" s="242" t="s">
        <v>62</v>
      </c>
      <c r="H15" s="320" t="str">
        <f>+IFERROR(VLOOKUP(F15&amp;G15,$D$145:$E$169,2,FALSE),"")</f>
        <v>MODERADO</v>
      </c>
      <c r="I15" s="296"/>
      <c r="J15" s="296"/>
      <c r="K15" s="296"/>
      <c r="L15" s="296"/>
      <c r="M15" s="296"/>
      <c r="N15" s="297"/>
      <c r="O15" s="299"/>
      <c r="P15" s="179" t="s">
        <v>111</v>
      </c>
      <c r="Q15" s="246" t="s">
        <v>112</v>
      </c>
      <c r="R15" s="146" t="s">
        <v>56</v>
      </c>
      <c r="S15" s="146" t="s">
        <v>80</v>
      </c>
      <c r="T15" s="179" t="s">
        <v>113</v>
      </c>
      <c r="U15" s="146" t="s">
        <v>59</v>
      </c>
      <c r="V15" s="146" t="s">
        <v>59</v>
      </c>
      <c r="W15" s="180" t="str">
        <f t="shared" si="1"/>
        <v>FUERTE 
100</v>
      </c>
      <c r="X15" s="242" t="s">
        <v>59</v>
      </c>
      <c r="Y15" s="242" t="s">
        <v>60</v>
      </c>
      <c r="Z15" s="242" t="s">
        <v>60</v>
      </c>
      <c r="AA15" s="323" t="s">
        <v>72</v>
      </c>
      <c r="AB15" s="325" t="s">
        <v>73</v>
      </c>
      <c r="AC15" s="320" t="str">
        <f>+IFERROR(VLOOKUP(AA15&amp;AB15,$D$145:$E$169,2,FALSE),"")</f>
        <v>BAJO</v>
      </c>
      <c r="AD15" s="181" t="s">
        <v>114</v>
      </c>
      <c r="AE15" s="244" t="s">
        <v>98</v>
      </c>
      <c r="AF15" s="201" t="s">
        <v>115</v>
      </c>
      <c r="AG15" s="246" t="s">
        <v>116</v>
      </c>
      <c r="AH15" s="239" t="s">
        <v>69</v>
      </c>
      <c r="AI15" s="156" t="s">
        <v>117</v>
      </c>
      <c r="AJ15" s="239" t="s">
        <v>69</v>
      </c>
      <c r="AK15" s="229" t="s">
        <v>479</v>
      </c>
      <c r="AL15" s="239" t="s">
        <v>69</v>
      </c>
      <c r="AM15" s="236" t="s">
        <v>482</v>
      </c>
    </row>
    <row r="16" spans="1:186" s="182" customFormat="1" ht="108" customHeight="1" x14ac:dyDescent="0.25">
      <c r="A16" s="284"/>
      <c r="B16" s="287"/>
      <c r="C16" s="290"/>
      <c r="D16" s="290"/>
      <c r="E16" s="302"/>
      <c r="F16" s="243"/>
      <c r="G16" s="243"/>
      <c r="H16" s="321"/>
      <c r="I16" s="291"/>
      <c r="J16" s="291"/>
      <c r="K16" s="291"/>
      <c r="L16" s="291"/>
      <c r="M16" s="291"/>
      <c r="N16" s="298"/>
      <c r="O16" s="300"/>
      <c r="P16" s="179" t="s">
        <v>118</v>
      </c>
      <c r="Q16" s="247"/>
      <c r="R16" s="146" t="s">
        <v>56</v>
      </c>
      <c r="S16" s="146" t="s">
        <v>80</v>
      </c>
      <c r="T16" s="179" t="s">
        <v>119</v>
      </c>
      <c r="U16" s="146" t="s">
        <v>59</v>
      </c>
      <c r="V16" s="146" t="s">
        <v>59</v>
      </c>
      <c r="W16" s="180" t="str">
        <f t="shared" si="1"/>
        <v>FUERTE 
100</v>
      </c>
      <c r="X16" s="243"/>
      <c r="Y16" s="243"/>
      <c r="Z16" s="243"/>
      <c r="AA16" s="324"/>
      <c r="AB16" s="326"/>
      <c r="AC16" s="321"/>
      <c r="AD16" s="181" t="s">
        <v>120</v>
      </c>
      <c r="AE16" s="245"/>
      <c r="AF16" s="209" t="s">
        <v>121</v>
      </c>
      <c r="AG16" s="247"/>
      <c r="AH16" s="240"/>
      <c r="AI16" s="156" t="s">
        <v>122</v>
      </c>
      <c r="AJ16" s="240"/>
      <c r="AK16" s="229" t="s">
        <v>472</v>
      </c>
      <c r="AL16" s="240"/>
      <c r="AM16" s="236" t="s">
        <v>484</v>
      </c>
    </row>
    <row r="17" spans="1:186" s="182" customFormat="1" ht="122.45" customHeight="1" x14ac:dyDescent="0.25">
      <c r="A17" s="284"/>
      <c r="B17" s="287"/>
      <c r="C17" s="290"/>
      <c r="D17" s="290"/>
      <c r="E17" s="302"/>
      <c r="F17" s="243"/>
      <c r="G17" s="243"/>
      <c r="H17" s="321"/>
      <c r="I17" s="291"/>
      <c r="J17" s="291"/>
      <c r="K17" s="291"/>
      <c r="L17" s="291"/>
      <c r="M17" s="291"/>
      <c r="N17" s="298"/>
      <c r="O17" s="300"/>
      <c r="P17" s="179" t="s">
        <v>123</v>
      </c>
      <c r="Q17" s="247"/>
      <c r="R17" s="146" t="s">
        <v>56</v>
      </c>
      <c r="S17" s="146" t="s">
        <v>80</v>
      </c>
      <c r="T17" s="179" t="s">
        <v>124</v>
      </c>
      <c r="U17" s="146" t="s">
        <v>59</v>
      </c>
      <c r="V17" s="146" t="s">
        <v>59</v>
      </c>
      <c r="W17" s="180" t="str">
        <f t="shared" si="1"/>
        <v>FUERTE 
100</v>
      </c>
      <c r="X17" s="243"/>
      <c r="Y17" s="243"/>
      <c r="Z17" s="243"/>
      <c r="AA17" s="324"/>
      <c r="AB17" s="326"/>
      <c r="AC17" s="321"/>
      <c r="AD17" s="181" t="s">
        <v>460</v>
      </c>
      <c r="AE17" s="245"/>
      <c r="AF17" s="209" t="s">
        <v>125</v>
      </c>
      <c r="AG17" s="247"/>
      <c r="AH17" s="240"/>
      <c r="AI17" s="156" t="s">
        <v>469</v>
      </c>
      <c r="AJ17" s="241"/>
      <c r="AK17" s="229" t="s">
        <v>480</v>
      </c>
      <c r="AL17" s="241"/>
      <c r="AM17" s="236" t="s">
        <v>486</v>
      </c>
    </row>
    <row r="18" spans="1:186" s="185" customFormat="1" ht="105" customHeight="1" thickBot="1" x14ac:dyDescent="0.25">
      <c r="A18" s="285"/>
      <c r="B18" s="288"/>
      <c r="C18" s="224" t="s">
        <v>126</v>
      </c>
      <c r="D18" s="224" t="s">
        <v>127</v>
      </c>
      <c r="E18" s="225" t="s">
        <v>128</v>
      </c>
      <c r="F18" s="183" t="s">
        <v>72</v>
      </c>
      <c r="G18" s="183" t="s">
        <v>73</v>
      </c>
      <c r="H18" s="226" t="str">
        <f>+IFERROR(VLOOKUP(F18&amp;G18,$D$145:$E$169,2,FALSE),"")</f>
        <v>BAJO</v>
      </c>
      <c r="I18" s="227"/>
      <c r="J18" s="227"/>
      <c r="K18" s="227"/>
      <c r="L18" s="227" t="s">
        <v>129</v>
      </c>
      <c r="M18" s="227" t="s">
        <v>129</v>
      </c>
      <c r="N18" s="228" t="s">
        <v>129</v>
      </c>
      <c r="O18" s="227" t="s">
        <v>129</v>
      </c>
      <c r="P18" s="186" t="s">
        <v>133</v>
      </c>
      <c r="Q18" s="224" t="s">
        <v>130</v>
      </c>
      <c r="R18" s="183" t="s">
        <v>56</v>
      </c>
      <c r="S18" s="183" t="s">
        <v>80</v>
      </c>
      <c r="T18" s="186" t="s">
        <v>467</v>
      </c>
      <c r="U18" s="183" t="s">
        <v>59</v>
      </c>
      <c r="V18" s="183" t="s">
        <v>59</v>
      </c>
      <c r="W18" s="184" t="str">
        <f t="shared" si="1"/>
        <v>FUERTE 
100</v>
      </c>
      <c r="X18" s="183" t="s">
        <v>59</v>
      </c>
      <c r="Y18" s="183" t="s">
        <v>60</v>
      </c>
      <c r="Z18" s="183" t="s">
        <v>60</v>
      </c>
      <c r="AA18" s="184" t="s">
        <v>72</v>
      </c>
      <c r="AB18" s="184" t="s">
        <v>73</v>
      </c>
      <c r="AC18" s="226" t="s">
        <v>131</v>
      </c>
      <c r="AD18" s="210" t="s">
        <v>134</v>
      </c>
      <c r="AE18" s="210" t="s">
        <v>98</v>
      </c>
      <c r="AF18" s="187" t="s">
        <v>135</v>
      </c>
      <c r="AG18" s="187" t="s">
        <v>132</v>
      </c>
      <c r="AH18" s="183" t="s">
        <v>59</v>
      </c>
      <c r="AI18" s="191" t="s">
        <v>468</v>
      </c>
      <c r="AJ18" s="183" t="s">
        <v>59</v>
      </c>
      <c r="AK18" s="232" t="s">
        <v>468</v>
      </c>
      <c r="AL18" s="183" t="s">
        <v>69</v>
      </c>
      <c r="AM18" s="236" t="s">
        <v>491</v>
      </c>
    </row>
    <row r="19" spans="1:186" ht="45" customHeight="1" x14ac:dyDescent="0.25">
      <c r="A19" s="250" t="s">
        <v>136</v>
      </c>
      <c r="B19" s="251"/>
      <c r="C19" s="251"/>
      <c r="D19" s="251"/>
      <c r="E19" s="251"/>
      <c r="F19" s="126"/>
      <c r="G19" s="126"/>
      <c r="H19" s="127"/>
      <c r="I19" s="252" t="s">
        <v>137</v>
      </c>
      <c r="J19" s="251"/>
      <c r="K19" s="251"/>
      <c r="L19" s="251"/>
      <c r="M19" s="251"/>
      <c r="N19" s="251"/>
      <c r="O19" s="251"/>
      <c r="P19" s="251"/>
      <c r="Q19" s="159"/>
      <c r="R19" s="126"/>
      <c r="S19" s="126"/>
      <c r="T19" s="159"/>
      <c r="U19" s="126"/>
      <c r="V19" s="126"/>
      <c r="W19" s="126"/>
      <c r="X19" s="126"/>
      <c r="Y19" s="126"/>
      <c r="Z19" s="126"/>
      <c r="AA19" s="161"/>
      <c r="AB19" s="162"/>
      <c r="AC19" s="127"/>
      <c r="AD19" s="159"/>
      <c r="AE19" s="125"/>
      <c r="AF19" s="193"/>
      <c r="AG19" s="159"/>
      <c r="AH19" s="128"/>
      <c r="AI19" s="128"/>
      <c r="AJ19" s="128"/>
      <c r="AK19" s="128"/>
      <c r="AL19" s="128"/>
      <c r="AM19" s="129"/>
    </row>
    <row r="20" spans="1:186" s="6" customFormat="1" ht="20.100000000000001" customHeight="1" thickBot="1" x14ac:dyDescent="0.3">
      <c r="A20" s="248" t="s">
        <v>138</v>
      </c>
      <c r="B20" s="249"/>
      <c r="C20" s="249"/>
      <c r="D20" s="249"/>
      <c r="E20" s="249"/>
      <c r="F20" s="25"/>
      <c r="G20" s="24"/>
      <c r="H20" s="25"/>
      <c r="I20" s="24"/>
      <c r="J20" s="24"/>
      <c r="K20" s="24"/>
      <c r="L20" s="24"/>
      <c r="M20" s="24"/>
      <c r="N20" s="24"/>
      <c r="O20" s="24"/>
      <c r="P20" s="24"/>
      <c r="Q20" s="26"/>
      <c r="R20" s="25"/>
      <c r="S20" s="25"/>
      <c r="T20" s="24"/>
      <c r="U20" s="25"/>
      <c r="V20" s="25"/>
      <c r="W20" s="24"/>
      <c r="X20" s="25"/>
      <c r="Y20" s="25"/>
      <c r="Z20" s="25"/>
      <c r="AA20" s="24"/>
      <c r="AB20" s="24"/>
      <c r="AC20" s="24"/>
      <c r="AD20" s="24"/>
      <c r="AE20" s="24"/>
      <c r="AF20" s="189"/>
      <c r="AG20" s="24"/>
      <c r="AH20" s="24"/>
      <c r="AI20" s="24"/>
      <c r="AJ20" s="24"/>
      <c r="AK20" s="24"/>
      <c r="AL20" s="24"/>
      <c r="AM20" s="27"/>
    </row>
    <row r="21" spans="1:186" s="2" customFormat="1" x14ac:dyDescent="0.25">
      <c r="A21"/>
      <c r="B21"/>
      <c r="C21"/>
      <c r="D21"/>
      <c r="E21" s="178"/>
      <c r="F21" s="3"/>
      <c r="G21" s="3"/>
      <c r="H21" s="20" t="str">
        <f>+IFERROR(VLOOKUP(F21,$F$171:$H$175,3,FALSE)*VLOOKUP(G21,$G$171:$H$175,3,FALSE),"")</f>
        <v/>
      </c>
      <c r="I21"/>
      <c r="J21"/>
      <c r="K21"/>
      <c r="L21"/>
      <c r="M21"/>
      <c r="N21"/>
      <c r="O21"/>
      <c r="P21"/>
      <c r="Q21"/>
      <c r="R21" s="20"/>
      <c r="S21" s="103"/>
      <c r="T21"/>
      <c r="U21" s="103"/>
      <c r="V21" s="103"/>
      <c r="W21" s="13"/>
      <c r="X21" s="103"/>
      <c r="Y21" s="103"/>
      <c r="Z21" s="103"/>
      <c r="AA21" s="3"/>
      <c r="AB21" s="3"/>
      <c r="AC21" s="13"/>
      <c r="AD21" s="62"/>
      <c r="AE21"/>
      <c r="AF21" s="190"/>
      <c r="AG21" s="121"/>
      <c r="AH21" s="13"/>
      <c r="AI21"/>
      <c r="AJ21" s="13"/>
      <c r="AK21"/>
      <c r="AL21" s="13"/>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row>
    <row r="22" spans="1:186" s="2" customFormat="1" ht="15" customHeight="1" x14ac:dyDescent="0.25">
      <c r="A22" s="303" t="s">
        <v>139</v>
      </c>
      <c r="B22" s="304"/>
      <c r="C22" s="304"/>
      <c r="D22" s="305"/>
      <c r="E22" s="143" t="s">
        <v>140</v>
      </c>
      <c r="F22" s="307" t="s">
        <v>141</v>
      </c>
      <c r="G22" s="308"/>
      <c r="H22" s="308"/>
      <c r="I22" s="308"/>
      <c r="J22" s="308"/>
      <c r="K22" s="308"/>
      <c r="L22" s="308"/>
      <c r="M22" s="308"/>
      <c r="N22" s="308"/>
      <c r="O22" s="308"/>
      <c r="P22" s="308"/>
      <c r="Q22" s="308"/>
      <c r="R22" s="308"/>
      <c r="S22" s="309"/>
      <c r="T22" s="29" t="s">
        <v>142</v>
      </c>
      <c r="U22" s="306" t="s">
        <v>143</v>
      </c>
      <c r="V22" s="306"/>
      <c r="W22" s="306"/>
      <c r="X22" s="306"/>
      <c r="Y22" s="306"/>
      <c r="Z22" s="306"/>
      <c r="AA22" s="306"/>
      <c r="AB22" s="306"/>
      <c r="AC22" s="306"/>
      <c r="AD22" s="306"/>
      <c r="AE22" s="306"/>
      <c r="AF22" s="306"/>
      <c r="AG22" s="306"/>
      <c r="AH22" s="306"/>
      <c r="AI22" s="306"/>
      <c r="AJ22" s="306"/>
      <c r="AK22" s="306"/>
      <c r="AL22" s="306"/>
      <c r="AM22" s="28">
        <v>1</v>
      </c>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row>
    <row r="23" spans="1:186" s="2" customFormat="1" x14ac:dyDescent="0.25">
      <c r="A23"/>
      <c r="B23"/>
      <c r="C23"/>
      <c r="D23"/>
      <c r="E23" s="178"/>
      <c r="F23" s="3"/>
      <c r="G23" s="3"/>
      <c r="H23" s="20"/>
      <c r="I23"/>
      <c r="J23"/>
      <c r="K23"/>
      <c r="L23"/>
      <c r="M23"/>
      <c r="N23"/>
      <c r="O23"/>
      <c r="P23"/>
      <c r="Q23"/>
      <c r="R23" s="20"/>
      <c r="S23" s="103"/>
      <c r="T23"/>
      <c r="U23" s="103"/>
      <c r="V23" s="103"/>
      <c r="W23" s="13"/>
      <c r="X23" s="103"/>
      <c r="Y23" s="103"/>
      <c r="Z23" s="103"/>
      <c r="AA23" s="3"/>
      <c r="AB23" s="3"/>
      <c r="AC23" s="13"/>
      <c r="AD23" s="62"/>
      <c r="AE23"/>
      <c r="AF23" s="190"/>
      <c r="AG23" s="121"/>
      <c r="AH23" s="13"/>
      <c r="AI23"/>
      <c r="AJ23" s="13"/>
      <c r="AK23"/>
      <c r="AL23" s="1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row>
    <row r="24" spans="1:186" s="2" customFormat="1" x14ac:dyDescent="0.25">
      <c r="A24"/>
      <c r="B24"/>
      <c r="C24"/>
      <c r="D24" s="65"/>
      <c r="E24" s="178"/>
      <c r="F24" s="3"/>
      <c r="G24" s="3"/>
      <c r="H24" s="20"/>
      <c r="I24"/>
      <c r="J24"/>
      <c r="K24"/>
      <c r="L24"/>
      <c r="M24"/>
      <c r="N24"/>
      <c r="O24"/>
      <c r="P24"/>
      <c r="Q24"/>
      <c r="R24" s="20"/>
      <c r="S24" s="103"/>
      <c r="T24"/>
      <c r="U24" s="103"/>
      <c r="V24" s="103"/>
      <c r="W24" s="13"/>
      <c r="X24" s="103"/>
      <c r="Y24" s="103"/>
      <c r="Z24" s="103"/>
      <c r="AA24" s="3"/>
      <c r="AB24" s="3"/>
      <c r="AC24" s="13"/>
      <c r="AD24" s="62"/>
      <c r="AE24"/>
      <c r="AF24" s="190"/>
      <c r="AG24" s="121"/>
      <c r="AH24" s="13"/>
      <c r="AI24"/>
      <c r="AJ24" s="13"/>
      <c r="AK24"/>
      <c r="AL24" s="13"/>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row>
    <row r="25" spans="1:186" s="2" customFormat="1" x14ac:dyDescent="0.25">
      <c r="A25"/>
      <c r="B25"/>
      <c r="C25"/>
      <c r="D25"/>
      <c r="E25" s="178"/>
      <c r="F25" s="3"/>
      <c r="G25" s="3"/>
      <c r="H25" s="20"/>
      <c r="I25"/>
      <c r="J25"/>
      <c r="K25"/>
      <c r="L25"/>
      <c r="M25"/>
      <c r="N25"/>
      <c r="O25"/>
      <c r="P25"/>
      <c r="Q25"/>
      <c r="R25" s="20"/>
      <c r="S25" s="103"/>
      <c r="T25"/>
      <c r="U25" s="103"/>
      <c r="V25" s="103"/>
      <c r="W25" s="13"/>
      <c r="X25" s="103"/>
      <c r="Y25" s="103"/>
      <c r="Z25" s="103"/>
      <c r="AA25" s="3"/>
      <c r="AB25" s="3"/>
      <c r="AC25" s="13"/>
      <c r="AD25" s="62"/>
      <c r="AE25"/>
      <c r="AF25" s="190"/>
      <c r="AG25" s="121"/>
      <c r="AH25" s="13"/>
      <c r="AI25"/>
      <c r="AJ25" s="13"/>
      <c r="AK25"/>
      <c r="AL25" s="13"/>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row>
    <row r="26" spans="1:186" s="2" customFormat="1" x14ac:dyDescent="0.25">
      <c r="A26"/>
      <c r="B26"/>
      <c r="C26"/>
      <c r="D26"/>
      <c r="E26" s="178"/>
      <c r="F26" s="3"/>
      <c r="G26" s="3"/>
      <c r="H26" s="20"/>
      <c r="I26"/>
      <c r="J26"/>
      <c r="K26"/>
      <c r="L26"/>
      <c r="M26"/>
      <c r="N26"/>
      <c r="O26"/>
      <c r="P26"/>
      <c r="Q26"/>
      <c r="R26" s="20"/>
      <c r="S26" s="103"/>
      <c r="T26"/>
      <c r="U26" s="103"/>
      <c r="V26" s="103"/>
      <c r="W26" s="13"/>
      <c r="X26" s="103"/>
      <c r="Y26" s="103"/>
      <c r="Z26" s="103"/>
      <c r="AA26" s="3"/>
      <c r="AB26" s="3"/>
      <c r="AC26" s="13"/>
      <c r="AD26" s="62"/>
      <c r="AE26"/>
      <c r="AF26" s="190"/>
      <c r="AG26" s="121"/>
      <c r="AH26" s="13"/>
      <c r="AI26"/>
      <c r="AJ26" s="13"/>
      <c r="AK26"/>
      <c r="AL26" s="13"/>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row>
    <row r="27" spans="1:186" s="2" customFormat="1" x14ac:dyDescent="0.25">
      <c r="A27"/>
      <c r="B27"/>
      <c r="C27"/>
      <c r="D27"/>
      <c r="E27" s="178"/>
      <c r="F27" s="3"/>
      <c r="G27" s="3"/>
      <c r="H27" s="20"/>
      <c r="I27"/>
      <c r="J27"/>
      <c r="K27"/>
      <c r="L27"/>
      <c r="M27"/>
      <c r="N27"/>
      <c r="O27"/>
      <c r="P27"/>
      <c r="Q27"/>
      <c r="R27" s="20"/>
      <c r="S27" s="103"/>
      <c r="T27"/>
      <c r="U27" s="103"/>
      <c r="V27" s="103"/>
      <c r="W27" s="13"/>
      <c r="X27" s="103"/>
      <c r="Y27" s="103"/>
      <c r="Z27" s="103"/>
      <c r="AA27" s="3"/>
      <c r="AB27" s="3"/>
      <c r="AC27" s="13"/>
      <c r="AD27" s="62"/>
      <c r="AE27"/>
      <c r="AF27" s="190"/>
      <c r="AG27" s="121"/>
      <c r="AH27" s="13"/>
      <c r="AI27"/>
      <c r="AJ27" s="13"/>
      <c r="AK27"/>
      <c r="AL27" s="13"/>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row>
    <row r="28" spans="1:186" s="2" customFormat="1" x14ac:dyDescent="0.25">
      <c r="A28"/>
      <c r="B28"/>
      <c r="C28"/>
      <c r="D28"/>
      <c r="E28" s="178"/>
      <c r="F28" s="3"/>
      <c r="G28" s="3"/>
      <c r="H28" s="20"/>
      <c r="I28"/>
      <c r="J28"/>
      <c r="K28"/>
      <c r="L28"/>
      <c r="M28"/>
      <c r="N28"/>
      <c r="O28"/>
      <c r="P28"/>
      <c r="Q28"/>
      <c r="R28" s="20"/>
      <c r="S28" s="103"/>
      <c r="T28"/>
      <c r="U28" s="103"/>
      <c r="V28" s="103"/>
      <c r="W28" s="13"/>
      <c r="X28" s="103"/>
      <c r="Y28" s="103"/>
      <c r="Z28" s="103"/>
      <c r="AA28" s="3"/>
      <c r="AB28" s="3"/>
      <c r="AC28" s="13"/>
      <c r="AD28" s="62"/>
      <c r="AE28"/>
      <c r="AF28" s="190"/>
      <c r="AG28" s="121"/>
      <c r="AH28" s="13"/>
      <c r="AI28"/>
      <c r="AJ28" s="13"/>
      <c r="AK28"/>
      <c r="AL28" s="13"/>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row>
    <row r="29" spans="1:186" s="2" customFormat="1" x14ac:dyDescent="0.25">
      <c r="A29"/>
      <c r="B29"/>
      <c r="C29"/>
      <c r="D29"/>
      <c r="E29" s="178"/>
      <c r="F29" s="3"/>
      <c r="G29" s="3"/>
      <c r="H29" s="20"/>
      <c r="I29"/>
      <c r="J29"/>
      <c r="K29"/>
      <c r="L29"/>
      <c r="M29"/>
      <c r="N29"/>
      <c r="O29"/>
      <c r="P29"/>
      <c r="Q29"/>
      <c r="R29" s="20"/>
      <c r="S29" s="103"/>
      <c r="T29"/>
      <c r="U29" s="103"/>
      <c r="V29" s="103"/>
      <c r="W29" s="13"/>
      <c r="X29" s="103"/>
      <c r="Y29" s="103"/>
      <c r="Z29" s="103"/>
      <c r="AA29" s="3"/>
      <c r="AB29" s="3"/>
      <c r="AC29" s="13"/>
      <c r="AD29" s="62"/>
      <c r="AE29"/>
      <c r="AF29" s="190"/>
      <c r="AG29" s="121"/>
      <c r="AH29" s="13"/>
      <c r="AI29"/>
      <c r="AJ29" s="13"/>
      <c r="AK29"/>
      <c r="AL29" s="13"/>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row>
    <row r="30" spans="1:186" s="2" customFormat="1" x14ac:dyDescent="0.25">
      <c r="A30"/>
      <c r="B30"/>
      <c r="C30"/>
      <c r="D30"/>
      <c r="E30" s="178"/>
      <c r="F30" s="3"/>
      <c r="G30" s="3"/>
      <c r="H30" s="20"/>
      <c r="I30"/>
      <c r="J30"/>
      <c r="K30"/>
      <c r="L30"/>
      <c r="M30"/>
      <c r="N30"/>
      <c r="O30"/>
      <c r="P30"/>
      <c r="Q30"/>
      <c r="R30" s="20"/>
      <c r="S30" s="103"/>
      <c r="T30"/>
      <c r="U30" s="103"/>
      <c r="V30" s="103"/>
      <c r="W30" s="13"/>
      <c r="X30" s="103"/>
      <c r="Y30" s="103"/>
      <c r="Z30" s="103"/>
      <c r="AA30" s="3"/>
      <c r="AB30" s="3"/>
      <c r="AC30" s="13"/>
      <c r="AD30" s="62"/>
      <c r="AE30"/>
      <c r="AF30" s="190"/>
      <c r="AG30" s="121"/>
      <c r="AH30" s="13"/>
      <c r="AI30"/>
      <c r="AJ30" s="13"/>
      <c r="AK30"/>
      <c r="AL30" s="13"/>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row>
    <row r="31" spans="1:186" s="2" customFormat="1" x14ac:dyDescent="0.25">
      <c r="A31"/>
      <c r="B31"/>
      <c r="C31"/>
      <c r="D31"/>
      <c r="E31" s="178"/>
      <c r="F31" s="3"/>
      <c r="G31" s="3"/>
      <c r="H31" s="20"/>
      <c r="I31"/>
      <c r="J31"/>
      <c r="K31"/>
      <c r="L31"/>
      <c r="M31"/>
      <c r="N31"/>
      <c r="O31"/>
      <c r="P31"/>
      <c r="Q31"/>
      <c r="R31" s="20"/>
      <c r="S31" s="103"/>
      <c r="T31"/>
      <c r="U31" s="103"/>
      <c r="V31" s="103"/>
      <c r="W31" s="13"/>
      <c r="X31" s="103"/>
      <c r="Y31" s="103"/>
      <c r="Z31" s="103"/>
      <c r="AA31" s="3"/>
      <c r="AB31" s="3"/>
      <c r="AC31" s="13"/>
      <c r="AD31" s="62"/>
      <c r="AE31"/>
      <c r="AF31" s="190"/>
      <c r="AG31" s="121"/>
      <c r="AH31" s="13"/>
      <c r="AI31"/>
      <c r="AJ31" s="13"/>
      <c r="AK31"/>
      <c r="AL31" s="13"/>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row>
    <row r="32" spans="1:186" s="2" customFormat="1" x14ac:dyDescent="0.25">
      <c r="A32"/>
      <c r="B32"/>
      <c r="C32"/>
      <c r="D32"/>
      <c r="E32" s="178"/>
      <c r="F32" s="3"/>
      <c r="G32" s="3"/>
      <c r="H32" s="20"/>
      <c r="I32"/>
      <c r="J32"/>
      <c r="K32"/>
      <c r="L32"/>
      <c r="M32"/>
      <c r="N32"/>
      <c r="O32"/>
      <c r="P32"/>
      <c r="Q32"/>
      <c r="R32" s="20"/>
      <c r="S32" s="103"/>
      <c r="T32"/>
      <c r="U32" s="103"/>
      <c r="V32" s="103"/>
      <c r="W32" s="13"/>
      <c r="X32" s="103"/>
      <c r="Y32" s="103"/>
      <c r="Z32" s="103"/>
      <c r="AA32" s="3"/>
      <c r="AB32" s="3"/>
      <c r="AC32" s="13"/>
      <c r="AD32" s="62"/>
      <c r="AE32"/>
      <c r="AF32" s="190"/>
      <c r="AG32" s="121"/>
      <c r="AH32" s="13"/>
      <c r="AI32"/>
      <c r="AJ32" s="13"/>
      <c r="AK32"/>
      <c r="AL32" s="13"/>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row>
    <row r="33" spans="1:186" s="2" customFormat="1" x14ac:dyDescent="0.25">
      <c r="A33"/>
      <c r="B33"/>
      <c r="C33"/>
      <c r="D33"/>
      <c r="E33" s="178"/>
      <c r="F33" s="3"/>
      <c r="G33" s="3"/>
      <c r="H33" s="20"/>
      <c r="I33"/>
      <c r="J33"/>
      <c r="K33"/>
      <c r="L33"/>
      <c r="M33"/>
      <c r="N33"/>
      <c r="O33"/>
      <c r="P33"/>
      <c r="Q33"/>
      <c r="R33" s="20"/>
      <c r="S33" s="103"/>
      <c r="T33"/>
      <c r="U33" s="103"/>
      <c r="V33" s="103"/>
      <c r="W33" s="13"/>
      <c r="X33" s="103"/>
      <c r="Y33" s="103"/>
      <c r="Z33" s="103"/>
      <c r="AA33" s="3"/>
      <c r="AB33" s="3"/>
      <c r="AC33" s="13"/>
      <c r="AD33" s="62"/>
      <c r="AE33"/>
      <c r="AF33" s="190"/>
      <c r="AG33" s="121"/>
      <c r="AH33" s="13"/>
      <c r="AI33"/>
      <c r="AJ33" s="13"/>
      <c r="AK33"/>
      <c r="AL33" s="1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row>
    <row r="34" spans="1:186" s="2" customFormat="1" x14ac:dyDescent="0.25">
      <c r="A34"/>
      <c r="B34"/>
      <c r="C34"/>
      <c r="D34"/>
      <c r="E34" s="178"/>
      <c r="F34" s="3"/>
      <c r="G34" s="3"/>
      <c r="H34" s="20"/>
      <c r="I34"/>
      <c r="J34"/>
      <c r="K34"/>
      <c r="L34"/>
      <c r="M34"/>
      <c r="N34"/>
      <c r="O34"/>
      <c r="P34"/>
      <c r="Q34"/>
      <c r="R34" s="20"/>
      <c r="S34" s="103"/>
      <c r="T34"/>
      <c r="U34" s="103"/>
      <c r="V34" s="103"/>
      <c r="W34" s="13"/>
      <c r="X34" s="103"/>
      <c r="Y34" s="103"/>
      <c r="Z34" s="103"/>
      <c r="AA34" s="3"/>
      <c r="AB34" s="3"/>
      <c r="AC34" s="13"/>
      <c r="AD34" s="62"/>
      <c r="AE34"/>
      <c r="AF34" s="190"/>
      <c r="AG34" s="121"/>
      <c r="AH34" s="13"/>
      <c r="AI34"/>
      <c r="AJ34" s="13"/>
      <c r="AK34"/>
      <c r="AL34" s="13"/>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row>
    <row r="35" spans="1:186" s="2" customFormat="1" x14ac:dyDescent="0.25">
      <c r="A35"/>
      <c r="B35"/>
      <c r="C35"/>
      <c r="D35"/>
      <c r="E35" s="178"/>
      <c r="F35" s="3"/>
      <c r="G35" s="3"/>
      <c r="H35" s="20"/>
      <c r="I35"/>
      <c r="J35"/>
      <c r="K35"/>
      <c r="L35"/>
      <c r="M35"/>
      <c r="N35"/>
      <c r="O35"/>
      <c r="P35"/>
      <c r="Q35"/>
      <c r="R35" s="20"/>
      <c r="S35" s="103"/>
      <c r="T35"/>
      <c r="U35" s="103"/>
      <c r="V35" s="103"/>
      <c r="W35" s="13"/>
      <c r="X35" s="103"/>
      <c r="Y35" s="103"/>
      <c r="Z35" s="103"/>
      <c r="AA35" s="3"/>
      <c r="AB35" s="3"/>
      <c r="AC35" s="13"/>
      <c r="AD35" s="62"/>
      <c r="AE35"/>
      <c r="AF35" s="190"/>
      <c r="AG35" s="121"/>
      <c r="AH35" s="13"/>
      <c r="AI35"/>
      <c r="AJ35" s="13"/>
      <c r="AK35"/>
      <c r="AL35" s="13"/>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row>
    <row r="36" spans="1:186" s="2" customFormat="1" x14ac:dyDescent="0.25">
      <c r="A36"/>
      <c r="B36"/>
      <c r="C36"/>
      <c r="D36"/>
      <c r="E36" s="178"/>
      <c r="F36" s="3"/>
      <c r="G36" s="3"/>
      <c r="H36" s="20"/>
      <c r="I36"/>
      <c r="J36"/>
      <c r="K36"/>
      <c r="L36"/>
      <c r="M36"/>
      <c r="N36"/>
      <c r="O36"/>
      <c r="P36"/>
      <c r="Q36"/>
      <c r="R36" s="20"/>
      <c r="S36" s="103"/>
      <c r="T36"/>
      <c r="U36" s="103"/>
      <c r="V36" s="103"/>
      <c r="W36" s="13"/>
      <c r="X36" s="103"/>
      <c r="Y36" s="103"/>
      <c r="Z36" s="103"/>
      <c r="AA36" s="3"/>
      <c r="AB36" s="3"/>
      <c r="AC36" s="13"/>
      <c r="AD36" s="62"/>
      <c r="AE36"/>
      <c r="AF36" s="190"/>
      <c r="AG36" s="121"/>
      <c r="AH36" s="13"/>
      <c r="AI36"/>
      <c r="AJ36" s="13"/>
      <c r="AK36"/>
      <c r="AL36" s="13"/>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row>
    <row r="37" spans="1:186" s="2" customFormat="1" x14ac:dyDescent="0.25">
      <c r="A37"/>
      <c r="B37"/>
      <c r="C37"/>
      <c r="D37"/>
      <c r="E37" s="178"/>
      <c r="F37" s="3"/>
      <c r="G37" s="3"/>
      <c r="H37" s="20"/>
      <c r="I37"/>
      <c r="J37"/>
      <c r="K37"/>
      <c r="L37"/>
      <c r="M37"/>
      <c r="N37"/>
      <c r="O37"/>
      <c r="P37"/>
      <c r="Q37"/>
      <c r="R37" s="20"/>
      <c r="S37" s="103"/>
      <c r="T37"/>
      <c r="U37" s="103"/>
      <c r="V37" s="103"/>
      <c r="W37" s="13"/>
      <c r="X37" s="103"/>
      <c r="Y37" s="103"/>
      <c r="Z37" s="103"/>
      <c r="AA37" s="3"/>
      <c r="AB37" s="3"/>
      <c r="AC37" s="13"/>
      <c r="AD37" s="62"/>
      <c r="AE37"/>
      <c r="AF37" s="190"/>
      <c r="AG37" s="121"/>
      <c r="AH37" s="13"/>
      <c r="AI37"/>
      <c r="AJ37" s="13"/>
      <c r="AK37"/>
      <c r="AL37" s="13"/>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row>
    <row r="38" spans="1:186" s="2" customFormat="1" x14ac:dyDescent="0.25">
      <c r="A38"/>
      <c r="B38"/>
      <c r="C38"/>
      <c r="D38"/>
      <c r="E38" s="178"/>
      <c r="F38" s="3"/>
      <c r="G38" s="3"/>
      <c r="H38" s="20"/>
      <c r="I38"/>
      <c r="J38"/>
      <c r="K38"/>
      <c r="L38"/>
      <c r="M38"/>
      <c r="N38"/>
      <c r="O38"/>
      <c r="P38"/>
      <c r="Q38"/>
      <c r="R38" s="20"/>
      <c r="S38" s="103"/>
      <c r="T38"/>
      <c r="U38" s="103"/>
      <c r="V38" s="103"/>
      <c r="W38" s="13"/>
      <c r="X38" s="103"/>
      <c r="Y38" s="103"/>
      <c r="Z38" s="103"/>
      <c r="AA38" s="3"/>
      <c r="AB38" s="3"/>
      <c r="AC38" s="13"/>
      <c r="AD38" s="62"/>
      <c r="AE38"/>
      <c r="AF38" s="190"/>
      <c r="AG38" s="121"/>
      <c r="AH38" s="13"/>
      <c r="AI38"/>
      <c r="AJ38" s="13"/>
      <c r="AK38"/>
      <c r="AL38" s="13"/>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row>
    <row r="39" spans="1:186" s="2" customFormat="1" x14ac:dyDescent="0.25">
      <c r="A39"/>
      <c r="B39"/>
      <c r="C39"/>
      <c r="D39"/>
      <c r="E39" s="178"/>
      <c r="F39" s="3"/>
      <c r="G39" s="3"/>
      <c r="H39" s="20"/>
      <c r="I39"/>
      <c r="J39"/>
      <c r="K39"/>
      <c r="L39"/>
      <c r="M39"/>
      <c r="N39"/>
      <c r="O39"/>
      <c r="P39"/>
      <c r="Q39"/>
      <c r="R39" s="20"/>
      <c r="S39" s="103"/>
      <c r="T39"/>
      <c r="U39" s="103"/>
      <c r="V39" s="103"/>
      <c r="W39" s="13"/>
      <c r="X39" s="103"/>
      <c r="Y39" s="103"/>
      <c r="Z39" s="103"/>
      <c r="AA39" s="3"/>
      <c r="AB39" s="3"/>
      <c r="AC39" s="13"/>
      <c r="AD39" s="62"/>
      <c r="AE39"/>
      <c r="AF39" s="190"/>
      <c r="AG39" s="121"/>
      <c r="AH39" s="13"/>
      <c r="AI39"/>
      <c r="AJ39" s="13"/>
      <c r="AK39"/>
      <c r="AL39" s="13"/>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row>
    <row r="40" spans="1:186" s="2" customFormat="1" x14ac:dyDescent="0.25">
      <c r="A40"/>
      <c r="B40"/>
      <c r="C40"/>
      <c r="D40"/>
      <c r="E40" s="178"/>
      <c r="F40" s="3"/>
      <c r="G40" s="3"/>
      <c r="H40" s="20"/>
      <c r="I40"/>
      <c r="J40"/>
      <c r="K40"/>
      <c r="L40"/>
      <c r="M40"/>
      <c r="N40"/>
      <c r="O40"/>
      <c r="P40"/>
      <c r="Q40"/>
      <c r="R40" s="20"/>
      <c r="S40" s="103"/>
      <c r="T40"/>
      <c r="U40" s="103"/>
      <c r="V40" s="103"/>
      <c r="W40" s="13"/>
      <c r="X40" s="103"/>
      <c r="Y40" s="103"/>
      <c r="Z40" s="103"/>
      <c r="AA40" s="3"/>
      <c r="AB40" s="3"/>
      <c r="AC40" s="13"/>
      <c r="AD40" s="62"/>
      <c r="AE40"/>
      <c r="AF40" s="190"/>
      <c r="AG40" s="121"/>
      <c r="AH40" s="13"/>
      <c r="AI40"/>
      <c r="AJ40" s="13"/>
      <c r="AK40"/>
      <c r="AL40" s="13"/>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row>
    <row r="41" spans="1:186" s="2" customFormat="1" x14ac:dyDescent="0.25">
      <c r="A41"/>
      <c r="B41"/>
      <c r="C41"/>
      <c r="D41"/>
      <c r="E41" s="178"/>
      <c r="F41" s="3"/>
      <c r="G41" s="3"/>
      <c r="H41" s="20"/>
      <c r="I41"/>
      <c r="J41"/>
      <c r="K41"/>
      <c r="L41"/>
      <c r="M41"/>
      <c r="N41"/>
      <c r="O41"/>
      <c r="P41"/>
      <c r="Q41"/>
      <c r="R41" s="20"/>
      <c r="S41" s="103"/>
      <c r="T41"/>
      <c r="U41" s="103"/>
      <c r="V41" s="103"/>
      <c r="W41" s="13"/>
      <c r="X41" s="103"/>
      <c r="Y41" s="103"/>
      <c r="Z41" s="103"/>
      <c r="AA41" s="3"/>
      <c r="AB41" s="3"/>
      <c r="AC41" s="13"/>
      <c r="AD41" s="62"/>
      <c r="AE41"/>
      <c r="AF41" s="190"/>
      <c r="AG41" s="121"/>
      <c r="AH41" s="13"/>
      <c r="AI41"/>
      <c r="AJ41" s="13"/>
      <c r="AK41"/>
      <c r="AL41" s="13"/>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row>
    <row r="42" spans="1:186" s="2" customFormat="1" x14ac:dyDescent="0.25">
      <c r="A42"/>
      <c r="B42"/>
      <c r="C42"/>
      <c r="D42"/>
      <c r="E42" s="178"/>
      <c r="F42" s="3"/>
      <c r="G42" s="3"/>
      <c r="H42" s="20"/>
      <c r="I42"/>
      <c r="J42"/>
      <c r="K42"/>
      <c r="L42"/>
      <c r="M42"/>
      <c r="N42"/>
      <c r="O42"/>
      <c r="P42"/>
      <c r="Q42"/>
      <c r="R42" s="20"/>
      <c r="S42" s="103"/>
      <c r="T42"/>
      <c r="U42" s="103"/>
      <c r="V42" s="103"/>
      <c r="W42" s="13"/>
      <c r="X42" s="103"/>
      <c r="Y42" s="103"/>
      <c r="Z42" s="103"/>
      <c r="AA42" s="3"/>
      <c r="AB42" s="3"/>
      <c r="AC42" s="13"/>
      <c r="AD42" s="62"/>
      <c r="AE42"/>
      <c r="AF42" s="190"/>
      <c r="AG42" s="121"/>
      <c r="AH42" s="13"/>
      <c r="AI42"/>
      <c r="AJ42" s="13"/>
      <c r="AK42"/>
      <c r="AL42" s="13"/>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row>
    <row r="43" spans="1:186" s="2" customFormat="1" x14ac:dyDescent="0.25">
      <c r="A43"/>
      <c r="B43"/>
      <c r="C43"/>
      <c r="D43"/>
      <c r="E43" s="178"/>
      <c r="F43" s="3"/>
      <c r="G43" s="3"/>
      <c r="H43" s="20"/>
      <c r="I43"/>
      <c r="J43"/>
      <c r="K43"/>
      <c r="L43"/>
      <c r="M43"/>
      <c r="N43"/>
      <c r="O43"/>
      <c r="P43"/>
      <c r="Q43"/>
      <c r="R43" s="20"/>
      <c r="S43" s="103"/>
      <c r="T43"/>
      <c r="U43" s="103"/>
      <c r="V43" s="103"/>
      <c r="W43" s="13"/>
      <c r="X43" s="103"/>
      <c r="Y43" s="103"/>
      <c r="Z43" s="103"/>
      <c r="AA43" s="3"/>
      <c r="AB43" s="3"/>
      <c r="AC43" s="13"/>
      <c r="AD43" s="62"/>
      <c r="AE43"/>
      <c r="AF43" s="190"/>
      <c r="AG43" s="121"/>
      <c r="AH43" s="13"/>
      <c r="AI43"/>
      <c r="AJ43" s="13"/>
      <c r="AK43"/>
      <c r="AL43" s="1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row>
    <row r="44" spans="1:186" s="2" customFormat="1" x14ac:dyDescent="0.25">
      <c r="A44"/>
      <c r="B44"/>
      <c r="C44"/>
      <c r="D44"/>
      <c r="E44" s="178"/>
      <c r="F44" s="3"/>
      <c r="G44" s="3"/>
      <c r="H44" s="20"/>
      <c r="I44"/>
      <c r="J44"/>
      <c r="K44"/>
      <c r="L44"/>
      <c r="M44"/>
      <c r="N44"/>
      <c r="O44"/>
      <c r="P44"/>
      <c r="Q44"/>
      <c r="R44" s="20"/>
      <c r="S44" s="103"/>
      <c r="T44"/>
      <c r="U44" s="103"/>
      <c r="V44" s="103"/>
      <c r="W44" s="13"/>
      <c r="X44" s="103"/>
      <c r="Y44" s="103"/>
      <c r="Z44" s="103"/>
      <c r="AA44" s="3"/>
      <c r="AB44" s="3"/>
      <c r="AC44" s="13"/>
      <c r="AD44" s="62"/>
      <c r="AE44"/>
      <c r="AF44" s="190"/>
      <c r="AG44" s="121"/>
      <c r="AH44" s="13"/>
      <c r="AI44"/>
      <c r="AJ44" s="13"/>
      <c r="AK44"/>
      <c r="AL44" s="13"/>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row>
    <row r="45" spans="1:186" s="2" customFormat="1" x14ac:dyDescent="0.25">
      <c r="A45"/>
      <c r="B45"/>
      <c r="C45"/>
      <c r="D45"/>
      <c r="E45" s="178"/>
      <c r="F45" s="3"/>
      <c r="G45" s="3"/>
      <c r="H45" s="20"/>
      <c r="I45"/>
      <c r="J45"/>
      <c r="K45"/>
      <c r="L45"/>
      <c r="M45"/>
      <c r="N45"/>
      <c r="O45"/>
      <c r="P45"/>
      <c r="Q45"/>
      <c r="R45" s="20"/>
      <c r="S45" s="103"/>
      <c r="T45"/>
      <c r="U45" s="103"/>
      <c r="V45" s="103"/>
      <c r="W45" s="13"/>
      <c r="X45" s="103"/>
      <c r="Y45" s="103"/>
      <c r="Z45" s="103"/>
      <c r="AA45" s="3"/>
      <c r="AB45" s="3"/>
      <c r="AC45" s="13"/>
      <c r="AD45" s="62"/>
      <c r="AE45"/>
      <c r="AF45" s="190"/>
      <c r="AG45" s="121"/>
      <c r="AH45" s="13"/>
      <c r="AI45"/>
      <c r="AJ45" s="13"/>
      <c r="AK45"/>
      <c r="AL45" s="13"/>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row>
    <row r="46" spans="1:186" s="2" customFormat="1" x14ac:dyDescent="0.25">
      <c r="A46"/>
      <c r="B46"/>
      <c r="C46"/>
      <c r="D46"/>
      <c r="E46" s="178"/>
      <c r="F46" s="3"/>
      <c r="G46" s="3"/>
      <c r="H46" s="20"/>
      <c r="I46"/>
      <c r="J46"/>
      <c r="K46"/>
      <c r="L46"/>
      <c r="M46"/>
      <c r="N46"/>
      <c r="O46"/>
      <c r="P46"/>
      <c r="Q46"/>
      <c r="R46" s="20"/>
      <c r="S46" s="103"/>
      <c r="T46"/>
      <c r="U46" s="103"/>
      <c r="V46" s="103"/>
      <c r="W46" s="13"/>
      <c r="X46" s="103"/>
      <c r="Y46" s="103"/>
      <c r="Z46" s="103"/>
      <c r="AA46" s="3"/>
      <c r="AB46" s="3"/>
      <c r="AC46" s="13"/>
      <c r="AD46" s="62"/>
      <c r="AE46"/>
      <c r="AF46" s="190"/>
      <c r="AG46" s="121"/>
      <c r="AH46" s="13"/>
      <c r="AI46"/>
      <c r="AJ46" s="13"/>
      <c r="AK46"/>
      <c r="AL46" s="13"/>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row>
    <row r="47" spans="1:186" s="2" customFormat="1" x14ac:dyDescent="0.25">
      <c r="A47"/>
      <c r="B47"/>
      <c r="C47"/>
      <c r="D47"/>
      <c r="E47" s="178"/>
      <c r="F47" s="3"/>
      <c r="G47" s="3"/>
      <c r="H47" s="20"/>
      <c r="I47"/>
      <c r="J47"/>
      <c r="K47"/>
      <c r="L47"/>
      <c r="M47"/>
      <c r="N47"/>
      <c r="O47"/>
      <c r="P47"/>
      <c r="Q47"/>
      <c r="R47" s="20"/>
      <c r="S47" s="103"/>
      <c r="T47"/>
      <c r="U47" s="103"/>
      <c r="V47" s="103"/>
      <c r="W47" s="13"/>
      <c r="X47" s="103"/>
      <c r="Y47" s="103"/>
      <c r="Z47" s="103"/>
      <c r="AA47" s="3"/>
      <c r="AB47" s="3"/>
      <c r="AC47" s="13"/>
      <c r="AD47" s="62"/>
      <c r="AE47"/>
      <c r="AF47" s="190"/>
      <c r="AG47" s="121"/>
      <c r="AH47" s="13"/>
      <c r="AI47"/>
      <c r="AJ47" s="13"/>
      <c r="AK47"/>
      <c r="AL47" s="13"/>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row>
    <row r="48" spans="1:186" s="2" customFormat="1" x14ac:dyDescent="0.25">
      <c r="A48"/>
      <c r="B48"/>
      <c r="C48"/>
      <c r="D48"/>
      <c r="E48" s="178"/>
      <c r="F48" s="3"/>
      <c r="G48" s="3"/>
      <c r="H48" s="20"/>
      <c r="I48"/>
      <c r="J48"/>
      <c r="K48"/>
      <c r="L48"/>
      <c r="M48"/>
      <c r="N48"/>
      <c r="O48"/>
      <c r="P48"/>
      <c r="Q48"/>
      <c r="R48" s="20"/>
      <c r="S48" s="103"/>
      <c r="T48"/>
      <c r="U48" s="103"/>
      <c r="V48" s="103"/>
      <c r="W48" s="13"/>
      <c r="X48" s="103"/>
      <c r="Y48" s="103"/>
      <c r="Z48" s="103"/>
      <c r="AA48" s="3"/>
      <c r="AB48" s="3"/>
      <c r="AC48" s="13"/>
      <c r="AD48" s="62"/>
      <c r="AE48"/>
      <c r="AF48" s="190"/>
      <c r="AG48" s="121"/>
      <c r="AH48" s="13"/>
      <c r="AI48"/>
      <c r="AJ48" s="13"/>
      <c r="AK48"/>
      <c r="AL48" s="13"/>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row>
    <row r="49" spans="1:186" s="2" customFormat="1" x14ac:dyDescent="0.25">
      <c r="A49"/>
      <c r="B49"/>
      <c r="C49"/>
      <c r="D49"/>
      <c r="E49" s="178"/>
      <c r="F49" s="3"/>
      <c r="G49" s="3"/>
      <c r="H49" s="20"/>
      <c r="I49"/>
      <c r="J49"/>
      <c r="K49"/>
      <c r="L49"/>
      <c r="M49"/>
      <c r="N49"/>
      <c r="O49"/>
      <c r="P49"/>
      <c r="Q49"/>
      <c r="R49" s="20"/>
      <c r="S49" s="103"/>
      <c r="T49"/>
      <c r="U49" s="103"/>
      <c r="V49" s="103"/>
      <c r="W49" s="13"/>
      <c r="X49" s="103"/>
      <c r="Y49" s="103"/>
      <c r="Z49" s="103"/>
      <c r="AA49" s="3"/>
      <c r="AB49" s="3"/>
      <c r="AC49" s="13"/>
      <c r="AD49" s="62"/>
      <c r="AE49"/>
      <c r="AF49" s="190"/>
      <c r="AG49" s="121"/>
      <c r="AH49" s="13"/>
      <c r="AI49"/>
      <c r="AJ49" s="13"/>
      <c r="AK49"/>
      <c r="AL49" s="13"/>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row>
    <row r="50" spans="1:186" s="2" customFormat="1" x14ac:dyDescent="0.25">
      <c r="A50"/>
      <c r="B50"/>
      <c r="C50"/>
      <c r="D50"/>
      <c r="E50" s="178"/>
      <c r="F50" s="3"/>
      <c r="G50" s="3"/>
      <c r="H50" s="20"/>
      <c r="I50"/>
      <c r="J50"/>
      <c r="K50"/>
      <c r="L50"/>
      <c r="M50"/>
      <c r="N50"/>
      <c r="O50"/>
      <c r="P50"/>
      <c r="Q50"/>
      <c r="R50" s="20"/>
      <c r="S50" s="103"/>
      <c r="T50"/>
      <c r="U50" s="103"/>
      <c r="V50" s="103"/>
      <c r="W50" s="13"/>
      <c r="X50" s="103"/>
      <c r="Y50" s="103"/>
      <c r="Z50" s="103"/>
      <c r="AA50" s="3"/>
      <c r="AB50" s="3"/>
      <c r="AC50" s="13"/>
      <c r="AD50" s="62"/>
      <c r="AE50"/>
      <c r="AF50" s="190"/>
      <c r="AG50" s="121"/>
      <c r="AH50" s="13"/>
      <c r="AI50"/>
      <c r="AJ50" s="13"/>
      <c r="AK50"/>
      <c r="AL50" s="13"/>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row>
    <row r="51" spans="1:186" s="2" customFormat="1" x14ac:dyDescent="0.25">
      <c r="A51"/>
      <c r="B51"/>
      <c r="C51"/>
      <c r="D51"/>
      <c r="E51" s="178"/>
      <c r="F51" s="3"/>
      <c r="G51" s="3"/>
      <c r="H51" s="20"/>
      <c r="I51"/>
      <c r="J51"/>
      <c r="K51"/>
      <c r="L51"/>
      <c r="M51"/>
      <c r="N51"/>
      <c r="O51"/>
      <c r="P51"/>
      <c r="Q51"/>
      <c r="R51" s="20"/>
      <c r="S51" s="103"/>
      <c r="T51"/>
      <c r="U51" s="103"/>
      <c r="V51" s="103"/>
      <c r="W51" s="13"/>
      <c r="X51" s="103"/>
      <c r="Y51" s="103"/>
      <c r="Z51" s="103"/>
      <c r="AA51" s="3"/>
      <c r="AB51" s="3"/>
      <c r="AC51" s="13"/>
      <c r="AD51" s="62"/>
      <c r="AE51"/>
      <c r="AF51" s="190"/>
      <c r="AG51" s="121"/>
      <c r="AH51" s="13"/>
      <c r="AI51"/>
      <c r="AJ51" s="13"/>
      <c r="AK51"/>
      <c r="AL51" s="13"/>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row>
    <row r="52" spans="1:186" s="2" customFormat="1" x14ac:dyDescent="0.25">
      <c r="A52"/>
      <c r="B52"/>
      <c r="C52"/>
      <c r="D52"/>
      <c r="E52" s="178"/>
      <c r="F52" s="3"/>
      <c r="G52" s="3"/>
      <c r="H52" s="20"/>
      <c r="I52"/>
      <c r="J52"/>
      <c r="K52"/>
      <c r="L52"/>
      <c r="M52"/>
      <c r="N52"/>
      <c r="O52"/>
      <c r="P52"/>
      <c r="Q52"/>
      <c r="R52" s="20"/>
      <c r="S52" s="103"/>
      <c r="T52"/>
      <c r="U52" s="103"/>
      <c r="V52" s="103"/>
      <c r="W52" s="13"/>
      <c r="X52" s="103"/>
      <c r="Y52" s="103"/>
      <c r="Z52" s="103"/>
      <c r="AA52" s="3"/>
      <c r="AB52" s="3"/>
      <c r="AC52" s="13"/>
      <c r="AD52" s="62"/>
      <c r="AE52"/>
      <c r="AF52" s="190"/>
      <c r="AG52" s="121"/>
      <c r="AH52" s="13"/>
      <c r="AI52"/>
      <c r="AJ52" s="13"/>
      <c r="AK52"/>
      <c r="AL52" s="13"/>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row>
    <row r="53" spans="1:186" s="2" customFormat="1" x14ac:dyDescent="0.25">
      <c r="A53"/>
      <c r="B53"/>
      <c r="C53"/>
      <c r="D53"/>
      <c r="E53" s="178"/>
      <c r="F53" s="3"/>
      <c r="G53" s="3"/>
      <c r="H53" s="20"/>
      <c r="I53"/>
      <c r="J53"/>
      <c r="K53"/>
      <c r="L53"/>
      <c r="M53"/>
      <c r="N53"/>
      <c r="O53"/>
      <c r="P53"/>
      <c r="Q53"/>
      <c r="R53" s="20"/>
      <c r="S53" s="103"/>
      <c r="T53"/>
      <c r="U53" s="103"/>
      <c r="V53" s="103"/>
      <c r="W53" s="13"/>
      <c r="X53" s="103"/>
      <c r="Y53" s="103"/>
      <c r="Z53" s="103"/>
      <c r="AA53" s="3"/>
      <c r="AB53" s="3"/>
      <c r="AC53" s="13"/>
      <c r="AD53" s="62"/>
      <c r="AE53"/>
      <c r="AF53" s="190"/>
      <c r="AG53" s="121"/>
      <c r="AH53" s="13"/>
      <c r="AI53"/>
      <c r="AJ53" s="13"/>
      <c r="AK53"/>
      <c r="AL53" s="1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row>
    <row r="54" spans="1:186" s="2" customFormat="1" x14ac:dyDescent="0.25">
      <c r="A54"/>
      <c r="B54"/>
      <c r="C54"/>
      <c r="D54"/>
      <c r="E54" s="178"/>
      <c r="F54" s="3"/>
      <c r="G54" s="3"/>
      <c r="H54" s="20"/>
      <c r="I54"/>
      <c r="J54"/>
      <c r="K54"/>
      <c r="L54"/>
      <c r="M54"/>
      <c r="N54"/>
      <c r="O54"/>
      <c r="P54"/>
      <c r="Q54"/>
      <c r="R54" s="20"/>
      <c r="S54" s="103"/>
      <c r="T54"/>
      <c r="U54" s="103"/>
      <c r="V54" s="103"/>
      <c r="W54" s="13"/>
      <c r="X54" s="103"/>
      <c r="Y54" s="103"/>
      <c r="Z54" s="103"/>
      <c r="AA54" s="3"/>
      <c r="AB54" s="3"/>
      <c r="AC54" s="13"/>
      <c r="AD54" s="62"/>
      <c r="AE54"/>
      <c r="AF54" s="190"/>
      <c r="AG54" s="121"/>
      <c r="AH54" s="13"/>
      <c r="AI54"/>
      <c r="AJ54" s="13"/>
      <c r="AK54"/>
      <c r="AL54" s="13"/>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row>
    <row r="55" spans="1:186" s="2" customFormat="1" x14ac:dyDescent="0.25">
      <c r="A55"/>
      <c r="B55"/>
      <c r="C55"/>
      <c r="D55"/>
      <c r="E55" s="178"/>
      <c r="F55" s="3"/>
      <c r="G55" s="3"/>
      <c r="H55" s="20"/>
      <c r="I55"/>
      <c r="J55"/>
      <c r="K55"/>
      <c r="L55"/>
      <c r="M55"/>
      <c r="N55"/>
      <c r="O55"/>
      <c r="P55"/>
      <c r="Q55"/>
      <c r="R55" s="20"/>
      <c r="S55" s="103"/>
      <c r="T55"/>
      <c r="U55" s="103"/>
      <c r="V55" s="103"/>
      <c r="W55" s="13"/>
      <c r="X55" s="103"/>
      <c r="Y55" s="103"/>
      <c r="Z55" s="103"/>
      <c r="AA55" s="3"/>
      <c r="AB55" s="3"/>
      <c r="AC55" s="13"/>
      <c r="AD55" s="62"/>
      <c r="AE55"/>
      <c r="AF55" s="190"/>
      <c r="AG55" s="121"/>
      <c r="AH55" s="13"/>
      <c r="AI55"/>
      <c r="AJ55" s="13"/>
      <c r="AK55"/>
      <c r="AL55" s="13"/>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row>
    <row r="56" spans="1:186" s="2" customFormat="1" x14ac:dyDescent="0.25">
      <c r="A56"/>
      <c r="B56"/>
      <c r="C56"/>
      <c r="D56"/>
      <c r="E56" s="178"/>
      <c r="F56" s="3"/>
      <c r="G56" s="3"/>
      <c r="H56" s="20"/>
      <c r="I56"/>
      <c r="J56"/>
      <c r="K56"/>
      <c r="L56"/>
      <c r="M56"/>
      <c r="N56"/>
      <c r="O56"/>
      <c r="P56"/>
      <c r="Q56"/>
      <c r="R56" s="20"/>
      <c r="S56" s="103"/>
      <c r="T56"/>
      <c r="U56" s="103"/>
      <c r="V56" s="103"/>
      <c r="W56" s="13"/>
      <c r="X56" s="103"/>
      <c r="Y56" s="103"/>
      <c r="Z56" s="103"/>
      <c r="AA56" s="3"/>
      <c r="AB56" s="3"/>
      <c r="AC56" s="13"/>
      <c r="AD56" s="62"/>
      <c r="AE56"/>
      <c r="AF56" s="190"/>
      <c r="AG56" s="121"/>
      <c r="AH56" s="13"/>
      <c r="AI56"/>
      <c r="AJ56" s="13"/>
      <c r="AK56"/>
      <c r="AL56" s="13"/>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row>
    <row r="57" spans="1:186" s="2" customFormat="1" x14ac:dyDescent="0.25">
      <c r="A57"/>
      <c r="B57"/>
      <c r="C57"/>
      <c r="D57"/>
      <c r="E57" s="178"/>
      <c r="F57" s="3"/>
      <c r="G57" s="3"/>
      <c r="H57" s="20"/>
      <c r="I57"/>
      <c r="J57"/>
      <c r="K57"/>
      <c r="L57"/>
      <c r="M57"/>
      <c r="N57"/>
      <c r="O57"/>
      <c r="P57"/>
      <c r="Q57"/>
      <c r="R57" s="20"/>
      <c r="S57" s="103"/>
      <c r="T57"/>
      <c r="U57" s="103"/>
      <c r="V57" s="103"/>
      <c r="W57" s="13"/>
      <c r="X57" s="103"/>
      <c r="Y57" s="103"/>
      <c r="Z57" s="103"/>
      <c r="AA57" s="3"/>
      <c r="AB57" s="3"/>
      <c r="AC57" s="13"/>
      <c r="AD57" s="62"/>
      <c r="AE57"/>
      <c r="AF57" s="190"/>
      <c r="AG57" s="121"/>
      <c r="AH57" s="13"/>
      <c r="AI57"/>
      <c r="AJ57" s="13"/>
      <c r="AK57"/>
      <c r="AL57" s="13"/>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row>
    <row r="58" spans="1:186" s="2" customFormat="1" x14ac:dyDescent="0.25">
      <c r="A58"/>
      <c r="B58"/>
      <c r="C58"/>
      <c r="D58"/>
      <c r="E58" s="178"/>
      <c r="F58" s="3"/>
      <c r="G58" s="3"/>
      <c r="H58" s="20"/>
      <c r="I58"/>
      <c r="J58"/>
      <c r="K58"/>
      <c r="L58"/>
      <c r="M58"/>
      <c r="N58"/>
      <c r="O58"/>
      <c r="P58"/>
      <c r="Q58"/>
      <c r="R58" s="20"/>
      <c r="S58" s="103"/>
      <c r="T58"/>
      <c r="U58" s="103"/>
      <c r="V58" s="103"/>
      <c r="W58" s="13"/>
      <c r="X58" s="103"/>
      <c r="Y58" s="103"/>
      <c r="Z58" s="103"/>
      <c r="AA58" s="3"/>
      <c r="AB58" s="3"/>
      <c r="AC58" s="13"/>
      <c r="AD58" s="62"/>
      <c r="AE58"/>
      <c r="AF58" s="190"/>
      <c r="AG58" s="121"/>
      <c r="AH58" s="13"/>
      <c r="AI58"/>
      <c r="AJ58" s="13"/>
      <c r="AK58"/>
      <c r="AL58" s="13"/>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row>
    <row r="59" spans="1:186" s="2" customFormat="1" x14ac:dyDescent="0.25">
      <c r="A59"/>
      <c r="B59"/>
      <c r="C59"/>
      <c r="D59"/>
      <c r="E59" s="178"/>
      <c r="F59" s="3"/>
      <c r="G59" s="3"/>
      <c r="H59" s="20"/>
      <c r="I59"/>
      <c r="J59"/>
      <c r="K59"/>
      <c r="L59"/>
      <c r="M59"/>
      <c r="N59"/>
      <c r="O59"/>
      <c r="P59"/>
      <c r="Q59"/>
      <c r="R59" s="20"/>
      <c r="S59" s="103"/>
      <c r="T59"/>
      <c r="U59" s="103"/>
      <c r="V59" s="103"/>
      <c r="W59" s="13"/>
      <c r="X59" s="103"/>
      <c r="Y59" s="103"/>
      <c r="Z59" s="103"/>
      <c r="AA59" s="3"/>
      <c r="AB59" s="3"/>
      <c r="AC59" s="13"/>
      <c r="AD59" s="62"/>
      <c r="AE59"/>
      <c r="AF59" s="190"/>
      <c r="AG59" s="121"/>
      <c r="AH59" s="13"/>
      <c r="AI59"/>
      <c r="AJ59" s="13"/>
      <c r="AK59"/>
      <c r="AL59" s="13"/>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row>
    <row r="60" spans="1:186" s="2" customFormat="1" x14ac:dyDescent="0.25">
      <c r="A60"/>
      <c r="B60"/>
      <c r="C60"/>
      <c r="D60"/>
      <c r="E60" s="178"/>
      <c r="F60" s="3"/>
      <c r="G60" s="3"/>
      <c r="H60" s="20"/>
      <c r="I60"/>
      <c r="J60"/>
      <c r="K60"/>
      <c r="L60"/>
      <c r="M60"/>
      <c r="N60"/>
      <c r="O60"/>
      <c r="P60"/>
      <c r="Q60"/>
      <c r="R60" s="20"/>
      <c r="S60" s="103"/>
      <c r="T60"/>
      <c r="U60" s="103"/>
      <c r="V60" s="103"/>
      <c r="W60" s="13"/>
      <c r="X60" s="103"/>
      <c r="Y60" s="103"/>
      <c r="Z60" s="103"/>
      <c r="AA60" s="3"/>
      <c r="AB60" s="3"/>
      <c r="AC60" s="13"/>
      <c r="AD60" s="62"/>
      <c r="AE60"/>
      <c r="AF60" s="190"/>
      <c r="AG60" s="121"/>
      <c r="AH60" s="13"/>
      <c r="AI60"/>
      <c r="AJ60" s="13"/>
      <c r="AK60"/>
      <c r="AL60" s="13"/>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row>
    <row r="61" spans="1:186" s="2" customFormat="1" x14ac:dyDescent="0.25">
      <c r="A61"/>
      <c r="B61"/>
      <c r="C61"/>
      <c r="D61"/>
      <c r="E61" s="178"/>
      <c r="F61" s="3"/>
      <c r="G61" s="3"/>
      <c r="H61" s="20"/>
      <c r="I61"/>
      <c r="J61"/>
      <c r="K61"/>
      <c r="L61"/>
      <c r="M61"/>
      <c r="N61"/>
      <c r="O61"/>
      <c r="P61"/>
      <c r="Q61"/>
      <c r="R61" s="20"/>
      <c r="S61" s="103"/>
      <c r="T61"/>
      <c r="U61" s="103"/>
      <c r="V61" s="103"/>
      <c r="W61" s="13"/>
      <c r="X61" s="103"/>
      <c r="Y61" s="103"/>
      <c r="Z61" s="103"/>
      <c r="AA61" s="3"/>
      <c r="AB61" s="3"/>
      <c r="AC61" s="13"/>
      <c r="AD61" s="62"/>
      <c r="AE61"/>
      <c r="AF61" s="190"/>
      <c r="AG61" s="121"/>
      <c r="AH61" s="13"/>
      <c r="AI61"/>
      <c r="AJ61" s="13"/>
      <c r="AK61"/>
      <c r="AL61" s="13"/>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row>
    <row r="62" spans="1:186" s="2" customFormat="1" x14ac:dyDescent="0.25">
      <c r="A62"/>
      <c r="B62"/>
      <c r="C62"/>
      <c r="D62"/>
      <c r="E62" s="178"/>
      <c r="F62" s="3"/>
      <c r="G62" s="3"/>
      <c r="H62" s="20"/>
      <c r="I62"/>
      <c r="J62"/>
      <c r="K62"/>
      <c r="L62"/>
      <c r="M62"/>
      <c r="N62"/>
      <c r="O62"/>
      <c r="P62"/>
      <c r="Q62"/>
      <c r="R62" s="20"/>
      <c r="S62" s="103"/>
      <c r="T62"/>
      <c r="U62" s="103"/>
      <c r="V62" s="103"/>
      <c r="W62" s="13"/>
      <c r="X62" s="103"/>
      <c r="Y62" s="103"/>
      <c r="Z62" s="103"/>
      <c r="AA62" s="3"/>
      <c r="AB62" s="3"/>
      <c r="AC62" s="13"/>
      <c r="AD62" s="62"/>
      <c r="AE62"/>
      <c r="AF62" s="190"/>
      <c r="AG62" s="121"/>
      <c r="AH62" s="13"/>
      <c r="AI62"/>
      <c r="AJ62" s="13"/>
      <c r="AK62"/>
      <c r="AL62" s="13"/>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row>
    <row r="63" spans="1:186" s="2" customFormat="1" x14ac:dyDescent="0.25">
      <c r="A63"/>
      <c r="B63"/>
      <c r="C63"/>
      <c r="D63"/>
      <c r="E63" s="178"/>
      <c r="F63" s="3"/>
      <c r="G63" s="3"/>
      <c r="H63" s="20"/>
      <c r="I63"/>
      <c r="J63"/>
      <c r="K63"/>
      <c r="L63"/>
      <c r="M63"/>
      <c r="N63"/>
      <c r="O63"/>
      <c r="P63"/>
      <c r="Q63"/>
      <c r="R63" s="20"/>
      <c r="S63" s="103"/>
      <c r="T63"/>
      <c r="U63" s="103"/>
      <c r="V63" s="103"/>
      <c r="W63" s="13"/>
      <c r="X63" s="103"/>
      <c r="Y63" s="103"/>
      <c r="Z63" s="103"/>
      <c r="AA63" s="3"/>
      <c r="AB63" s="3"/>
      <c r="AC63" s="13"/>
      <c r="AD63" s="62"/>
      <c r="AE63"/>
      <c r="AF63" s="190"/>
      <c r="AG63" s="121"/>
      <c r="AH63" s="13"/>
      <c r="AI63"/>
      <c r="AJ63" s="13"/>
      <c r="AK63"/>
      <c r="AL63" s="1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row>
    <row r="64" spans="1:186" s="2" customFormat="1" x14ac:dyDescent="0.25">
      <c r="A64"/>
      <c r="B64"/>
      <c r="C64"/>
      <c r="D64"/>
      <c r="E64" s="178"/>
      <c r="F64" s="3"/>
      <c r="G64" s="3"/>
      <c r="H64" s="20"/>
      <c r="I64"/>
      <c r="J64"/>
      <c r="K64"/>
      <c r="L64"/>
      <c r="M64"/>
      <c r="N64"/>
      <c r="O64"/>
      <c r="P64"/>
      <c r="Q64"/>
      <c r="R64" s="20"/>
      <c r="S64" s="103"/>
      <c r="T64"/>
      <c r="U64" s="103"/>
      <c r="V64" s="103"/>
      <c r="W64" s="13"/>
      <c r="X64" s="103"/>
      <c r="Y64" s="103"/>
      <c r="Z64" s="103"/>
      <c r="AA64" s="3"/>
      <c r="AB64" s="3"/>
      <c r="AC64" s="13"/>
      <c r="AD64" s="62"/>
      <c r="AE64"/>
      <c r="AF64" s="190"/>
      <c r="AG64" s="121"/>
      <c r="AH64" s="13"/>
      <c r="AI64"/>
      <c r="AJ64" s="13"/>
      <c r="AK64"/>
      <c r="AL64" s="13"/>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row>
    <row r="65" spans="1:186" s="2" customFormat="1" x14ac:dyDescent="0.25">
      <c r="A65"/>
      <c r="B65"/>
      <c r="C65"/>
      <c r="D65"/>
      <c r="E65" s="178"/>
      <c r="F65" s="3"/>
      <c r="G65" s="3"/>
      <c r="H65" s="20"/>
      <c r="I65"/>
      <c r="J65"/>
      <c r="K65"/>
      <c r="L65"/>
      <c r="M65"/>
      <c r="N65"/>
      <c r="O65"/>
      <c r="P65"/>
      <c r="Q65"/>
      <c r="R65" s="20"/>
      <c r="S65" s="103"/>
      <c r="T65"/>
      <c r="U65" s="103"/>
      <c r="V65" s="103"/>
      <c r="W65" s="13"/>
      <c r="X65" s="103"/>
      <c r="Y65" s="103"/>
      <c r="Z65" s="103"/>
      <c r="AA65" s="3"/>
      <c r="AB65" s="3"/>
      <c r="AC65" s="13"/>
      <c r="AD65" s="62"/>
      <c r="AE65"/>
      <c r="AF65" s="190"/>
      <c r="AG65" s="121"/>
      <c r="AH65" s="13"/>
      <c r="AI65"/>
      <c r="AJ65" s="13"/>
      <c r="AK65"/>
      <c r="AL65" s="13"/>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row>
    <row r="66" spans="1:186" s="2" customFormat="1" x14ac:dyDescent="0.25">
      <c r="A66"/>
      <c r="B66"/>
      <c r="C66"/>
      <c r="D66"/>
      <c r="E66" s="178"/>
      <c r="F66" s="3"/>
      <c r="G66" s="3"/>
      <c r="H66" s="20"/>
      <c r="I66"/>
      <c r="J66"/>
      <c r="K66"/>
      <c r="L66"/>
      <c r="M66"/>
      <c r="N66"/>
      <c r="O66"/>
      <c r="P66"/>
      <c r="Q66"/>
      <c r="R66" s="20"/>
      <c r="S66" s="103"/>
      <c r="T66"/>
      <c r="U66" s="103"/>
      <c r="V66" s="103"/>
      <c r="W66" s="13"/>
      <c r="X66" s="103"/>
      <c r="Y66" s="103"/>
      <c r="Z66" s="103"/>
      <c r="AA66" s="3"/>
      <c r="AB66" s="3"/>
      <c r="AC66" s="13"/>
      <c r="AD66" s="62"/>
      <c r="AE66"/>
      <c r="AF66" s="190"/>
      <c r="AG66" s="121"/>
      <c r="AH66" s="13"/>
      <c r="AI66"/>
      <c r="AJ66" s="13"/>
      <c r="AK66"/>
      <c r="AL66" s="13"/>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row>
    <row r="67" spans="1:186" s="2" customFormat="1" x14ac:dyDescent="0.25">
      <c r="A67"/>
      <c r="B67"/>
      <c r="C67"/>
      <c r="D67"/>
      <c r="E67" s="178"/>
      <c r="F67" s="3"/>
      <c r="G67" s="3"/>
      <c r="H67" s="20"/>
      <c r="I67"/>
      <c r="J67"/>
      <c r="K67"/>
      <c r="L67"/>
      <c r="M67"/>
      <c r="N67"/>
      <c r="O67"/>
      <c r="P67"/>
      <c r="Q67"/>
      <c r="R67" s="20"/>
      <c r="S67" s="103"/>
      <c r="T67"/>
      <c r="U67" s="103"/>
      <c r="V67" s="103"/>
      <c r="W67" s="13"/>
      <c r="X67" s="103"/>
      <c r="Y67" s="103"/>
      <c r="Z67" s="103"/>
      <c r="AA67" s="3"/>
      <c r="AB67" s="3"/>
      <c r="AC67" s="13"/>
      <c r="AD67" s="62"/>
      <c r="AE67"/>
      <c r="AF67" s="190"/>
      <c r="AG67" s="121"/>
      <c r="AH67" s="13"/>
      <c r="AI67"/>
      <c r="AJ67" s="13"/>
      <c r="AK67"/>
      <c r="AL67" s="13"/>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row>
    <row r="68" spans="1:186" s="2" customFormat="1" x14ac:dyDescent="0.25">
      <c r="A68"/>
      <c r="B68"/>
      <c r="C68"/>
      <c r="D68"/>
      <c r="E68" s="178"/>
      <c r="F68" s="3"/>
      <c r="G68" s="3"/>
      <c r="H68" s="20"/>
      <c r="I68"/>
      <c r="J68"/>
      <c r="K68"/>
      <c r="L68"/>
      <c r="M68"/>
      <c r="N68"/>
      <c r="O68"/>
      <c r="P68"/>
      <c r="Q68"/>
      <c r="R68" s="20"/>
      <c r="S68" s="103"/>
      <c r="T68"/>
      <c r="U68" s="103"/>
      <c r="V68" s="103"/>
      <c r="W68" s="13"/>
      <c r="X68" s="103"/>
      <c r="Y68" s="103"/>
      <c r="Z68" s="103"/>
      <c r="AA68" s="3"/>
      <c r="AB68" s="3"/>
      <c r="AC68" s="13"/>
      <c r="AD68" s="62"/>
      <c r="AE68"/>
      <c r="AF68" s="190"/>
      <c r="AG68" s="121"/>
      <c r="AH68" s="13"/>
      <c r="AI68"/>
      <c r="AJ68" s="13"/>
      <c r="AK68"/>
      <c r="AL68" s="13"/>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row>
    <row r="69" spans="1:186" s="2" customFormat="1" x14ac:dyDescent="0.25">
      <c r="A69"/>
      <c r="B69"/>
      <c r="C69"/>
      <c r="D69"/>
      <c r="E69" s="178"/>
      <c r="F69" s="3"/>
      <c r="G69" s="3"/>
      <c r="H69" s="20"/>
      <c r="I69"/>
      <c r="J69"/>
      <c r="K69"/>
      <c r="L69"/>
      <c r="M69"/>
      <c r="N69"/>
      <c r="O69"/>
      <c r="P69"/>
      <c r="Q69"/>
      <c r="R69" s="20"/>
      <c r="S69" s="103"/>
      <c r="T69"/>
      <c r="U69" s="103"/>
      <c r="V69" s="103"/>
      <c r="W69" s="13"/>
      <c r="X69" s="103"/>
      <c r="Y69" s="103"/>
      <c r="Z69" s="103"/>
      <c r="AA69" s="3"/>
      <c r="AB69" s="3"/>
      <c r="AC69" s="13"/>
      <c r="AD69" s="62"/>
      <c r="AE69"/>
      <c r="AF69" s="190"/>
      <c r="AG69" s="121"/>
      <c r="AH69" s="13"/>
      <c r="AI69"/>
      <c r="AJ69" s="13"/>
      <c r="AK69"/>
      <c r="AL69" s="13"/>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row>
    <row r="70" spans="1:186" s="2" customFormat="1" x14ac:dyDescent="0.25">
      <c r="A70"/>
      <c r="B70"/>
      <c r="C70"/>
      <c r="D70"/>
      <c r="E70" s="178"/>
      <c r="F70" s="3"/>
      <c r="G70" s="3"/>
      <c r="H70" s="20"/>
      <c r="I70"/>
      <c r="J70"/>
      <c r="K70"/>
      <c r="L70"/>
      <c r="M70"/>
      <c r="N70"/>
      <c r="O70"/>
      <c r="P70"/>
      <c r="Q70"/>
      <c r="R70" s="20"/>
      <c r="S70" s="103"/>
      <c r="T70"/>
      <c r="U70" s="103"/>
      <c r="V70" s="103"/>
      <c r="W70" s="13"/>
      <c r="X70" s="103"/>
      <c r="Y70" s="103"/>
      <c r="Z70" s="103"/>
      <c r="AA70" s="3"/>
      <c r="AB70" s="3"/>
      <c r="AC70" s="13"/>
      <c r="AD70" s="62"/>
      <c r="AE70"/>
      <c r="AF70" s="190"/>
      <c r="AG70" s="121"/>
      <c r="AH70" s="13"/>
      <c r="AI70"/>
      <c r="AJ70" s="13"/>
      <c r="AK70"/>
      <c r="AL70" s="13"/>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row>
    <row r="71" spans="1:186" s="2" customFormat="1" x14ac:dyDescent="0.25">
      <c r="A71"/>
      <c r="B71"/>
      <c r="C71"/>
      <c r="D71"/>
      <c r="E71" s="178"/>
      <c r="F71" s="3"/>
      <c r="G71" s="3"/>
      <c r="H71" s="20"/>
      <c r="I71"/>
      <c r="J71"/>
      <c r="K71"/>
      <c r="L71"/>
      <c r="M71"/>
      <c r="N71"/>
      <c r="O71"/>
      <c r="P71"/>
      <c r="Q71"/>
      <c r="R71" s="20"/>
      <c r="S71" s="103"/>
      <c r="T71"/>
      <c r="U71" s="103"/>
      <c r="V71" s="103"/>
      <c r="W71" s="13"/>
      <c r="X71" s="103"/>
      <c r="Y71" s="103"/>
      <c r="Z71" s="103"/>
      <c r="AA71" s="3"/>
      <c r="AB71" s="3"/>
      <c r="AC71" s="13"/>
      <c r="AD71" s="62"/>
      <c r="AE71"/>
      <c r="AF71" s="190"/>
      <c r="AG71" s="121"/>
      <c r="AH71" s="13"/>
      <c r="AI71"/>
      <c r="AJ71" s="13"/>
      <c r="AK71"/>
      <c r="AL71" s="13"/>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row>
    <row r="72" spans="1:186" s="2" customFormat="1" x14ac:dyDescent="0.25">
      <c r="A72"/>
      <c r="B72"/>
      <c r="C72"/>
      <c r="D72"/>
      <c r="E72" s="178"/>
      <c r="F72" s="3"/>
      <c r="G72" s="3"/>
      <c r="H72" s="20"/>
      <c r="I72"/>
      <c r="J72"/>
      <c r="K72"/>
      <c r="L72"/>
      <c r="M72"/>
      <c r="N72"/>
      <c r="O72"/>
      <c r="P72"/>
      <c r="Q72"/>
      <c r="R72" s="20"/>
      <c r="S72" s="103"/>
      <c r="T72"/>
      <c r="U72" s="103"/>
      <c r="V72" s="103"/>
      <c r="W72" s="13"/>
      <c r="X72" s="103"/>
      <c r="Y72" s="103"/>
      <c r="Z72" s="103"/>
      <c r="AA72" s="3"/>
      <c r="AB72" s="3"/>
      <c r="AC72" s="13"/>
      <c r="AD72" s="62"/>
      <c r="AE72"/>
      <c r="AF72" s="190"/>
      <c r="AG72" s="121"/>
      <c r="AH72" s="13"/>
      <c r="AI72"/>
      <c r="AJ72" s="13"/>
      <c r="AK72"/>
      <c r="AL72" s="13"/>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row>
    <row r="73" spans="1:186" s="2" customFormat="1" x14ac:dyDescent="0.25">
      <c r="A73"/>
      <c r="B73"/>
      <c r="C73"/>
      <c r="D73"/>
      <c r="E73" s="178"/>
      <c r="F73" s="3"/>
      <c r="G73" s="3"/>
      <c r="H73" s="20"/>
      <c r="I73"/>
      <c r="J73"/>
      <c r="K73"/>
      <c r="L73"/>
      <c r="M73"/>
      <c r="N73"/>
      <c r="O73"/>
      <c r="P73"/>
      <c r="Q73"/>
      <c r="R73" s="20"/>
      <c r="S73" s="103"/>
      <c r="T73"/>
      <c r="U73" s="103"/>
      <c r="V73" s="103"/>
      <c r="W73" s="13"/>
      <c r="X73" s="103"/>
      <c r="Y73" s="103"/>
      <c r="Z73" s="103"/>
      <c r="AA73" s="3"/>
      <c r="AB73" s="3"/>
      <c r="AC73" s="13"/>
      <c r="AD73" s="62"/>
      <c r="AE73"/>
      <c r="AF73" s="190"/>
      <c r="AG73" s="121"/>
      <c r="AH73" s="13"/>
      <c r="AI73"/>
      <c r="AJ73" s="13"/>
      <c r="AK73"/>
      <c r="AL73" s="1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row>
    <row r="74" spans="1:186" s="2" customFormat="1" x14ac:dyDescent="0.25">
      <c r="A74"/>
      <c r="B74"/>
      <c r="C74"/>
      <c r="D74"/>
      <c r="E74" s="178"/>
      <c r="F74" s="3"/>
      <c r="G74" s="3"/>
      <c r="H74" s="20"/>
      <c r="I74"/>
      <c r="J74"/>
      <c r="K74"/>
      <c r="L74"/>
      <c r="M74"/>
      <c r="N74"/>
      <c r="O74"/>
      <c r="P74"/>
      <c r="Q74"/>
      <c r="R74" s="20"/>
      <c r="S74" s="103"/>
      <c r="T74"/>
      <c r="U74" s="103"/>
      <c r="V74" s="103"/>
      <c r="W74" s="13"/>
      <c r="X74" s="103"/>
      <c r="Y74" s="103"/>
      <c r="Z74" s="103"/>
      <c r="AA74" s="3"/>
      <c r="AB74" s="3"/>
      <c r="AC74" s="13"/>
      <c r="AD74" s="62"/>
      <c r="AE74"/>
      <c r="AF74" s="190"/>
      <c r="AG74" s="121"/>
      <c r="AH74" s="13"/>
      <c r="AI74"/>
      <c r="AJ74" s="13"/>
      <c r="AK74"/>
      <c r="AL74" s="13"/>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row>
    <row r="75" spans="1:186" s="2" customFormat="1" x14ac:dyDescent="0.25">
      <c r="A75"/>
      <c r="B75"/>
      <c r="C75"/>
      <c r="D75"/>
      <c r="E75" s="178"/>
      <c r="F75" s="3"/>
      <c r="G75" s="3"/>
      <c r="H75" s="20"/>
      <c r="I75"/>
      <c r="J75"/>
      <c r="K75"/>
      <c r="L75"/>
      <c r="M75"/>
      <c r="N75"/>
      <c r="O75"/>
      <c r="P75"/>
      <c r="Q75"/>
      <c r="R75" s="20"/>
      <c r="S75" s="103"/>
      <c r="T75"/>
      <c r="U75" s="103"/>
      <c r="V75" s="103"/>
      <c r="W75" s="13"/>
      <c r="X75" s="103"/>
      <c r="Y75" s="103"/>
      <c r="Z75" s="103"/>
      <c r="AA75" s="3"/>
      <c r="AB75" s="3"/>
      <c r="AC75" s="13"/>
      <c r="AD75" s="62"/>
      <c r="AE75"/>
      <c r="AF75" s="190"/>
      <c r="AG75" s="121"/>
      <c r="AH75" s="13"/>
      <c r="AI75"/>
      <c r="AJ75" s="13"/>
      <c r="AK75"/>
      <c r="AL75" s="13"/>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row>
    <row r="76" spans="1:186" s="2" customFormat="1" x14ac:dyDescent="0.25">
      <c r="A76"/>
      <c r="B76"/>
      <c r="C76"/>
      <c r="D76"/>
      <c r="E76" s="178"/>
      <c r="F76" s="3"/>
      <c r="G76" s="3"/>
      <c r="H76" s="20"/>
      <c r="I76"/>
      <c r="J76"/>
      <c r="K76"/>
      <c r="L76"/>
      <c r="M76"/>
      <c r="N76"/>
      <c r="O76"/>
      <c r="P76"/>
      <c r="Q76"/>
      <c r="R76" s="20"/>
      <c r="S76" s="103"/>
      <c r="T76"/>
      <c r="U76" s="103"/>
      <c r="V76" s="103"/>
      <c r="W76" s="13"/>
      <c r="X76" s="103"/>
      <c r="Y76" s="103"/>
      <c r="Z76" s="103"/>
      <c r="AA76" s="3"/>
      <c r="AB76" s="3"/>
      <c r="AC76" s="13"/>
      <c r="AD76" s="62"/>
      <c r="AE76"/>
      <c r="AF76" s="190"/>
      <c r="AG76" s="121"/>
      <c r="AH76" s="13"/>
      <c r="AI76"/>
      <c r="AJ76" s="13"/>
      <c r="AK76"/>
      <c r="AL76" s="13"/>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row>
    <row r="77" spans="1:186" s="2" customFormat="1" x14ac:dyDescent="0.25">
      <c r="A77"/>
      <c r="B77"/>
      <c r="C77"/>
      <c r="D77"/>
      <c r="E77" s="178"/>
      <c r="F77" s="3"/>
      <c r="G77" s="3"/>
      <c r="H77" s="20"/>
      <c r="I77"/>
      <c r="J77"/>
      <c r="K77"/>
      <c r="L77"/>
      <c r="M77"/>
      <c r="N77"/>
      <c r="O77"/>
      <c r="P77"/>
      <c r="Q77"/>
      <c r="R77" s="20"/>
      <c r="S77" s="103"/>
      <c r="T77"/>
      <c r="U77" s="103"/>
      <c r="V77" s="103"/>
      <c r="W77" s="13"/>
      <c r="X77" s="103"/>
      <c r="Y77" s="103"/>
      <c r="Z77" s="103"/>
      <c r="AA77" s="3"/>
      <c r="AB77" s="3"/>
      <c r="AC77" s="13"/>
      <c r="AD77" s="62"/>
      <c r="AE77"/>
      <c r="AF77" s="190"/>
      <c r="AG77" s="121"/>
      <c r="AH77" s="13"/>
      <c r="AI77"/>
      <c r="AJ77" s="13"/>
      <c r="AK77"/>
      <c r="AL77" s="13"/>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row>
    <row r="78" spans="1:186" s="2" customFormat="1" x14ac:dyDescent="0.25">
      <c r="A78"/>
      <c r="B78"/>
      <c r="C78"/>
      <c r="D78"/>
      <c r="E78" s="178"/>
      <c r="F78" s="3"/>
      <c r="G78" s="3"/>
      <c r="H78" s="20"/>
      <c r="I78"/>
      <c r="J78"/>
      <c r="K78"/>
      <c r="L78"/>
      <c r="M78"/>
      <c r="N78"/>
      <c r="O78"/>
      <c r="P78"/>
      <c r="Q78"/>
      <c r="R78" s="20"/>
      <c r="S78" s="103"/>
      <c r="T78"/>
      <c r="U78" s="103"/>
      <c r="V78" s="103"/>
      <c r="W78" s="13"/>
      <c r="X78" s="103"/>
      <c r="Y78" s="103"/>
      <c r="Z78" s="103"/>
      <c r="AA78" s="3"/>
      <c r="AB78" s="3"/>
      <c r="AC78" s="13"/>
      <c r="AD78" s="62"/>
      <c r="AE78"/>
      <c r="AF78" s="190"/>
      <c r="AG78" s="121"/>
      <c r="AH78" s="13"/>
      <c r="AI78"/>
      <c r="AJ78" s="13"/>
      <c r="AK78"/>
      <c r="AL78" s="13"/>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row>
    <row r="79" spans="1:186" s="2" customFormat="1" x14ac:dyDescent="0.25">
      <c r="A79"/>
      <c r="B79"/>
      <c r="C79"/>
      <c r="D79"/>
      <c r="E79" s="178"/>
      <c r="F79" s="3"/>
      <c r="G79" s="3"/>
      <c r="H79" s="20"/>
      <c r="I79"/>
      <c r="J79"/>
      <c r="K79"/>
      <c r="L79"/>
      <c r="M79"/>
      <c r="N79"/>
      <c r="O79"/>
      <c r="P79"/>
      <c r="Q79"/>
      <c r="R79" s="20"/>
      <c r="S79" s="103"/>
      <c r="T79"/>
      <c r="U79" s="103"/>
      <c r="V79" s="103"/>
      <c r="W79" s="13"/>
      <c r="X79" s="103"/>
      <c r="Y79" s="103"/>
      <c r="Z79" s="103"/>
      <c r="AA79" s="3"/>
      <c r="AB79" s="3"/>
      <c r="AC79" s="13"/>
      <c r="AD79" s="62"/>
      <c r="AE79"/>
      <c r="AF79" s="190"/>
      <c r="AG79" s="121"/>
      <c r="AH79" s="13"/>
      <c r="AI79"/>
      <c r="AJ79" s="13"/>
      <c r="AK79"/>
      <c r="AL79" s="13"/>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row>
    <row r="80" spans="1:186" s="2" customFormat="1" x14ac:dyDescent="0.25">
      <c r="A80"/>
      <c r="B80"/>
      <c r="C80"/>
      <c r="D80"/>
      <c r="E80" s="178"/>
      <c r="F80" s="3"/>
      <c r="G80" s="3"/>
      <c r="H80" s="20"/>
      <c r="I80"/>
      <c r="J80"/>
      <c r="K80"/>
      <c r="L80"/>
      <c r="M80"/>
      <c r="N80"/>
      <c r="O80"/>
      <c r="P80"/>
      <c r="Q80"/>
      <c r="R80" s="20"/>
      <c r="S80" s="103"/>
      <c r="T80"/>
      <c r="U80" s="103"/>
      <c r="V80" s="103"/>
      <c r="W80" s="13"/>
      <c r="X80" s="103"/>
      <c r="Y80" s="103"/>
      <c r="Z80" s="103"/>
      <c r="AA80" s="3"/>
      <c r="AB80" s="3"/>
      <c r="AC80" s="13"/>
      <c r="AD80" s="62"/>
      <c r="AE80"/>
      <c r="AF80" s="190"/>
      <c r="AG80" s="121"/>
      <c r="AH80" s="13"/>
      <c r="AI80"/>
      <c r="AJ80" s="13"/>
      <c r="AK80"/>
      <c r="AL80" s="13"/>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row>
    <row r="81" spans="1:186" s="2" customFormat="1" x14ac:dyDescent="0.25">
      <c r="A81"/>
      <c r="B81"/>
      <c r="C81"/>
      <c r="D81"/>
      <c r="E81" s="178"/>
      <c r="F81" s="3"/>
      <c r="G81" s="3"/>
      <c r="H81" s="20"/>
      <c r="I81"/>
      <c r="J81"/>
      <c r="K81"/>
      <c r="L81"/>
      <c r="M81"/>
      <c r="N81"/>
      <c r="O81"/>
      <c r="P81"/>
      <c r="Q81"/>
      <c r="R81" s="20"/>
      <c r="S81" s="103"/>
      <c r="T81"/>
      <c r="U81" s="103"/>
      <c r="V81" s="103"/>
      <c r="W81" s="13"/>
      <c r="X81" s="103"/>
      <c r="Y81" s="103"/>
      <c r="Z81" s="103"/>
      <c r="AA81" s="3"/>
      <c r="AB81" s="3"/>
      <c r="AC81" s="13"/>
      <c r="AD81" s="62"/>
      <c r="AE81"/>
      <c r="AF81" s="190"/>
      <c r="AG81" s="121"/>
      <c r="AH81" s="13"/>
      <c r="AI81"/>
      <c r="AJ81" s="13"/>
      <c r="AK81"/>
      <c r="AL81" s="13"/>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row>
    <row r="82" spans="1:186" s="2" customFormat="1" x14ac:dyDescent="0.25">
      <c r="A82"/>
      <c r="B82"/>
      <c r="C82"/>
      <c r="D82"/>
      <c r="E82" s="178"/>
      <c r="F82" s="3"/>
      <c r="G82" s="3"/>
      <c r="H82" s="20"/>
      <c r="I82"/>
      <c r="J82"/>
      <c r="K82"/>
      <c r="L82"/>
      <c r="M82"/>
      <c r="N82"/>
      <c r="O82"/>
      <c r="P82"/>
      <c r="Q82"/>
      <c r="R82" s="20"/>
      <c r="S82" s="103"/>
      <c r="T82"/>
      <c r="U82" s="103"/>
      <c r="V82" s="103"/>
      <c r="W82" s="13"/>
      <c r="X82" s="103"/>
      <c r="Y82" s="103"/>
      <c r="Z82" s="103"/>
      <c r="AA82" s="3"/>
      <c r="AB82" s="3"/>
      <c r="AC82" s="13"/>
      <c r="AD82" s="62"/>
      <c r="AE82"/>
      <c r="AF82" s="190"/>
      <c r="AG82" s="121"/>
      <c r="AH82" s="13"/>
      <c r="AI82"/>
      <c r="AJ82" s="13"/>
      <c r="AK82"/>
      <c r="AL82" s="13"/>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row>
    <row r="83" spans="1:186" s="2" customFormat="1" x14ac:dyDescent="0.25">
      <c r="A83"/>
      <c r="B83"/>
      <c r="C83"/>
      <c r="D83"/>
      <c r="E83" s="178"/>
      <c r="F83" s="3"/>
      <c r="G83" s="3"/>
      <c r="H83" s="20"/>
      <c r="I83"/>
      <c r="J83"/>
      <c r="K83"/>
      <c r="L83"/>
      <c r="M83"/>
      <c r="N83"/>
      <c r="O83"/>
      <c r="P83"/>
      <c r="Q83"/>
      <c r="R83" s="20"/>
      <c r="S83" s="103"/>
      <c r="T83"/>
      <c r="U83" s="103"/>
      <c r="V83" s="103"/>
      <c r="W83" s="13"/>
      <c r="X83" s="103"/>
      <c r="Y83" s="103"/>
      <c r="Z83" s="103"/>
      <c r="AA83" s="3"/>
      <c r="AB83" s="3"/>
      <c r="AC83" s="13"/>
      <c r="AD83" s="62"/>
      <c r="AE83"/>
      <c r="AF83" s="190"/>
      <c r="AG83" s="121"/>
      <c r="AH83" s="13"/>
      <c r="AI83"/>
      <c r="AJ83" s="13"/>
      <c r="AK83"/>
      <c r="AL83" s="1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row>
    <row r="84" spans="1:186" s="2" customFormat="1" x14ac:dyDescent="0.25">
      <c r="A84"/>
      <c r="B84"/>
      <c r="C84"/>
      <c r="D84"/>
      <c r="E84" s="178"/>
      <c r="F84" s="3"/>
      <c r="G84" s="3"/>
      <c r="H84" s="20"/>
      <c r="I84"/>
      <c r="J84"/>
      <c r="K84"/>
      <c r="L84"/>
      <c r="M84"/>
      <c r="N84"/>
      <c r="O84"/>
      <c r="P84"/>
      <c r="Q84"/>
      <c r="R84" s="20"/>
      <c r="S84" s="103"/>
      <c r="T84"/>
      <c r="U84" s="103"/>
      <c r="V84" s="103"/>
      <c r="W84" s="13"/>
      <c r="X84" s="103"/>
      <c r="Y84" s="103"/>
      <c r="Z84" s="103"/>
      <c r="AA84" s="3"/>
      <c r="AB84" s="3"/>
      <c r="AC84" s="13"/>
      <c r="AD84" s="62"/>
      <c r="AE84"/>
      <c r="AF84" s="190"/>
      <c r="AG84" s="121"/>
      <c r="AH84" s="13"/>
      <c r="AI84"/>
      <c r="AJ84" s="13"/>
      <c r="AK84"/>
      <c r="AL84" s="13"/>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row>
    <row r="85" spans="1:186" s="2" customFormat="1" x14ac:dyDescent="0.25">
      <c r="A85"/>
      <c r="B85"/>
      <c r="C85"/>
      <c r="D85"/>
      <c r="E85" s="178"/>
      <c r="F85" s="3"/>
      <c r="G85" s="3"/>
      <c r="H85" s="20"/>
      <c r="I85"/>
      <c r="J85"/>
      <c r="K85"/>
      <c r="L85"/>
      <c r="M85"/>
      <c r="N85"/>
      <c r="O85"/>
      <c r="P85"/>
      <c r="Q85"/>
      <c r="R85" s="20"/>
      <c r="S85" s="103"/>
      <c r="T85"/>
      <c r="U85" s="103"/>
      <c r="V85" s="103"/>
      <c r="W85" s="13"/>
      <c r="X85" s="103"/>
      <c r="Y85" s="103"/>
      <c r="Z85" s="103"/>
      <c r="AA85" s="3"/>
      <c r="AB85" s="3"/>
      <c r="AC85" s="13"/>
      <c r="AD85" s="62"/>
      <c r="AE85"/>
      <c r="AF85" s="190"/>
      <c r="AG85" s="121"/>
      <c r="AH85" s="13"/>
      <c r="AI85"/>
      <c r="AJ85" s="13"/>
      <c r="AK85"/>
      <c r="AL85" s="13"/>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row>
    <row r="86" spans="1:186" s="2" customFormat="1" x14ac:dyDescent="0.25">
      <c r="A86"/>
      <c r="B86"/>
      <c r="C86"/>
      <c r="D86"/>
      <c r="E86" s="178"/>
      <c r="F86" s="3"/>
      <c r="G86" s="3"/>
      <c r="H86" s="20"/>
      <c r="I86"/>
      <c r="J86"/>
      <c r="K86"/>
      <c r="L86"/>
      <c r="M86"/>
      <c r="N86"/>
      <c r="O86"/>
      <c r="P86"/>
      <c r="Q86"/>
      <c r="R86" s="20"/>
      <c r="S86" s="103"/>
      <c r="T86"/>
      <c r="U86" s="103"/>
      <c r="V86" s="103"/>
      <c r="W86" s="13"/>
      <c r="X86" s="103"/>
      <c r="Y86" s="103"/>
      <c r="Z86" s="103"/>
      <c r="AA86" s="3"/>
      <c r="AB86" s="3"/>
      <c r="AC86" s="13"/>
      <c r="AD86" s="62"/>
      <c r="AE86"/>
      <c r="AF86" s="190"/>
      <c r="AG86" s="121"/>
      <c r="AH86" s="13"/>
      <c r="AI86"/>
      <c r="AJ86" s="13"/>
      <c r="AK86"/>
      <c r="AL86" s="13"/>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row>
    <row r="87" spans="1:186" s="2" customFormat="1" x14ac:dyDescent="0.25">
      <c r="A87"/>
      <c r="B87"/>
      <c r="C87"/>
      <c r="D87"/>
      <c r="E87" s="178"/>
      <c r="F87" s="3"/>
      <c r="G87" s="3"/>
      <c r="H87" s="20"/>
      <c r="I87"/>
      <c r="J87"/>
      <c r="K87"/>
      <c r="L87"/>
      <c r="M87"/>
      <c r="N87"/>
      <c r="O87"/>
      <c r="P87"/>
      <c r="Q87"/>
      <c r="R87" s="20"/>
      <c r="S87" s="103"/>
      <c r="T87"/>
      <c r="U87" s="103"/>
      <c r="V87" s="103"/>
      <c r="W87" s="13"/>
      <c r="X87" s="103"/>
      <c r="Y87" s="103"/>
      <c r="Z87" s="103"/>
      <c r="AA87" s="3"/>
      <c r="AB87" s="3"/>
      <c r="AC87" s="13"/>
      <c r="AD87" s="62"/>
      <c r="AE87"/>
      <c r="AF87" s="190"/>
      <c r="AG87" s="121"/>
      <c r="AH87" s="13"/>
      <c r="AI87"/>
      <c r="AJ87" s="13"/>
      <c r="AK87"/>
      <c r="AL87" s="13"/>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row>
    <row r="88" spans="1:186" s="2" customFormat="1" x14ac:dyDescent="0.25">
      <c r="A88"/>
      <c r="B88"/>
      <c r="C88"/>
      <c r="D88"/>
      <c r="E88" s="178"/>
      <c r="F88" s="3"/>
      <c r="G88" s="3"/>
      <c r="H88" s="20"/>
      <c r="I88"/>
      <c r="J88"/>
      <c r="K88"/>
      <c r="L88"/>
      <c r="M88"/>
      <c r="N88"/>
      <c r="O88"/>
      <c r="P88"/>
      <c r="Q88"/>
      <c r="R88" s="20"/>
      <c r="S88" s="103"/>
      <c r="T88"/>
      <c r="U88" s="103"/>
      <c r="V88" s="103"/>
      <c r="W88" s="13"/>
      <c r="X88" s="103"/>
      <c r="Y88" s="103"/>
      <c r="Z88" s="103"/>
      <c r="AA88" s="3"/>
      <c r="AB88" s="3"/>
      <c r="AC88" s="13"/>
      <c r="AD88" s="62"/>
      <c r="AE88"/>
      <c r="AF88" s="190"/>
      <c r="AG88" s="121"/>
      <c r="AH88" s="13"/>
      <c r="AI88"/>
      <c r="AJ88" s="13"/>
      <c r="AK88"/>
      <c r="AL88" s="13"/>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row>
    <row r="89" spans="1:186" s="2" customFormat="1" x14ac:dyDescent="0.25">
      <c r="A89"/>
      <c r="B89"/>
      <c r="C89"/>
      <c r="D89"/>
      <c r="E89" s="178"/>
      <c r="F89" s="3"/>
      <c r="G89" s="3"/>
      <c r="H89" s="20"/>
      <c r="I89"/>
      <c r="J89"/>
      <c r="K89"/>
      <c r="L89"/>
      <c r="M89"/>
      <c r="N89"/>
      <c r="O89"/>
      <c r="P89"/>
      <c r="Q89"/>
      <c r="R89" s="20"/>
      <c r="S89" s="103"/>
      <c r="T89"/>
      <c r="U89" s="103"/>
      <c r="V89" s="103"/>
      <c r="W89" s="13"/>
      <c r="X89" s="103"/>
      <c r="Y89" s="103"/>
      <c r="Z89" s="103"/>
      <c r="AA89" s="3"/>
      <c r="AB89" s="3"/>
      <c r="AC89" s="13"/>
      <c r="AD89" s="62"/>
      <c r="AE89"/>
      <c r="AF89" s="190"/>
      <c r="AG89" s="121"/>
      <c r="AH89" s="13"/>
      <c r="AI89"/>
      <c r="AJ89" s="13"/>
      <c r="AK89"/>
      <c r="AL89" s="13"/>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row>
    <row r="90" spans="1:186" s="2" customFormat="1" x14ac:dyDescent="0.25">
      <c r="A90"/>
      <c r="B90"/>
      <c r="C90"/>
      <c r="D90"/>
      <c r="E90" s="178"/>
      <c r="F90" s="3"/>
      <c r="G90" s="3"/>
      <c r="H90" s="20"/>
      <c r="I90"/>
      <c r="J90"/>
      <c r="K90"/>
      <c r="L90"/>
      <c r="M90"/>
      <c r="N90"/>
      <c r="O90"/>
      <c r="P90"/>
      <c r="Q90"/>
      <c r="R90" s="20"/>
      <c r="S90" s="103"/>
      <c r="T90"/>
      <c r="U90" s="103"/>
      <c r="V90" s="103"/>
      <c r="W90" s="13"/>
      <c r="X90" s="103"/>
      <c r="Y90" s="103"/>
      <c r="Z90" s="103"/>
      <c r="AA90" s="3"/>
      <c r="AB90" s="3"/>
      <c r="AC90" s="13"/>
      <c r="AD90" s="62"/>
      <c r="AE90"/>
      <c r="AF90" s="190"/>
      <c r="AG90" s="121"/>
      <c r="AH90" s="13"/>
      <c r="AI90"/>
      <c r="AJ90" s="13"/>
      <c r="AK90"/>
      <c r="AL90" s="13"/>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row>
    <row r="91" spans="1:186" s="2" customFormat="1" x14ac:dyDescent="0.25">
      <c r="A91"/>
      <c r="B91"/>
      <c r="C91"/>
      <c r="D91"/>
      <c r="E91" s="178"/>
      <c r="F91" s="3"/>
      <c r="G91" s="3"/>
      <c r="H91" s="20"/>
      <c r="I91"/>
      <c r="J91"/>
      <c r="K91"/>
      <c r="L91"/>
      <c r="M91"/>
      <c r="N91"/>
      <c r="O91"/>
      <c r="P91"/>
      <c r="Q91"/>
      <c r="R91" s="20"/>
      <c r="S91" s="103"/>
      <c r="T91"/>
      <c r="U91" s="103"/>
      <c r="V91" s="103"/>
      <c r="W91" s="13"/>
      <c r="X91" s="103"/>
      <c r="Y91" s="103"/>
      <c r="Z91" s="103"/>
      <c r="AA91" s="3"/>
      <c r="AB91" s="3"/>
      <c r="AC91" s="13"/>
      <c r="AD91" s="62"/>
      <c r="AE91"/>
      <c r="AF91" s="190"/>
      <c r="AG91" s="121"/>
      <c r="AH91" s="13"/>
      <c r="AI91"/>
      <c r="AJ91" s="13"/>
      <c r="AK91"/>
      <c r="AL91" s="13"/>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row>
    <row r="92" spans="1:186" s="2" customFormat="1" x14ac:dyDescent="0.25">
      <c r="A92"/>
      <c r="B92"/>
      <c r="C92"/>
      <c r="D92"/>
      <c r="E92" s="178"/>
      <c r="F92" s="3"/>
      <c r="G92" s="3"/>
      <c r="H92" s="20"/>
      <c r="I92"/>
      <c r="J92"/>
      <c r="K92"/>
      <c r="L92"/>
      <c r="M92"/>
      <c r="N92"/>
      <c r="O92"/>
      <c r="P92"/>
      <c r="Q92"/>
      <c r="R92" s="20"/>
      <c r="S92" s="103"/>
      <c r="T92"/>
      <c r="U92" s="103"/>
      <c r="V92" s="103"/>
      <c r="W92" s="13"/>
      <c r="X92" s="103"/>
      <c r="Y92" s="103"/>
      <c r="Z92" s="103"/>
      <c r="AA92" s="3"/>
      <c r="AB92" s="3"/>
      <c r="AC92" s="13"/>
      <c r="AD92" s="62"/>
      <c r="AE92"/>
      <c r="AF92" s="190"/>
      <c r="AG92" s="121"/>
      <c r="AH92" s="13"/>
      <c r="AI92"/>
      <c r="AJ92" s="13"/>
      <c r="AK92"/>
      <c r="AL92" s="13"/>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row>
    <row r="93" spans="1:186" s="2" customFormat="1" x14ac:dyDescent="0.25">
      <c r="A93"/>
      <c r="B93"/>
      <c r="C93"/>
      <c r="D93"/>
      <c r="E93" s="178"/>
      <c r="F93" s="3"/>
      <c r="G93" s="3"/>
      <c r="H93" s="20"/>
      <c r="I93"/>
      <c r="J93"/>
      <c r="K93"/>
      <c r="L93"/>
      <c r="M93"/>
      <c r="N93"/>
      <c r="O93"/>
      <c r="P93"/>
      <c r="Q93"/>
      <c r="R93" s="20"/>
      <c r="S93" s="103"/>
      <c r="T93"/>
      <c r="U93" s="103"/>
      <c r="V93" s="103"/>
      <c r="W93" s="13"/>
      <c r="X93" s="103"/>
      <c r="Y93" s="103"/>
      <c r="Z93" s="103"/>
      <c r="AA93" s="3"/>
      <c r="AB93" s="3"/>
      <c r="AC93" s="13"/>
      <c r="AD93" s="62"/>
      <c r="AE93"/>
      <c r="AF93" s="190"/>
      <c r="AG93" s="121"/>
      <c r="AH93" s="13"/>
      <c r="AI93"/>
      <c r="AJ93" s="13"/>
      <c r="AK93"/>
      <c r="AL93" s="1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row>
    <row r="94" spans="1:186" s="2" customFormat="1" x14ac:dyDescent="0.25">
      <c r="A94"/>
      <c r="B94"/>
      <c r="C94"/>
      <c r="D94"/>
      <c r="E94" s="178"/>
      <c r="F94" s="3"/>
      <c r="G94" s="3"/>
      <c r="H94" s="20"/>
      <c r="I94"/>
      <c r="J94"/>
      <c r="K94"/>
      <c r="L94"/>
      <c r="M94"/>
      <c r="N94"/>
      <c r="O94"/>
      <c r="P94"/>
      <c r="Q94"/>
      <c r="R94" s="20"/>
      <c r="S94" s="103"/>
      <c r="T94"/>
      <c r="U94" s="103"/>
      <c r="V94" s="103"/>
      <c r="W94" s="13"/>
      <c r="X94" s="103"/>
      <c r="Y94" s="103"/>
      <c r="Z94" s="103"/>
      <c r="AA94" s="3"/>
      <c r="AB94" s="3"/>
      <c r="AC94" s="13"/>
      <c r="AD94" s="62"/>
      <c r="AE94"/>
      <c r="AF94" s="190"/>
      <c r="AG94" s="121"/>
      <c r="AH94" s="13"/>
      <c r="AI94"/>
      <c r="AJ94" s="13"/>
      <c r="AK94"/>
      <c r="AL94" s="13"/>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row>
    <row r="95" spans="1:186" s="2" customFormat="1" x14ac:dyDescent="0.25">
      <c r="A95"/>
      <c r="B95"/>
      <c r="C95"/>
      <c r="D95"/>
      <c r="E95" s="178"/>
      <c r="F95" s="3"/>
      <c r="G95" s="3"/>
      <c r="H95" s="20"/>
      <c r="I95"/>
      <c r="J95"/>
      <c r="K95"/>
      <c r="L95"/>
      <c r="M95"/>
      <c r="N95"/>
      <c r="O95"/>
      <c r="P95"/>
      <c r="Q95"/>
      <c r="R95" s="20"/>
      <c r="S95" s="103"/>
      <c r="T95"/>
      <c r="U95" s="103"/>
      <c r="V95" s="103"/>
      <c r="W95" s="13"/>
      <c r="X95" s="103"/>
      <c r="Y95" s="103"/>
      <c r="Z95" s="103"/>
      <c r="AA95" s="3"/>
      <c r="AB95" s="3"/>
      <c r="AC95" s="13"/>
      <c r="AD95" s="62"/>
      <c r="AE95"/>
      <c r="AF95" s="190"/>
      <c r="AG95" s="121"/>
      <c r="AH95" s="13"/>
      <c r="AI95"/>
      <c r="AJ95" s="13"/>
      <c r="AK95"/>
      <c r="AL95" s="13"/>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row>
    <row r="96" spans="1:186" s="2" customFormat="1" x14ac:dyDescent="0.25">
      <c r="A96"/>
      <c r="B96"/>
      <c r="C96"/>
      <c r="D96"/>
      <c r="E96" s="178"/>
      <c r="F96" s="3"/>
      <c r="G96" s="3"/>
      <c r="H96" s="20"/>
      <c r="I96"/>
      <c r="J96"/>
      <c r="K96"/>
      <c r="L96"/>
      <c r="M96"/>
      <c r="N96"/>
      <c r="O96"/>
      <c r="P96"/>
      <c r="Q96"/>
      <c r="R96" s="20"/>
      <c r="S96" s="103"/>
      <c r="T96"/>
      <c r="U96" s="103"/>
      <c r="V96" s="103"/>
      <c r="W96" s="13"/>
      <c r="X96" s="103"/>
      <c r="Y96" s="103"/>
      <c r="Z96" s="103"/>
      <c r="AA96" s="3"/>
      <c r="AB96" s="3"/>
      <c r="AC96" s="13"/>
      <c r="AD96" s="62"/>
      <c r="AE96"/>
      <c r="AF96" s="190"/>
      <c r="AG96" s="121"/>
      <c r="AH96" s="13"/>
      <c r="AI96"/>
      <c r="AJ96" s="13"/>
      <c r="AK96"/>
      <c r="AL96" s="13"/>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row>
    <row r="97" spans="1:186" s="2" customFormat="1" x14ac:dyDescent="0.25">
      <c r="A97"/>
      <c r="B97"/>
      <c r="C97"/>
      <c r="D97"/>
      <c r="E97" s="178"/>
      <c r="F97" s="3"/>
      <c r="G97" s="3"/>
      <c r="H97" s="20"/>
      <c r="I97"/>
      <c r="J97"/>
      <c r="K97"/>
      <c r="L97"/>
      <c r="M97"/>
      <c r="N97"/>
      <c r="O97"/>
      <c r="P97"/>
      <c r="Q97"/>
      <c r="R97" s="20"/>
      <c r="S97" s="103"/>
      <c r="T97"/>
      <c r="U97" s="103"/>
      <c r="V97" s="103"/>
      <c r="W97" s="13"/>
      <c r="X97" s="103"/>
      <c r="Y97" s="103"/>
      <c r="Z97" s="103"/>
      <c r="AA97" s="3"/>
      <c r="AB97" s="3"/>
      <c r="AC97" s="13"/>
      <c r="AD97" s="62"/>
      <c r="AE97"/>
      <c r="AF97" s="190"/>
      <c r="AG97" s="121"/>
      <c r="AH97" s="13"/>
      <c r="AI97"/>
      <c r="AJ97" s="13"/>
      <c r="AK97"/>
      <c r="AL97" s="13"/>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row>
    <row r="98" spans="1:186" s="2" customFormat="1" x14ac:dyDescent="0.25">
      <c r="A98"/>
      <c r="B98"/>
      <c r="C98"/>
      <c r="D98"/>
      <c r="E98" s="178"/>
      <c r="F98" s="3"/>
      <c r="G98" s="3"/>
      <c r="H98" s="20"/>
      <c r="I98"/>
      <c r="J98"/>
      <c r="K98"/>
      <c r="L98"/>
      <c r="M98"/>
      <c r="N98"/>
      <c r="O98"/>
      <c r="P98"/>
      <c r="Q98"/>
      <c r="R98" s="20"/>
      <c r="S98" s="103"/>
      <c r="T98"/>
      <c r="U98" s="103"/>
      <c r="V98" s="103"/>
      <c r="W98" s="13"/>
      <c r="X98" s="103"/>
      <c r="Y98" s="103"/>
      <c r="Z98" s="103"/>
      <c r="AA98" s="3"/>
      <c r="AB98" s="3"/>
      <c r="AC98" s="13"/>
      <c r="AD98" s="62"/>
      <c r="AE98"/>
      <c r="AF98" s="190"/>
      <c r="AG98" s="121"/>
      <c r="AH98" s="13"/>
      <c r="AI98"/>
      <c r="AJ98" s="13"/>
      <c r="AK98"/>
      <c r="AL98" s="13"/>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row>
    <row r="99" spans="1:186" s="2" customFormat="1" x14ac:dyDescent="0.25">
      <c r="A99"/>
      <c r="B99"/>
      <c r="C99"/>
      <c r="D99"/>
      <c r="E99" s="178"/>
      <c r="F99" s="3"/>
      <c r="G99" s="3"/>
      <c r="H99" s="20"/>
      <c r="I99"/>
      <c r="J99"/>
      <c r="K99"/>
      <c r="L99"/>
      <c r="M99"/>
      <c r="N99"/>
      <c r="O99"/>
      <c r="P99"/>
      <c r="Q99"/>
      <c r="R99" s="20"/>
      <c r="S99" s="103"/>
      <c r="T99"/>
      <c r="U99" s="103"/>
      <c r="V99" s="103"/>
      <c r="W99" s="13"/>
      <c r="X99" s="103"/>
      <c r="Y99" s="103"/>
      <c r="Z99" s="103"/>
      <c r="AA99" s="3"/>
      <c r="AB99" s="3"/>
      <c r="AC99" s="13"/>
      <c r="AD99" s="62"/>
      <c r="AE99"/>
      <c r="AF99" s="190"/>
      <c r="AG99" s="121"/>
      <c r="AH99" s="13"/>
      <c r="AI99"/>
      <c r="AJ99" s="13"/>
      <c r="AK99"/>
      <c r="AL99" s="13"/>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row>
    <row r="100" spans="1:186" s="2" customFormat="1" x14ac:dyDescent="0.25">
      <c r="A100"/>
      <c r="B100"/>
      <c r="C100"/>
      <c r="D100"/>
      <c r="E100" s="178"/>
      <c r="F100" s="3"/>
      <c r="G100" s="3"/>
      <c r="H100" s="20"/>
      <c r="I100"/>
      <c r="J100"/>
      <c r="K100"/>
      <c r="L100"/>
      <c r="M100"/>
      <c r="N100"/>
      <c r="O100"/>
      <c r="P100"/>
      <c r="Q100"/>
      <c r="R100" s="20"/>
      <c r="S100" s="103"/>
      <c r="T100"/>
      <c r="U100" s="103"/>
      <c r="V100" s="103"/>
      <c r="W100" s="13"/>
      <c r="X100" s="103"/>
      <c r="Y100" s="103"/>
      <c r="Z100" s="103"/>
      <c r="AA100" s="3"/>
      <c r="AB100" s="3"/>
      <c r="AC100" s="13"/>
      <c r="AD100" s="62"/>
      <c r="AE100"/>
      <c r="AF100" s="190"/>
      <c r="AG100" s="121"/>
      <c r="AH100" s="13"/>
      <c r="AI100"/>
      <c r="AJ100" s="13"/>
      <c r="AK100"/>
      <c r="AL100" s="13"/>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row>
    <row r="101" spans="1:186" s="2" customFormat="1" x14ac:dyDescent="0.25">
      <c r="A101"/>
      <c r="B101"/>
      <c r="C101"/>
      <c r="D101"/>
      <c r="E101" s="178"/>
      <c r="F101" s="3"/>
      <c r="G101" s="3"/>
      <c r="H101" s="20"/>
      <c r="I101"/>
      <c r="J101"/>
      <c r="K101"/>
      <c r="L101"/>
      <c r="M101"/>
      <c r="N101"/>
      <c r="O101"/>
      <c r="P101"/>
      <c r="Q101"/>
      <c r="R101" s="20"/>
      <c r="S101" s="103"/>
      <c r="T101"/>
      <c r="U101" s="103"/>
      <c r="V101" s="103"/>
      <c r="W101" s="13"/>
      <c r="X101" s="103"/>
      <c r="Y101" s="103"/>
      <c r="Z101" s="103"/>
      <c r="AA101" s="3"/>
      <c r="AB101" s="3"/>
      <c r="AC101" s="13"/>
      <c r="AD101" s="62"/>
      <c r="AE101"/>
      <c r="AF101" s="190"/>
      <c r="AG101" s="121"/>
      <c r="AH101" s="13"/>
      <c r="AI101"/>
      <c r="AJ101" s="13"/>
      <c r="AK101"/>
      <c r="AL101" s="13"/>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row>
    <row r="102" spans="1:186" s="2" customFormat="1" x14ac:dyDescent="0.25">
      <c r="A102"/>
      <c r="B102"/>
      <c r="C102"/>
      <c r="D102"/>
      <c r="E102" s="178"/>
      <c r="F102" s="3"/>
      <c r="G102" s="3"/>
      <c r="H102" s="20"/>
      <c r="I102"/>
      <c r="J102"/>
      <c r="K102"/>
      <c r="L102"/>
      <c r="M102"/>
      <c r="N102"/>
      <c r="O102"/>
      <c r="P102"/>
      <c r="Q102"/>
      <c r="R102" s="20"/>
      <c r="S102" s="103"/>
      <c r="T102"/>
      <c r="U102" s="103"/>
      <c r="V102" s="103"/>
      <c r="W102" s="13"/>
      <c r="X102" s="103"/>
      <c r="Y102" s="103"/>
      <c r="Z102" s="103"/>
      <c r="AA102" s="3"/>
      <c r="AB102" s="3"/>
      <c r="AC102" s="13"/>
      <c r="AD102" s="62"/>
      <c r="AE102"/>
      <c r="AF102" s="190"/>
      <c r="AG102" s="121"/>
      <c r="AH102" s="13"/>
      <c r="AI102"/>
      <c r="AJ102" s="13"/>
      <c r="AK102"/>
      <c r="AL102" s="13"/>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row>
    <row r="103" spans="1:186" s="2" customFormat="1" x14ac:dyDescent="0.25">
      <c r="A103"/>
      <c r="B103"/>
      <c r="C103"/>
      <c r="D103"/>
      <c r="E103" s="178"/>
      <c r="F103" s="3"/>
      <c r="G103" s="3"/>
      <c r="H103" s="20"/>
      <c r="I103"/>
      <c r="J103"/>
      <c r="K103"/>
      <c r="L103"/>
      <c r="M103"/>
      <c r="N103"/>
      <c r="O103"/>
      <c r="P103"/>
      <c r="Q103"/>
      <c r="R103" s="20"/>
      <c r="S103" s="103"/>
      <c r="T103"/>
      <c r="U103" s="103"/>
      <c r="V103" s="103"/>
      <c r="W103" s="13"/>
      <c r="X103" s="103"/>
      <c r="Y103" s="103"/>
      <c r="Z103" s="103"/>
      <c r="AA103" s="3"/>
      <c r="AB103" s="3"/>
      <c r="AC103" s="13"/>
      <c r="AD103" s="62"/>
      <c r="AE103"/>
      <c r="AF103" s="190"/>
      <c r="AG103" s="121"/>
      <c r="AH103" s="13"/>
      <c r="AI103"/>
      <c r="AJ103" s="13"/>
      <c r="AK103"/>
      <c r="AL103" s="1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row>
    <row r="104" spans="1:186" s="2" customFormat="1" x14ac:dyDescent="0.25">
      <c r="A104"/>
      <c r="B104"/>
      <c r="C104"/>
      <c r="D104"/>
      <c r="E104" s="178"/>
      <c r="F104" s="3"/>
      <c r="G104" s="3"/>
      <c r="H104" s="20"/>
      <c r="I104"/>
      <c r="J104"/>
      <c r="K104"/>
      <c r="L104"/>
      <c r="M104"/>
      <c r="N104"/>
      <c r="O104"/>
      <c r="P104"/>
      <c r="Q104"/>
      <c r="R104" s="20"/>
      <c r="S104" s="103"/>
      <c r="T104"/>
      <c r="U104" s="103"/>
      <c r="V104" s="103"/>
      <c r="W104" s="13"/>
      <c r="X104" s="103"/>
      <c r="Y104" s="103"/>
      <c r="Z104" s="103"/>
      <c r="AA104" s="3"/>
      <c r="AB104" s="3"/>
      <c r="AC104" s="13"/>
      <c r="AD104" s="62"/>
      <c r="AE104"/>
      <c r="AF104" s="190"/>
      <c r="AG104" s="121"/>
      <c r="AH104" s="13"/>
      <c r="AI104"/>
      <c r="AJ104" s="13"/>
      <c r="AK104"/>
      <c r="AL104" s="13"/>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row>
    <row r="105" spans="1:186" s="2" customFormat="1" x14ac:dyDescent="0.25">
      <c r="A105"/>
      <c r="B105"/>
      <c r="C105"/>
      <c r="D105"/>
      <c r="E105" s="178"/>
      <c r="F105" s="3"/>
      <c r="G105" s="3"/>
      <c r="H105" s="20"/>
      <c r="I105"/>
      <c r="J105"/>
      <c r="K105"/>
      <c r="L105"/>
      <c r="M105"/>
      <c r="N105"/>
      <c r="O105"/>
      <c r="P105"/>
      <c r="Q105"/>
      <c r="R105" s="20"/>
      <c r="S105" s="103"/>
      <c r="T105"/>
      <c r="U105" s="103"/>
      <c r="V105" s="103"/>
      <c r="W105" s="13"/>
      <c r="X105" s="103"/>
      <c r="Y105" s="103"/>
      <c r="Z105" s="103"/>
      <c r="AA105" s="3"/>
      <c r="AB105" s="3"/>
      <c r="AC105" s="13"/>
      <c r="AD105" s="62"/>
      <c r="AE105"/>
      <c r="AF105" s="190"/>
      <c r="AG105" s="121"/>
      <c r="AH105" s="13"/>
      <c r="AI105"/>
      <c r="AJ105" s="13"/>
      <c r="AK105"/>
      <c r="AL105" s="13"/>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row>
    <row r="106" spans="1:186" s="2" customFormat="1" x14ac:dyDescent="0.25">
      <c r="A106"/>
      <c r="B106"/>
      <c r="C106"/>
      <c r="D106"/>
      <c r="E106" s="178"/>
      <c r="F106" s="3"/>
      <c r="G106" s="3"/>
      <c r="H106" s="20"/>
      <c r="I106"/>
      <c r="J106"/>
      <c r="K106"/>
      <c r="L106"/>
      <c r="M106"/>
      <c r="N106"/>
      <c r="O106"/>
      <c r="P106"/>
      <c r="Q106"/>
      <c r="R106" s="20"/>
      <c r="S106" s="103"/>
      <c r="T106"/>
      <c r="U106" s="103"/>
      <c r="V106" s="103"/>
      <c r="W106" s="13"/>
      <c r="X106" s="103"/>
      <c r="Y106" s="103"/>
      <c r="Z106" s="103"/>
      <c r="AA106" s="3"/>
      <c r="AB106" s="3"/>
      <c r="AC106" s="13"/>
      <c r="AD106" s="62"/>
      <c r="AE106"/>
      <c r="AF106" s="190"/>
      <c r="AG106" s="121"/>
      <c r="AH106" s="13"/>
      <c r="AI106"/>
      <c r="AJ106" s="13"/>
      <c r="AK106"/>
      <c r="AL106" s="13"/>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row>
    <row r="107" spans="1:186" s="2" customFormat="1" x14ac:dyDescent="0.25">
      <c r="A107"/>
      <c r="B107"/>
      <c r="C107"/>
      <c r="D107"/>
      <c r="E107" s="178"/>
      <c r="F107" s="3"/>
      <c r="G107" s="3"/>
      <c r="H107" s="20"/>
      <c r="I107"/>
      <c r="J107"/>
      <c r="K107"/>
      <c r="L107"/>
      <c r="M107"/>
      <c r="N107"/>
      <c r="O107"/>
      <c r="P107"/>
      <c r="Q107"/>
      <c r="R107" s="20"/>
      <c r="S107" s="103"/>
      <c r="T107"/>
      <c r="U107" s="103"/>
      <c r="V107" s="103"/>
      <c r="W107" s="13"/>
      <c r="X107" s="103"/>
      <c r="Y107" s="103"/>
      <c r="Z107" s="103"/>
      <c r="AA107" s="3"/>
      <c r="AB107" s="3"/>
      <c r="AC107" s="13"/>
      <c r="AD107" s="62"/>
      <c r="AE107"/>
      <c r="AF107" s="190"/>
      <c r="AG107" s="121"/>
      <c r="AH107" s="13"/>
      <c r="AI107"/>
      <c r="AJ107" s="13"/>
      <c r="AK107"/>
      <c r="AL107" s="13"/>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row>
    <row r="108" spans="1:186" s="2" customFormat="1" x14ac:dyDescent="0.25">
      <c r="A108"/>
      <c r="B108"/>
      <c r="C108"/>
      <c r="D108"/>
      <c r="E108" s="178"/>
      <c r="F108" s="3"/>
      <c r="G108" s="3"/>
      <c r="H108" s="20"/>
      <c r="I108"/>
      <c r="J108"/>
      <c r="K108"/>
      <c r="L108"/>
      <c r="M108"/>
      <c r="N108"/>
      <c r="O108"/>
      <c r="P108"/>
      <c r="Q108"/>
      <c r="R108" s="20"/>
      <c r="S108" s="103"/>
      <c r="T108"/>
      <c r="U108" s="103"/>
      <c r="V108" s="103"/>
      <c r="W108" s="13"/>
      <c r="X108" s="103"/>
      <c r="Y108" s="103"/>
      <c r="Z108" s="103"/>
      <c r="AA108" s="3"/>
      <c r="AB108" s="3"/>
      <c r="AC108" s="13"/>
      <c r="AD108" s="62"/>
      <c r="AE108"/>
      <c r="AF108" s="190"/>
      <c r="AG108" s="121"/>
      <c r="AH108" s="13"/>
      <c r="AI108"/>
      <c r="AJ108" s="13"/>
      <c r="AK108"/>
      <c r="AL108" s="13"/>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row>
    <row r="109" spans="1:186" s="2" customFormat="1" x14ac:dyDescent="0.25">
      <c r="A109"/>
      <c r="B109"/>
      <c r="C109"/>
      <c r="D109"/>
      <c r="E109" s="178"/>
      <c r="F109" s="3"/>
      <c r="G109" s="3"/>
      <c r="H109" s="20"/>
      <c r="I109"/>
      <c r="J109"/>
      <c r="K109"/>
      <c r="L109"/>
      <c r="M109"/>
      <c r="N109"/>
      <c r="O109"/>
      <c r="P109"/>
      <c r="Q109"/>
      <c r="R109" s="20"/>
      <c r="S109" s="103"/>
      <c r="T109"/>
      <c r="U109" s="103"/>
      <c r="V109" s="103"/>
      <c r="W109" s="13"/>
      <c r="X109" s="103"/>
      <c r="Y109" s="103"/>
      <c r="Z109" s="103"/>
      <c r="AA109" s="3"/>
      <c r="AB109" s="3"/>
      <c r="AC109" s="13"/>
      <c r="AD109" s="62"/>
      <c r="AE109"/>
      <c r="AF109" s="190"/>
      <c r="AG109" s="121"/>
      <c r="AH109" s="13"/>
      <c r="AI109"/>
      <c r="AJ109" s="13"/>
      <c r="AK109"/>
      <c r="AL109" s="13"/>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row>
    <row r="110" spans="1:186" s="2" customFormat="1" x14ac:dyDescent="0.25">
      <c r="A110"/>
      <c r="B110"/>
      <c r="C110"/>
      <c r="D110"/>
      <c r="E110" s="178"/>
      <c r="F110" s="3"/>
      <c r="G110" s="3"/>
      <c r="H110" s="20"/>
      <c r="I110"/>
      <c r="J110"/>
      <c r="K110"/>
      <c r="L110"/>
      <c r="M110"/>
      <c r="N110"/>
      <c r="O110"/>
      <c r="P110"/>
      <c r="Q110"/>
      <c r="R110" s="20"/>
      <c r="S110" s="103"/>
      <c r="T110"/>
      <c r="U110" s="103"/>
      <c r="V110" s="103"/>
      <c r="W110" s="13"/>
      <c r="X110" s="103"/>
      <c r="Y110" s="103"/>
      <c r="Z110" s="103"/>
      <c r="AA110" s="3"/>
      <c r="AB110" s="3"/>
      <c r="AC110" s="13"/>
      <c r="AD110" s="62"/>
      <c r="AE110"/>
      <c r="AF110" s="190"/>
      <c r="AG110" s="121"/>
      <c r="AH110" s="13"/>
      <c r="AI110"/>
      <c r="AJ110" s="13"/>
      <c r="AK110"/>
      <c r="AL110" s="13"/>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row>
    <row r="111" spans="1:186" s="2" customFormat="1" x14ac:dyDescent="0.25">
      <c r="A111"/>
      <c r="B111"/>
      <c r="C111"/>
      <c r="D111"/>
      <c r="E111" s="178"/>
      <c r="F111" s="3"/>
      <c r="G111" s="3"/>
      <c r="H111" s="20"/>
      <c r="I111"/>
      <c r="J111"/>
      <c r="K111"/>
      <c r="L111"/>
      <c r="M111"/>
      <c r="N111"/>
      <c r="O111"/>
      <c r="P111"/>
      <c r="Q111"/>
      <c r="R111" s="20"/>
      <c r="S111" s="103"/>
      <c r="T111"/>
      <c r="U111" s="103"/>
      <c r="V111" s="103"/>
      <c r="W111" s="13"/>
      <c r="X111" s="103"/>
      <c r="Y111" s="103"/>
      <c r="Z111" s="103"/>
      <c r="AA111" s="3"/>
      <c r="AB111" s="3"/>
      <c r="AC111" s="13"/>
      <c r="AD111" s="62"/>
      <c r="AE111"/>
      <c r="AF111" s="190"/>
      <c r="AG111" s="121"/>
      <c r="AH111" s="13"/>
      <c r="AI111"/>
      <c r="AJ111" s="13"/>
      <c r="AK111"/>
      <c r="AL111" s="13"/>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row>
    <row r="112" spans="1:186" s="2" customFormat="1" x14ac:dyDescent="0.25">
      <c r="A112"/>
      <c r="B112"/>
      <c r="C112"/>
      <c r="D112"/>
      <c r="E112" s="178"/>
      <c r="F112" s="3"/>
      <c r="G112" s="3"/>
      <c r="H112" s="20"/>
      <c r="I112"/>
      <c r="J112"/>
      <c r="K112"/>
      <c r="L112"/>
      <c r="M112"/>
      <c r="N112"/>
      <c r="O112"/>
      <c r="P112"/>
      <c r="Q112"/>
      <c r="R112" s="20"/>
      <c r="S112" s="103"/>
      <c r="T112"/>
      <c r="U112" s="103"/>
      <c r="V112" s="103"/>
      <c r="W112" s="13"/>
      <c r="X112" s="103"/>
      <c r="Y112" s="103"/>
      <c r="Z112" s="103"/>
      <c r="AA112" s="3"/>
      <c r="AB112" s="3"/>
      <c r="AC112" s="13"/>
      <c r="AD112" s="62"/>
      <c r="AE112"/>
      <c r="AF112" s="190"/>
      <c r="AG112" s="121"/>
      <c r="AH112" s="13"/>
      <c r="AI112"/>
      <c r="AJ112" s="13"/>
      <c r="AK112"/>
      <c r="AL112" s="13"/>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row>
    <row r="113" spans="1:186" s="2" customFormat="1" x14ac:dyDescent="0.25">
      <c r="A113"/>
      <c r="B113"/>
      <c r="C113"/>
      <c r="D113"/>
      <c r="E113" s="178"/>
      <c r="F113" s="3"/>
      <c r="G113" s="3"/>
      <c r="H113" s="20"/>
      <c r="I113"/>
      <c r="J113"/>
      <c r="K113"/>
      <c r="L113"/>
      <c r="M113"/>
      <c r="N113"/>
      <c r="O113"/>
      <c r="P113"/>
      <c r="Q113"/>
      <c r="R113" s="20"/>
      <c r="S113" s="103"/>
      <c r="T113"/>
      <c r="U113" s="103"/>
      <c r="V113" s="103"/>
      <c r="W113" s="13"/>
      <c r="X113" s="103"/>
      <c r="Y113" s="103"/>
      <c r="Z113" s="103"/>
      <c r="AA113" s="3"/>
      <c r="AB113" s="3"/>
      <c r="AC113" s="13"/>
      <c r="AD113" s="62"/>
      <c r="AE113"/>
      <c r="AF113" s="190"/>
      <c r="AG113" s="121"/>
      <c r="AH113" s="13"/>
      <c r="AI113"/>
      <c r="AJ113" s="13"/>
      <c r="AK113"/>
      <c r="AL113" s="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row>
    <row r="114" spans="1:186" s="2" customFormat="1" x14ac:dyDescent="0.25">
      <c r="A114"/>
      <c r="B114"/>
      <c r="C114"/>
      <c r="D114"/>
      <c r="E114" s="178"/>
      <c r="F114" s="3"/>
      <c r="G114" s="3"/>
      <c r="H114" s="20"/>
      <c r="I114"/>
      <c r="J114"/>
      <c r="K114"/>
      <c r="L114"/>
      <c r="M114"/>
      <c r="N114"/>
      <c r="O114"/>
      <c r="P114"/>
      <c r="Q114"/>
      <c r="R114" s="20"/>
      <c r="S114" s="103"/>
      <c r="T114"/>
      <c r="U114" s="103"/>
      <c r="V114" s="103"/>
      <c r="W114" s="13"/>
      <c r="X114" s="103"/>
      <c r="Y114" s="103"/>
      <c r="Z114" s="103"/>
      <c r="AA114" s="3"/>
      <c r="AB114" s="3"/>
      <c r="AC114" s="13"/>
      <c r="AD114" s="62"/>
      <c r="AE114"/>
      <c r="AF114" s="190"/>
      <c r="AG114" s="121"/>
      <c r="AH114" s="13"/>
      <c r="AI114"/>
      <c r="AJ114" s="13"/>
      <c r="AK114"/>
      <c r="AL114" s="13"/>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row>
    <row r="115" spans="1:186" s="2" customFormat="1" x14ac:dyDescent="0.25">
      <c r="A115"/>
      <c r="B115"/>
      <c r="C115"/>
      <c r="D115"/>
      <c r="E115" s="178"/>
      <c r="F115" s="3"/>
      <c r="G115" s="3"/>
      <c r="H115" s="20"/>
      <c r="I115"/>
      <c r="J115"/>
      <c r="K115"/>
      <c r="L115"/>
      <c r="M115"/>
      <c r="N115"/>
      <c r="O115"/>
      <c r="P115"/>
      <c r="Q115"/>
      <c r="R115" s="20"/>
      <c r="S115" s="103"/>
      <c r="T115"/>
      <c r="U115" s="103"/>
      <c r="V115" s="103"/>
      <c r="W115" s="13"/>
      <c r="X115" s="103"/>
      <c r="Y115" s="103"/>
      <c r="Z115" s="103"/>
      <c r="AA115" s="3"/>
      <c r="AB115" s="3"/>
      <c r="AC115" s="13"/>
      <c r="AD115" s="62"/>
      <c r="AE115"/>
      <c r="AF115" s="190"/>
      <c r="AG115" s="121"/>
      <c r="AH115" s="13"/>
      <c r="AI115"/>
      <c r="AJ115" s="13"/>
      <c r="AK115"/>
      <c r="AL115" s="13"/>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row>
    <row r="116" spans="1:186" s="2" customFormat="1" x14ac:dyDescent="0.25">
      <c r="A116"/>
      <c r="B116"/>
      <c r="C116"/>
      <c r="D116"/>
      <c r="E116" s="178"/>
      <c r="F116" s="3"/>
      <c r="G116" s="3"/>
      <c r="H116" s="20"/>
      <c r="I116"/>
      <c r="J116"/>
      <c r="K116"/>
      <c r="L116"/>
      <c r="M116"/>
      <c r="N116"/>
      <c r="O116"/>
      <c r="P116"/>
      <c r="Q116"/>
      <c r="R116" s="20"/>
      <c r="S116" s="103"/>
      <c r="T116"/>
      <c r="U116" s="103"/>
      <c r="V116" s="103"/>
      <c r="W116" s="13"/>
      <c r="X116" s="103"/>
      <c r="Y116" s="103"/>
      <c r="Z116" s="103"/>
      <c r="AA116" s="3"/>
      <c r="AB116" s="3"/>
      <c r="AC116" s="13"/>
      <c r="AD116" s="62"/>
      <c r="AE116"/>
      <c r="AF116" s="190"/>
      <c r="AG116" s="121"/>
      <c r="AH116" s="13"/>
      <c r="AI116"/>
      <c r="AJ116" s="13"/>
      <c r="AK116"/>
      <c r="AL116" s="13"/>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row>
    <row r="117" spans="1:186" s="2" customFormat="1" x14ac:dyDescent="0.25">
      <c r="A117"/>
      <c r="B117"/>
      <c r="C117"/>
      <c r="D117"/>
      <c r="E117" s="178"/>
      <c r="F117" s="3"/>
      <c r="G117" s="3"/>
      <c r="H117" s="20"/>
      <c r="I117"/>
      <c r="J117"/>
      <c r="K117"/>
      <c r="L117"/>
      <c r="M117"/>
      <c r="N117"/>
      <c r="O117"/>
      <c r="P117"/>
      <c r="Q117"/>
      <c r="R117" s="20"/>
      <c r="S117" s="103"/>
      <c r="T117"/>
      <c r="U117" s="103"/>
      <c r="V117" s="103"/>
      <c r="W117" s="13"/>
      <c r="X117" s="103"/>
      <c r="Y117" s="103"/>
      <c r="Z117" s="103"/>
      <c r="AA117" s="3"/>
      <c r="AB117" s="3"/>
      <c r="AC117" s="13"/>
      <c r="AD117" s="62"/>
      <c r="AE117"/>
      <c r="AF117" s="190"/>
      <c r="AG117" s="121"/>
      <c r="AH117" s="13"/>
      <c r="AI117"/>
      <c r="AJ117" s="13"/>
      <c r="AK117"/>
      <c r="AL117" s="13"/>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row>
    <row r="118" spans="1:186" s="2" customFormat="1" x14ac:dyDescent="0.25">
      <c r="A118"/>
      <c r="B118"/>
      <c r="C118"/>
      <c r="D118"/>
      <c r="E118" s="178"/>
      <c r="F118" s="3"/>
      <c r="G118" s="3"/>
      <c r="H118" s="20"/>
      <c r="I118"/>
      <c r="J118"/>
      <c r="K118"/>
      <c r="L118"/>
      <c r="M118"/>
      <c r="N118"/>
      <c r="O118"/>
      <c r="P118"/>
      <c r="Q118"/>
      <c r="R118" s="20"/>
      <c r="S118" s="103"/>
      <c r="T118"/>
      <c r="U118" s="103"/>
      <c r="V118" s="103"/>
      <c r="W118" s="13"/>
      <c r="X118" s="103"/>
      <c r="Y118" s="103"/>
      <c r="Z118" s="103"/>
      <c r="AA118" s="3"/>
      <c r="AB118" s="3"/>
      <c r="AC118" s="13"/>
      <c r="AD118" s="62"/>
      <c r="AE118"/>
      <c r="AF118" s="190"/>
      <c r="AG118" s="121"/>
      <c r="AH118" s="13"/>
      <c r="AI118"/>
      <c r="AJ118" s="13"/>
      <c r="AK118"/>
      <c r="AL118" s="13"/>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row>
    <row r="119" spans="1:186" s="2" customFormat="1" x14ac:dyDescent="0.25">
      <c r="A119"/>
      <c r="B119"/>
      <c r="C119"/>
      <c r="D119"/>
      <c r="E119" s="178"/>
      <c r="F119" s="3"/>
      <c r="G119" s="3"/>
      <c r="H119" s="20"/>
      <c r="I119"/>
      <c r="J119"/>
      <c r="K119"/>
      <c r="L119"/>
      <c r="M119"/>
      <c r="N119"/>
      <c r="O119"/>
      <c r="P119"/>
      <c r="Q119"/>
      <c r="R119" s="20"/>
      <c r="S119" s="103"/>
      <c r="T119"/>
      <c r="U119" s="103"/>
      <c r="V119" s="103"/>
      <c r="W119" s="13"/>
      <c r="X119" s="103"/>
      <c r="Y119" s="103"/>
      <c r="Z119" s="103"/>
      <c r="AA119" s="3"/>
      <c r="AB119" s="3"/>
      <c r="AC119" s="13"/>
      <c r="AD119" s="62"/>
      <c r="AE119"/>
      <c r="AF119" s="190"/>
      <c r="AG119" s="121"/>
      <c r="AH119" s="13"/>
      <c r="AI119"/>
      <c r="AJ119" s="13"/>
      <c r="AK119"/>
      <c r="AL119" s="13"/>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row>
    <row r="120" spans="1:186" s="2" customFormat="1" x14ac:dyDescent="0.25">
      <c r="A120"/>
      <c r="B120"/>
      <c r="C120"/>
      <c r="D120"/>
      <c r="E120" s="178"/>
      <c r="F120" s="3"/>
      <c r="G120" s="3"/>
      <c r="H120" s="20"/>
      <c r="I120"/>
      <c r="J120"/>
      <c r="K120"/>
      <c r="L120"/>
      <c r="M120"/>
      <c r="N120"/>
      <c r="O120"/>
      <c r="P120"/>
      <c r="Q120"/>
      <c r="R120" s="20"/>
      <c r="S120" s="103"/>
      <c r="T120"/>
      <c r="U120" s="103"/>
      <c r="V120" s="103"/>
      <c r="W120" s="13"/>
      <c r="X120" s="103"/>
      <c r="Y120" s="103"/>
      <c r="Z120" s="103"/>
      <c r="AA120" s="3"/>
      <c r="AB120" s="3"/>
      <c r="AC120" s="13"/>
      <c r="AD120" s="62"/>
      <c r="AE120"/>
      <c r="AF120" s="190"/>
      <c r="AG120" s="121"/>
      <c r="AH120" s="13"/>
      <c r="AI120"/>
      <c r="AJ120" s="13"/>
      <c r="AK120"/>
      <c r="AL120" s="13"/>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row>
    <row r="121" spans="1:186" s="2" customFormat="1" x14ac:dyDescent="0.25">
      <c r="A121"/>
      <c r="B121"/>
      <c r="C121"/>
      <c r="D121"/>
      <c r="E121" s="178"/>
      <c r="F121" s="3"/>
      <c r="G121" s="3"/>
      <c r="H121" s="20"/>
      <c r="I121"/>
      <c r="J121"/>
      <c r="K121"/>
      <c r="L121"/>
      <c r="M121"/>
      <c r="N121"/>
      <c r="O121"/>
      <c r="P121"/>
      <c r="Q121"/>
      <c r="R121" s="20"/>
      <c r="S121" s="103"/>
      <c r="T121"/>
      <c r="U121" s="103"/>
      <c r="V121" s="103"/>
      <c r="W121" s="13"/>
      <c r="X121" s="103"/>
      <c r="Y121" s="103"/>
      <c r="Z121" s="103"/>
      <c r="AA121" s="3"/>
      <c r="AB121" s="3"/>
      <c r="AC121" s="13"/>
      <c r="AD121" s="62"/>
      <c r="AE121"/>
      <c r="AF121" s="190"/>
      <c r="AG121" s="121"/>
      <c r="AH121" s="13"/>
      <c r="AI121"/>
      <c r="AJ121" s="13"/>
      <c r="AK121"/>
      <c r="AL121" s="13"/>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row>
    <row r="122" spans="1:186" s="2" customFormat="1" x14ac:dyDescent="0.25">
      <c r="A122"/>
      <c r="B122"/>
      <c r="C122"/>
      <c r="D122"/>
      <c r="E122" s="178"/>
      <c r="F122" s="3"/>
      <c r="G122" s="3"/>
      <c r="H122" s="20"/>
      <c r="I122"/>
      <c r="J122"/>
      <c r="K122"/>
      <c r="L122"/>
      <c r="M122"/>
      <c r="N122"/>
      <c r="O122"/>
      <c r="P122"/>
      <c r="Q122"/>
      <c r="R122" s="20"/>
      <c r="S122" s="103"/>
      <c r="T122"/>
      <c r="U122" s="103"/>
      <c r="V122" s="103"/>
      <c r="W122" s="13"/>
      <c r="X122" s="103"/>
      <c r="Y122" s="103"/>
      <c r="Z122" s="103"/>
      <c r="AA122" s="3"/>
      <c r="AB122" s="3"/>
      <c r="AC122" s="13"/>
      <c r="AD122" s="62"/>
      <c r="AE122"/>
      <c r="AF122" s="190"/>
      <c r="AG122" s="121"/>
      <c r="AH122" s="13"/>
      <c r="AI122"/>
      <c r="AJ122" s="13"/>
      <c r="AK122"/>
      <c r="AL122" s="13"/>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row>
    <row r="123" spans="1:186" s="2" customFormat="1" x14ac:dyDescent="0.25">
      <c r="A123"/>
      <c r="B123"/>
      <c r="C123"/>
      <c r="D123"/>
      <c r="E123" s="178"/>
      <c r="F123" s="3"/>
      <c r="G123" s="3"/>
      <c r="H123" s="20"/>
      <c r="I123"/>
      <c r="J123"/>
      <c r="K123"/>
      <c r="L123"/>
      <c r="M123"/>
      <c r="N123"/>
      <c r="O123"/>
      <c r="P123"/>
      <c r="Q123"/>
      <c r="R123" s="20"/>
      <c r="S123" s="103"/>
      <c r="T123"/>
      <c r="U123" s="103"/>
      <c r="V123" s="103"/>
      <c r="W123" s="13"/>
      <c r="X123" s="103"/>
      <c r="Y123" s="103"/>
      <c r="Z123" s="103"/>
      <c r="AA123" s="3"/>
      <c r="AB123" s="3"/>
      <c r="AC123" s="13"/>
      <c r="AD123" s="62"/>
      <c r="AE123"/>
      <c r="AF123" s="190"/>
      <c r="AG123" s="121"/>
      <c r="AH123" s="13"/>
      <c r="AI123"/>
      <c r="AJ123" s="13"/>
      <c r="AK123"/>
      <c r="AL123" s="1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row>
    <row r="124" spans="1:186" s="2" customFormat="1" x14ac:dyDescent="0.25">
      <c r="A124"/>
      <c r="B124"/>
      <c r="C124"/>
      <c r="D124"/>
      <c r="E124" s="178"/>
      <c r="F124" s="3"/>
      <c r="G124" s="3"/>
      <c r="H124" s="20"/>
      <c r="I124"/>
      <c r="J124"/>
      <c r="K124"/>
      <c r="L124"/>
      <c r="M124"/>
      <c r="N124"/>
      <c r="O124"/>
      <c r="P124"/>
      <c r="Q124"/>
      <c r="R124" s="20"/>
      <c r="S124" s="103"/>
      <c r="T124"/>
      <c r="U124" s="103"/>
      <c r="V124" s="103"/>
      <c r="W124" s="13"/>
      <c r="X124" s="103"/>
      <c r="Y124" s="103"/>
      <c r="Z124" s="103"/>
      <c r="AA124" s="3"/>
      <c r="AB124" s="3"/>
      <c r="AC124" s="13"/>
      <c r="AD124" s="62"/>
      <c r="AE124"/>
      <c r="AF124" s="190"/>
      <c r="AG124" s="121"/>
      <c r="AH124" s="13"/>
      <c r="AI124"/>
      <c r="AJ124" s="13"/>
      <c r="AK124"/>
      <c r="AL124" s="13"/>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row>
    <row r="125" spans="1:186" s="2" customFormat="1" x14ac:dyDescent="0.25">
      <c r="A125"/>
      <c r="B125"/>
      <c r="C125"/>
      <c r="D125"/>
      <c r="E125" s="178"/>
      <c r="F125" s="3"/>
      <c r="G125" s="3"/>
      <c r="H125" s="20"/>
      <c r="I125"/>
      <c r="J125"/>
      <c r="K125"/>
      <c r="L125"/>
      <c r="M125"/>
      <c r="N125"/>
      <c r="O125"/>
      <c r="P125"/>
      <c r="Q125"/>
      <c r="R125" s="20"/>
      <c r="S125" s="103"/>
      <c r="T125"/>
      <c r="U125" s="103"/>
      <c r="V125" s="103"/>
      <c r="W125" s="13"/>
      <c r="X125" s="103"/>
      <c r="Y125" s="103"/>
      <c r="Z125" s="103"/>
      <c r="AA125" s="3"/>
      <c r="AB125" s="3"/>
      <c r="AC125" s="13"/>
      <c r="AD125" s="62"/>
      <c r="AE125"/>
      <c r="AF125" s="190"/>
      <c r="AG125" s="121"/>
      <c r="AH125" s="13"/>
      <c r="AI125"/>
      <c r="AJ125" s="13"/>
      <c r="AK125"/>
      <c r="AL125" s="13"/>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row>
    <row r="126" spans="1:186" s="2" customFormat="1" x14ac:dyDescent="0.25">
      <c r="A126"/>
      <c r="B126"/>
      <c r="C126"/>
      <c r="D126"/>
      <c r="E126" s="178"/>
      <c r="F126" s="3"/>
      <c r="G126" s="3"/>
      <c r="H126" s="20"/>
      <c r="I126"/>
      <c r="J126"/>
      <c r="K126"/>
      <c r="L126"/>
      <c r="M126"/>
      <c r="N126"/>
      <c r="O126"/>
      <c r="P126"/>
      <c r="Q126"/>
      <c r="R126" s="20"/>
      <c r="S126" s="103"/>
      <c r="T126"/>
      <c r="U126" s="103"/>
      <c r="V126" s="103"/>
      <c r="W126" s="13"/>
      <c r="X126" s="103"/>
      <c r="Y126" s="103"/>
      <c r="Z126" s="103"/>
      <c r="AA126" s="3"/>
      <c r="AB126" s="3"/>
      <c r="AC126" s="13"/>
      <c r="AD126" s="62"/>
      <c r="AE126"/>
      <c r="AF126" s="190"/>
      <c r="AG126" s="121"/>
      <c r="AH126" s="13"/>
      <c r="AI126"/>
      <c r="AJ126" s="13"/>
      <c r="AK126"/>
      <c r="AL126" s="13"/>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row>
    <row r="127" spans="1:186" s="2" customFormat="1" x14ac:dyDescent="0.25">
      <c r="A127"/>
      <c r="B127"/>
      <c r="C127"/>
      <c r="D127"/>
      <c r="E127" s="178"/>
      <c r="F127" s="3"/>
      <c r="G127" s="3"/>
      <c r="H127" s="20"/>
      <c r="I127"/>
      <c r="J127"/>
      <c r="K127"/>
      <c r="L127"/>
      <c r="M127"/>
      <c r="N127"/>
      <c r="O127"/>
      <c r="P127"/>
      <c r="Q127"/>
      <c r="R127" s="20"/>
      <c r="S127" s="103"/>
      <c r="T127"/>
      <c r="U127" s="103"/>
      <c r="V127" s="103"/>
      <c r="W127" s="13"/>
      <c r="X127" s="103"/>
      <c r="Y127" s="103"/>
      <c r="Z127" s="103"/>
      <c r="AA127" s="3"/>
      <c r="AB127" s="3"/>
      <c r="AC127" s="13"/>
      <c r="AD127" s="62"/>
      <c r="AE127"/>
      <c r="AF127" s="190"/>
      <c r="AG127" s="121"/>
      <c r="AH127" s="13"/>
      <c r="AI127"/>
      <c r="AJ127" s="13"/>
      <c r="AK127"/>
      <c r="AL127" s="13"/>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row>
    <row r="128" spans="1:186" s="2" customFormat="1" x14ac:dyDescent="0.25">
      <c r="A128"/>
      <c r="B128"/>
      <c r="C128"/>
      <c r="D128"/>
      <c r="E128" s="178"/>
      <c r="F128" s="3"/>
      <c r="G128" s="3"/>
      <c r="H128" s="20"/>
      <c r="I128"/>
      <c r="J128"/>
      <c r="K128"/>
      <c r="L128"/>
      <c r="M128"/>
      <c r="N128"/>
      <c r="O128"/>
      <c r="P128"/>
      <c r="Q128"/>
      <c r="R128" s="20"/>
      <c r="S128" s="103"/>
      <c r="T128"/>
      <c r="U128" s="103"/>
      <c r="V128" s="103"/>
      <c r="W128" s="13"/>
      <c r="X128" s="103"/>
      <c r="Y128" s="103"/>
      <c r="Z128" s="103"/>
      <c r="AA128" s="3"/>
      <c r="AB128" s="3"/>
      <c r="AC128" s="13"/>
      <c r="AD128" s="62"/>
      <c r="AE128"/>
      <c r="AF128" s="190"/>
      <c r="AG128" s="121"/>
      <c r="AH128" s="13"/>
      <c r="AI128"/>
      <c r="AJ128" s="13"/>
      <c r="AK128"/>
      <c r="AL128" s="13"/>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row>
    <row r="129" spans="1:186" s="2" customFormat="1" x14ac:dyDescent="0.25">
      <c r="A129"/>
      <c r="B129"/>
      <c r="C129"/>
      <c r="D129"/>
      <c r="E129" s="178"/>
      <c r="F129" s="3"/>
      <c r="G129" s="3"/>
      <c r="H129" s="20"/>
      <c r="I129"/>
      <c r="J129"/>
      <c r="K129"/>
      <c r="L129"/>
      <c r="M129"/>
      <c r="N129"/>
      <c r="O129"/>
      <c r="P129"/>
      <c r="Q129"/>
      <c r="R129" s="20"/>
      <c r="S129" s="103"/>
      <c r="T129"/>
      <c r="U129" s="103"/>
      <c r="V129" s="103"/>
      <c r="W129" s="13"/>
      <c r="X129" s="103"/>
      <c r="Y129" s="103"/>
      <c r="Z129" s="103"/>
      <c r="AA129" s="3"/>
      <c r="AB129" s="3"/>
      <c r="AC129" s="13"/>
      <c r="AD129" s="62"/>
      <c r="AE129"/>
      <c r="AF129" s="190"/>
      <c r="AG129" s="121"/>
      <c r="AH129" s="13"/>
      <c r="AI129"/>
      <c r="AJ129" s="13"/>
      <c r="AK129"/>
      <c r="AL129" s="13"/>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row>
    <row r="130" spans="1:186" s="2" customFormat="1" x14ac:dyDescent="0.25">
      <c r="A130"/>
      <c r="B130"/>
      <c r="C130"/>
      <c r="D130"/>
      <c r="E130" s="178"/>
      <c r="F130" s="3"/>
      <c r="G130" s="3"/>
      <c r="H130" s="20"/>
      <c r="I130"/>
      <c r="J130"/>
      <c r="K130"/>
      <c r="L130"/>
      <c r="M130"/>
      <c r="N130"/>
      <c r="O130"/>
      <c r="P130"/>
      <c r="Q130"/>
      <c r="R130" s="20"/>
      <c r="S130" s="103"/>
      <c r="T130"/>
      <c r="U130" s="103"/>
      <c r="V130" s="103"/>
      <c r="W130" s="13"/>
      <c r="X130" s="103"/>
      <c r="Y130" s="103"/>
      <c r="Z130" s="103"/>
      <c r="AA130" s="3"/>
      <c r="AB130" s="3"/>
      <c r="AC130" s="13"/>
      <c r="AD130" s="62"/>
      <c r="AE130"/>
      <c r="AF130" s="190"/>
      <c r="AG130" s="121"/>
      <c r="AH130" s="13"/>
      <c r="AI130"/>
      <c r="AJ130" s="13"/>
      <c r="AK130"/>
      <c r="AL130" s="13"/>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row>
    <row r="131" spans="1:186" s="2" customFormat="1" x14ac:dyDescent="0.25">
      <c r="A131"/>
      <c r="B131"/>
      <c r="C131"/>
      <c r="D131"/>
      <c r="E131" s="178"/>
      <c r="F131" s="3"/>
      <c r="G131" s="3"/>
      <c r="H131" s="20"/>
      <c r="I131"/>
      <c r="J131"/>
      <c r="K131"/>
      <c r="L131"/>
      <c r="M131"/>
      <c r="N131"/>
      <c r="O131"/>
      <c r="P131"/>
      <c r="Q131"/>
      <c r="R131" s="20"/>
      <c r="S131" s="103"/>
      <c r="T131"/>
      <c r="U131" s="103"/>
      <c r="V131" s="103"/>
      <c r="W131" s="13"/>
      <c r="X131" s="103"/>
      <c r="Y131" s="103"/>
      <c r="Z131" s="103"/>
      <c r="AA131" s="3"/>
      <c r="AB131" s="3"/>
      <c r="AC131" s="13"/>
      <c r="AD131" s="62"/>
      <c r="AE131"/>
      <c r="AF131" s="190"/>
      <c r="AG131" s="121"/>
      <c r="AH131" s="13"/>
      <c r="AI131"/>
      <c r="AJ131" s="13"/>
      <c r="AK131"/>
      <c r="AL131" s="13"/>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row>
    <row r="132" spans="1:186" s="2" customFormat="1" x14ac:dyDescent="0.25">
      <c r="A132"/>
      <c r="B132"/>
      <c r="C132"/>
      <c r="D132"/>
      <c r="E132" s="178"/>
      <c r="F132" s="3"/>
      <c r="G132" s="3"/>
      <c r="H132" s="20"/>
      <c r="I132"/>
      <c r="J132"/>
      <c r="K132"/>
      <c r="L132"/>
      <c r="M132"/>
      <c r="N132"/>
      <c r="O132"/>
      <c r="P132"/>
      <c r="Q132"/>
      <c r="R132" s="20"/>
      <c r="S132" s="103"/>
      <c r="T132"/>
      <c r="U132" s="103"/>
      <c r="V132" s="103"/>
      <c r="W132" s="13"/>
      <c r="X132" s="103"/>
      <c r="Y132" s="103"/>
      <c r="Z132" s="103"/>
      <c r="AA132" s="3"/>
      <c r="AB132" s="3"/>
      <c r="AC132" s="13"/>
      <c r="AD132" s="62"/>
      <c r="AE132"/>
      <c r="AF132" s="190"/>
      <c r="AG132" s="121"/>
      <c r="AH132" s="13"/>
      <c r="AI132"/>
      <c r="AJ132" s="13"/>
      <c r="AK132"/>
      <c r="AL132" s="13"/>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row>
    <row r="133" spans="1:186" s="2" customFormat="1" x14ac:dyDescent="0.25">
      <c r="A133"/>
      <c r="B133"/>
      <c r="C133"/>
      <c r="D133"/>
      <c r="E133" s="178"/>
      <c r="F133" s="3"/>
      <c r="G133" s="3"/>
      <c r="H133" s="20"/>
      <c r="I133"/>
      <c r="J133"/>
      <c r="K133"/>
      <c r="L133"/>
      <c r="M133"/>
      <c r="N133"/>
      <c r="O133"/>
      <c r="P133"/>
      <c r="Q133"/>
      <c r="R133" s="20"/>
      <c r="S133" s="103"/>
      <c r="T133"/>
      <c r="U133" s="103"/>
      <c r="V133" s="103"/>
      <c r="W133" s="13"/>
      <c r="X133" s="103"/>
      <c r="Y133" s="103"/>
      <c r="Z133" s="103"/>
      <c r="AA133" s="3"/>
      <c r="AB133" s="3"/>
      <c r="AC133" s="13"/>
      <c r="AD133" s="62"/>
      <c r="AE133"/>
      <c r="AF133" s="190"/>
      <c r="AG133" s="121"/>
      <c r="AH133" s="13"/>
      <c r="AI133"/>
      <c r="AJ133" s="13"/>
      <c r="AK133"/>
      <c r="AL133" s="1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row>
    <row r="134" spans="1:186" s="2" customFormat="1" x14ac:dyDescent="0.25">
      <c r="A134"/>
      <c r="B134"/>
      <c r="C134"/>
      <c r="D134"/>
      <c r="E134" s="178"/>
      <c r="F134" s="3"/>
      <c r="G134" s="3"/>
      <c r="H134" s="20"/>
      <c r="I134"/>
      <c r="J134"/>
      <c r="K134"/>
      <c r="L134"/>
      <c r="M134"/>
      <c r="N134"/>
      <c r="O134"/>
      <c r="P134"/>
      <c r="Q134"/>
      <c r="R134" s="20"/>
      <c r="S134" s="103"/>
      <c r="T134"/>
      <c r="U134" s="103"/>
      <c r="V134" s="103"/>
      <c r="W134" s="13"/>
      <c r="X134" s="103"/>
      <c r="Y134" s="103"/>
      <c r="Z134" s="103"/>
      <c r="AA134" s="3"/>
      <c r="AB134" s="3"/>
      <c r="AC134" s="13"/>
      <c r="AD134" s="62"/>
      <c r="AE134"/>
      <c r="AF134" s="190"/>
      <c r="AG134" s="121"/>
      <c r="AH134" s="13"/>
      <c r="AI134"/>
      <c r="AJ134" s="13"/>
      <c r="AK134"/>
      <c r="AL134" s="13"/>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row>
    <row r="135" spans="1:186" s="2" customFormat="1" x14ac:dyDescent="0.25">
      <c r="A135"/>
      <c r="B135"/>
      <c r="C135"/>
      <c r="D135"/>
      <c r="E135" s="178"/>
      <c r="F135" s="3"/>
      <c r="G135" s="3"/>
      <c r="H135" s="20"/>
      <c r="I135"/>
      <c r="J135"/>
      <c r="K135"/>
      <c r="L135"/>
      <c r="M135"/>
      <c r="N135"/>
      <c r="O135"/>
      <c r="P135"/>
      <c r="Q135"/>
      <c r="R135" s="20"/>
      <c r="S135" s="103"/>
      <c r="T135"/>
      <c r="U135" s="103"/>
      <c r="V135" s="103"/>
      <c r="W135" s="13"/>
      <c r="X135" s="103"/>
      <c r="Y135" s="103"/>
      <c r="Z135" s="103"/>
      <c r="AA135" s="3"/>
      <c r="AB135" s="3"/>
      <c r="AC135" s="13"/>
      <c r="AD135" s="62"/>
      <c r="AE135"/>
      <c r="AF135" s="190"/>
      <c r="AG135" s="121"/>
      <c r="AH135" s="13"/>
      <c r="AI135"/>
      <c r="AJ135" s="13"/>
      <c r="AK135"/>
      <c r="AL135" s="13"/>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row>
    <row r="136" spans="1:186" s="2" customFormat="1" x14ac:dyDescent="0.25">
      <c r="A136"/>
      <c r="B136"/>
      <c r="C136"/>
      <c r="D136"/>
      <c r="E136" s="178"/>
      <c r="F136" s="3"/>
      <c r="G136" s="3"/>
      <c r="H136" s="20"/>
      <c r="I136"/>
      <c r="J136"/>
      <c r="K136"/>
      <c r="L136"/>
      <c r="M136"/>
      <c r="N136"/>
      <c r="O136"/>
      <c r="P136"/>
      <c r="Q136"/>
      <c r="R136" s="20"/>
      <c r="S136" s="103"/>
      <c r="T136"/>
      <c r="U136" s="103"/>
      <c r="V136" s="103"/>
      <c r="W136" s="13"/>
      <c r="X136" s="103"/>
      <c r="Y136" s="103"/>
      <c r="Z136" s="103"/>
      <c r="AA136" s="3"/>
      <c r="AB136" s="3"/>
      <c r="AC136" s="13"/>
      <c r="AD136" s="62"/>
      <c r="AE136"/>
      <c r="AF136" s="190"/>
      <c r="AG136" s="121"/>
      <c r="AH136" s="13"/>
      <c r="AI136"/>
      <c r="AJ136" s="13"/>
      <c r="AK136"/>
      <c r="AL136" s="13"/>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row>
    <row r="137" spans="1:186" s="2" customFormat="1" x14ac:dyDescent="0.25">
      <c r="A137"/>
      <c r="B137"/>
      <c r="C137"/>
      <c r="D137"/>
      <c r="E137" s="178"/>
      <c r="F137" s="3"/>
      <c r="G137" s="3"/>
      <c r="H137" s="20"/>
      <c r="I137"/>
      <c r="J137"/>
      <c r="K137"/>
      <c r="L137"/>
      <c r="M137"/>
      <c r="N137"/>
      <c r="O137"/>
      <c r="P137"/>
      <c r="Q137"/>
      <c r="R137" s="20"/>
      <c r="S137" s="103"/>
      <c r="T137"/>
      <c r="U137" s="103"/>
      <c r="V137" s="103"/>
      <c r="W137" s="13"/>
      <c r="X137" s="103"/>
      <c r="Y137" s="103"/>
      <c r="Z137" s="103"/>
      <c r="AA137" s="3"/>
      <c r="AB137" s="3"/>
      <c r="AC137" s="13"/>
      <c r="AD137" s="62"/>
      <c r="AE137"/>
      <c r="AF137" s="190"/>
      <c r="AG137" s="121"/>
      <c r="AH137" s="13"/>
      <c r="AI137"/>
      <c r="AJ137" s="13"/>
      <c r="AK137"/>
      <c r="AL137" s="13"/>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row>
    <row r="138" spans="1:186" s="2" customFormat="1" x14ac:dyDescent="0.25">
      <c r="A138"/>
      <c r="B138"/>
      <c r="C138"/>
      <c r="D138"/>
      <c r="E138" s="178"/>
      <c r="F138" s="3"/>
      <c r="G138" s="3"/>
      <c r="H138" s="20"/>
      <c r="I138"/>
      <c r="J138"/>
      <c r="K138"/>
      <c r="L138"/>
      <c r="M138"/>
      <c r="N138"/>
      <c r="O138"/>
      <c r="P138"/>
      <c r="Q138"/>
      <c r="R138" s="20"/>
      <c r="S138" s="103"/>
      <c r="T138"/>
      <c r="U138" s="103"/>
      <c r="V138" s="103"/>
      <c r="W138" s="13"/>
      <c r="X138" s="103"/>
      <c r="Y138" s="103"/>
      <c r="Z138" s="103"/>
      <c r="AA138" s="3"/>
      <c r="AB138" s="3"/>
      <c r="AC138" s="13"/>
      <c r="AD138" s="62"/>
      <c r="AE138"/>
      <c r="AF138" s="190"/>
      <c r="AG138" s="121"/>
      <c r="AH138" s="13"/>
      <c r="AI138"/>
      <c r="AJ138" s="13"/>
      <c r="AK138"/>
      <c r="AL138" s="13"/>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row>
    <row r="139" spans="1:186" s="2" customFormat="1" x14ac:dyDescent="0.25">
      <c r="A139"/>
      <c r="B139"/>
      <c r="C139"/>
      <c r="D139"/>
      <c r="E139" s="178"/>
      <c r="F139" s="3"/>
      <c r="G139" s="3"/>
      <c r="H139" s="20"/>
      <c r="I139"/>
      <c r="J139"/>
      <c r="K139"/>
      <c r="L139"/>
      <c r="M139"/>
      <c r="N139"/>
      <c r="O139"/>
      <c r="P139"/>
      <c r="Q139"/>
      <c r="R139" s="20"/>
      <c r="S139" s="103"/>
      <c r="T139"/>
      <c r="U139" s="103"/>
      <c r="V139" s="103"/>
      <c r="W139" s="13"/>
      <c r="X139" s="103"/>
      <c r="Y139" s="103"/>
      <c r="Z139" s="103"/>
      <c r="AA139" s="3"/>
      <c r="AB139" s="3"/>
      <c r="AC139" s="13"/>
      <c r="AD139" s="62"/>
      <c r="AE139"/>
      <c r="AF139" s="190"/>
      <c r="AG139" s="121"/>
      <c r="AH139" s="13"/>
      <c r="AI139"/>
      <c r="AJ139" s="13"/>
      <c r="AK139"/>
      <c r="AL139" s="13"/>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row>
    <row r="140" spans="1:186" s="2" customFormat="1" x14ac:dyDescent="0.25">
      <c r="A140"/>
      <c r="B140"/>
      <c r="C140"/>
      <c r="D140"/>
      <c r="E140" s="178"/>
      <c r="F140" s="3"/>
      <c r="G140" s="3"/>
      <c r="H140" s="20"/>
      <c r="I140"/>
      <c r="J140"/>
      <c r="K140"/>
      <c r="L140"/>
      <c r="M140"/>
      <c r="N140"/>
      <c r="O140"/>
      <c r="P140"/>
      <c r="Q140"/>
      <c r="R140" s="20"/>
      <c r="S140" s="103"/>
      <c r="T140"/>
      <c r="U140" s="103"/>
      <c r="V140" s="103"/>
      <c r="W140" s="13"/>
      <c r="X140" s="103"/>
      <c r="Y140" s="103"/>
      <c r="Z140" s="103"/>
      <c r="AA140" s="3"/>
      <c r="AB140" s="3"/>
      <c r="AC140" s="13"/>
      <c r="AD140" s="62"/>
      <c r="AE140"/>
      <c r="AF140" s="190"/>
      <c r="AG140" s="121"/>
      <c r="AH140" s="13"/>
      <c r="AI140"/>
      <c r="AJ140" s="13"/>
      <c r="AK140"/>
      <c r="AL140" s="13"/>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row>
    <row r="141" spans="1:186" s="2" customFormat="1" x14ac:dyDescent="0.25">
      <c r="A141"/>
      <c r="B141"/>
      <c r="C141"/>
      <c r="D141"/>
      <c r="E141" s="178"/>
      <c r="F141" s="3"/>
      <c r="G141" s="3"/>
      <c r="H141" s="20"/>
      <c r="I141"/>
      <c r="J141"/>
      <c r="K141"/>
      <c r="L141"/>
      <c r="M141"/>
      <c r="N141"/>
      <c r="O141"/>
      <c r="P141"/>
      <c r="Q141"/>
      <c r="R141" s="20"/>
      <c r="S141" s="103"/>
      <c r="T141"/>
      <c r="U141" s="103"/>
      <c r="V141" s="103"/>
      <c r="W141" s="13"/>
      <c r="X141" s="103"/>
      <c r="Y141" s="103"/>
      <c r="Z141" s="103"/>
      <c r="AA141" s="3"/>
      <c r="AB141" s="3"/>
      <c r="AC141" s="13"/>
      <c r="AD141" s="62"/>
      <c r="AE141"/>
      <c r="AF141" s="190"/>
      <c r="AG141" s="121"/>
      <c r="AH141" s="13"/>
      <c r="AI141"/>
      <c r="AJ141" s="13"/>
      <c r="AK141"/>
      <c r="AL141" s="13"/>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row>
    <row r="142" spans="1:186" s="2" customFormat="1" x14ac:dyDescent="0.25">
      <c r="A142"/>
      <c r="B142"/>
      <c r="C142"/>
      <c r="D142"/>
      <c r="E142" s="178"/>
      <c r="F142" s="3"/>
      <c r="G142" s="3"/>
      <c r="H142" s="20"/>
      <c r="I142"/>
      <c r="J142"/>
      <c r="K142"/>
      <c r="L142"/>
      <c r="M142"/>
      <c r="N142"/>
      <c r="O142"/>
      <c r="P142"/>
      <c r="Q142"/>
      <c r="R142" s="20"/>
      <c r="S142" s="103"/>
      <c r="T142"/>
      <c r="U142" s="103"/>
      <c r="V142" s="103"/>
      <c r="W142" s="13"/>
      <c r="X142" s="103"/>
      <c r="Y142" s="103"/>
      <c r="Z142" s="103"/>
      <c r="AA142" s="3"/>
      <c r="AB142" s="3"/>
      <c r="AC142" s="13"/>
      <c r="AD142" s="62"/>
      <c r="AE142"/>
      <c r="AF142" s="190"/>
      <c r="AG142" s="121"/>
      <c r="AH142" s="13"/>
      <c r="AI142"/>
      <c r="AJ142" s="13"/>
      <c r="AK142"/>
      <c r="AL142" s="13"/>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row>
    <row r="143" spans="1:186" s="2" customFormat="1" x14ac:dyDescent="0.25">
      <c r="A143"/>
      <c r="B143"/>
      <c r="C143"/>
      <c r="D143"/>
      <c r="E143" s="178"/>
      <c r="F143" s="3"/>
      <c r="G143" s="3"/>
      <c r="H143" s="20"/>
      <c r="I143"/>
      <c r="J143"/>
      <c r="K143"/>
      <c r="L143"/>
      <c r="M143"/>
      <c r="N143"/>
      <c r="O143"/>
      <c r="P143"/>
      <c r="Q143"/>
      <c r="R143" s="20"/>
      <c r="S143" s="103"/>
      <c r="T143"/>
      <c r="U143" s="103"/>
      <c r="V143" s="103"/>
      <c r="W143" s="13"/>
      <c r="X143" s="103"/>
      <c r="Y143" s="103"/>
      <c r="Z143" s="103"/>
      <c r="AA143" s="3"/>
      <c r="AB143" s="3"/>
      <c r="AC143" s="13"/>
      <c r="AD143" s="62"/>
      <c r="AE143"/>
      <c r="AF143" s="190"/>
      <c r="AG143" s="121"/>
      <c r="AH143" s="13"/>
      <c r="AI143"/>
      <c r="AJ143" s="13"/>
      <c r="AK143"/>
      <c r="AL143" s="1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row>
    <row r="144" spans="1:186" s="2" customFormat="1" x14ac:dyDescent="0.25">
      <c r="A144"/>
      <c r="B144"/>
      <c r="C144"/>
      <c r="D144"/>
      <c r="E144" s="178"/>
      <c r="F144" s="3"/>
      <c r="G144" s="3"/>
      <c r="H144" s="20"/>
      <c r="I144"/>
      <c r="J144"/>
      <c r="K144"/>
      <c r="L144"/>
      <c r="M144"/>
      <c r="N144"/>
      <c r="O144"/>
      <c r="P144"/>
      <c r="Q144"/>
      <c r="R144" s="20"/>
      <c r="S144" s="103"/>
      <c r="T144"/>
      <c r="U144" s="103"/>
      <c r="V144" s="103"/>
      <c r="W144" s="13"/>
      <c r="X144" s="103"/>
      <c r="Y144" s="103"/>
      <c r="Z144" s="103"/>
      <c r="AA144" s="3"/>
      <c r="AB144" s="3"/>
      <c r="AC144" s="13"/>
      <c r="AD144" s="62"/>
      <c r="AE144"/>
      <c r="AF144" s="190"/>
      <c r="AG144" s="121"/>
      <c r="AH144" s="13"/>
      <c r="AI144"/>
      <c r="AJ144" s="13"/>
      <c r="AK144"/>
      <c r="AL144" s="13"/>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row>
    <row r="145" spans="2:186" s="2" customFormat="1" x14ac:dyDescent="0.25">
      <c r="B145" t="s">
        <v>52</v>
      </c>
      <c r="C145" t="s">
        <v>73</v>
      </c>
      <c r="D145" s="2" t="str">
        <f>+B145&amp;C145</f>
        <v>CASI SEGUROINSIGNIFICANTE</v>
      </c>
      <c r="E145" s="178" t="s">
        <v>144</v>
      </c>
      <c r="F145" s="3"/>
      <c r="G145" s="3"/>
      <c r="H145" s="20"/>
      <c r="I145"/>
      <c r="J145"/>
      <c r="K145"/>
      <c r="L145"/>
      <c r="M145"/>
      <c r="N145"/>
      <c r="O145"/>
      <c r="P145"/>
      <c r="Q145"/>
      <c r="R145" s="20"/>
      <c r="S145" s="103"/>
      <c r="T145"/>
      <c r="U145" s="103"/>
      <c r="V145" s="103"/>
      <c r="W145" s="13"/>
      <c r="X145" s="103"/>
      <c r="Y145" s="103"/>
      <c r="Z145" s="103"/>
      <c r="AA145" s="3"/>
      <c r="AB145" s="3"/>
      <c r="AC145" s="13"/>
      <c r="AD145" s="62"/>
      <c r="AE145"/>
      <c r="AF145" s="190"/>
      <c r="AG145" s="121"/>
      <c r="AH145" s="13"/>
      <c r="AI145"/>
      <c r="AJ145" s="13"/>
      <c r="AK145"/>
      <c r="AL145" s="13"/>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row>
    <row r="146" spans="2:186" s="2" customFormat="1" x14ac:dyDescent="0.25">
      <c r="B146" t="s">
        <v>52</v>
      </c>
      <c r="C146" t="s">
        <v>62</v>
      </c>
      <c r="D146" s="2" t="str">
        <f t="shared" ref="D146:D169" si="2">+B146&amp;C146</f>
        <v>CASI SEGUROMENOR</v>
      </c>
      <c r="E146" s="178" t="s">
        <v>144</v>
      </c>
      <c r="F146" s="3"/>
      <c r="G146" s="3"/>
      <c r="H146" s="20"/>
      <c r="I146"/>
      <c r="J146"/>
      <c r="K146"/>
      <c r="L146"/>
      <c r="M146"/>
      <c r="N146"/>
      <c r="O146"/>
      <c r="P146"/>
      <c r="Q146"/>
      <c r="R146" s="20"/>
      <c r="S146" s="103"/>
      <c r="T146"/>
      <c r="U146" s="103"/>
      <c r="V146" s="103"/>
      <c r="W146" s="13"/>
      <c r="X146" s="103"/>
      <c r="Y146" s="103"/>
      <c r="Z146" s="103"/>
      <c r="AA146" s="3"/>
      <c r="AB146" s="3"/>
      <c r="AC146" s="13"/>
      <c r="AD146" s="62"/>
      <c r="AE146"/>
      <c r="AF146" s="190"/>
      <c r="AG146" s="121"/>
      <c r="AH146" s="13"/>
      <c r="AI146"/>
      <c r="AJ146" s="13"/>
      <c r="AK146"/>
      <c r="AL146" s="13"/>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row>
    <row r="147" spans="2:186" s="2" customFormat="1" x14ac:dyDescent="0.25">
      <c r="B147" t="s">
        <v>52</v>
      </c>
      <c r="C147" t="s">
        <v>69</v>
      </c>
      <c r="D147" s="2" t="str">
        <f t="shared" si="2"/>
        <v>CASI SEGUROMODERADO</v>
      </c>
      <c r="E147" s="178" t="s">
        <v>145</v>
      </c>
      <c r="F147" s="3"/>
      <c r="G147" s="3"/>
      <c r="H147" s="20"/>
      <c r="I147"/>
      <c r="J147"/>
      <c r="K147"/>
      <c r="L147"/>
      <c r="M147"/>
      <c r="N147"/>
      <c r="O147"/>
      <c r="P147"/>
      <c r="Q147"/>
      <c r="R147" s="20"/>
      <c r="S147" s="103"/>
      <c r="T147"/>
      <c r="U147" s="103"/>
      <c r="V147" s="103"/>
      <c r="W147" s="13"/>
      <c r="X147" s="103"/>
      <c r="Y147" s="103"/>
      <c r="Z147" s="103"/>
      <c r="AA147" s="3"/>
      <c r="AB147" s="3"/>
      <c r="AC147" s="13"/>
      <c r="AD147" s="62"/>
      <c r="AE147"/>
      <c r="AF147" s="190"/>
      <c r="AG147" s="121"/>
      <c r="AH147" s="13"/>
      <c r="AI147"/>
      <c r="AJ147" s="13"/>
      <c r="AK147"/>
      <c r="AL147" s="13"/>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row>
    <row r="148" spans="2:186" s="2" customFormat="1" x14ac:dyDescent="0.25">
      <c r="B148" t="s">
        <v>52</v>
      </c>
      <c r="C148" t="s">
        <v>53</v>
      </c>
      <c r="D148" s="2" t="str">
        <f t="shared" si="2"/>
        <v>CASI SEGUROMAYOR</v>
      </c>
      <c r="E148" s="178" t="s">
        <v>145</v>
      </c>
      <c r="F148" s="3"/>
      <c r="G148" s="3"/>
      <c r="H148" s="20"/>
      <c r="I148"/>
      <c r="J148"/>
      <c r="K148"/>
      <c r="L148"/>
      <c r="M148"/>
      <c r="N148"/>
      <c r="O148"/>
      <c r="P148"/>
      <c r="Q148"/>
      <c r="R148" s="20"/>
      <c r="S148" s="103"/>
      <c r="T148"/>
      <c r="U148" s="103"/>
      <c r="V148" s="103"/>
      <c r="W148" s="13"/>
      <c r="X148" s="103"/>
      <c r="Y148" s="103"/>
      <c r="Z148" s="103"/>
      <c r="AA148" s="3"/>
      <c r="AB148" s="3"/>
      <c r="AC148" s="13"/>
      <c r="AD148" s="62"/>
      <c r="AE148"/>
      <c r="AF148" s="190"/>
      <c r="AG148" s="121"/>
      <c r="AH148" s="13"/>
      <c r="AI148"/>
      <c r="AJ148" s="13"/>
      <c r="AK148"/>
      <c r="AL148" s="13"/>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row>
    <row r="149" spans="2:186" s="2" customFormat="1" x14ac:dyDescent="0.25">
      <c r="B149" t="s">
        <v>52</v>
      </c>
      <c r="C149" t="s">
        <v>86</v>
      </c>
      <c r="D149" s="2" t="str">
        <f t="shared" si="2"/>
        <v>CASI SEGUROCATASTRÓFICO</v>
      </c>
      <c r="E149" s="178" t="s">
        <v>145</v>
      </c>
      <c r="F149" s="3"/>
      <c r="G149" s="3"/>
      <c r="H149" s="20"/>
      <c r="I149"/>
      <c r="J149"/>
      <c r="K149"/>
      <c r="L149"/>
      <c r="M149"/>
      <c r="N149"/>
      <c r="O149"/>
      <c r="P149"/>
      <c r="Q149"/>
      <c r="R149" s="20"/>
      <c r="S149" s="103"/>
      <c r="T149"/>
      <c r="U149" s="103"/>
      <c r="V149" s="103"/>
      <c r="W149" s="13"/>
      <c r="X149" s="103"/>
      <c r="Y149" s="103"/>
      <c r="Z149" s="103"/>
      <c r="AA149" s="3"/>
      <c r="AB149" s="3"/>
      <c r="AC149" s="13"/>
      <c r="AD149" s="62"/>
      <c r="AE149"/>
      <c r="AF149" s="190"/>
      <c r="AG149" s="121"/>
      <c r="AH149" s="13"/>
      <c r="AI149"/>
      <c r="AJ149" s="13"/>
      <c r="AK149"/>
      <c r="AL149" s="13"/>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row>
    <row r="150" spans="2:186" s="2" customFormat="1" x14ac:dyDescent="0.25">
      <c r="B150" t="s">
        <v>146</v>
      </c>
      <c r="C150" t="s">
        <v>73</v>
      </c>
      <c r="D150" s="2" t="str">
        <f t="shared" si="2"/>
        <v>PROBABLEINSIGNIFICANTE</v>
      </c>
      <c r="E150" s="178" t="s">
        <v>69</v>
      </c>
      <c r="F150" s="3"/>
      <c r="G150" s="3"/>
      <c r="H150" s="20"/>
      <c r="I150"/>
      <c r="J150"/>
      <c r="K150"/>
      <c r="L150"/>
      <c r="M150"/>
      <c r="N150"/>
      <c r="O150"/>
      <c r="P150"/>
      <c r="Q150"/>
      <c r="R150" s="20"/>
      <c r="S150" s="103"/>
      <c r="T150"/>
      <c r="U150" s="103"/>
      <c r="V150" s="103"/>
      <c r="W150" s="13"/>
      <c r="X150" s="103"/>
      <c r="Y150" s="103"/>
      <c r="Z150" s="103"/>
      <c r="AA150" s="3"/>
      <c r="AB150" s="3"/>
      <c r="AC150" s="13"/>
      <c r="AD150" s="62"/>
      <c r="AE150"/>
      <c r="AF150" s="190"/>
      <c r="AG150" s="121"/>
      <c r="AH150" s="13"/>
      <c r="AI150"/>
      <c r="AJ150" s="13"/>
      <c r="AK150"/>
      <c r="AL150" s="13"/>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row>
    <row r="151" spans="2:186" s="2" customFormat="1" x14ac:dyDescent="0.25">
      <c r="B151" t="s">
        <v>146</v>
      </c>
      <c r="C151" t="s">
        <v>62</v>
      </c>
      <c r="D151" s="2" t="str">
        <f t="shared" si="2"/>
        <v>PROBABLEMENOR</v>
      </c>
      <c r="E151" s="178" t="s">
        <v>144</v>
      </c>
      <c r="F151" s="3"/>
      <c r="G151" s="3"/>
      <c r="H151" s="20"/>
      <c r="I151"/>
      <c r="J151"/>
      <c r="K151"/>
      <c r="L151"/>
      <c r="M151"/>
      <c r="N151"/>
      <c r="O151"/>
      <c r="P151"/>
      <c r="Q151"/>
      <c r="R151" s="20"/>
      <c r="S151" s="103"/>
      <c r="T151"/>
      <c r="U151" s="103"/>
      <c r="V151" s="103"/>
      <c r="W151" s="13"/>
      <c r="X151" s="103"/>
      <c r="Y151" s="103"/>
      <c r="Z151" s="103"/>
      <c r="AA151" s="3"/>
      <c r="AB151" s="3"/>
      <c r="AC151" s="13"/>
      <c r="AD151" s="62"/>
      <c r="AE151"/>
      <c r="AF151" s="190"/>
      <c r="AG151" s="121"/>
      <c r="AH151" s="13"/>
      <c r="AI151"/>
      <c r="AJ151" s="13"/>
      <c r="AK151"/>
      <c r="AL151" s="13"/>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row>
    <row r="152" spans="2:186" s="2" customFormat="1" x14ac:dyDescent="0.25">
      <c r="B152" t="s">
        <v>146</v>
      </c>
      <c r="C152" t="s">
        <v>69</v>
      </c>
      <c r="D152" s="2" t="str">
        <f t="shared" si="2"/>
        <v>PROBABLEMODERADO</v>
      </c>
      <c r="E152" s="178" t="s">
        <v>144</v>
      </c>
      <c r="F152" s="3"/>
      <c r="G152" s="3"/>
      <c r="H152" s="20"/>
      <c r="I152"/>
      <c r="J152"/>
      <c r="K152"/>
      <c r="L152"/>
      <c r="M152"/>
      <c r="N152"/>
      <c r="O152"/>
      <c r="P152"/>
      <c r="Q152"/>
      <c r="R152" s="20"/>
      <c r="S152" s="103"/>
      <c r="T152"/>
      <c r="U152" s="103"/>
      <c r="V152" s="103"/>
      <c r="W152" s="13"/>
      <c r="X152" s="103"/>
      <c r="Y152" s="103"/>
      <c r="Z152" s="103"/>
      <c r="AA152" s="3"/>
      <c r="AB152" s="3"/>
      <c r="AC152" s="13"/>
      <c r="AD152" s="62"/>
      <c r="AE152"/>
      <c r="AF152" s="190"/>
      <c r="AG152" s="121"/>
      <c r="AH152" s="13"/>
      <c r="AI152"/>
      <c r="AJ152" s="13"/>
      <c r="AK152"/>
      <c r="AL152" s="13"/>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row>
    <row r="153" spans="2:186" s="2" customFormat="1" x14ac:dyDescent="0.25">
      <c r="B153" t="s">
        <v>146</v>
      </c>
      <c r="C153" t="s">
        <v>53</v>
      </c>
      <c r="D153" s="2" t="str">
        <f t="shared" si="2"/>
        <v>PROBABLEMAYOR</v>
      </c>
      <c r="E153" s="178" t="s">
        <v>145</v>
      </c>
      <c r="F153" s="3"/>
      <c r="G153" s="3"/>
      <c r="H153" s="20"/>
      <c r="I153"/>
      <c r="J153"/>
      <c r="K153"/>
      <c r="L153"/>
      <c r="M153"/>
      <c r="N153"/>
      <c r="O153"/>
      <c r="P153"/>
      <c r="Q153"/>
      <c r="R153" s="20"/>
      <c r="S153" s="103"/>
      <c r="T153"/>
      <c r="U153" s="103"/>
      <c r="V153" s="103"/>
      <c r="W153" s="13"/>
      <c r="X153" s="103"/>
      <c r="Y153" s="103"/>
      <c r="Z153" s="103"/>
      <c r="AA153" s="3"/>
      <c r="AB153" s="3"/>
      <c r="AC153" s="13"/>
      <c r="AD153" s="62"/>
      <c r="AE153"/>
      <c r="AF153" s="190"/>
      <c r="AG153" s="121"/>
      <c r="AH153" s="13"/>
      <c r="AI153"/>
      <c r="AJ153" s="13"/>
      <c r="AK153"/>
      <c r="AL153" s="1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row>
    <row r="154" spans="2:186" s="2" customFormat="1" x14ac:dyDescent="0.25">
      <c r="B154" t="s">
        <v>146</v>
      </c>
      <c r="C154" t="s">
        <v>86</v>
      </c>
      <c r="D154" s="2" t="str">
        <f t="shared" si="2"/>
        <v>PROBABLECATASTRÓFICO</v>
      </c>
      <c r="E154" s="178" t="s">
        <v>145</v>
      </c>
      <c r="F154" s="3"/>
      <c r="G154" s="3"/>
      <c r="H154" s="20"/>
      <c r="I154"/>
      <c r="J154"/>
      <c r="K154"/>
      <c r="L154"/>
      <c r="M154"/>
      <c r="N154"/>
      <c r="O154"/>
      <c r="P154"/>
      <c r="Q154"/>
      <c r="R154" s="20"/>
      <c r="S154" s="103"/>
      <c r="T154"/>
      <c r="U154" s="103"/>
      <c r="V154" s="103"/>
      <c r="W154" s="13"/>
      <c r="X154" s="103"/>
      <c r="Y154" s="103"/>
      <c r="Z154" s="103"/>
      <c r="AA154" s="3"/>
      <c r="AB154" s="3"/>
      <c r="AC154" s="13"/>
      <c r="AD154" s="62"/>
      <c r="AE154"/>
      <c r="AF154" s="190"/>
      <c r="AG154" s="121"/>
      <c r="AH154" s="13"/>
      <c r="AI154"/>
      <c r="AJ154" s="13"/>
      <c r="AK154"/>
      <c r="AL154" s="13"/>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row>
    <row r="155" spans="2:186" s="2" customFormat="1" x14ac:dyDescent="0.25">
      <c r="B155" t="s">
        <v>61</v>
      </c>
      <c r="C155" t="s">
        <v>73</v>
      </c>
      <c r="D155" s="2" t="str">
        <f t="shared" si="2"/>
        <v>POSIBLEINSIGNIFICANTE</v>
      </c>
      <c r="E155" s="178" t="s">
        <v>131</v>
      </c>
      <c r="F155" s="3"/>
      <c r="G155" s="3"/>
      <c r="H155" s="20"/>
      <c r="I155"/>
      <c r="J155"/>
      <c r="K155"/>
      <c r="L155"/>
      <c r="M155"/>
      <c r="N155"/>
      <c r="O155"/>
      <c r="P155"/>
      <c r="Q155"/>
      <c r="R155" s="20"/>
      <c r="S155" s="103"/>
      <c r="T155"/>
      <c r="U155" s="103"/>
      <c r="V155" s="103"/>
      <c r="W155" s="13"/>
      <c r="X155" s="103"/>
      <c r="Y155" s="103"/>
      <c r="Z155" s="103"/>
      <c r="AA155" s="3"/>
      <c r="AB155" s="3"/>
      <c r="AC155" s="13"/>
      <c r="AD155" s="62"/>
      <c r="AE155"/>
      <c r="AF155" s="190"/>
      <c r="AG155" s="121"/>
      <c r="AH155" s="13"/>
      <c r="AI155"/>
      <c r="AJ155" s="13"/>
      <c r="AK155"/>
      <c r="AL155" s="13"/>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row>
    <row r="156" spans="2:186" s="2" customFormat="1" x14ac:dyDescent="0.25">
      <c r="B156" t="s">
        <v>61</v>
      </c>
      <c r="C156" t="s">
        <v>62</v>
      </c>
      <c r="D156" s="2" t="str">
        <f t="shared" si="2"/>
        <v>POSIBLEMENOR</v>
      </c>
      <c r="E156" s="178" t="s">
        <v>69</v>
      </c>
      <c r="F156" s="3"/>
      <c r="G156" s="3"/>
      <c r="H156" s="20"/>
      <c r="I156"/>
      <c r="J156"/>
      <c r="K156"/>
      <c r="L156"/>
      <c r="M156"/>
      <c r="N156"/>
      <c r="O156"/>
      <c r="P156"/>
      <c r="Q156"/>
      <c r="R156" s="20"/>
      <c r="S156" s="103"/>
      <c r="T156"/>
      <c r="U156" s="103"/>
      <c r="V156" s="103"/>
      <c r="W156" s="13"/>
      <c r="X156" s="103"/>
      <c r="Y156" s="103"/>
      <c r="Z156" s="103"/>
      <c r="AA156" s="3"/>
      <c r="AB156" s="3"/>
      <c r="AC156" s="13"/>
      <c r="AD156" s="62"/>
      <c r="AE156"/>
      <c r="AF156" s="190"/>
      <c r="AG156" s="121"/>
      <c r="AH156" s="13"/>
      <c r="AI156"/>
      <c r="AJ156" s="13"/>
      <c r="AK156"/>
      <c r="AL156" s="13"/>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row>
    <row r="157" spans="2:186" s="2" customFormat="1" x14ac:dyDescent="0.25">
      <c r="B157" t="s">
        <v>61</v>
      </c>
      <c r="C157" t="s">
        <v>69</v>
      </c>
      <c r="D157" s="2" t="str">
        <f t="shared" si="2"/>
        <v>POSIBLEMODERADO</v>
      </c>
      <c r="E157" s="178" t="s">
        <v>144</v>
      </c>
      <c r="F157" s="3"/>
      <c r="G157" s="3"/>
      <c r="H157" s="20"/>
      <c r="I157"/>
      <c r="J157"/>
      <c r="K157"/>
      <c r="L157"/>
      <c r="M157"/>
      <c r="N157"/>
      <c r="O157"/>
      <c r="P157"/>
      <c r="Q157"/>
      <c r="R157" s="20"/>
      <c r="S157" s="103"/>
      <c r="T157"/>
      <c r="U157" s="103"/>
      <c r="V157" s="103"/>
      <c r="W157" s="13"/>
      <c r="X157" s="103"/>
      <c r="Y157" s="103"/>
      <c r="Z157" s="103"/>
      <c r="AA157" s="3"/>
      <c r="AB157" s="3"/>
      <c r="AC157" s="13"/>
      <c r="AD157" s="62"/>
      <c r="AE157"/>
      <c r="AF157" s="190"/>
      <c r="AG157" s="121"/>
      <c r="AH157" s="13"/>
      <c r="AI157"/>
      <c r="AJ157" s="13"/>
      <c r="AK157"/>
      <c r="AL157" s="13"/>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row>
    <row r="158" spans="2:186" s="2" customFormat="1" x14ac:dyDescent="0.25">
      <c r="B158" t="s">
        <v>61</v>
      </c>
      <c r="C158" t="s">
        <v>53</v>
      </c>
      <c r="D158" s="2" t="str">
        <f t="shared" si="2"/>
        <v>POSIBLEMAYOR</v>
      </c>
      <c r="E158" s="178" t="s">
        <v>145</v>
      </c>
      <c r="F158" s="3"/>
      <c r="G158" s="3"/>
      <c r="H158" s="20"/>
      <c r="I158"/>
      <c r="J158"/>
      <c r="K158"/>
      <c r="L158"/>
      <c r="M158"/>
      <c r="N158"/>
      <c r="O158"/>
      <c r="P158"/>
      <c r="Q158"/>
      <c r="R158" s="20"/>
      <c r="S158" s="103"/>
      <c r="T158"/>
      <c r="U158" s="103"/>
      <c r="V158" s="103"/>
      <c r="W158" s="13"/>
      <c r="X158" s="103"/>
      <c r="Y158" s="103"/>
      <c r="Z158" s="103"/>
      <c r="AA158" s="3"/>
      <c r="AB158" s="3"/>
      <c r="AC158" s="13"/>
      <c r="AD158" s="62"/>
      <c r="AE158"/>
      <c r="AF158" s="190"/>
      <c r="AG158" s="121"/>
      <c r="AH158" s="13"/>
      <c r="AI158"/>
      <c r="AJ158" s="13"/>
      <c r="AK158"/>
      <c r="AL158" s="13"/>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row>
    <row r="159" spans="2:186" s="2" customFormat="1" x14ac:dyDescent="0.25">
      <c r="B159" t="s">
        <v>61</v>
      </c>
      <c r="C159" t="s">
        <v>86</v>
      </c>
      <c r="D159" s="2" t="str">
        <f t="shared" si="2"/>
        <v>POSIBLECATASTRÓFICO</v>
      </c>
      <c r="E159" s="178" t="s">
        <v>145</v>
      </c>
      <c r="F159" s="3"/>
      <c r="G159" s="3"/>
      <c r="H159" s="20"/>
      <c r="I159"/>
      <c r="J159"/>
      <c r="K159"/>
      <c r="L159"/>
      <c r="M159"/>
      <c r="N159"/>
      <c r="O159"/>
      <c r="P159"/>
      <c r="Q159"/>
      <c r="R159" s="20"/>
      <c r="S159" s="103"/>
      <c r="T159"/>
      <c r="U159" s="103"/>
      <c r="V159" s="103"/>
      <c r="W159" s="13"/>
      <c r="X159" s="103"/>
      <c r="Y159" s="103"/>
      <c r="Z159" s="103"/>
      <c r="AA159" s="3"/>
      <c r="AB159" s="3"/>
      <c r="AC159" s="13"/>
      <c r="AD159" s="62"/>
      <c r="AE159"/>
      <c r="AF159" s="190"/>
      <c r="AG159" s="121"/>
      <c r="AH159" s="13"/>
      <c r="AI159"/>
      <c r="AJ159" s="13"/>
      <c r="AK159"/>
      <c r="AL159" s="13"/>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row>
    <row r="160" spans="2:186" s="2" customFormat="1" x14ac:dyDescent="0.25">
      <c r="B160" t="s">
        <v>147</v>
      </c>
      <c r="C160" t="s">
        <v>73</v>
      </c>
      <c r="D160" s="2" t="str">
        <f t="shared" si="2"/>
        <v>IMPROBABLEINSIGNIFICANTE</v>
      </c>
      <c r="E160" s="178" t="s">
        <v>131</v>
      </c>
      <c r="F160" s="3"/>
      <c r="G160" s="3"/>
      <c r="H160" s="20"/>
      <c r="I160"/>
      <c r="J160"/>
      <c r="K160"/>
      <c r="L160"/>
      <c r="M160"/>
      <c r="N160"/>
      <c r="O160"/>
      <c r="P160"/>
      <c r="Q160"/>
      <c r="R160" s="20"/>
      <c r="S160" s="103"/>
      <c r="T160"/>
      <c r="U160" s="103"/>
      <c r="V160" s="103"/>
      <c r="W160" s="13"/>
      <c r="X160" s="103"/>
      <c r="Y160" s="103"/>
      <c r="Z160" s="103"/>
      <c r="AA160" s="3"/>
      <c r="AB160" s="3"/>
      <c r="AC160" s="13"/>
      <c r="AD160" s="62"/>
      <c r="AE160"/>
      <c r="AF160" s="190"/>
      <c r="AG160" s="121"/>
      <c r="AH160" s="13"/>
      <c r="AI160"/>
      <c r="AJ160" s="13"/>
      <c r="AK160"/>
      <c r="AL160" s="13"/>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row>
    <row r="161" spans="1:186" s="2" customFormat="1" x14ac:dyDescent="0.25">
      <c r="B161" t="s">
        <v>147</v>
      </c>
      <c r="C161" t="s">
        <v>62</v>
      </c>
      <c r="D161" s="2" t="str">
        <f t="shared" si="2"/>
        <v>IMPROBABLEMENOR</v>
      </c>
      <c r="E161" s="178" t="s">
        <v>131</v>
      </c>
      <c r="F161" s="3"/>
      <c r="G161" s="3"/>
      <c r="H161" s="20"/>
      <c r="I161"/>
      <c r="J161"/>
      <c r="K161"/>
      <c r="L161"/>
      <c r="M161"/>
      <c r="N161"/>
      <c r="O161"/>
      <c r="P161"/>
      <c r="Q161"/>
      <c r="R161" s="20"/>
      <c r="S161" s="103"/>
      <c r="T161"/>
      <c r="U161" s="103"/>
      <c r="V161" s="103"/>
      <c r="W161" s="13"/>
      <c r="X161" s="103"/>
      <c r="Y161" s="103"/>
      <c r="Z161" s="103"/>
      <c r="AA161" s="3"/>
      <c r="AB161" s="3"/>
      <c r="AC161" s="13"/>
      <c r="AD161" s="62"/>
      <c r="AE161"/>
      <c r="AF161" s="190"/>
      <c r="AG161" s="121"/>
      <c r="AH161" s="13"/>
      <c r="AI161"/>
      <c r="AJ161" s="13"/>
      <c r="AK161"/>
      <c r="AL161" s="13"/>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row>
    <row r="162" spans="1:186" s="2" customFormat="1" x14ac:dyDescent="0.25">
      <c r="B162" t="s">
        <v>147</v>
      </c>
      <c r="C162" t="s">
        <v>69</v>
      </c>
      <c r="D162" s="2" t="str">
        <f t="shared" si="2"/>
        <v>IMPROBABLEMODERADO</v>
      </c>
      <c r="E162" s="178" t="s">
        <v>69</v>
      </c>
      <c r="F162" s="3"/>
      <c r="G162" s="3"/>
      <c r="H162" s="20"/>
      <c r="I162"/>
      <c r="J162"/>
      <c r="K162"/>
      <c r="L162"/>
      <c r="M162"/>
      <c r="N162"/>
      <c r="O162"/>
      <c r="P162"/>
      <c r="Q162"/>
      <c r="R162" s="20"/>
      <c r="S162" s="103"/>
      <c r="T162"/>
      <c r="U162" s="103"/>
      <c r="V162" s="103"/>
      <c r="W162" s="13"/>
      <c r="X162" s="103"/>
      <c r="Y162" s="103"/>
      <c r="Z162" s="103"/>
      <c r="AA162" s="3"/>
      <c r="AB162" s="3"/>
      <c r="AC162" s="13"/>
      <c r="AD162" s="62"/>
      <c r="AE162"/>
      <c r="AF162" s="190"/>
      <c r="AG162" s="121"/>
      <c r="AH162" s="13"/>
      <c r="AI162"/>
      <c r="AJ162" s="13"/>
      <c r="AK162"/>
      <c r="AL162" s="13"/>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row>
    <row r="163" spans="1:186" s="2" customFormat="1" x14ac:dyDescent="0.25">
      <c r="B163" t="s">
        <v>147</v>
      </c>
      <c r="C163" t="s">
        <v>53</v>
      </c>
      <c r="D163" s="2" t="str">
        <f t="shared" si="2"/>
        <v>IMPROBABLEMAYOR</v>
      </c>
      <c r="E163" s="178" t="s">
        <v>144</v>
      </c>
      <c r="F163" s="3"/>
      <c r="G163" s="3"/>
      <c r="H163" s="20"/>
      <c r="I163"/>
      <c r="J163"/>
      <c r="K163"/>
      <c r="L163"/>
      <c r="M163"/>
      <c r="N163"/>
      <c r="O163"/>
      <c r="P163"/>
      <c r="Q163"/>
      <c r="R163" s="20"/>
      <c r="S163" s="103"/>
      <c r="T163"/>
      <c r="U163" s="103"/>
      <c r="V163" s="103"/>
      <c r="W163" s="13"/>
      <c r="X163" s="103"/>
      <c r="Y163" s="103"/>
      <c r="Z163" s="103"/>
      <c r="AA163" s="3"/>
      <c r="AB163" s="3"/>
      <c r="AC163" s="13"/>
      <c r="AD163" s="62"/>
      <c r="AE163"/>
      <c r="AF163" s="190"/>
      <c r="AG163" s="121"/>
      <c r="AH163" s="13"/>
      <c r="AI163"/>
      <c r="AJ163" s="13"/>
      <c r="AK163"/>
      <c r="AL163" s="1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row>
    <row r="164" spans="1:186" s="2" customFormat="1" x14ac:dyDescent="0.25">
      <c r="B164" t="s">
        <v>147</v>
      </c>
      <c r="C164" t="s">
        <v>86</v>
      </c>
      <c r="D164" s="2" t="str">
        <f t="shared" si="2"/>
        <v>IMPROBABLECATASTRÓFICO</v>
      </c>
      <c r="E164" s="178" t="s">
        <v>145</v>
      </c>
      <c r="F164" s="3"/>
      <c r="G164" s="3"/>
      <c r="H164" s="20"/>
      <c r="I164"/>
      <c r="J164"/>
      <c r="K164"/>
      <c r="L164"/>
      <c r="M164"/>
      <c r="N164"/>
      <c r="O164"/>
      <c r="P164"/>
      <c r="Q164"/>
      <c r="R164" s="20"/>
      <c r="S164" s="103"/>
      <c r="T164"/>
      <c r="U164" s="103"/>
      <c r="V164" s="103"/>
      <c r="W164" s="13"/>
      <c r="X164" s="103"/>
      <c r="Y164" s="103"/>
      <c r="Z164" s="103"/>
      <c r="AA164" s="3"/>
      <c r="AB164" s="3"/>
      <c r="AC164" s="13"/>
      <c r="AD164" s="62"/>
      <c r="AE164"/>
      <c r="AF164" s="190"/>
      <c r="AG164" s="121"/>
      <c r="AH164" s="13"/>
      <c r="AI164"/>
      <c r="AJ164" s="13"/>
      <c r="AK164"/>
      <c r="AL164" s="13"/>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row>
    <row r="165" spans="1:186" s="2" customFormat="1" x14ac:dyDescent="0.25">
      <c r="B165" t="s">
        <v>72</v>
      </c>
      <c r="C165" t="s">
        <v>73</v>
      </c>
      <c r="D165" s="2" t="str">
        <f t="shared" si="2"/>
        <v>RARA VEZINSIGNIFICANTE</v>
      </c>
      <c r="E165" s="178" t="s">
        <v>131</v>
      </c>
      <c r="F165" s="3"/>
      <c r="G165" s="3"/>
      <c r="H165" s="20"/>
      <c r="I165"/>
      <c r="J165"/>
      <c r="K165"/>
      <c r="L165"/>
      <c r="M165"/>
      <c r="N165"/>
      <c r="O165"/>
      <c r="P165"/>
      <c r="Q165"/>
      <c r="R165" s="20"/>
      <c r="S165" s="103"/>
      <c r="T165"/>
      <c r="U165" s="103"/>
      <c r="V165" s="103"/>
      <c r="W165" s="13"/>
      <c r="X165" s="103"/>
      <c r="Y165" s="103"/>
      <c r="Z165" s="103"/>
      <c r="AA165" s="3"/>
      <c r="AB165" s="3"/>
      <c r="AC165" s="13"/>
      <c r="AD165" s="62"/>
      <c r="AE165"/>
      <c r="AF165" s="190"/>
      <c r="AG165" s="121"/>
      <c r="AH165" s="13"/>
      <c r="AI165"/>
      <c r="AJ165" s="13"/>
      <c r="AK165"/>
      <c r="AL165" s="13"/>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row>
    <row r="166" spans="1:186" s="2" customFormat="1" x14ac:dyDescent="0.25">
      <c r="B166" t="s">
        <v>72</v>
      </c>
      <c r="C166" t="s">
        <v>62</v>
      </c>
      <c r="D166" s="2" t="str">
        <f t="shared" si="2"/>
        <v>RARA VEZMENOR</v>
      </c>
      <c r="E166" s="178" t="s">
        <v>131</v>
      </c>
      <c r="F166" s="3"/>
      <c r="G166" s="3"/>
      <c r="H166" s="20" t="str">
        <f>+IFERROR(VLOOKUP(F166,$F$171:$H$175,3,FALSE)*VLOOKUP(G166,$G$171:$H$175,3,FALSE),"")</f>
        <v/>
      </c>
      <c r="I166"/>
      <c r="J166"/>
      <c r="K166"/>
      <c r="L166"/>
      <c r="M166"/>
      <c r="N166"/>
      <c r="O166"/>
      <c r="P166"/>
      <c r="Q166"/>
      <c r="R166" s="20"/>
      <c r="S166" s="103"/>
      <c r="T166"/>
      <c r="U166" s="103"/>
      <c r="V166" s="103"/>
      <c r="W166" s="13"/>
      <c r="X166" s="103"/>
      <c r="Y166" s="103"/>
      <c r="Z166" s="103"/>
      <c r="AA166" s="3"/>
      <c r="AB166" s="3"/>
      <c r="AC166" s="13"/>
      <c r="AD166" s="62"/>
      <c r="AE166"/>
      <c r="AF166" s="190"/>
      <c r="AG166" s="121"/>
      <c r="AH166" s="13"/>
      <c r="AI166"/>
      <c r="AJ166" s="13"/>
      <c r="AK166"/>
      <c r="AL166" s="13"/>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row>
    <row r="167" spans="1:186" s="2" customFormat="1" x14ac:dyDescent="0.25">
      <c r="B167" t="s">
        <v>72</v>
      </c>
      <c r="C167" t="s">
        <v>69</v>
      </c>
      <c r="D167" s="2" t="str">
        <f t="shared" si="2"/>
        <v>RARA VEZMODERADO</v>
      </c>
      <c r="E167" s="178" t="s">
        <v>69</v>
      </c>
      <c r="F167" s="3"/>
      <c r="G167" s="3"/>
      <c r="H167" s="20" t="str">
        <f>+IFERROR(VLOOKUP(F167,$F$171:$H$175,3,FALSE)*VLOOKUP(G167,$G$171:$H$175,3,FALSE),"")</f>
        <v/>
      </c>
      <c r="I167"/>
      <c r="J167"/>
      <c r="K167"/>
      <c r="L167"/>
      <c r="M167"/>
      <c r="N167"/>
      <c r="O167"/>
      <c r="P167"/>
      <c r="Q167"/>
      <c r="R167" s="20"/>
      <c r="S167" s="103"/>
      <c r="T167"/>
      <c r="U167" s="103"/>
      <c r="V167" s="103"/>
      <c r="W167" s="13"/>
      <c r="X167" s="103"/>
      <c r="Y167" s="103"/>
      <c r="Z167" s="103"/>
      <c r="AA167" s="3"/>
      <c r="AB167" s="3"/>
      <c r="AC167" s="13"/>
      <c r="AD167" s="62"/>
      <c r="AE167"/>
      <c r="AF167" s="190"/>
      <c r="AG167" s="121"/>
      <c r="AH167" s="13"/>
      <c r="AI167"/>
      <c r="AJ167" s="13"/>
      <c r="AK167"/>
      <c r="AL167" s="13"/>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row>
    <row r="168" spans="1:186" s="2" customFormat="1" x14ac:dyDescent="0.25">
      <c r="B168" t="s">
        <v>72</v>
      </c>
      <c r="C168" t="s">
        <v>53</v>
      </c>
      <c r="D168" s="2" t="str">
        <f t="shared" si="2"/>
        <v>RARA VEZMAYOR</v>
      </c>
      <c r="E168" s="178" t="s">
        <v>144</v>
      </c>
      <c r="F168" s="20"/>
      <c r="G168"/>
      <c r="H168" s="20"/>
      <c r="I168"/>
      <c r="J168"/>
      <c r="K168"/>
      <c r="L168"/>
      <c r="M168"/>
      <c r="N168"/>
      <c r="O168"/>
      <c r="P168"/>
      <c r="Q168"/>
      <c r="R168" s="20"/>
      <c r="S168" s="103"/>
      <c r="T168"/>
      <c r="U168" s="103"/>
      <c r="V168" s="103"/>
      <c r="W168" s="13"/>
      <c r="X168" s="103"/>
      <c r="Y168" s="103"/>
      <c r="Z168" s="103"/>
      <c r="AA168"/>
      <c r="AB168"/>
      <c r="AC168" s="13"/>
      <c r="AD168" s="62"/>
      <c r="AE168"/>
      <c r="AF168" s="190"/>
      <c r="AG168" s="121"/>
      <c r="AH168" s="13"/>
      <c r="AI168"/>
      <c r="AJ168" s="13"/>
      <c r="AK168"/>
      <c r="AL168" s="13"/>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row>
    <row r="169" spans="1:186" s="2" customFormat="1" x14ac:dyDescent="0.25">
      <c r="B169" t="s">
        <v>72</v>
      </c>
      <c r="C169" t="s">
        <v>86</v>
      </c>
      <c r="D169" s="2" t="str">
        <f t="shared" si="2"/>
        <v>RARA VEZCATASTRÓFICO</v>
      </c>
      <c r="E169" s="178" t="s">
        <v>145</v>
      </c>
      <c r="F169" s="20"/>
      <c r="G169"/>
      <c r="H169" s="20"/>
      <c r="I169"/>
      <c r="J169"/>
      <c r="K169"/>
      <c r="L169"/>
      <c r="M169"/>
      <c r="N169"/>
      <c r="O169"/>
      <c r="P169"/>
      <c r="Q169"/>
      <c r="R169" s="20"/>
      <c r="S169" s="103"/>
      <c r="T169"/>
      <c r="U169" s="103"/>
      <c r="V169" s="103"/>
      <c r="W169" s="13"/>
      <c r="X169" s="103"/>
      <c r="Y169" s="103"/>
      <c r="Z169" s="103"/>
      <c r="AA169"/>
      <c r="AB169"/>
      <c r="AC169" s="13"/>
      <c r="AD169" s="62"/>
      <c r="AE169"/>
      <c r="AF169" s="190"/>
      <c r="AG169" s="121"/>
      <c r="AH169" s="13"/>
      <c r="AI169"/>
      <c r="AJ169" s="13"/>
      <c r="AK169"/>
      <c r="AL169" s="13"/>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row>
    <row r="170" spans="1:186" s="2" customFormat="1" x14ac:dyDescent="0.25">
      <c r="A170"/>
      <c r="B170"/>
      <c r="C170"/>
      <c r="D170"/>
      <c r="E170" s="178"/>
      <c r="F170" s="20"/>
      <c r="G170"/>
      <c r="H170" s="20"/>
      <c r="I170"/>
      <c r="J170"/>
      <c r="K170"/>
      <c r="L170"/>
      <c r="M170"/>
      <c r="N170"/>
      <c r="O170"/>
      <c r="P170"/>
      <c r="Q170"/>
      <c r="R170" s="20"/>
      <c r="S170" s="103"/>
      <c r="T170"/>
      <c r="U170" s="103"/>
      <c r="V170" s="103"/>
      <c r="W170" s="13"/>
      <c r="X170" s="103"/>
      <c r="Y170" s="103"/>
      <c r="Z170" s="103"/>
      <c r="AA170"/>
      <c r="AB170"/>
      <c r="AC170" s="13"/>
      <c r="AD170" s="62"/>
      <c r="AE170"/>
      <c r="AF170" s="190" t="s">
        <v>35</v>
      </c>
      <c r="AG170" s="121"/>
      <c r="AH170" s="13"/>
      <c r="AI170"/>
      <c r="AJ170" s="13" t="s">
        <v>36</v>
      </c>
      <c r="AK170"/>
      <c r="AL170" s="13"/>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row>
    <row r="171" spans="1:186" s="2" customFormat="1" ht="51" x14ac:dyDescent="0.25">
      <c r="D171"/>
      <c r="E171" s="123" t="s">
        <v>93</v>
      </c>
      <c r="F171" s="21" t="s">
        <v>72</v>
      </c>
      <c r="G171" s="2" t="s">
        <v>73</v>
      </c>
      <c r="H171" s="21">
        <v>1</v>
      </c>
      <c r="J171" s="2" t="s">
        <v>56</v>
      </c>
      <c r="R171" s="21"/>
      <c r="S171" s="104" t="s">
        <v>148</v>
      </c>
      <c r="U171" s="104" t="s">
        <v>59</v>
      </c>
      <c r="V171" s="104" t="s">
        <v>59</v>
      </c>
      <c r="W171" s="92" t="s">
        <v>149</v>
      </c>
      <c r="X171" s="111"/>
      <c r="Y171" s="104" t="s">
        <v>59</v>
      </c>
      <c r="Z171" s="111" t="s">
        <v>149</v>
      </c>
      <c r="AA171" s="2" t="s">
        <v>72</v>
      </c>
      <c r="AB171" s="2" t="s">
        <v>73</v>
      </c>
      <c r="AC171" s="14"/>
      <c r="AD171" s="102"/>
      <c r="AF171" s="192" t="s">
        <v>150</v>
      </c>
      <c r="AG171" s="122" t="s">
        <v>151</v>
      </c>
      <c r="AH171" s="98">
        <v>100</v>
      </c>
      <c r="AI171" s="107" t="s">
        <v>152</v>
      </c>
      <c r="AJ171" s="97"/>
      <c r="AK171" s="98" t="s">
        <v>153</v>
      </c>
      <c r="AL171" s="98">
        <v>2</v>
      </c>
    </row>
    <row r="172" spans="1:186" s="2" customFormat="1" ht="51" x14ac:dyDescent="0.25">
      <c r="D172"/>
      <c r="E172" s="123" t="s">
        <v>85</v>
      </c>
      <c r="F172" s="21" t="s">
        <v>147</v>
      </c>
      <c r="G172" s="2" t="s">
        <v>62</v>
      </c>
      <c r="H172" s="21">
        <v>2</v>
      </c>
      <c r="J172" s="2" t="s">
        <v>154</v>
      </c>
      <c r="R172" s="21"/>
      <c r="S172" s="104" t="s">
        <v>155</v>
      </c>
      <c r="U172" s="104" t="s">
        <v>69</v>
      </c>
      <c r="V172" s="104" t="s">
        <v>69</v>
      </c>
      <c r="W172" s="92" t="s">
        <v>156</v>
      </c>
      <c r="X172" s="111"/>
      <c r="Y172" s="104" t="s">
        <v>69</v>
      </c>
      <c r="Z172" s="111" t="s">
        <v>156</v>
      </c>
      <c r="AA172" s="2" t="s">
        <v>147</v>
      </c>
      <c r="AB172" s="2" t="s">
        <v>62</v>
      </c>
      <c r="AC172" s="14"/>
      <c r="AD172" s="102"/>
      <c r="AF172" s="192" t="s">
        <v>157</v>
      </c>
      <c r="AG172" s="122" t="s">
        <v>158</v>
      </c>
      <c r="AH172" s="98">
        <v>50</v>
      </c>
      <c r="AI172" s="107" t="s">
        <v>159</v>
      </c>
      <c r="AJ172" s="97"/>
      <c r="AK172" s="98" t="s">
        <v>160</v>
      </c>
      <c r="AL172" s="98">
        <v>1</v>
      </c>
    </row>
    <row r="173" spans="1:186" s="2" customFormat="1" ht="38.25" x14ac:dyDescent="0.2">
      <c r="E173" s="123" t="s">
        <v>161</v>
      </c>
      <c r="F173" s="21" t="s">
        <v>61</v>
      </c>
      <c r="G173" s="2" t="s">
        <v>69</v>
      </c>
      <c r="H173" s="21">
        <v>3</v>
      </c>
      <c r="R173" s="21"/>
      <c r="S173" s="104" t="s">
        <v>80</v>
      </c>
      <c r="U173" s="104" t="s">
        <v>101</v>
      </c>
      <c r="V173" s="104" t="s">
        <v>101</v>
      </c>
      <c r="W173" s="92" t="s">
        <v>162</v>
      </c>
      <c r="X173" s="111"/>
      <c r="Y173" s="104" t="s">
        <v>101</v>
      </c>
      <c r="Z173" s="111" t="s">
        <v>162</v>
      </c>
      <c r="AA173" s="2" t="s">
        <v>61</v>
      </c>
      <c r="AB173" s="2" t="s">
        <v>69</v>
      </c>
      <c r="AC173" s="14"/>
      <c r="AD173" s="102"/>
      <c r="AF173" s="192" t="s">
        <v>163</v>
      </c>
      <c r="AG173" s="122" t="s">
        <v>164</v>
      </c>
      <c r="AH173" s="98">
        <v>0</v>
      </c>
      <c r="AI173" s="107" t="s">
        <v>165</v>
      </c>
      <c r="AJ173" s="97"/>
      <c r="AK173" s="98" t="s">
        <v>166</v>
      </c>
      <c r="AL173" s="98">
        <v>0</v>
      </c>
    </row>
    <row r="174" spans="1:186" s="2" customFormat="1" ht="51" x14ac:dyDescent="0.2">
      <c r="E174" s="123" t="s">
        <v>167</v>
      </c>
      <c r="F174" s="21" t="s">
        <v>146</v>
      </c>
      <c r="G174" s="2" t="s">
        <v>53</v>
      </c>
      <c r="H174" s="21">
        <v>4</v>
      </c>
      <c r="R174" s="21"/>
      <c r="S174" s="104" t="s">
        <v>57</v>
      </c>
      <c r="U174" s="104"/>
      <c r="V174" s="104"/>
      <c r="W174" s="92" t="s">
        <v>168</v>
      </c>
      <c r="X174" s="111"/>
      <c r="Y174" s="104"/>
      <c r="Z174" s="111" t="s">
        <v>168</v>
      </c>
      <c r="AA174" s="2" t="s">
        <v>146</v>
      </c>
      <c r="AB174" s="2" t="s">
        <v>53</v>
      </c>
      <c r="AC174" s="14"/>
      <c r="AD174" s="102"/>
      <c r="AF174" s="192" t="s">
        <v>169</v>
      </c>
      <c r="AG174" s="122" t="s">
        <v>170</v>
      </c>
      <c r="AH174" s="98">
        <v>50</v>
      </c>
      <c r="AI174" s="108" t="s">
        <v>159</v>
      </c>
      <c r="AJ174" s="97"/>
      <c r="AK174" s="98" t="s">
        <v>153</v>
      </c>
      <c r="AL174" s="98">
        <v>2</v>
      </c>
    </row>
    <row r="175" spans="1:186" s="2" customFormat="1" ht="51" x14ac:dyDescent="0.2">
      <c r="E175" s="123" t="s">
        <v>171</v>
      </c>
      <c r="F175" s="21" t="s">
        <v>52</v>
      </c>
      <c r="G175" s="2" t="s">
        <v>86</v>
      </c>
      <c r="H175" s="21">
        <v>5</v>
      </c>
      <c r="R175" s="21"/>
      <c r="S175" s="104"/>
      <c r="U175" s="104"/>
      <c r="V175" s="104"/>
      <c r="W175" s="92" t="s">
        <v>172</v>
      </c>
      <c r="X175" s="111"/>
      <c r="Y175" s="104"/>
      <c r="Z175" s="111" t="s">
        <v>172</v>
      </c>
      <c r="AA175" s="2" t="s">
        <v>52</v>
      </c>
      <c r="AB175" s="2" t="s">
        <v>86</v>
      </c>
      <c r="AC175" s="14"/>
      <c r="AD175" s="102"/>
      <c r="AF175" s="192" t="s">
        <v>173</v>
      </c>
      <c r="AG175" s="122" t="s">
        <v>174</v>
      </c>
      <c r="AH175" s="98">
        <v>50</v>
      </c>
      <c r="AI175" s="108" t="s">
        <v>159</v>
      </c>
      <c r="AJ175" s="97"/>
      <c r="AK175" s="98" t="s">
        <v>153</v>
      </c>
      <c r="AL175" s="98">
        <v>1</v>
      </c>
    </row>
    <row r="176" spans="1:186" s="2" customFormat="1" ht="38.25" x14ac:dyDescent="0.2">
      <c r="E176" s="123" t="s">
        <v>175</v>
      </c>
      <c r="F176" s="21"/>
      <c r="H176" s="21"/>
      <c r="R176" s="21"/>
      <c r="S176" s="104"/>
      <c r="U176" s="104"/>
      <c r="V176" s="104"/>
      <c r="W176" s="92" t="s">
        <v>176</v>
      </c>
      <c r="X176" s="111"/>
      <c r="Y176" s="104"/>
      <c r="Z176" s="111" t="s">
        <v>176</v>
      </c>
      <c r="AC176" s="14"/>
      <c r="AD176" s="102"/>
      <c r="AF176" s="192" t="s">
        <v>177</v>
      </c>
      <c r="AG176" s="122" t="s">
        <v>178</v>
      </c>
      <c r="AH176" s="98">
        <v>0</v>
      </c>
      <c r="AI176" s="108" t="s">
        <v>165</v>
      </c>
      <c r="AJ176" s="97"/>
      <c r="AK176" s="98" t="s">
        <v>160</v>
      </c>
      <c r="AL176" s="98">
        <v>0</v>
      </c>
    </row>
    <row r="177" spans="1:186" ht="38.25" x14ac:dyDescent="0.25">
      <c r="A177" s="2"/>
      <c r="B177" s="2"/>
      <c r="C177" s="2"/>
      <c r="D177" s="2"/>
      <c r="E177" s="123" t="s">
        <v>51</v>
      </c>
      <c r="F177" s="21"/>
      <c r="G177" s="2"/>
      <c r="H177" s="21"/>
      <c r="I177" s="2"/>
      <c r="J177" s="2"/>
      <c r="K177" s="2"/>
      <c r="L177" s="2"/>
      <c r="M177" s="2"/>
      <c r="N177" s="2"/>
      <c r="O177" s="2"/>
      <c r="P177" s="2"/>
      <c r="Q177" s="2"/>
      <c r="R177" s="21"/>
      <c r="T177" s="2"/>
      <c r="W177" s="92" t="s">
        <v>179</v>
      </c>
      <c r="X177" s="111"/>
      <c r="Z177" s="111" t="s">
        <v>179</v>
      </c>
      <c r="AA177" s="2"/>
      <c r="AB177" s="2"/>
      <c r="AC177" s="14"/>
      <c r="AD177" s="102"/>
      <c r="AE177" s="2"/>
      <c r="AF177" s="192" t="s">
        <v>180</v>
      </c>
      <c r="AG177" s="122" t="s">
        <v>181</v>
      </c>
      <c r="AH177" s="98">
        <v>0</v>
      </c>
      <c r="AI177" s="108" t="s">
        <v>165</v>
      </c>
      <c r="AJ177" s="97"/>
      <c r="AK177" s="98" t="s">
        <v>166</v>
      </c>
      <c r="AL177" s="98">
        <v>0</v>
      </c>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row>
    <row r="178" spans="1:186" ht="38.25" x14ac:dyDescent="0.25">
      <c r="A178" s="2"/>
      <c r="B178" s="2"/>
      <c r="C178" s="2"/>
      <c r="D178" s="2"/>
      <c r="E178" s="123" t="s">
        <v>128</v>
      </c>
      <c r="F178" s="21"/>
      <c r="G178" s="2"/>
      <c r="H178" s="21"/>
      <c r="I178" s="2"/>
      <c r="J178" s="2"/>
      <c r="K178" s="2"/>
      <c r="L178" s="2"/>
      <c r="M178" s="2"/>
      <c r="N178" s="2"/>
      <c r="O178" s="2"/>
      <c r="P178" s="2"/>
      <c r="Q178" s="2"/>
      <c r="R178" s="21"/>
      <c r="S178" s="104"/>
      <c r="T178" s="2"/>
      <c r="U178" s="104"/>
      <c r="V178" s="104"/>
      <c r="W178" s="92" t="s">
        <v>182</v>
      </c>
      <c r="X178" s="111"/>
      <c r="Y178" s="104"/>
      <c r="Z178" s="111" t="s">
        <v>182</v>
      </c>
      <c r="AA178" s="2"/>
      <c r="AB178" s="2" t="s">
        <v>183</v>
      </c>
      <c r="AC178" s="14"/>
      <c r="AD178" s="102"/>
      <c r="AE178" s="2"/>
      <c r="AF178" s="192" t="s">
        <v>184</v>
      </c>
      <c r="AG178" s="122" t="s">
        <v>185</v>
      </c>
      <c r="AH178" s="98">
        <v>0</v>
      </c>
      <c r="AI178" s="108" t="s">
        <v>165</v>
      </c>
      <c r="AJ178" s="97"/>
      <c r="AK178" s="98" t="s">
        <v>153</v>
      </c>
      <c r="AL178" s="98">
        <v>1</v>
      </c>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row>
    <row r="179" spans="1:186" ht="25.5" x14ac:dyDescent="0.25">
      <c r="A179" s="2"/>
      <c r="B179" s="2"/>
      <c r="C179" s="2"/>
      <c r="D179" s="2"/>
      <c r="E179" s="123" t="s">
        <v>110</v>
      </c>
      <c r="F179" s="21"/>
      <c r="G179" s="2"/>
      <c r="H179" s="21"/>
      <c r="I179" s="2"/>
      <c r="J179" s="2"/>
      <c r="K179" s="2"/>
      <c r="L179" s="2"/>
      <c r="M179" s="2"/>
      <c r="N179" s="2"/>
      <c r="O179" s="2"/>
      <c r="P179" s="2"/>
      <c r="Q179" s="2"/>
      <c r="S179" s="104"/>
      <c r="U179" s="104"/>
      <c r="V179" s="104"/>
      <c r="W179" s="92" t="s">
        <v>186</v>
      </c>
      <c r="X179" s="111"/>
      <c r="Y179" s="104"/>
      <c r="Z179" s="111" t="s">
        <v>186</v>
      </c>
      <c r="AC179" s="14"/>
      <c r="AF179" s="190" t="s">
        <v>187</v>
      </c>
      <c r="AG179" s="123" t="s">
        <v>188</v>
      </c>
      <c r="AH179" s="14">
        <v>0</v>
      </c>
      <c r="AI179" s="108" t="s">
        <v>165</v>
      </c>
      <c r="AJ179" s="14"/>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row>
    <row r="180" spans="1:186" x14ac:dyDescent="0.25">
      <c r="A180" s="2"/>
      <c r="B180" s="2"/>
      <c r="C180" s="2"/>
      <c r="D180" s="2"/>
      <c r="E180" s="123" t="s">
        <v>189</v>
      </c>
      <c r="F180" s="21"/>
      <c r="G180" s="2"/>
      <c r="H180" s="21"/>
      <c r="I180" s="2"/>
      <c r="J180" s="2"/>
      <c r="K180" s="2"/>
      <c r="L180" s="2"/>
      <c r="M180" s="2"/>
      <c r="N180" s="2"/>
      <c r="O180" s="2"/>
      <c r="P180" s="2"/>
      <c r="Q180" s="2"/>
      <c r="S180" s="104"/>
      <c r="U180" s="104"/>
      <c r="V180" s="104"/>
      <c r="W180" s="14"/>
      <c r="X180" s="104"/>
      <c r="Y180" s="104"/>
      <c r="Z180" s="104"/>
      <c r="AC180" s="14"/>
      <c r="AG180" s="124"/>
      <c r="AH180" s="14"/>
      <c r="AI180" s="2"/>
      <c r="AJ180" s="14"/>
      <c r="AK180" s="2"/>
      <c r="AL180" s="14"/>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row>
    <row r="181" spans="1:186" x14ac:dyDescent="0.25">
      <c r="A181" s="2"/>
      <c r="B181" s="2"/>
      <c r="C181" s="2"/>
      <c r="D181" s="2"/>
      <c r="F181" s="21"/>
      <c r="G181" s="2"/>
      <c r="H181" s="21"/>
      <c r="I181" s="2"/>
      <c r="J181" s="2"/>
      <c r="K181" s="2"/>
      <c r="L181" s="2"/>
      <c r="M181" s="2"/>
      <c r="N181" s="2"/>
      <c r="O181" s="2"/>
      <c r="P181" s="2"/>
      <c r="Q181" s="2"/>
      <c r="S181" s="104"/>
      <c r="U181" s="104"/>
      <c r="V181" s="104"/>
      <c r="W181" s="14"/>
      <c r="X181" s="104"/>
      <c r="Y181" s="104"/>
      <c r="Z181" s="104"/>
      <c r="AC181" s="14"/>
      <c r="AG181" s="124"/>
      <c r="AH181" s="14"/>
      <c r="AI181" s="2"/>
      <c r="AJ181" s="14"/>
      <c r="AK181" s="2"/>
      <c r="AL181" s="14"/>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row>
    <row r="182" spans="1:186" x14ac:dyDescent="0.25">
      <c r="A182" s="2"/>
      <c r="B182" s="2"/>
      <c r="C182" s="2"/>
      <c r="D182" s="2"/>
      <c r="F182" s="21"/>
      <c r="G182" s="2"/>
      <c r="H182" s="21"/>
      <c r="I182" s="2"/>
      <c r="J182" s="2"/>
      <c r="K182" s="2"/>
      <c r="L182" s="2"/>
      <c r="M182" s="2"/>
      <c r="N182" s="2"/>
      <c r="O182" s="2"/>
      <c r="P182" s="2"/>
      <c r="Q182" s="2"/>
      <c r="S182" s="104"/>
      <c r="U182" s="104"/>
      <c r="V182" s="104"/>
      <c r="W182" s="14"/>
      <c r="X182" s="104"/>
      <c r="Y182" s="104"/>
      <c r="Z182" s="104"/>
      <c r="AC182" s="14"/>
      <c r="AG182" s="124"/>
      <c r="AH182" s="14"/>
      <c r="AI182" s="2"/>
      <c r="AJ182" s="14"/>
      <c r="AK182" s="2"/>
      <c r="AL182" s="14"/>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row>
    <row r="183" spans="1:186" x14ac:dyDescent="0.25">
      <c r="E183" s="123"/>
      <c r="I183" s="2"/>
      <c r="J183" s="2"/>
      <c r="K183" s="2"/>
      <c r="M183" s="2"/>
      <c r="N183" s="2"/>
      <c r="O183" s="2"/>
    </row>
    <row r="184" spans="1:186" x14ac:dyDescent="0.25">
      <c r="E184" s="123"/>
      <c r="I184" s="2"/>
      <c r="J184" s="2"/>
      <c r="K184" s="2"/>
      <c r="M184" s="2"/>
      <c r="N184" s="2"/>
      <c r="O184" s="2"/>
    </row>
    <row r="185" spans="1:186" x14ac:dyDescent="0.25">
      <c r="I185" s="2"/>
      <c r="J185" s="2"/>
      <c r="K185" s="2"/>
      <c r="M185" s="2"/>
      <c r="N185" s="2"/>
      <c r="O185" s="2"/>
    </row>
    <row r="186" spans="1:186" x14ac:dyDescent="0.25">
      <c r="R186" s="21"/>
    </row>
    <row r="187" spans="1:186" x14ac:dyDescent="0.25">
      <c r="R187" s="21"/>
    </row>
    <row r="188" spans="1:186" x14ac:dyDescent="0.25">
      <c r="R188" s="21"/>
    </row>
  </sheetData>
  <sheetProtection formatRows="0" insertColumns="0" insertRows="0" insertHyperlinks="0" selectLockedCells="1" sort="0" autoFilter="0" pivotTables="0" selectUnlockedCells="1"/>
  <mergeCells count="85">
    <mergeCell ref="H9:H11"/>
    <mergeCell ref="K9:K11"/>
    <mergeCell ref="L9:L11"/>
    <mergeCell ref="N9:N11"/>
    <mergeCell ref="X9:X11"/>
    <mergeCell ref="C9:C11"/>
    <mergeCell ref="D9:D11"/>
    <mergeCell ref="E9:E11"/>
    <mergeCell ref="F9:F11"/>
    <mergeCell ref="G9:G11"/>
    <mergeCell ref="K15:K17"/>
    <mergeCell ref="L15:L17"/>
    <mergeCell ref="AC9:AC11"/>
    <mergeCell ref="AA15:AA17"/>
    <mergeCell ref="AB15:AB17"/>
    <mergeCell ref="AC15:AC17"/>
    <mergeCell ref="Q15:Q17"/>
    <mergeCell ref="Y9:Y11"/>
    <mergeCell ref="Z9:Z11"/>
    <mergeCell ref="AA9:AA11"/>
    <mergeCell ref="AB9:AB11"/>
    <mergeCell ref="F15:F17"/>
    <mergeCell ref="G15:G17"/>
    <mergeCell ref="H15:H17"/>
    <mergeCell ref="I15:I17"/>
    <mergeCell ref="J15:J17"/>
    <mergeCell ref="A22:D22"/>
    <mergeCell ref="U22:AL22"/>
    <mergeCell ref="F22:S22"/>
    <mergeCell ref="Y6:Y7"/>
    <mergeCell ref="AL1:AM1"/>
    <mergeCell ref="AL2:AM2"/>
    <mergeCell ref="AL3:AM3"/>
    <mergeCell ref="AL4:AM4"/>
    <mergeCell ref="AG6:AG7"/>
    <mergeCell ref="AL6:AM6"/>
    <mergeCell ref="AH6:AI6"/>
    <mergeCell ref="AJ6:AK6"/>
    <mergeCell ref="AF6:AF7"/>
    <mergeCell ref="P6:P7"/>
    <mergeCell ref="Q6:Q7"/>
    <mergeCell ref="S6:S7"/>
    <mergeCell ref="M6:O6"/>
    <mergeCell ref="X6:X7"/>
    <mergeCell ref="AE6:AE7"/>
    <mergeCell ref="A8:A18"/>
    <mergeCell ref="B8:B18"/>
    <mergeCell ref="C15:C17"/>
    <mergeCell ref="I9:I11"/>
    <mergeCell ref="J9:J11"/>
    <mergeCell ref="M9:M11"/>
    <mergeCell ref="O9:O11"/>
    <mergeCell ref="Q9:Q11"/>
    <mergeCell ref="M15:M17"/>
    <mergeCell ref="N15:N17"/>
    <mergeCell ref="O15:O17"/>
    <mergeCell ref="D15:D17"/>
    <mergeCell ref="E15:E17"/>
    <mergeCell ref="A20:E20"/>
    <mergeCell ref="A19:E19"/>
    <mergeCell ref="I19:P19"/>
    <mergeCell ref="A1:B4"/>
    <mergeCell ref="F6:H6"/>
    <mergeCell ref="C1:AK4"/>
    <mergeCell ref="R6:R7"/>
    <mergeCell ref="Z6:Z7"/>
    <mergeCell ref="T6:T7"/>
    <mergeCell ref="U6:U7"/>
    <mergeCell ref="W6:W7"/>
    <mergeCell ref="V6:V7"/>
    <mergeCell ref="AA6:AC6"/>
    <mergeCell ref="AD6:AD7"/>
    <mergeCell ref="I6:L6"/>
    <mergeCell ref="A6:E6"/>
    <mergeCell ref="AL15:AL17"/>
    <mergeCell ref="AL9:AL11"/>
    <mergeCell ref="AJ15:AJ17"/>
    <mergeCell ref="AH15:AH17"/>
    <mergeCell ref="X15:X17"/>
    <mergeCell ref="Y15:Y17"/>
    <mergeCell ref="Z15:Z17"/>
    <mergeCell ref="AE15:AE17"/>
    <mergeCell ref="AG15:AG17"/>
    <mergeCell ref="AG9:AG12"/>
    <mergeCell ref="AH9:AH11"/>
  </mergeCells>
  <phoneticPr fontId="12" type="noConversion"/>
  <conditionalFormatting sqref="K183">
    <cfRule type="cellIs" dxfId="98" priority="446" stopIfTrue="1" operator="between">
      <formula>30</formula>
      <formula>40</formula>
    </cfRule>
  </conditionalFormatting>
  <conditionalFormatting sqref="N183">
    <cfRule type="cellIs" dxfId="97" priority="414" stopIfTrue="1" operator="between">
      <formula>30</formula>
      <formula>40</formula>
    </cfRule>
  </conditionalFormatting>
  <conditionalFormatting sqref="G23:G167 G20:G21 AB18:AB19 AB8:AB9">
    <cfRule type="cellIs" dxfId="96" priority="501" stopIfTrue="1" operator="equal">
      <formula>$G$173</formula>
    </cfRule>
    <cfRule type="cellIs" dxfId="95" priority="502" stopIfTrue="1" operator="equal">
      <formula>$G$172</formula>
    </cfRule>
    <cfRule type="cellIs" dxfId="94" priority="503" stopIfTrue="1" operator="equal">
      <formula>$G$171</formula>
    </cfRule>
  </conditionalFormatting>
  <conditionalFormatting sqref="F23:F167 F20:F21 AA9 AA18:AA19 AA15">
    <cfRule type="cellIs" dxfId="93" priority="504" stopIfTrue="1" operator="equal">
      <formula>$F$173</formula>
    </cfRule>
    <cfRule type="cellIs" dxfId="92" priority="505" stopIfTrue="1" operator="equal">
      <formula>$F$172</formula>
    </cfRule>
    <cfRule type="cellIs" dxfId="91" priority="506" stopIfTrue="1" operator="equal">
      <formula>$F$171</formula>
    </cfRule>
  </conditionalFormatting>
  <conditionalFormatting sqref="N184">
    <cfRule type="cellIs" dxfId="90" priority="374" stopIfTrue="1" operator="between">
      <formula>30</formula>
      <formula>40</formula>
    </cfRule>
  </conditionalFormatting>
  <conditionalFormatting sqref="N185">
    <cfRule type="cellIs" dxfId="89" priority="373" stopIfTrue="1" operator="between">
      <formula>30</formula>
      <formula>40</formula>
    </cfRule>
  </conditionalFormatting>
  <conditionalFormatting sqref="K184">
    <cfRule type="cellIs" dxfId="88" priority="372" stopIfTrue="1" operator="between">
      <formula>30</formula>
      <formula>40</formula>
    </cfRule>
  </conditionalFormatting>
  <conditionalFormatting sqref="K185">
    <cfRule type="cellIs" dxfId="87" priority="371" stopIfTrue="1" operator="between">
      <formula>30</formula>
      <formula>40</formula>
    </cfRule>
  </conditionalFormatting>
  <conditionalFormatting sqref="AA23:AA167 AA9 AA18:AA21">
    <cfRule type="cellIs" dxfId="86" priority="158" stopIfTrue="1" operator="equal">
      <formula>#REF!</formula>
    </cfRule>
    <cfRule type="cellIs" dxfId="85" priority="159" operator="equal">
      <formula>#REF!</formula>
    </cfRule>
    <cfRule type="cellIs" dxfId="84" priority="160" operator="equal">
      <formula>#REF!</formula>
    </cfRule>
  </conditionalFormatting>
  <conditionalFormatting sqref="AB23:AB167 AB20:AB21">
    <cfRule type="cellIs" dxfId="83" priority="161" stopIfTrue="1" operator="equal">
      <formula>#REF!</formula>
    </cfRule>
    <cfRule type="cellIs" dxfId="82" priority="162" stopIfTrue="1" operator="equal">
      <formula>#REF!</formula>
    </cfRule>
    <cfRule type="cellIs" dxfId="81" priority="163" stopIfTrue="1" operator="equal">
      <formula>#REF!</formula>
    </cfRule>
  </conditionalFormatting>
  <conditionalFormatting sqref="H19 H14 AC18:AC19 H8:H9 AC8:AC9">
    <cfRule type="cellIs" dxfId="80" priority="102" operator="equal">
      <formula>"BAJO"</formula>
    </cfRule>
    <cfRule type="cellIs" dxfId="79" priority="103" operator="equal">
      <formula>"MODERADO"</formula>
    </cfRule>
    <cfRule type="cellIs" dxfId="78" priority="104" operator="equal">
      <formula>"ALTO"</formula>
    </cfRule>
    <cfRule type="cellIs" dxfId="77" priority="105" operator="equal">
      <formula>"EXTREMO"</formula>
    </cfRule>
  </conditionalFormatting>
  <conditionalFormatting sqref="F14:F15 F18:F19 F8:F9">
    <cfRule type="cellIs" dxfId="76" priority="573" operator="equal">
      <formula>$F$174</formula>
    </cfRule>
    <cfRule type="cellIs" dxfId="75" priority="574" stopIfTrue="1" operator="equal">
      <formula>$F$173</formula>
    </cfRule>
    <cfRule type="cellIs" dxfId="74" priority="575" stopIfTrue="1" operator="equal">
      <formula>$F$172</formula>
    </cfRule>
    <cfRule type="cellIs" dxfId="73" priority="576" stopIfTrue="1" operator="equal">
      <formula>$F$171</formula>
    </cfRule>
  </conditionalFormatting>
  <conditionalFormatting sqref="G14:G15 G18:G19 G8:G9">
    <cfRule type="cellIs" dxfId="72" priority="577" stopIfTrue="1" operator="equal">
      <formula>$G$175</formula>
    </cfRule>
    <cfRule type="cellIs" dxfId="71" priority="578" stopIfTrue="1" operator="equal">
      <formula>$G$172</formula>
    </cfRule>
    <cfRule type="cellIs" dxfId="70" priority="579" stopIfTrue="1" operator="equal">
      <formula>$G$171</formula>
    </cfRule>
    <cfRule type="cellIs" dxfId="69" priority="580" stopIfTrue="1" operator="equal">
      <formula>$G$174</formula>
    </cfRule>
    <cfRule type="cellIs" dxfId="68" priority="581" stopIfTrue="1" operator="equal">
      <formula>$G$173</formula>
    </cfRule>
  </conditionalFormatting>
  <conditionalFormatting sqref="AB18:AB19 AB8:AB9">
    <cfRule type="cellIs" dxfId="67" priority="590" stopIfTrue="1" operator="equal">
      <formula>$G$173</formula>
    </cfRule>
    <cfRule type="cellIs" dxfId="66" priority="591" stopIfTrue="1" operator="equal">
      <formula>$G$172</formula>
    </cfRule>
    <cfRule type="cellIs" dxfId="65" priority="592" stopIfTrue="1" operator="equal">
      <formula>#REF!</formula>
    </cfRule>
  </conditionalFormatting>
  <conditionalFormatting sqref="AA9 AA18:AA19 AA15">
    <cfRule type="cellIs" dxfId="64" priority="593" stopIfTrue="1" operator="equal">
      <formula>$AA$175</formula>
    </cfRule>
    <cfRule type="cellIs" dxfId="63" priority="594" stopIfTrue="1" operator="equal">
      <formula>$AA$172</formula>
    </cfRule>
    <cfRule type="cellIs" dxfId="62" priority="595" stopIfTrue="1" operator="equal">
      <formula>$AA$171</formula>
    </cfRule>
    <cfRule type="cellIs" dxfId="61" priority="596" stopIfTrue="1" operator="equal">
      <formula>$AA$174</formula>
    </cfRule>
    <cfRule type="cellIs" dxfId="60" priority="597" stopIfTrue="1" operator="equal">
      <formula>$AA$173</formula>
    </cfRule>
  </conditionalFormatting>
  <conditionalFormatting sqref="AB18:AB19 AB8:AB9">
    <cfRule type="cellIs" dxfId="59" priority="598" stopIfTrue="1" operator="equal">
      <formula>$AB$175</formula>
    </cfRule>
    <cfRule type="cellIs" dxfId="58" priority="599" stopIfTrue="1" operator="equal">
      <formula>$AB$172</formula>
    </cfRule>
    <cfRule type="cellIs" dxfId="57" priority="600" stopIfTrue="1" operator="equal">
      <formula>$AB$171</formula>
    </cfRule>
    <cfRule type="cellIs" dxfId="56" priority="601" stopIfTrue="1" operator="equal">
      <formula>$AB$174</formula>
    </cfRule>
    <cfRule type="cellIs" dxfId="55" priority="602" stopIfTrue="1" operator="equal">
      <formula>$AB$173</formula>
    </cfRule>
  </conditionalFormatting>
  <conditionalFormatting sqref="AB12:AB14">
    <cfRule type="cellIs" dxfId="54" priority="37" stopIfTrue="1" operator="equal">
      <formula>$G$173</formula>
    </cfRule>
    <cfRule type="cellIs" dxfId="53" priority="38" stopIfTrue="1" operator="equal">
      <formula>$G$172</formula>
    </cfRule>
    <cfRule type="cellIs" dxfId="52" priority="39" stopIfTrue="1" operator="equal">
      <formula>$G$171</formula>
    </cfRule>
  </conditionalFormatting>
  <conditionalFormatting sqref="AA12:AA14">
    <cfRule type="cellIs" dxfId="51" priority="40" stopIfTrue="1" operator="equal">
      <formula>$F$173</formula>
    </cfRule>
    <cfRule type="cellIs" dxfId="50" priority="41" stopIfTrue="1" operator="equal">
      <formula>$F$172</formula>
    </cfRule>
    <cfRule type="cellIs" dxfId="49" priority="42" stopIfTrue="1" operator="equal">
      <formula>$F$171</formula>
    </cfRule>
  </conditionalFormatting>
  <conditionalFormatting sqref="AA12:AA15">
    <cfRule type="cellIs" dxfId="48" priority="34" stopIfTrue="1" operator="equal">
      <formula>#REF!</formula>
    </cfRule>
    <cfRule type="cellIs" dxfId="47" priority="35" operator="equal">
      <formula>#REF!</formula>
    </cfRule>
    <cfRule type="cellIs" dxfId="46" priority="36" operator="equal">
      <formula>#REF!</formula>
    </cfRule>
  </conditionalFormatting>
  <conditionalFormatting sqref="H12:H13 AC12:AC15">
    <cfRule type="cellIs" dxfId="45" priority="30" operator="equal">
      <formula>"BAJO"</formula>
    </cfRule>
    <cfRule type="cellIs" dxfId="44" priority="31" operator="equal">
      <formula>"MODERADO"</formula>
    </cfRule>
    <cfRule type="cellIs" dxfId="43" priority="32" operator="equal">
      <formula>"ALTO"</formula>
    </cfRule>
    <cfRule type="cellIs" dxfId="42" priority="33" operator="equal">
      <formula>"EXTREMO"</formula>
    </cfRule>
  </conditionalFormatting>
  <conditionalFormatting sqref="F12:F13">
    <cfRule type="cellIs" dxfId="41" priority="43" operator="equal">
      <formula>$F$174</formula>
    </cfRule>
    <cfRule type="cellIs" dxfId="40" priority="44" stopIfTrue="1" operator="equal">
      <formula>$F$173</formula>
    </cfRule>
    <cfRule type="cellIs" dxfId="39" priority="45" stopIfTrue="1" operator="equal">
      <formula>$F$172</formula>
    </cfRule>
    <cfRule type="cellIs" dxfId="38" priority="46" stopIfTrue="1" operator="equal">
      <formula>$F$171</formula>
    </cfRule>
  </conditionalFormatting>
  <conditionalFormatting sqref="G12:G13">
    <cfRule type="cellIs" dxfId="37" priority="47" stopIfTrue="1" operator="equal">
      <formula>$G$175</formula>
    </cfRule>
    <cfRule type="cellIs" dxfId="36" priority="48" stopIfTrue="1" operator="equal">
      <formula>$G$172</formula>
    </cfRule>
    <cfRule type="cellIs" dxfId="35" priority="49" stopIfTrue="1" operator="equal">
      <formula>$G$171</formula>
    </cfRule>
    <cfRule type="cellIs" dxfId="34" priority="50" stopIfTrue="1" operator="equal">
      <formula>$G$174</formula>
    </cfRule>
    <cfRule type="cellIs" dxfId="33" priority="51" stopIfTrue="1" operator="equal">
      <formula>$G$173</formula>
    </cfRule>
  </conditionalFormatting>
  <conditionalFormatting sqref="AB12:AB14">
    <cfRule type="cellIs" dxfId="32" priority="52" stopIfTrue="1" operator="equal">
      <formula>$G$173</formula>
    </cfRule>
    <cfRule type="cellIs" dxfId="31" priority="53" stopIfTrue="1" operator="equal">
      <formula>$G$172</formula>
    </cfRule>
    <cfRule type="cellIs" dxfId="30" priority="54" stopIfTrue="1" operator="equal">
      <formula>#REF!</formula>
    </cfRule>
  </conditionalFormatting>
  <conditionalFormatting sqref="AA12:AA14">
    <cfRule type="cellIs" dxfId="29" priority="55" stopIfTrue="1" operator="equal">
      <formula>$AA$175</formula>
    </cfRule>
    <cfRule type="cellIs" dxfId="28" priority="56" stopIfTrue="1" operator="equal">
      <formula>$AA$172</formula>
    </cfRule>
    <cfRule type="cellIs" dxfId="27" priority="57" stopIfTrue="1" operator="equal">
      <formula>$AA$171</formula>
    </cfRule>
    <cfRule type="cellIs" dxfId="26" priority="58" stopIfTrue="1" operator="equal">
      <formula>$AA$174</formula>
    </cfRule>
    <cfRule type="cellIs" dxfId="25" priority="59" stopIfTrue="1" operator="equal">
      <formula>$AA$173</formula>
    </cfRule>
  </conditionalFormatting>
  <conditionalFormatting sqref="AB12:AB14">
    <cfRule type="cellIs" dxfId="24" priority="60" stopIfTrue="1" operator="equal">
      <formula>$AB$175</formula>
    </cfRule>
    <cfRule type="cellIs" dxfId="23" priority="61" stopIfTrue="1" operator="equal">
      <formula>$AB$172</formula>
    </cfRule>
    <cfRule type="cellIs" dxfId="22" priority="62" stopIfTrue="1" operator="equal">
      <formula>$AB$171</formula>
    </cfRule>
    <cfRule type="cellIs" dxfId="21" priority="63" stopIfTrue="1" operator="equal">
      <formula>$AB$174</formula>
    </cfRule>
    <cfRule type="cellIs" dxfId="20" priority="64" stopIfTrue="1" operator="equal">
      <formula>$AB$173</formula>
    </cfRule>
  </conditionalFormatting>
  <conditionalFormatting sqref="H15">
    <cfRule type="cellIs" dxfId="19" priority="26" operator="equal">
      <formula>"BAJO"</formula>
    </cfRule>
    <cfRule type="cellIs" dxfId="18" priority="27" operator="equal">
      <formula>"MODERADO"</formula>
    </cfRule>
    <cfRule type="cellIs" dxfId="17" priority="28" operator="equal">
      <formula>"ALTO"</formula>
    </cfRule>
    <cfRule type="cellIs" dxfId="16" priority="29" operator="equal">
      <formula>"EXTREMO"</formula>
    </cfRule>
  </conditionalFormatting>
  <conditionalFormatting sqref="H18">
    <cfRule type="cellIs" dxfId="15" priority="22" operator="equal">
      <formula>"BAJO"</formula>
    </cfRule>
    <cfRule type="cellIs" dxfId="14" priority="23" operator="equal">
      <formula>"MODERADO"</formula>
    </cfRule>
    <cfRule type="cellIs" dxfId="13" priority="24" operator="equal">
      <formula>"ALTO"</formula>
    </cfRule>
    <cfRule type="cellIs" dxfId="12" priority="25" operator="equal">
      <formula>"EXTREMO"</formula>
    </cfRule>
  </conditionalFormatting>
  <conditionalFormatting sqref="AB15">
    <cfRule type="cellIs" dxfId="11" priority="6" stopIfTrue="1" operator="equal">
      <formula>$G$175</formula>
    </cfRule>
    <cfRule type="cellIs" dxfId="10" priority="7" stopIfTrue="1" operator="equal">
      <formula>$G$172</formula>
    </cfRule>
    <cfRule type="cellIs" dxfId="9" priority="8" stopIfTrue="1" operator="equal">
      <formula>$G$171</formula>
    </cfRule>
    <cfRule type="cellIs" dxfId="8" priority="9" stopIfTrue="1" operator="equal">
      <formula>$G$174</formula>
    </cfRule>
    <cfRule type="cellIs" dxfId="7" priority="10" stopIfTrue="1" operator="equal">
      <formula>$G$173</formula>
    </cfRule>
  </conditionalFormatting>
  <conditionalFormatting sqref="AA8">
    <cfRule type="cellIs" dxfId="6" priority="1" operator="equal">
      <formula>$F$174</formula>
    </cfRule>
    <cfRule type="cellIs" dxfId="5" priority="2" stopIfTrue="1" operator="equal">
      <formula>$F$173</formula>
    </cfRule>
    <cfRule type="cellIs" dxfId="4" priority="3" stopIfTrue="1" operator="equal">
      <formula>$F$172</formula>
    </cfRule>
    <cfRule type="cellIs" dxfId="3" priority="4" stopIfTrue="1" operator="equal">
      <formula>$F$171</formula>
    </cfRule>
  </conditionalFormatting>
  <dataValidations count="13">
    <dataValidation type="list" allowBlank="1" showInputMessage="1" showErrorMessage="1" sqref="AL21 S23:S167 U23:Z167 U21:Z21 AH23:AH167 S21 AH21 AL23:AL167 AJ21 AJ23:AJ167" xr:uid="{00000000-0002-0000-0000-000000000000}">
      <formula1>$AH$171:$AH$178</formula1>
    </dataValidation>
    <dataValidation type="list" allowBlank="1" showInputMessage="1" showErrorMessage="1" sqref="F21 AA8:AA9 F8:F9 F12:F15 F23:F167 F18:F19 AA18:AA19 AA12:AA15" xr:uid="{00000000-0002-0000-0000-000001000000}">
      <formula1>$F$171:$F$175</formula1>
    </dataValidation>
    <dataValidation type="list" allowBlank="1" showInputMessage="1" showErrorMessage="1" sqref="G21 AB8:AB9 G8:G9 G23:G167 G18:G19 G12:G15 AB18:AB19 AB12:AB15" xr:uid="{00000000-0002-0000-0000-000002000000}">
      <formula1>$G$171:$G$175</formula1>
    </dataValidation>
    <dataValidation type="list" allowBlank="1" showInputMessage="1" showErrorMessage="1" sqref="R21 R23:R167 R8:R19" xr:uid="{00000000-0002-0000-0000-000003000000}">
      <formula1>$J$171:$J$172</formula1>
    </dataValidation>
    <dataValidation type="list" allowBlank="1" showInputMessage="1" showErrorMessage="1" sqref="E21 AA21:AB21 AA23:AB167 E23:E144" xr:uid="{00000000-0002-0000-0000-000004000000}">
      <formula1>#REF!</formula1>
    </dataValidation>
    <dataValidation type="list" allowBlank="1" showInputMessage="1" showErrorMessage="1" sqref="E18 E8:E9 E12:E15" xr:uid="{00000000-0002-0000-0000-000005000000}">
      <formula1>$E$171:$E$180</formula1>
    </dataValidation>
    <dataValidation type="list" allowBlank="1" showInputMessage="1" showErrorMessage="1" sqref="AH8:AH9 AJ18:AJ19 AH12:AH15 AH18:AH19 AJ8:AJ15 AL8 AL18:AL19 AL12:AL15" xr:uid="{00000000-0002-0000-0000-000006000000}">
      <formula1>$Y$171:$Y$173</formula1>
    </dataValidation>
    <dataValidation type="list" allowBlank="1" showInputMessage="1" showErrorMessage="1" sqref="X18:X19 X12:X15 X8:X9" xr:uid="{00000000-0002-0000-0000-000007000000}">
      <formula1>"FUERTE,MODERADO,DÉBIL"</formula1>
    </dataValidation>
    <dataValidation type="list" allowBlank="1" showInputMessage="1" showErrorMessage="1" sqref="Y18:Y19 Y12:Y15 Y8:Y9" xr:uid="{00000000-0002-0000-0000-000008000000}">
      <formula1>"DIRECTAMENTE,NO DISMINUYE"</formula1>
    </dataValidation>
    <dataValidation type="list" allowBlank="1" showInputMessage="1" showErrorMessage="1" sqref="Z18:Z19 Z12:Z15 Z8:Z9" xr:uid="{00000000-0002-0000-0000-000009000000}">
      <formula1>"DIRECTAMENTE,INDIRECTAMENTE,NO DISMINUYE"</formula1>
    </dataValidation>
    <dataValidation type="list" allowBlank="1" showInputMessage="1" showErrorMessage="1" sqref="S8:S19" xr:uid="{00000000-0002-0000-0000-00000A000000}">
      <formula1>$S$171:$S$174</formula1>
    </dataValidation>
    <dataValidation type="list" allowBlank="1" showInputMessage="1" showErrorMessage="1" sqref="U8:U19" xr:uid="{00000000-0002-0000-0000-00000B000000}">
      <formula1>$U$171:$U$173</formula1>
    </dataValidation>
    <dataValidation type="list" allowBlank="1" showInputMessage="1" showErrorMessage="1" sqref="V8:V19" xr:uid="{00000000-0002-0000-0000-00000C000000}">
      <formula1>$V$171:$V$173</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609" operator="containsText" id="{7409C311-EEBB-4B57-823D-DBF9E60212B7}">
            <xm:f>NOT(ISERROR(SEARCH($F$175,F8)))</xm:f>
            <xm:f>$F$175</xm:f>
            <x14:dxf>
              <fill>
                <patternFill>
                  <bgColor rgb="FFFF0000"/>
                </patternFill>
              </fill>
            </x14:dxf>
          </x14:cfRule>
          <xm:sqref>F14:F15 F18:F19 F8:F9</xm:sqref>
        </x14:conditionalFormatting>
        <x14:conditionalFormatting xmlns:xm="http://schemas.microsoft.com/office/excel/2006/main">
          <x14:cfRule type="containsText" priority="65" operator="containsText" id="{63B3661D-A609-4C1D-B035-81B58790A48F}">
            <xm:f>NOT(ISERROR(SEARCH($F$175,F12)))</xm:f>
            <xm:f>$F$175</xm:f>
            <x14:dxf>
              <fill>
                <patternFill>
                  <bgColor rgb="FFFF0000"/>
                </patternFill>
              </fill>
            </x14:dxf>
          </x14:cfRule>
          <xm:sqref>F12:F13</xm:sqref>
        </x14:conditionalFormatting>
        <x14:conditionalFormatting xmlns:xm="http://schemas.microsoft.com/office/excel/2006/main">
          <x14:cfRule type="containsText" priority="5" operator="containsText" id="{41F0C9A1-2080-0944-B7E5-07D5797F2B96}">
            <xm:f>NOT(ISERROR(SEARCH($F$175,AA8)))</xm:f>
            <xm:f>$F$175</xm:f>
            <x14:dxf>
              <fill>
                <patternFill>
                  <bgColor rgb="FFFF0000"/>
                </patternFill>
              </fill>
            </x14:dxf>
          </x14:cfRule>
          <xm:sqref>AA8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A19" sqref="A19"/>
    </sheetView>
  </sheetViews>
  <sheetFormatPr baseColWidth="10" defaultColWidth="10.85546875" defaultRowHeight="15" x14ac:dyDescent="0.25"/>
  <cols>
    <col min="1" max="1" width="22.7109375" customWidth="1"/>
    <col min="2" max="2" width="34.140625" customWidth="1"/>
    <col min="3" max="3" width="20.28515625" customWidth="1"/>
    <col min="4" max="4" width="24.140625" customWidth="1"/>
    <col min="5" max="5" width="24" customWidth="1"/>
  </cols>
  <sheetData>
    <row r="1" spans="1:5" x14ac:dyDescent="0.25">
      <c r="A1" s="392" t="s">
        <v>45</v>
      </c>
      <c r="B1" s="392"/>
      <c r="C1" s="392"/>
      <c r="D1" s="392"/>
    </row>
    <row r="2" spans="1:5" ht="66.75" customHeight="1" x14ac:dyDescent="0.25">
      <c r="A2" s="88" t="s">
        <v>455</v>
      </c>
      <c r="B2" s="88" t="s">
        <v>20</v>
      </c>
      <c r="C2" s="88" t="s">
        <v>456</v>
      </c>
      <c r="D2" s="88" t="s">
        <v>21</v>
      </c>
      <c r="E2" s="88" t="s">
        <v>457</v>
      </c>
    </row>
    <row r="3" spans="1:5" x14ac:dyDescent="0.25">
      <c r="A3" s="97" t="s">
        <v>59</v>
      </c>
      <c r="B3" s="98" t="s">
        <v>153</v>
      </c>
      <c r="C3" s="98">
        <v>2</v>
      </c>
      <c r="D3" s="98" t="s">
        <v>153</v>
      </c>
      <c r="E3" s="98">
        <v>2</v>
      </c>
    </row>
    <row r="4" spans="1:5" x14ac:dyDescent="0.25">
      <c r="A4" s="97" t="s">
        <v>59</v>
      </c>
      <c r="B4" s="98" t="s">
        <v>153</v>
      </c>
      <c r="C4" s="98">
        <v>2</v>
      </c>
      <c r="D4" s="98" t="s">
        <v>160</v>
      </c>
      <c r="E4" s="98">
        <v>1</v>
      </c>
    </row>
    <row r="5" spans="1:5" x14ac:dyDescent="0.25">
      <c r="A5" s="97" t="s">
        <v>59</v>
      </c>
      <c r="B5" s="98" t="s">
        <v>153</v>
      </c>
      <c r="C5" s="98">
        <v>2</v>
      </c>
      <c r="D5" s="98" t="s">
        <v>166</v>
      </c>
      <c r="E5" s="98">
        <v>0</v>
      </c>
    </row>
    <row r="6" spans="1:5" x14ac:dyDescent="0.25">
      <c r="A6" s="97" t="s">
        <v>59</v>
      </c>
      <c r="B6" s="98" t="s">
        <v>166</v>
      </c>
      <c r="C6" s="98">
        <v>0</v>
      </c>
      <c r="D6" s="98" t="s">
        <v>153</v>
      </c>
      <c r="E6" s="98">
        <v>2</v>
      </c>
    </row>
    <row r="7" spans="1:5" x14ac:dyDescent="0.25">
      <c r="A7" s="97" t="s">
        <v>69</v>
      </c>
      <c r="B7" s="98" t="s">
        <v>153</v>
      </c>
      <c r="C7" s="98">
        <v>1</v>
      </c>
      <c r="D7" s="98" t="s">
        <v>153</v>
      </c>
      <c r="E7" s="98">
        <v>1</v>
      </c>
    </row>
    <row r="8" spans="1:5" x14ac:dyDescent="0.25">
      <c r="A8" s="97" t="s">
        <v>69</v>
      </c>
      <c r="B8" s="98" t="s">
        <v>153</v>
      </c>
      <c r="C8" s="98">
        <v>1</v>
      </c>
      <c r="D8" s="98" t="s">
        <v>160</v>
      </c>
      <c r="E8" s="98">
        <v>0</v>
      </c>
    </row>
    <row r="9" spans="1:5" x14ac:dyDescent="0.25">
      <c r="A9" s="97" t="s">
        <v>69</v>
      </c>
      <c r="B9" s="98" t="s">
        <v>153</v>
      </c>
      <c r="C9" s="98">
        <v>1</v>
      </c>
      <c r="D9" s="98" t="s">
        <v>166</v>
      </c>
      <c r="E9" s="98">
        <v>0</v>
      </c>
    </row>
    <row r="10" spans="1:5" x14ac:dyDescent="0.25">
      <c r="A10" s="97" t="s">
        <v>69</v>
      </c>
      <c r="B10" s="98" t="s">
        <v>166</v>
      </c>
      <c r="C10" s="98">
        <v>0</v>
      </c>
      <c r="D10" s="98" t="s">
        <v>153</v>
      </c>
      <c r="E10" s="98">
        <v>1</v>
      </c>
    </row>
    <row r="13" spans="1:5" x14ac:dyDescent="0.25">
      <c r="C13" s="105"/>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zoomScale="130" zoomScaleNormal="130" workbookViewId="0">
      <selection activeCell="B6" sqref="B6"/>
    </sheetView>
  </sheetViews>
  <sheetFormatPr baseColWidth="10" defaultColWidth="10.85546875" defaultRowHeight="15" x14ac:dyDescent="0.25"/>
  <cols>
    <col min="1" max="1" width="57" customWidth="1"/>
    <col min="2" max="2" width="61.85546875" customWidth="1"/>
    <col min="3" max="3" width="29.42578125" customWidth="1"/>
  </cols>
  <sheetData>
    <row r="1" spans="1:2" x14ac:dyDescent="0.25">
      <c r="A1" s="340" t="s">
        <v>190</v>
      </c>
      <c r="B1" s="340"/>
    </row>
    <row r="2" spans="1:2" ht="45" customHeight="1" x14ac:dyDescent="0.25">
      <c r="A2" s="99" t="s">
        <v>191</v>
      </c>
      <c r="B2" s="100" t="s">
        <v>192</v>
      </c>
    </row>
    <row r="3" spans="1:2" ht="39" customHeight="1" x14ac:dyDescent="0.25">
      <c r="A3" s="100" t="s">
        <v>193</v>
      </c>
      <c r="B3" s="99" t="s">
        <v>194</v>
      </c>
    </row>
    <row r="4" spans="1:2" ht="69.75" customHeight="1" x14ac:dyDescent="0.25">
      <c r="A4" s="99" t="s">
        <v>195</v>
      </c>
      <c r="B4" s="100" t="s">
        <v>196</v>
      </c>
    </row>
    <row r="5" spans="1:2" ht="43.5" customHeight="1" x14ac:dyDescent="0.25">
      <c r="A5" s="100" t="s">
        <v>197</v>
      </c>
      <c r="B5" s="99" t="s">
        <v>198</v>
      </c>
    </row>
    <row r="6" spans="1:2" ht="68.25" customHeight="1" x14ac:dyDescent="0.25">
      <c r="A6" s="99" t="s">
        <v>199</v>
      </c>
      <c r="B6" s="100" t="s">
        <v>200</v>
      </c>
    </row>
  </sheetData>
  <mergeCells count="1">
    <mergeCell ref="A1:B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zoomScale="120" zoomScaleNormal="120" workbookViewId="0">
      <selection activeCell="G17" sqref="G17"/>
    </sheetView>
  </sheetViews>
  <sheetFormatPr baseColWidth="10" defaultColWidth="10.85546875" defaultRowHeight="15" x14ac:dyDescent="0.25"/>
  <cols>
    <col min="1" max="1" width="9.140625" customWidth="1"/>
    <col min="2" max="2" width="19.28515625" customWidth="1"/>
    <col min="3" max="3" width="61.85546875" customWidth="1"/>
    <col min="4" max="4" width="60.42578125" customWidth="1"/>
    <col min="6" max="6" width="14.42578125" customWidth="1"/>
    <col min="7" max="7" width="67.28515625" customWidth="1"/>
    <col min="8" max="8" width="10.85546875" style="46"/>
  </cols>
  <sheetData>
    <row r="1" spans="1:9" ht="15.75" thickBot="1" x14ac:dyDescent="0.3">
      <c r="A1" s="19" t="s">
        <v>201</v>
      </c>
    </row>
    <row r="2" spans="1:9" ht="15.75" thickBot="1" x14ac:dyDescent="0.3">
      <c r="A2" s="31" t="s">
        <v>202</v>
      </c>
      <c r="B2" s="112" t="s">
        <v>203</v>
      </c>
      <c r="C2" s="33" t="s">
        <v>204</v>
      </c>
      <c r="D2" s="33" t="s">
        <v>205</v>
      </c>
    </row>
    <row r="3" spans="1:9" ht="40.5" customHeight="1" thickBot="1" x14ac:dyDescent="0.3">
      <c r="A3" s="34">
        <v>1</v>
      </c>
      <c r="B3" s="35" t="s">
        <v>206</v>
      </c>
      <c r="C3" s="36" t="s">
        <v>207</v>
      </c>
      <c r="D3" s="36" t="s">
        <v>208</v>
      </c>
    </row>
    <row r="4" spans="1:9" ht="40.5" customHeight="1" thickBot="1" x14ac:dyDescent="0.3">
      <c r="A4" s="34">
        <v>2</v>
      </c>
      <c r="B4" s="37" t="s">
        <v>209</v>
      </c>
      <c r="C4" s="36" t="s">
        <v>210</v>
      </c>
      <c r="D4" s="36" t="s">
        <v>211</v>
      </c>
    </row>
    <row r="5" spans="1:9" ht="40.5" customHeight="1" thickBot="1" x14ac:dyDescent="0.3">
      <c r="A5" s="34">
        <v>3</v>
      </c>
      <c r="B5" s="38" t="s">
        <v>212</v>
      </c>
      <c r="C5" s="36" t="s">
        <v>210</v>
      </c>
      <c r="D5" s="36" t="s">
        <v>213</v>
      </c>
    </row>
    <row r="6" spans="1:9" ht="40.5" customHeight="1" thickBot="1" x14ac:dyDescent="0.3">
      <c r="A6" s="34">
        <v>4</v>
      </c>
      <c r="B6" s="39" t="s">
        <v>214</v>
      </c>
      <c r="C6" s="36" t="s">
        <v>215</v>
      </c>
      <c r="D6" s="36" t="s">
        <v>216</v>
      </c>
    </row>
    <row r="7" spans="1:9" ht="40.5" customHeight="1" thickBot="1" x14ac:dyDescent="0.3">
      <c r="A7" s="34">
        <v>5</v>
      </c>
      <c r="B7" s="40" t="s">
        <v>217</v>
      </c>
      <c r="C7" s="36" t="s">
        <v>218</v>
      </c>
      <c r="D7" s="36" t="s">
        <v>219</v>
      </c>
    </row>
    <row r="8" spans="1:9" x14ac:dyDescent="0.25">
      <c r="F8" s="113" t="s">
        <v>220</v>
      </c>
      <c r="G8" s="114" t="s">
        <v>221</v>
      </c>
    </row>
    <row r="9" spans="1:9" ht="15.75" customHeight="1" thickBot="1" x14ac:dyDescent="0.3">
      <c r="A9" s="19" t="s">
        <v>222</v>
      </c>
      <c r="F9" s="19" t="s">
        <v>223</v>
      </c>
    </row>
    <row r="10" spans="1:9" ht="15.75" customHeight="1" thickBot="1" x14ac:dyDescent="0.3">
      <c r="A10" s="31" t="s">
        <v>202</v>
      </c>
      <c r="B10" s="32" t="s">
        <v>203</v>
      </c>
      <c r="C10" s="33" t="s">
        <v>224</v>
      </c>
      <c r="D10" s="33" t="s">
        <v>225</v>
      </c>
      <c r="F10" s="363" t="s">
        <v>226</v>
      </c>
      <c r="G10" s="364"/>
      <c r="H10" s="363" t="s">
        <v>227</v>
      </c>
      <c r="I10" s="364"/>
    </row>
    <row r="11" spans="1:9" ht="18" customHeight="1" x14ac:dyDescent="0.25">
      <c r="A11" s="347">
        <v>1</v>
      </c>
      <c r="B11" s="350" t="s">
        <v>228</v>
      </c>
      <c r="C11" s="41" t="s">
        <v>229</v>
      </c>
      <c r="D11" s="41" t="s">
        <v>230</v>
      </c>
      <c r="F11" s="49" t="s">
        <v>231</v>
      </c>
      <c r="G11" s="48" t="s">
        <v>232</v>
      </c>
      <c r="H11" s="49" t="s">
        <v>233</v>
      </c>
      <c r="I11" s="49" t="s">
        <v>234</v>
      </c>
    </row>
    <row r="12" spans="1:9" ht="18" customHeight="1" x14ac:dyDescent="0.25">
      <c r="A12" s="348"/>
      <c r="B12" s="351"/>
      <c r="C12" s="41" t="s">
        <v>235</v>
      </c>
      <c r="D12" s="41" t="s">
        <v>236</v>
      </c>
      <c r="F12" s="50">
        <v>1</v>
      </c>
      <c r="G12" s="51" t="s">
        <v>237</v>
      </c>
      <c r="H12" s="81">
        <v>1</v>
      </c>
      <c r="I12" s="47"/>
    </row>
    <row r="13" spans="1:9" ht="27" customHeight="1" x14ac:dyDescent="0.25">
      <c r="A13" s="348"/>
      <c r="B13" s="351"/>
      <c r="C13" s="41" t="s">
        <v>238</v>
      </c>
      <c r="D13" s="41" t="s">
        <v>239</v>
      </c>
      <c r="F13" s="50">
        <v>2</v>
      </c>
      <c r="G13" s="51" t="s">
        <v>240</v>
      </c>
      <c r="H13" s="81"/>
      <c r="I13" s="115">
        <v>1</v>
      </c>
    </row>
    <row r="14" spans="1:9" ht="36.75" customHeight="1" x14ac:dyDescent="0.25">
      <c r="A14" s="348"/>
      <c r="B14" s="351"/>
      <c r="C14" s="41" t="s">
        <v>241</v>
      </c>
      <c r="D14" s="41" t="s">
        <v>242</v>
      </c>
      <c r="F14" s="50">
        <v>3</v>
      </c>
      <c r="G14" s="51" t="s">
        <v>243</v>
      </c>
      <c r="H14" s="81">
        <v>1</v>
      </c>
      <c r="I14" s="115"/>
    </row>
    <row r="15" spans="1:9" ht="18" customHeight="1" x14ac:dyDescent="0.25">
      <c r="A15" s="348"/>
      <c r="B15" s="351"/>
      <c r="C15" s="41" t="s">
        <v>244</v>
      </c>
      <c r="D15" s="41" t="s">
        <v>245</v>
      </c>
      <c r="F15" s="50">
        <v>4</v>
      </c>
      <c r="G15" s="51" t="s">
        <v>246</v>
      </c>
      <c r="H15" s="81">
        <v>1</v>
      </c>
      <c r="I15" s="115"/>
    </row>
    <row r="16" spans="1:9" ht="18" customHeight="1" thickBot="1" x14ac:dyDescent="0.3">
      <c r="A16" s="349"/>
      <c r="B16" s="352"/>
      <c r="C16" s="42" t="s">
        <v>247</v>
      </c>
      <c r="D16" s="42" t="s">
        <v>248</v>
      </c>
      <c r="F16" s="50">
        <v>5</v>
      </c>
      <c r="G16" s="51" t="s">
        <v>249</v>
      </c>
      <c r="H16" s="81">
        <v>1</v>
      </c>
      <c r="I16" s="115"/>
    </row>
    <row r="17" spans="1:9" ht="18" customHeight="1" x14ac:dyDescent="0.25">
      <c r="A17" s="353">
        <v>2</v>
      </c>
      <c r="B17" s="354" t="s">
        <v>250</v>
      </c>
      <c r="C17" s="41" t="s">
        <v>251</v>
      </c>
      <c r="D17" s="41" t="s">
        <v>252</v>
      </c>
      <c r="F17" s="50">
        <v>6</v>
      </c>
      <c r="G17" s="51" t="s">
        <v>253</v>
      </c>
      <c r="H17" s="81">
        <v>1</v>
      </c>
      <c r="I17" s="115"/>
    </row>
    <row r="18" spans="1:9" ht="30.75" customHeight="1" x14ac:dyDescent="0.25">
      <c r="A18" s="348"/>
      <c r="B18" s="355"/>
      <c r="C18" s="41" t="s">
        <v>254</v>
      </c>
      <c r="D18" s="41" t="s">
        <v>255</v>
      </c>
      <c r="F18" s="52">
        <v>7</v>
      </c>
      <c r="G18" s="53" t="s">
        <v>256</v>
      </c>
      <c r="H18" s="82">
        <v>1</v>
      </c>
      <c r="I18" s="116"/>
    </row>
    <row r="19" spans="1:9" ht="24.75" customHeight="1" x14ac:dyDescent="0.25">
      <c r="A19" s="348"/>
      <c r="B19" s="355"/>
      <c r="C19" s="41" t="s">
        <v>257</v>
      </c>
      <c r="D19" s="41" t="s">
        <v>258</v>
      </c>
      <c r="F19" s="50">
        <v>8</v>
      </c>
      <c r="G19" s="195" t="s">
        <v>259</v>
      </c>
      <c r="H19" s="50">
        <v>1</v>
      </c>
      <c r="I19" s="50"/>
    </row>
    <row r="20" spans="1:9" ht="42" customHeight="1" x14ac:dyDescent="0.25">
      <c r="A20" s="348"/>
      <c r="B20" s="355"/>
      <c r="C20" s="41" t="s">
        <v>260</v>
      </c>
      <c r="D20" s="41" t="s">
        <v>261</v>
      </c>
      <c r="F20" s="50">
        <v>9</v>
      </c>
      <c r="G20" s="51" t="s">
        <v>262</v>
      </c>
      <c r="H20" s="50"/>
      <c r="I20" s="50">
        <v>1</v>
      </c>
    </row>
    <row r="21" spans="1:9" ht="18" customHeight="1" x14ac:dyDescent="0.25">
      <c r="A21" s="348"/>
      <c r="B21" s="355"/>
      <c r="C21" s="41" t="s">
        <v>263</v>
      </c>
      <c r="D21" s="41" t="s">
        <v>264</v>
      </c>
      <c r="F21" s="50">
        <v>10</v>
      </c>
      <c r="G21" s="51" t="s">
        <v>265</v>
      </c>
      <c r="H21" s="50">
        <v>1</v>
      </c>
      <c r="I21" s="50"/>
    </row>
    <row r="22" spans="1:9" ht="18" customHeight="1" thickBot="1" x14ac:dyDescent="0.3">
      <c r="A22" s="349"/>
      <c r="B22" s="356"/>
      <c r="C22" s="42" t="s">
        <v>247</v>
      </c>
      <c r="D22" s="42" t="s">
        <v>266</v>
      </c>
      <c r="F22" s="50">
        <v>11</v>
      </c>
      <c r="G22" s="51" t="s">
        <v>267</v>
      </c>
      <c r="H22" s="50">
        <v>1</v>
      </c>
      <c r="I22" s="50"/>
    </row>
    <row r="23" spans="1:9" ht="18" customHeight="1" x14ac:dyDescent="0.25">
      <c r="A23" s="353">
        <v>3</v>
      </c>
      <c r="B23" s="358" t="s">
        <v>268</v>
      </c>
      <c r="C23" s="43" t="s">
        <v>269</v>
      </c>
      <c r="D23" s="43" t="s">
        <v>270</v>
      </c>
      <c r="F23" s="50">
        <v>12</v>
      </c>
      <c r="G23" s="51" t="s">
        <v>271</v>
      </c>
      <c r="H23" s="50">
        <v>1</v>
      </c>
      <c r="I23" s="50"/>
    </row>
    <row r="24" spans="1:9" ht="36" customHeight="1" x14ac:dyDescent="0.25">
      <c r="A24" s="348"/>
      <c r="B24" s="359"/>
      <c r="C24" s="41" t="s">
        <v>272</v>
      </c>
      <c r="D24" s="41" t="s">
        <v>273</v>
      </c>
      <c r="F24" s="50">
        <v>13</v>
      </c>
      <c r="G24" s="51" t="s">
        <v>274</v>
      </c>
      <c r="H24" s="50">
        <v>1</v>
      </c>
      <c r="I24" s="50"/>
    </row>
    <row r="25" spans="1:9" ht="26.25" customHeight="1" x14ac:dyDescent="0.25">
      <c r="A25" s="348"/>
      <c r="B25" s="359"/>
      <c r="C25" s="41" t="s">
        <v>275</v>
      </c>
      <c r="D25" s="41" t="s">
        <v>276</v>
      </c>
      <c r="F25" s="50">
        <v>14</v>
      </c>
      <c r="G25" s="51" t="s">
        <v>277</v>
      </c>
      <c r="H25" s="50">
        <v>1</v>
      </c>
      <c r="I25" s="50"/>
    </row>
    <row r="26" spans="1:9" ht="25.5" customHeight="1" x14ac:dyDescent="0.25">
      <c r="A26" s="348"/>
      <c r="B26" s="359"/>
      <c r="C26" s="41" t="s">
        <v>278</v>
      </c>
      <c r="D26" s="41" t="s">
        <v>279</v>
      </c>
      <c r="F26" s="50">
        <v>15</v>
      </c>
      <c r="G26" s="51" t="s">
        <v>280</v>
      </c>
      <c r="H26" s="50">
        <v>1</v>
      </c>
      <c r="I26" s="50"/>
    </row>
    <row r="27" spans="1:9" ht="28.5" customHeight="1" x14ac:dyDescent="0.25">
      <c r="A27" s="348"/>
      <c r="B27" s="359"/>
      <c r="C27" s="41" t="s">
        <v>281</v>
      </c>
      <c r="D27" s="41" t="s">
        <v>282</v>
      </c>
      <c r="F27" s="50">
        <v>16</v>
      </c>
      <c r="G27" s="51" t="s">
        <v>283</v>
      </c>
      <c r="H27" s="50"/>
      <c r="I27" s="50">
        <v>1</v>
      </c>
    </row>
    <row r="28" spans="1:9" ht="24.75" customHeight="1" x14ac:dyDescent="0.25">
      <c r="A28" s="348"/>
      <c r="B28" s="359"/>
      <c r="C28" s="41" t="s">
        <v>284</v>
      </c>
      <c r="D28" s="41" t="s">
        <v>285</v>
      </c>
      <c r="F28" s="50">
        <v>17</v>
      </c>
      <c r="G28" s="51" t="s">
        <v>286</v>
      </c>
      <c r="H28" s="50">
        <v>1</v>
      </c>
      <c r="I28" s="50"/>
    </row>
    <row r="29" spans="1:9" ht="27.75" customHeight="1" x14ac:dyDescent="0.25">
      <c r="A29" s="348"/>
      <c r="B29" s="359"/>
      <c r="C29" s="44"/>
      <c r="D29" s="41" t="s">
        <v>287</v>
      </c>
      <c r="F29" s="50">
        <v>18</v>
      </c>
      <c r="G29" s="51" t="s">
        <v>288</v>
      </c>
      <c r="H29" s="50">
        <v>1</v>
      </c>
      <c r="I29" s="50"/>
    </row>
    <row r="30" spans="1:9" ht="24.75" customHeight="1" x14ac:dyDescent="0.25">
      <c r="A30" s="348"/>
      <c r="B30" s="359"/>
      <c r="C30" s="44"/>
      <c r="D30" s="41" t="s">
        <v>289</v>
      </c>
      <c r="F30" s="50">
        <v>19</v>
      </c>
      <c r="G30" s="51" t="s">
        <v>290</v>
      </c>
      <c r="H30" s="50"/>
      <c r="I30" s="50">
        <v>1</v>
      </c>
    </row>
    <row r="31" spans="1:9" ht="31.5" customHeight="1" thickBot="1" x14ac:dyDescent="0.3">
      <c r="A31" s="357"/>
      <c r="B31" s="360"/>
      <c r="C31" s="45"/>
      <c r="D31" s="42" t="s">
        <v>291</v>
      </c>
      <c r="F31" s="54" t="s">
        <v>292</v>
      </c>
      <c r="G31" s="54"/>
      <c r="H31" s="54">
        <f>SUM(H12:H30)</f>
        <v>15</v>
      </c>
      <c r="I31" s="54"/>
    </row>
    <row r="32" spans="1:9" ht="25.5" x14ac:dyDescent="0.25">
      <c r="A32" s="347">
        <v>4</v>
      </c>
      <c r="B32" s="365" t="s">
        <v>293</v>
      </c>
      <c r="C32" s="41" t="s">
        <v>294</v>
      </c>
      <c r="D32" s="41" t="s">
        <v>295</v>
      </c>
      <c r="F32" s="361" t="s">
        <v>296</v>
      </c>
      <c r="G32" s="361"/>
      <c r="H32" s="361"/>
      <c r="I32" s="362"/>
    </row>
    <row r="33" spans="1:7" ht="25.5" x14ac:dyDescent="0.25">
      <c r="A33" s="348"/>
      <c r="B33" s="366"/>
      <c r="C33" s="41" t="s">
        <v>297</v>
      </c>
      <c r="D33" s="41" t="s">
        <v>298</v>
      </c>
    </row>
    <row r="34" spans="1:7" ht="29.25" customHeight="1" x14ac:dyDescent="0.25">
      <c r="A34" s="348"/>
      <c r="B34" s="366"/>
      <c r="C34" s="41" t="s">
        <v>299</v>
      </c>
      <c r="D34" s="41" t="s">
        <v>300</v>
      </c>
    </row>
    <row r="35" spans="1:7" ht="24.75" customHeight="1" x14ac:dyDescent="0.25">
      <c r="A35" s="348"/>
      <c r="B35" s="366"/>
      <c r="C35" s="41" t="s">
        <v>301</v>
      </c>
      <c r="D35" s="41" t="s">
        <v>302</v>
      </c>
      <c r="F35" t="s">
        <v>303</v>
      </c>
    </row>
    <row r="36" spans="1:7" ht="37.5" customHeight="1" x14ac:dyDescent="0.25">
      <c r="A36" s="348"/>
      <c r="B36" s="366"/>
      <c r="C36" s="41" t="s">
        <v>304</v>
      </c>
      <c r="D36" s="41" t="s">
        <v>305</v>
      </c>
      <c r="F36" t="s">
        <v>306</v>
      </c>
    </row>
    <row r="37" spans="1:7" ht="25.5" x14ac:dyDescent="0.25">
      <c r="A37" s="348"/>
      <c r="B37" s="366"/>
      <c r="C37" s="41" t="s">
        <v>307</v>
      </c>
      <c r="D37" s="41" t="s">
        <v>308</v>
      </c>
      <c r="F37" t="s">
        <v>309</v>
      </c>
    </row>
    <row r="38" spans="1:7" ht="26.25" thickBot="1" x14ac:dyDescent="0.3">
      <c r="A38" s="348"/>
      <c r="B38" s="366"/>
      <c r="C38" s="44"/>
      <c r="D38" s="41" t="s">
        <v>310</v>
      </c>
    </row>
    <row r="39" spans="1:7" ht="26.25" thickBot="1" x14ac:dyDescent="0.3">
      <c r="A39" s="357"/>
      <c r="B39" s="367"/>
      <c r="C39" s="45"/>
      <c r="D39" s="42" t="s">
        <v>311</v>
      </c>
      <c r="F39" s="55" t="s">
        <v>268</v>
      </c>
      <c r="G39" s="60" t="s">
        <v>312</v>
      </c>
    </row>
    <row r="40" spans="1:7" ht="26.25" thickBot="1" x14ac:dyDescent="0.3">
      <c r="A40" s="341">
        <v>5</v>
      </c>
      <c r="B40" s="344" t="s">
        <v>313</v>
      </c>
      <c r="C40" s="43" t="s">
        <v>314</v>
      </c>
      <c r="D40" s="43" t="s">
        <v>315</v>
      </c>
      <c r="F40" s="56" t="s">
        <v>293</v>
      </c>
      <c r="G40" s="61" t="s">
        <v>316</v>
      </c>
    </row>
    <row r="41" spans="1:7" ht="26.25" thickBot="1" x14ac:dyDescent="0.3">
      <c r="A41" s="342"/>
      <c r="B41" s="345"/>
      <c r="C41" s="41" t="s">
        <v>317</v>
      </c>
      <c r="D41" s="41" t="s">
        <v>318</v>
      </c>
      <c r="F41" s="59" t="s">
        <v>313</v>
      </c>
      <c r="G41" s="60" t="s">
        <v>319</v>
      </c>
    </row>
    <row r="42" spans="1:7" ht="25.5" x14ac:dyDescent="0.25">
      <c r="A42" s="342"/>
      <c r="B42" s="345"/>
      <c r="C42" s="41" t="s">
        <v>320</v>
      </c>
      <c r="D42" s="41" t="s">
        <v>298</v>
      </c>
      <c r="F42" s="57"/>
    </row>
    <row r="43" spans="1:7" ht="38.25" x14ac:dyDescent="0.25">
      <c r="A43" s="342"/>
      <c r="B43" s="345"/>
      <c r="C43" s="41" t="s">
        <v>321</v>
      </c>
      <c r="D43" s="41" t="s">
        <v>322</v>
      </c>
      <c r="F43" s="57"/>
    </row>
    <row r="44" spans="1:7" ht="25.5" x14ac:dyDescent="0.25">
      <c r="A44" s="342"/>
      <c r="B44" s="345"/>
      <c r="C44" s="41" t="s">
        <v>323</v>
      </c>
      <c r="D44" s="41" t="s">
        <v>324</v>
      </c>
      <c r="F44" s="57"/>
    </row>
    <row r="45" spans="1:7" ht="25.5" x14ac:dyDescent="0.25">
      <c r="A45" s="342"/>
      <c r="B45" s="345"/>
      <c r="C45" s="41" t="s">
        <v>325</v>
      </c>
      <c r="D45" s="41" t="s">
        <v>326</v>
      </c>
      <c r="F45" s="57"/>
    </row>
    <row r="46" spans="1:7" ht="25.5" x14ac:dyDescent="0.25">
      <c r="A46" s="342"/>
      <c r="B46" s="345"/>
      <c r="C46" s="44"/>
      <c r="D46" s="41" t="s">
        <v>327</v>
      </c>
      <c r="F46" s="57"/>
    </row>
    <row r="47" spans="1:7" ht="26.25" thickBot="1" x14ac:dyDescent="0.3">
      <c r="A47" s="343"/>
      <c r="B47" s="346"/>
      <c r="C47" s="45"/>
      <c r="D47" s="42" t="s">
        <v>328</v>
      </c>
      <c r="F47" s="57"/>
    </row>
    <row r="48" spans="1:7" x14ac:dyDescent="0.25">
      <c r="F48" s="58"/>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7" workbookViewId="0">
      <selection activeCell="A17" sqref="A17:A19"/>
    </sheetView>
  </sheetViews>
  <sheetFormatPr baseColWidth="10" defaultColWidth="10.85546875" defaultRowHeight="15" x14ac:dyDescent="0.25"/>
  <cols>
    <col min="1" max="1" width="24.42578125" customWidth="1"/>
    <col min="2" max="2" width="98.140625" customWidth="1"/>
    <col min="3" max="3" width="29.42578125" customWidth="1"/>
  </cols>
  <sheetData>
    <row r="1" spans="1:3" ht="33.75" customHeight="1" x14ac:dyDescent="0.25">
      <c r="A1" s="371" t="s">
        <v>329</v>
      </c>
      <c r="B1" s="371"/>
      <c r="C1" s="130"/>
    </row>
    <row r="2" spans="1:3" ht="51" customHeight="1" x14ac:dyDescent="0.25">
      <c r="A2" s="371" t="s">
        <v>330</v>
      </c>
      <c r="B2" s="371"/>
      <c r="C2" s="131"/>
    </row>
    <row r="3" spans="1:3" ht="15.75" customHeight="1" thickBot="1" x14ac:dyDescent="0.3">
      <c r="A3" s="131"/>
      <c r="B3" s="132"/>
      <c r="C3" s="132"/>
    </row>
    <row r="4" spans="1:3" ht="15.75" thickBot="1" x14ac:dyDescent="0.3">
      <c r="A4" s="133" t="s">
        <v>331</v>
      </c>
      <c r="B4" s="133" t="s">
        <v>332</v>
      </c>
      <c r="C4" s="134"/>
    </row>
    <row r="5" spans="1:3" ht="48.75" customHeight="1" thickBot="1" x14ac:dyDescent="0.3">
      <c r="A5" s="135" t="s">
        <v>333</v>
      </c>
      <c r="B5" s="136" t="s">
        <v>334</v>
      </c>
    </row>
    <row r="6" spans="1:3" ht="35.25" customHeight="1" thickBot="1" x14ac:dyDescent="0.3">
      <c r="A6" s="135" t="s">
        <v>335</v>
      </c>
      <c r="B6" s="136" t="s">
        <v>336</v>
      </c>
    </row>
    <row r="7" spans="1:3" ht="45.75" customHeight="1" thickBot="1" x14ac:dyDescent="0.3">
      <c r="A7" s="135" t="s">
        <v>337</v>
      </c>
      <c r="B7" s="136" t="s">
        <v>338</v>
      </c>
    </row>
    <row r="8" spans="1:3" ht="31.5" customHeight="1" thickBot="1" x14ac:dyDescent="0.3">
      <c r="A8" s="135" t="s">
        <v>339</v>
      </c>
      <c r="B8" s="136" t="s">
        <v>340</v>
      </c>
    </row>
    <row r="10" spans="1:3" ht="15.75" thickBot="1" x14ac:dyDescent="0.3">
      <c r="A10" s="372" t="s">
        <v>341</v>
      </c>
      <c r="B10" s="372"/>
    </row>
    <row r="11" spans="1:3" ht="29.25" x14ac:dyDescent="0.25">
      <c r="A11" s="368" t="s">
        <v>342</v>
      </c>
      <c r="B11" s="137" t="s">
        <v>343</v>
      </c>
    </row>
    <row r="12" spans="1:3" ht="43.5" x14ac:dyDescent="0.25">
      <c r="A12" s="369"/>
      <c r="B12" s="138" t="s">
        <v>344</v>
      </c>
    </row>
    <row r="13" spans="1:3" ht="44.25" thickBot="1" x14ac:dyDescent="0.3">
      <c r="A13" s="370"/>
      <c r="B13" s="139" t="s">
        <v>345</v>
      </c>
    </row>
    <row r="14" spans="1:3" ht="43.5" x14ac:dyDescent="0.25">
      <c r="A14" s="368" t="s">
        <v>346</v>
      </c>
      <c r="B14" s="140" t="s">
        <v>347</v>
      </c>
    </row>
    <row r="15" spans="1:3" ht="43.5" x14ac:dyDescent="0.25">
      <c r="A15" s="369"/>
      <c r="B15" s="141" t="s">
        <v>348</v>
      </c>
    </row>
    <row r="16" spans="1:3" ht="44.25" thickBot="1" x14ac:dyDescent="0.3">
      <c r="A16" s="370"/>
      <c r="B16" s="142" t="s">
        <v>349</v>
      </c>
    </row>
    <row r="17" spans="1:2" ht="43.5" x14ac:dyDescent="0.25">
      <c r="A17" s="368" t="s">
        <v>350</v>
      </c>
      <c r="B17" s="140" t="s">
        <v>351</v>
      </c>
    </row>
    <row r="18" spans="1:2" ht="43.5" x14ac:dyDescent="0.25">
      <c r="A18" s="369"/>
      <c r="B18" s="141" t="s">
        <v>352</v>
      </c>
    </row>
    <row r="19" spans="1:2" ht="44.25" thickBot="1" x14ac:dyDescent="0.3">
      <c r="A19" s="370"/>
      <c r="B19" s="142" t="s">
        <v>353</v>
      </c>
    </row>
  </sheetData>
  <mergeCells count="6">
    <mergeCell ref="A17:A19"/>
    <mergeCell ref="A1:B1"/>
    <mergeCell ref="A2:B2"/>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heetViews>
  <sheetFormatPr baseColWidth="10" defaultColWidth="10.85546875" defaultRowHeight="15" x14ac:dyDescent="0.25"/>
  <cols>
    <col min="1" max="1" width="28.85546875" customWidth="1"/>
    <col min="2" max="2" width="61.85546875" customWidth="1"/>
    <col min="3" max="3" width="29.42578125" customWidth="1"/>
  </cols>
  <sheetData>
    <row r="2" spans="1:3" x14ac:dyDescent="0.25">
      <c r="A2" s="373" t="s">
        <v>354</v>
      </c>
      <c r="B2" s="373"/>
      <c r="C2" s="63" t="s">
        <v>355</v>
      </c>
    </row>
    <row r="3" spans="1:3" ht="59.25" customHeight="1" x14ac:dyDescent="0.25">
      <c r="A3" s="63" t="s">
        <v>356</v>
      </c>
      <c r="B3" s="64" t="s">
        <v>357</v>
      </c>
      <c r="C3" s="64" t="s">
        <v>358</v>
      </c>
    </row>
    <row r="4" spans="1:3" ht="57.75" x14ac:dyDescent="0.25">
      <c r="A4" s="63" t="s">
        <v>359</v>
      </c>
      <c r="B4" s="64" t="s">
        <v>360</v>
      </c>
      <c r="C4" s="64" t="s">
        <v>361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A15" sqref="A15"/>
    </sheetView>
  </sheetViews>
  <sheetFormatPr baseColWidth="10" defaultColWidth="10.85546875" defaultRowHeight="15" x14ac:dyDescent="0.25"/>
  <cols>
    <col min="1" max="1" width="28.85546875" customWidth="1"/>
    <col min="2" max="2" width="61.85546875" customWidth="1"/>
  </cols>
  <sheetData>
    <row r="2" spans="1:2" x14ac:dyDescent="0.25">
      <c r="A2" s="373" t="s">
        <v>362</v>
      </c>
      <c r="B2" s="373"/>
    </row>
    <row r="3" spans="1:2" ht="45.75" customHeight="1" x14ac:dyDescent="0.25">
      <c r="A3" s="63" t="s">
        <v>363</v>
      </c>
      <c r="B3" s="74" t="s">
        <v>364</v>
      </c>
    </row>
    <row r="4" spans="1:2" ht="57" x14ac:dyDescent="0.25">
      <c r="A4" s="75" t="s">
        <v>365</v>
      </c>
      <c r="B4" s="74" t="s">
        <v>366</v>
      </c>
    </row>
    <row r="5" spans="1:2" ht="28.5" x14ac:dyDescent="0.25">
      <c r="A5" s="63" t="s">
        <v>367</v>
      </c>
      <c r="B5" s="74" t="s">
        <v>368</v>
      </c>
    </row>
    <row r="6" spans="1:2" ht="42.75" x14ac:dyDescent="0.25">
      <c r="A6" s="63" t="s">
        <v>369</v>
      </c>
      <c r="B6" s="74" t="s">
        <v>370</v>
      </c>
    </row>
    <row r="15" spans="1:2" x14ac:dyDescent="0.25">
      <c r="B15" s="101"/>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58"/>
  <sheetViews>
    <sheetView workbookViewId="0">
      <selection activeCell="B133" sqref="B133:E133"/>
    </sheetView>
  </sheetViews>
  <sheetFormatPr baseColWidth="10" defaultColWidth="10.85546875" defaultRowHeight="15" x14ac:dyDescent="0.25"/>
  <cols>
    <col min="1" max="1" width="19.85546875" customWidth="1"/>
    <col min="2" max="2" width="54.7109375" customWidth="1"/>
    <col min="3" max="3" width="22.42578125" customWidth="1"/>
    <col min="4" max="4" width="13.85546875" customWidth="1"/>
    <col min="5" max="5" width="12.42578125" style="46" customWidth="1"/>
    <col min="7" max="7" width="20" customWidth="1"/>
    <col min="8" max="8" width="54.85546875" customWidth="1"/>
    <col min="9" max="9" width="23" customWidth="1"/>
    <col min="10" max="10" width="13.85546875" customWidth="1"/>
    <col min="11" max="11" width="12.7109375" style="46" customWidth="1"/>
    <col min="13" max="13" width="18.7109375" customWidth="1"/>
    <col min="14" max="14" width="53" customWidth="1"/>
    <col min="15" max="15" width="22" customWidth="1"/>
    <col min="16" max="16" width="18.42578125" customWidth="1"/>
    <col min="17" max="17" width="13.85546875" customWidth="1"/>
    <col min="19" max="19" width="16.42578125" customWidth="1"/>
    <col min="20" max="20" width="54.28515625" customWidth="1"/>
    <col min="21" max="21" width="16.140625" customWidth="1"/>
    <col min="22" max="22" width="17.7109375" customWidth="1"/>
    <col min="23" max="23" width="14.140625" customWidth="1"/>
  </cols>
  <sheetData>
    <row r="1" spans="1:6" s="118" customFormat="1" x14ac:dyDescent="0.25">
      <c r="A1" s="117" t="s">
        <v>371</v>
      </c>
      <c r="B1" s="117" t="str">
        <f>+'MAPA DE RIESGOS'!D8</f>
        <v>Posibilidad de contar con estudios de necesidades incompletos</v>
      </c>
      <c r="C1" s="117"/>
      <c r="D1" s="117"/>
      <c r="E1" s="117"/>
      <c r="F1" s="117"/>
    </row>
    <row r="2" spans="1:6" x14ac:dyDescent="0.25">
      <c r="A2" s="65" t="s">
        <v>372</v>
      </c>
      <c r="B2" s="66" t="str">
        <f>+'MAPA DE RIESGOS'!P8</f>
        <v>Elaboración del estudio prwvio sin lleno de requisitos legales para ejecución de las necesidades.</v>
      </c>
    </row>
    <row r="3" spans="1:6" ht="27.95" customHeight="1" x14ac:dyDescent="0.25">
      <c r="A3" s="65" t="s">
        <v>373</v>
      </c>
      <c r="B3" s="382" t="str">
        <f>+'MAPA DE RIESGOS'!T8</f>
        <v>Hacer apoyo en soporte técnico en la plataforma secop ii a los servidores públicos y apoyo comunicando las capacitaciones virtuales y presenciales que brinda Colombia Compra eficiente</v>
      </c>
      <c r="C3" s="382"/>
      <c r="D3" s="382"/>
      <c r="E3" s="382"/>
    </row>
    <row r="4" spans="1:6" ht="15.75" thickBot="1" x14ac:dyDescent="0.3"/>
    <row r="5" spans="1:6" ht="53.25" customHeight="1" thickBot="1" x14ac:dyDescent="0.3">
      <c r="A5" s="69" t="s">
        <v>374</v>
      </c>
      <c r="B5" s="31" t="s">
        <v>375</v>
      </c>
      <c r="C5" s="70" t="s">
        <v>376</v>
      </c>
      <c r="D5" s="31" t="s">
        <v>377</v>
      </c>
      <c r="E5" s="71" t="s">
        <v>378</v>
      </c>
    </row>
    <row r="6" spans="1:6" x14ac:dyDescent="0.25">
      <c r="A6" s="381" t="s">
        <v>379</v>
      </c>
      <c r="B6" s="380" t="s">
        <v>380</v>
      </c>
      <c r="C6" s="194" t="s">
        <v>381</v>
      </c>
      <c r="D6" s="68">
        <v>15</v>
      </c>
      <c r="E6" s="80">
        <v>15</v>
      </c>
    </row>
    <row r="7" spans="1:6" ht="21.75" customHeight="1" x14ac:dyDescent="0.25">
      <c r="A7" s="379"/>
      <c r="B7" s="378"/>
      <c r="C7" s="195" t="s">
        <v>382</v>
      </c>
      <c r="D7" s="67">
        <v>0</v>
      </c>
      <c r="E7" s="81"/>
    </row>
    <row r="8" spans="1:6" x14ac:dyDescent="0.25">
      <c r="A8" s="379"/>
      <c r="B8" s="378" t="s">
        <v>383</v>
      </c>
      <c r="C8" s="195" t="s">
        <v>384</v>
      </c>
      <c r="D8" s="67">
        <v>15</v>
      </c>
      <c r="E8" s="81">
        <v>15</v>
      </c>
    </row>
    <row r="9" spans="1:6" ht="25.5" customHeight="1" x14ac:dyDescent="0.25">
      <c r="A9" s="379"/>
      <c r="B9" s="378"/>
      <c r="C9" s="195" t="s">
        <v>385</v>
      </c>
      <c r="D9" s="67">
        <v>0</v>
      </c>
      <c r="E9" s="81"/>
    </row>
    <row r="10" spans="1:6" ht="22.5" customHeight="1" x14ac:dyDescent="0.25">
      <c r="A10" s="379" t="s">
        <v>386</v>
      </c>
      <c r="B10" s="378" t="s">
        <v>387</v>
      </c>
      <c r="C10" s="195" t="s">
        <v>388</v>
      </c>
      <c r="D10" s="67">
        <v>15</v>
      </c>
      <c r="E10" s="81">
        <v>12</v>
      </c>
    </row>
    <row r="11" spans="1:6" x14ac:dyDescent="0.25">
      <c r="A11" s="379"/>
      <c r="B11" s="378"/>
      <c r="C11" s="195" t="s">
        <v>389</v>
      </c>
      <c r="D11" s="67">
        <v>0</v>
      </c>
      <c r="E11" s="81"/>
    </row>
    <row r="12" spans="1:6" ht="22.5" customHeight="1" x14ac:dyDescent="0.25">
      <c r="A12" s="379" t="s">
        <v>390</v>
      </c>
      <c r="B12" s="378" t="s">
        <v>391</v>
      </c>
      <c r="C12" s="195" t="s">
        <v>392</v>
      </c>
      <c r="D12" s="67">
        <v>15</v>
      </c>
      <c r="E12" s="81">
        <v>15</v>
      </c>
    </row>
    <row r="13" spans="1:6" ht="30" customHeight="1" x14ac:dyDescent="0.25">
      <c r="A13" s="379"/>
      <c r="B13" s="378"/>
      <c r="C13" s="195" t="s">
        <v>393</v>
      </c>
      <c r="D13" s="67">
        <v>0</v>
      </c>
      <c r="E13" s="81"/>
    </row>
    <row r="14" spans="1:6" ht="25.5" customHeight="1" x14ac:dyDescent="0.25">
      <c r="A14" s="379" t="s">
        <v>394</v>
      </c>
      <c r="B14" s="378" t="s">
        <v>395</v>
      </c>
      <c r="C14" s="195" t="s">
        <v>396</v>
      </c>
      <c r="D14" s="67">
        <v>15</v>
      </c>
      <c r="E14" s="81">
        <v>15</v>
      </c>
    </row>
    <row r="15" spans="1:6" ht="25.5" customHeight="1" x14ac:dyDescent="0.25">
      <c r="A15" s="379"/>
      <c r="B15" s="378"/>
      <c r="C15" s="195" t="s">
        <v>397</v>
      </c>
      <c r="D15" s="67">
        <v>0</v>
      </c>
      <c r="E15" s="81"/>
    </row>
    <row r="16" spans="1:6" ht="38.25" x14ac:dyDescent="0.25">
      <c r="A16" s="379" t="s">
        <v>398</v>
      </c>
      <c r="B16" s="378" t="s">
        <v>399</v>
      </c>
      <c r="C16" s="195" t="s">
        <v>400</v>
      </c>
      <c r="D16" s="67">
        <v>15</v>
      </c>
      <c r="E16" s="81">
        <v>15</v>
      </c>
    </row>
    <row r="17" spans="1:23" ht="38.25" x14ac:dyDescent="0.25">
      <c r="A17" s="379"/>
      <c r="B17" s="378"/>
      <c r="C17" s="195" t="s">
        <v>401</v>
      </c>
      <c r="D17" s="67">
        <v>0</v>
      </c>
      <c r="E17" s="81"/>
    </row>
    <row r="18" spans="1:23" ht="63.75" customHeight="1" x14ac:dyDescent="0.25">
      <c r="A18" s="379" t="s">
        <v>402</v>
      </c>
      <c r="B18" s="378" t="s">
        <v>403</v>
      </c>
      <c r="C18" s="195" t="s">
        <v>404</v>
      </c>
      <c r="D18" s="67">
        <v>10</v>
      </c>
      <c r="E18" s="81">
        <v>10</v>
      </c>
    </row>
    <row r="19" spans="1:23" ht="63.75" customHeight="1" x14ac:dyDescent="0.25">
      <c r="A19" s="379"/>
      <c r="B19" s="378"/>
      <c r="C19" s="195" t="s">
        <v>405</v>
      </c>
      <c r="D19" s="67">
        <v>5</v>
      </c>
      <c r="E19" s="81"/>
    </row>
    <row r="20" spans="1:23" ht="15.75" customHeight="1" thickBot="1" x14ac:dyDescent="0.3">
      <c r="A20" s="379"/>
      <c r="B20" s="378"/>
      <c r="C20" s="195" t="s">
        <v>406</v>
      </c>
      <c r="D20" s="72">
        <v>0</v>
      </c>
      <c r="E20" s="82"/>
    </row>
    <row r="21" spans="1:23" ht="15.75" thickBot="1" x14ac:dyDescent="0.3">
      <c r="D21" s="73" t="s">
        <v>407</v>
      </c>
      <c r="E21" s="83">
        <f>SUM(E6:E20)</f>
        <v>97</v>
      </c>
    </row>
    <row r="22" spans="1:23" ht="39" thickBot="1" x14ac:dyDescent="0.3">
      <c r="A22" s="77" t="s">
        <v>408</v>
      </c>
      <c r="B22" s="196" t="s">
        <v>409</v>
      </c>
      <c r="D22" s="76"/>
      <c r="E22" s="84"/>
    </row>
    <row r="23" spans="1:23" ht="15.75" thickBot="1" x14ac:dyDescent="0.3">
      <c r="A23" s="78" t="s">
        <v>59</v>
      </c>
      <c r="B23" s="79" t="s">
        <v>410</v>
      </c>
      <c r="D23" s="76"/>
      <c r="E23" s="84"/>
    </row>
    <row r="24" spans="1:23" ht="15.75" thickBot="1" x14ac:dyDescent="0.3">
      <c r="A24" s="78" t="s">
        <v>69</v>
      </c>
      <c r="B24" s="79" t="s">
        <v>411</v>
      </c>
      <c r="D24" s="76"/>
      <c r="E24" s="84"/>
    </row>
    <row r="25" spans="1:23" ht="15.75" thickBot="1" x14ac:dyDescent="0.3">
      <c r="A25" s="78" t="s">
        <v>101</v>
      </c>
      <c r="B25" s="79" t="s">
        <v>412</v>
      </c>
      <c r="D25" s="76"/>
      <c r="E25" s="84"/>
    </row>
    <row r="27" spans="1:23" x14ac:dyDescent="0.25">
      <c r="A27" s="117" t="s">
        <v>413</v>
      </c>
      <c r="B27" s="66" t="str">
        <f>'MAPA DE RIESGOS'!D9</f>
        <v>Probabilidad de incumplimiento en la etapa precontractual, contractual y postcontractual</v>
      </c>
      <c r="C27" s="118"/>
      <c r="D27" s="118"/>
      <c r="E27" s="119"/>
      <c r="G27" s="117"/>
      <c r="H27" s="66"/>
      <c r="I27" s="118"/>
      <c r="J27" s="118"/>
      <c r="K27" s="119"/>
      <c r="M27" s="117"/>
      <c r="N27" s="66"/>
      <c r="O27" s="118"/>
      <c r="P27" s="118"/>
      <c r="Q27" s="119"/>
      <c r="S27" s="117"/>
      <c r="T27" s="66"/>
      <c r="U27" s="118"/>
      <c r="V27" s="118"/>
      <c r="W27" s="119"/>
    </row>
    <row r="28" spans="1:23" x14ac:dyDescent="0.25">
      <c r="A28" s="65" t="s">
        <v>372</v>
      </c>
      <c r="B28" t="str">
        <f>+'MAPA DE RIESGOS'!P9</f>
        <v>Falta de práctica en el uso de la plataforma de contratación secop II.</v>
      </c>
      <c r="G28" s="65" t="s">
        <v>414</v>
      </c>
      <c r="H28" t="str">
        <f>+'MAPA DE RIESGOS'!P10</f>
        <v>Ejecución de contratos sin el lleno de requisitos.</v>
      </c>
      <c r="M28" s="65" t="s">
        <v>415</v>
      </c>
      <c r="N28" t="str">
        <f>+'MAPA DE RIESGOS'!P11</f>
        <v>Desconocimiento de las normas aplicables al proceso contractual</v>
      </c>
      <c r="Q28" s="46"/>
    </row>
    <row r="29" spans="1:23" x14ac:dyDescent="0.25">
      <c r="A29" s="65" t="s">
        <v>416</v>
      </c>
      <c r="B29" t="str">
        <f>+'MAPA DE RIESGOS'!T9</f>
        <v>Apoyo a las áreas en soporte para uso de las plataformas</v>
      </c>
      <c r="G29" s="65" t="s">
        <v>373</v>
      </c>
      <c r="H29" t="str">
        <f>+'MAPA DE RIESGOS'!T10</f>
        <v>Capacitación a los supervisores para que se realice la debida vigilancia contractual</v>
      </c>
      <c r="M29" s="65" t="s">
        <v>373</v>
      </c>
      <c r="N29" t="str">
        <f>+'MAPA DE RIESGOS'!T11</f>
        <v xml:space="preserve">Realizar capacitaciones a las dependencias que intervienen en el proceso contractual sobre la normatividad vigente. </v>
      </c>
      <c r="Q29" s="46"/>
    </row>
    <row r="30" spans="1:23" ht="15.75" thickBot="1" x14ac:dyDescent="0.3">
      <c r="Q30" s="46"/>
    </row>
    <row r="31" spans="1:23" ht="51" customHeight="1" thickBot="1" x14ac:dyDescent="0.3">
      <c r="A31" s="69" t="s">
        <v>374</v>
      </c>
      <c r="B31" s="31" t="s">
        <v>375</v>
      </c>
      <c r="C31" s="70" t="s">
        <v>376</v>
      </c>
      <c r="D31" s="31" t="s">
        <v>377</v>
      </c>
      <c r="E31" s="71" t="s">
        <v>378</v>
      </c>
      <c r="G31" s="69" t="s">
        <v>374</v>
      </c>
      <c r="H31" s="31" t="s">
        <v>375</v>
      </c>
      <c r="I31" s="70" t="s">
        <v>376</v>
      </c>
      <c r="J31" s="31" t="s">
        <v>377</v>
      </c>
      <c r="K31" s="71" t="s">
        <v>378</v>
      </c>
      <c r="M31" s="69" t="s">
        <v>374</v>
      </c>
      <c r="N31" s="31" t="s">
        <v>375</v>
      </c>
      <c r="O31" s="70" t="s">
        <v>376</v>
      </c>
      <c r="P31" s="31" t="s">
        <v>377</v>
      </c>
      <c r="Q31" s="71" t="s">
        <v>378</v>
      </c>
    </row>
    <row r="32" spans="1:23" x14ac:dyDescent="0.25">
      <c r="A32" s="217" t="s">
        <v>379</v>
      </c>
      <c r="B32" s="380" t="s">
        <v>380</v>
      </c>
      <c r="C32" s="217" t="s">
        <v>381</v>
      </c>
      <c r="D32" s="68">
        <v>15</v>
      </c>
      <c r="E32" s="80">
        <v>15</v>
      </c>
      <c r="G32" s="217" t="s">
        <v>379</v>
      </c>
      <c r="H32" s="380" t="s">
        <v>380</v>
      </c>
      <c r="I32" s="217" t="s">
        <v>381</v>
      </c>
      <c r="J32" s="68">
        <v>15</v>
      </c>
      <c r="K32" s="80">
        <v>15</v>
      </c>
      <c r="M32" s="217" t="s">
        <v>379</v>
      </c>
      <c r="N32" s="380" t="s">
        <v>380</v>
      </c>
      <c r="O32" s="217" t="s">
        <v>381</v>
      </c>
      <c r="P32" s="68">
        <v>15</v>
      </c>
      <c r="Q32" s="80">
        <v>15</v>
      </c>
    </row>
    <row r="33" spans="1:17" x14ac:dyDescent="0.25">
      <c r="A33" s="216"/>
      <c r="B33" s="378"/>
      <c r="C33" s="216" t="s">
        <v>382</v>
      </c>
      <c r="D33" s="67">
        <v>0</v>
      </c>
      <c r="E33" s="81"/>
      <c r="G33" s="216"/>
      <c r="H33" s="378"/>
      <c r="I33" s="216" t="s">
        <v>382</v>
      </c>
      <c r="J33" s="67">
        <v>0</v>
      </c>
      <c r="K33" s="81"/>
      <c r="M33" s="216"/>
      <c r="N33" s="378"/>
      <c r="O33" s="216" t="s">
        <v>382</v>
      </c>
      <c r="P33" s="67">
        <v>0</v>
      </c>
      <c r="Q33" s="81"/>
    </row>
    <row r="34" spans="1:17" ht="15" customHeight="1" x14ac:dyDescent="0.25">
      <c r="A34" s="216"/>
      <c r="B34" s="378" t="s">
        <v>383</v>
      </c>
      <c r="C34" s="216" t="s">
        <v>384</v>
      </c>
      <c r="D34" s="67">
        <v>15</v>
      </c>
      <c r="E34" s="81">
        <v>15</v>
      </c>
      <c r="G34" s="216"/>
      <c r="H34" s="378" t="s">
        <v>383</v>
      </c>
      <c r="I34" s="216" t="s">
        <v>384</v>
      </c>
      <c r="J34" s="67">
        <v>15</v>
      </c>
      <c r="K34" s="81">
        <v>15</v>
      </c>
      <c r="M34" s="216"/>
      <c r="N34" s="378" t="s">
        <v>383</v>
      </c>
      <c r="O34" s="216" t="s">
        <v>384</v>
      </c>
      <c r="P34" s="67">
        <v>15</v>
      </c>
      <c r="Q34" s="81">
        <v>15</v>
      </c>
    </row>
    <row r="35" spans="1:17" x14ac:dyDescent="0.25">
      <c r="A35" s="216"/>
      <c r="B35" s="378"/>
      <c r="C35" s="216" t="s">
        <v>385</v>
      </c>
      <c r="D35" s="67">
        <v>0</v>
      </c>
      <c r="E35" s="81"/>
      <c r="G35" s="216"/>
      <c r="H35" s="378"/>
      <c r="I35" s="216" t="s">
        <v>385</v>
      </c>
      <c r="J35" s="67">
        <v>0</v>
      </c>
      <c r="K35" s="81"/>
      <c r="M35" s="216"/>
      <c r="N35" s="378"/>
      <c r="O35" s="216" t="s">
        <v>385</v>
      </c>
      <c r="P35" s="67">
        <v>0</v>
      </c>
      <c r="Q35" s="81"/>
    </row>
    <row r="36" spans="1:17" ht="15" customHeight="1" x14ac:dyDescent="0.25">
      <c r="A36" s="216" t="s">
        <v>386</v>
      </c>
      <c r="B36" s="378" t="s">
        <v>387</v>
      </c>
      <c r="C36" s="216" t="s">
        <v>388</v>
      </c>
      <c r="D36" s="67">
        <v>15</v>
      </c>
      <c r="E36" s="81">
        <v>15</v>
      </c>
      <c r="G36" s="216" t="s">
        <v>386</v>
      </c>
      <c r="H36" s="378" t="s">
        <v>387</v>
      </c>
      <c r="I36" s="216" t="s">
        <v>388</v>
      </c>
      <c r="J36" s="67">
        <v>15</v>
      </c>
      <c r="K36" s="81">
        <v>15</v>
      </c>
      <c r="M36" s="216" t="s">
        <v>386</v>
      </c>
      <c r="N36" s="378" t="s">
        <v>387</v>
      </c>
      <c r="O36" s="216" t="s">
        <v>388</v>
      </c>
      <c r="P36" s="67">
        <v>15</v>
      </c>
      <c r="Q36" s="81">
        <v>15</v>
      </c>
    </row>
    <row r="37" spans="1:17" ht="21" customHeight="1" x14ac:dyDescent="0.25">
      <c r="A37" s="216"/>
      <c r="B37" s="378"/>
      <c r="C37" s="216" t="s">
        <v>389</v>
      </c>
      <c r="D37" s="67">
        <v>0</v>
      </c>
      <c r="E37" s="81"/>
      <c r="G37" s="216"/>
      <c r="H37" s="378"/>
      <c r="I37" s="216" t="s">
        <v>389</v>
      </c>
      <c r="J37" s="67">
        <v>0</v>
      </c>
      <c r="K37" s="81"/>
      <c r="M37" s="216"/>
      <c r="N37" s="378"/>
      <c r="O37" s="216" t="s">
        <v>389</v>
      </c>
      <c r="P37" s="67">
        <v>0</v>
      </c>
      <c r="Q37" s="81"/>
    </row>
    <row r="38" spans="1:17" ht="15" customHeight="1" x14ac:dyDescent="0.25">
      <c r="A38" s="216" t="s">
        <v>390</v>
      </c>
      <c r="B38" s="378" t="s">
        <v>391</v>
      </c>
      <c r="C38" s="216" t="s">
        <v>392</v>
      </c>
      <c r="D38" s="67">
        <v>15</v>
      </c>
      <c r="E38" s="81">
        <v>12</v>
      </c>
      <c r="G38" s="216" t="s">
        <v>390</v>
      </c>
      <c r="H38" s="378" t="s">
        <v>391</v>
      </c>
      <c r="I38" s="216" t="s">
        <v>392</v>
      </c>
      <c r="J38" s="67">
        <v>15</v>
      </c>
      <c r="K38" s="81">
        <v>12</v>
      </c>
      <c r="M38" s="216" t="s">
        <v>390</v>
      </c>
      <c r="N38" s="378" t="s">
        <v>391</v>
      </c>
      <c r="O38" s="216" t="s">
        <v>392</v>
      </c>
      <c r="P38" s="67">
        <v>15</v>
      </c>
      <c r="Q38" s="81">
        <v>12</v>
      </c>
    </row>
    <row r="39" spans="1:17" x14ac:dyDescent="0.25">
      <c r="A39" s="216"/>
      <c r="B39" s="378"/>
      <c r="C39" s="216" t="s">
        <v>393</v>
      </c>
      <c r="D39" s="67">
        <v>0</v>
      </c>
      <c r="E39" s="81"/>
      <c r="G39" s="216"/>
      <c r="H39" s="378"/>
      <c r="I39" s="216" t="s">
        <v>393</v>
      </c>
      <c r="J39" s="67">
        <v>0</v>
      </c>
      <c r="K39" s="81"/>
      <c r="M39" s="216"/>
      <c r="N39" s="378"/>
      <c r="O39" s="216" t="s">
        <v>393</v>
      </c>
      <c r="P39" s="67">
        <v>0</v>
      </c>
      <c r="Q39" s="81"/>
    </row>
    <row r="40" spans="1:17" ht="15" customHeight="1" x14ac:dyDescent="0.25">
      <c r="A40" s="216" t="s">
        <v>394</v>
      </c>
      <c r="B40" s="378" t="s">
        <v>395</v>
      </c>
      <c r="C40" s="216" t="s">
        <v>396</v>
      </c>
      <c r="D40" s="67">
        <v>15</v>
      </c>
      <c r="E40" s="81">
        <v>15</v>
      </c>
      <c r="G40" s="216" t="s">
        <v>394</v>
      </c>
      <c r="H40" s="378" t="s">
        <v>395</v>
      </c>
      <c r="I40" s="216" t="s">
        <v>396</v>
      </c>
      <c r="J40" s="67">
        <v>15</v>
      </c>
      <c r="K40" s="81">
        <v>15</v>
      </c>
      <c r="M40" s="216" t="s">
        <v>394</v>
      </c>
      <c r="N40" s="378" t="s">
        <v>395</v>
      </c>
      <c r="O40" s="216" t="s">
        <v>396</v>
      </c>
      <c r="P40" s="67">
        <v>15</v>
      </c>
      <c r="Q40" s="81">
        <v>15</v>
      </c>
    </row>
    <row r="41" spans="1:17" x14ac:dyDescent="0.25">
      <c r="A41" s="216"/>
      <c r="B41" s="378"/>
      <c r="C41" s="216" t="s">
        <v>397</v>
      </c>
      <c r="D41" s="67">
        <v>0</v>
      </c>
      <c r="E41" s="81"/>
      <c r="G41" s="216"/>
      <c r="H41" s="378"/>
      <c r="I41" s="216" t="s">
        <v>397</v>
      </c>
      <c r="J41" s="67">
        <v>0</v>
      </c>
      <c r="K41" s="81"/>
      <c r="M41" s="216"/>
      <c r="N41" s="378"/>
      <c r="O41" s="216" t="s">
        <v>397</v>
      </c>
      <c r="P41" s="67">
        <v>0</v>
      </c>
      <c r="Q41" s="81"/>
    </row>
    <row r="42" spans="1:17" ht="42" customHeight="1" x14ac:dyDescent="0.25">
      <c r="A42" s="216" t="s">
        <v>398</v>
      </c>
      <c r="B42" s="378" t="s">
        <v>399</v>
      </c>
      <c r="C42" s="216" t="s">
        <v>400</v>
      </c>
      <c r="D42" s="67">
        <v>15</v>
      </c>
      <c r="E42" s="81">
        <v>15</v>
      </c>
      <c r="G42" s="216" t="s">
        <v>398</v>
      </c>
      <c r="H42" s="378" t="s">
        <v>399</v>
      </c>
      <c r="I42" s="216" t="s">
        <v>400</v>
      </c>
      <c r="J42" s="67">
        <v>15</v>
      </c>
      <c r="K42" s="81">
        <v>15</v>
      </c>
      <c r="M42" s="216" t="s">
        <v>398</v>
      </c>
      <c r="N42" s="378" t="s">
        <v>399</v>
      </c>
      <c r="O42" s="216" t="s">
        <v>400</v>
      </c>
      <c r="P42" s="67">
        <v>15</v>
      </c>
      <c r="Q42" s="81">
        <v>15</v>
      </c>
    </row>
    <row r="43" spans="1:17" ht="38.25" x14ac:dyDescent="0.25">
      <c r="A43" s="216"/>
      <c r="B43" s="378"/>
      <c r="C43" s="216" t="s">
        <v>401</v>
      </c>
      <c r="D43" s="67">
        <v>0</v>
      </c>
      <c r="E43" s="81"/>
      <c r="G43" s="216"/>
      <c r="H43" s="378"/>
      <c r="I43" s="216" t="s">
        <v>401</v>
      </c>
      <c r="J43" s="67">
        <v>0</v>
      </c>
      <c r="K43" s="81"/>
      <c r="M43" s="216"/>
      <c r="N43" s="378"/>
      <c r="O43" s="216" t="s">
        <v>401</v>
      </c>
      <c r="P43" s="67">
        <v>0</v>
      </c>
      <c r="Q43" s="81"/>
    </row>
    <row r="44" spans="1:17" ht="15" customHeight="1" x14ac:dyDescent="0.25">
      <c r="A44" s="216" t="s">
        <v>402</v>
      </c>
      <c r="B44" s="378" t="s">
        <v>403</v>
      </c>
      <c r="C44" s="216" t="s">
        <v>404</v>
      </c>
      <c r="D44" s="67">
        <v>10</v>
      </c>
      <c r="E44" s="81">
        <v>10</v>
      </c>
      <c r="G44" s="216" t="s">
        <v>402</v>
      </c>
      <c r="H44" s="378" t="s">
        <v>403</v>
      </c>
      <c r="I44" s="216" t="s">
        <v>404</v>
      </c>
      <c r="J44" s="67">
        <v>10</v>
      </c>
      <c r="K44" s="81">
        <v>10</v>
      </c>
      <c r="M44" s="216" t="s">
        <v>402</v>
      </c>
      <c r="N44" s="378" t="s">
        <v>403</v>
      </c>
      <c r="O44" s="216" t="s">
        <v>404</v>
      </c>
      <c r="P44" s="67">
        <v>10</v>
      </c>
      <c r="Q44" s="81">
        <v>10</v>
      </c>
    </row>
    <row r="45" spans="1:17" x14ac:dyDescent="0.25">
      <c r="A45" s="216"/>
      <c r="B45" s="378"/>
      <c r="C45" s="216" t="s">
        <v>405</v>
      </c>
      <c r="D45" s="67">
        <v>5</v>
      </c>
      <c r="E45" s="81"/>
      <c r="G45" s="216"/>
      <c r="H45" s="378"/>
      <c r="I45" s="216" t="s">
        <v>405</v>
      </c>
      <c r="J45" s="67">
        <v>5</v>
      </c>
      <c r="K45" s="81"/>
      <c r="M45" s="216"/>
      <c r="N45" s="378"/>
      <c r="O45" s="216" t="s">
        <v>405</v>
      </c>
      <c r="P45" s="67">
        <v>5</v>
      </c>
      <c r="Q45" s="81"/>
    </row>
    <row r="46" spans="1:17" ht="71.099999999999994" customHeight="1" thickBot="1" x14ac:dyDescent="0.3">
      <c r="A46" s="216"/>
      <c r="B46" s="378"/>
      <c r="C46" s="216" t="s">
        <v>406</v>
      </c>
      <c r="D46" s="72">
        <v>0</v>
      </c>
      <c r="E46" s="82"/>
      <c r="G46" s="216"/>
      <c r="H46" s="378"/>
      <c r="I46" s="216" t="s">
        <v>406</v>
      </c>
      <c r="J46" s="72">
        <v>0</v>
      </c>
      <c r="K46" s="82"/>
      <c r="M46" s="216"/>
      <c r="N46" s="378"/>
      <c r="O46" s="216" t="s">
        <v>406</v>
      </c>
      <c r="P46" s="72">
        <v>0</v>
      </c>
      <c r="Q46" s="82"/>
    </row>
    <row r="47" spans="1:17" ht="15.75" thickBot="1" x14ac:dyDescent="0.3">
      <c r="D47" s="73" t="s">
        <v>407</v>
      </c>
      <c r="E47" s="83">
        <f>SUM(E32:E46)</f>
        <v>97</v>
      </c>
      <c r="J47" s="73" t="s">
        <v>407</v>
      </c>
      <c r="K47" s="83">
        <f>SUM(K32:K46)</f>
        <v>97</v>
      </c>
      <c r="P47" s="73" t="s">
        <v>407</v>
      </c>
      <c r="Q47" s="83">
        <f>SUM(Q32:Q46)</f>
        <v>97</v>
      </c>
    </row>
    <row r="48" spans="1:17" ht="42.95" customHeight="1" thickBot="1" x14ac:dyDescent="0.3">
      <c r="A48" s="77" t="s">
        <v>408</v>
      </c>
      <c r="B48" s="218" t="s">
        <v>409</v>
      </c>
      <c r="D48" s="76"/>
      <c r="E48" s="84"/>
      <c r="G48" s="77" t="s">
        <v>408</v>
      </c>
      <c r="H48" s="218" t="s">
        <v>409</v>
      </c>
      <c r="J48" s="76"/>
      <c r="K48" s="84"/>
      <c r="M48" s="77" t="s">
        <v>408</v>
      </c>
      <c r="N48" s="218" t="s">
        <v>409</v>
      </c>
      <c r="P48" s="76"/>
      <c r="Q48" s="84"/>
    </row>
    <row r="49" spans="1:17" ht="15.75" thickBot="1" x14ac:dyDescent="0.3">
      <c r="A49" s="78" t="s">
        <v>59</v>
      </c>
      <c r="B49" s="79" t="s">
        <v>410</v>
      </c>
      <c r="D49" s="76"/>
      <c r="E49" s="84"/>
      <c r="G49" s="78" t="s">
        <v>59</v>
      </c>
      <c r="H49" s="79" t="s">
        <v>410</v>
      </c>
      <c r="J49" s="76"/>
      <c r="K49" s="84"/>
      <c r="M49" s="78" t="s">
        <v>59</v>
      </c>
      <c r="N49" s="79" t="s">
        <v>410</v>
      </c>
      <c r="P49" s="76"/>
      <c r="Q49" s="84"/>
    </row>
    <row r="50" spans="1:17" ht="15.75" thickBot="1" x14ac:dyDescent="0.3">
      <c r="A50" s="78" t="s">
        <v>69</v>
      </c>
      <c r="B50" s="79" t="s">
        <v>411</v>
      </c>
      <c r="D50" s="76"/>
      <c r="E50" s="84"/>
      <c r="G50" s="78" t="s">
        <v>69</v>
      </c>
      <c r="H50" s="79" t="s">
        <v>411</v>
      </c>
      <c r="J50" s="76"/>
      <c r="K50" s="84"/>
      <c r="M50" s="78" t="s">
        <v>69</v>
      </c>
      <c r="N50" s="79" t="s">
        <v>411</v>
      </c>
      <c r="P50" s="76"/>
      <c r="Q50" s="84"/>
    </row>
    <row r="51" spans="1:17" ht="15.75" thickBot="1" x14ac:dyDescent="0.3">
      <c r="A51" s="78" t="s">
        <v>101</v>
      </c>
      <c r="B51" s="79" t="s">
        <v>412</v>
      </c>
      <c r="D51" s="76"/>
      <c r="E51" s="84"/>
      <c r="G51" s="78" t="s">
        <v>101</v>
      </c>
      <c r="H51" s="79" t="s">
        <v>412</v>
      </c>
      <c r="J51" s="76"/>
      <c r="K51" s="84"/>
      <c r="M51" s="78" t="s">
        <v>101</v>
      </c>
      <c r="N51" s="79" t="s">
        <v>412</v>
      </c>
      <c r="P51" s="76"/>
      <c r="Q51" s="84"/>
    </row>
    <row r="53" spans="1:17" x14ac:dyDescent="0.25">
      <c r="A53" s="85" t="s">
        <v>417</v>
      </c>
      <c r="B53" s="85" t="str">
        <f>+'MAPA DE RIESGOS'!D12</f>
        <v>Posibilidad de direccionar la contratación a favor de terceros</v>
      </c>
      <c r="F53" s="85"/>
      <c r="G53" s="85" t="s">
        <v>418</v>
      </c>
      <c r="H53" s="85" t="str">
        <f>+'MAPA DE RIESGOS'!D13</f>
        <v>Posibiliad de separar de forma inadecuada los residuos desde la fuente</v>
      </c>
    </row>
    <row r="54" spans="1:17" x14ac:dyDescent="0.25">
      <c r="A54" s="65" t="s">
        <v>372</v>
      </c>
      <c r="B54" s="85" t="str">
        <f>+'MAPA DE RIESGOS'!P12</f>
        <v>Falta de publicación en tiempo real de los procesos contractuales.</v>
      </c>
      <c r="G54" s="65" t="s">
        <v>372</v>
      </c>
      <c r="H54" s="85" t="str">
        <f>+'MAPA DE RIESGOS'!Q13</f>
        <v>Incorrecta separación de los residuos desde la fuente.</v>
      </c>
    </row>
    <row r="55" spans="1:17" x14ac:dyDescent="0.25">
      <c r="A55" s="65" t="s">
        <v>373</v>
      </c>
      <c r="B55" t="str">
        <f>+'MAPA DE RIESGOS'!T12</f>
        <v>Publicación de los procesos contractuales con base a la circular del Secop II</v>
      </c>
      <c r="G55" s="65" t="s">
        <v>373</v>
      </c>
      <c r="H55" s="85" t="str">
        <f>+'MAPA DE RIESGOS'!T13</f>
        <v>Participar activamente en actividades de sensibilización en programas por el proceso de gestión ambiental en temas de manejo de residuos.</v>
      </c>
    </row>
    <row r="56" spans="1:17" ht="15.75" thickBot="1" x14ac:dyDescent="0.3"/>
    <row r="57" spans="1:17" ht="53.25" customHeight="1" thickBot="1" x14ac:dyDescent="0.3">
      <c r="A57" s="69" t="s">
        <v>374</v>
      </c>
      <c r="B57" s="31" t="s">
        <v>375</v>
      </c>
      <c r="C57" s="70" t="s">
        <v>376</v>
      </c>
      <c r="D57" s="31" t="s">
        <v>377</v>
      </c>
      <c r="E57" s="71" t="s">
        <v>378</v>
      </c>
      <c r="G57" s="69" t="s">
        <v>374</v>
      </c>
      <c r="H57" s="31" t="s">
        <v>375</v>
      </c>
      <c r="I57" s="70" t="s">
        <v>376</v>
      </c>
      <c r="J57" s="31" t="s">
        <v>377</v>
      </c>
      <c r="K57" s="71" t="s">
        <v>378</v>
      </c>
    </row>
    <row r="58" spans="1:17" x14ac:dyDescent="0.25">
      <c r="A58" s="381" t="s">
        <v>379</v>
      </c>
      <c r="B58" s="380" t="s">
        <v>380</v>
      </c>
      <c r="C58" s="194" t="s">
        <v>381</v>
      </c>
      <c r="D58" s="68">
        <v>15</v>
      </c>
      <c r="E58" s="80">
        <v>15</v>
      </c>
      <c r="G58" s="381" t="s">
        <v>379</v>
      </c>
      <c r="H58" s="380" t="s">
        <v>380</v>
      </c>
      <c r="I58" s="194" t="s">
        <v>381</v>
      </c>
      <c r="J58" s="68">
        <v>15</v>
      </c>
      <c r="K58" s="80">
        <v>15</v>
      </c>
    </row>
    <row r="59" spans="1:17" ht="21.75" customHeight="1" x14ac:dyDescent="0.25">
      <c r="A59" s="379"/>
      <c r="B59" s="378"/>
      <c r="C59" s="195" t="s">
        <v>382</v>
      </c>
      <c r="D59" s="67">
        <v>0</v>
      </c>
      <c r="E59" s="81"/>
      <c r="G59" s="379"/>
      <c r="H59" s="378"/>
      <c r="I59" s="195" t="s">
        <v>382</v>
      </c>
      <c r="J59" s="67">
        <v>0</v>
      </c>
      <c r="K59" s="81"/>
    </row>
    <row r="60" spans="1:17" x14ac:dyDescent="0.25">
      <c r="A60" s="379"/>
      <c r="B60" s="378" t="s">
        <v>383</v>
      </c>
      <c r="C60" s="195" t="s">
        <v>384</v>
      </c>
      <c r="D60" s="67">
        <v>15</v>
      </c>
      <c r="E60" s="81">
        <v>15</v>
      </c>
      <c r="G60" s="379"/>
      <c r="H60" s="378" t="s">
        <v>383</v>
      </c>
      <c r="I60" s="195" t="s">
        <v>384</v>
      </c>
      <c r="J60" s="67">
        <v>15</v>
      </c>
      <c r="K60" s="81">
        <v>15</v>
      </c>
    </row>
    <row r="61" spans="1:17" ht="25.5" customHeight="1" x14ac:dyDescent="0.25">
      <c r="A61" s="379"/>
      <c r="B61" s="378"/>
      <c r="C61" s="195" t="s">
        <v>385</v>
      </c>
      <c r="D61" s="67">
        <v>0</v>
      </c>
      <c r="E61" s="81"/>
      <c r="G61" s="379"/>
      <c r="H61" s="378"/>
      <c r="I61" s="195" t="s">
        <v>385</v>
      </c>
      <c r="J61" s="67">
        <v>0</v>
      </c>
      <c r="K61" s="81"/>
    </row>
    <row r="62" spans="1:17" ht="22.5" customHeight="1" x14ac:dyDescent="0.25">
      <c r="A62" s="379" t="s">
        <v>386</v>
      </c>
      <c r="B62" s="378" t="s">
        <v>387</v>
      </c>
      <c r="C62" s="195" t="s">
        <v>388</v>
      </c>
      <c r="D62" s="67">
        <v>15</v>
      </c>
      <c r="E62" s="81">
        <v>15</v>
      </c>
      <c r="G62" s="379" t="s">
        <v>386</v>
      </c>
      <c r="H62" s="378" t="s">
        <v>387</v>
      </c>
      <c r="I62" s="195" t="s">
        <v>388</v>
      </c>
      <c r="J62" s="67">
        <v>15</v>
      </c>
      <c r="K62" s="81">
        <v>12</v>
      </c>
    </row>
    <row r="63" spans="1:17" x14ac:dyDescent="0.25">
      <c r="A63" s="379"/>
      <c r="B63" s="378"/>
      <c r="C63" s="195" t="s">
        <v>389</v>
      </c>
      <c r="D63" s="67">
        <v>0</v>
      </c>
      <c r="E63" s="81"/>
      <c r="G63" s="379"/>
      <c r="H63" s="378"/>
      <c r="I63" s="195" t="s">
        <v>389</v>
      </c>
      <c r="J63" s="67">
        <v>0</v>
      </c>
      <c r="K63" s="81"/>
    </row>
    <row r="64" spans="1:17" ht="22.5" customHeight="1" x14ac:dyDescent="0.25">
      <c r="A64" s="379" t="s">
        <v>390</v>
      </c>
      <c r="B64" s="378" t="s">
        <v>391</v>
      </c>
      <c r="C64" s="195" t="s">
        <v>392</v>
      </c>
      <c r="D64" s="67">
        <v>15</v>
      </c>
      <c r="E64" s="81">
        <v>15</v>
      </c>
      <c r="G64" s="379" t="s">
        <v>390</v>
      </c>
      <c r="H64" s="378" t="s">
        <v>391</v>
      </c>
      <c r="I64" s="195" t="s">
        <v>392</v>
      </c>
      <c r="J64" s="67">
        <v>15</v>
      </c>
      <c r="K64" s="81">
        <v>15</v>
      </c>
    </row>
    <row r="65" spans="1:19" ht="30" customHeight="1" x14ac:dyDescent="0.25">
      <c r="A65" s="379"/>
      <c r="B65" s="378"/>
      <c r="C65" s="195" t="s">
        <v>393</v>
      </c>
      <c r="D65" s="67">
        <v>0</v>
      </c>
      <c r="E65" s="81"/>
      <c r="G65" s="379"/>
      <c r="H65" s="378"/>
      <c r="I65" s="195" t="s">
        <v>393</v>
      </c>
      <c r="J65" s="67">
        <v>0</v>
      </c>
      <c r="K65" s="81"/>
    </row>
    <row r="66" spans="1:19" ht="25.5" customHeight="1" x14ac:dyDescent="0.25">
      <c r="A66" s="379" t="s">
        <v>394</v>
      </c>
      <c r="B66" s="378" t="s">
        <v>395</v>
      </c>
      <c r="C66" s="195" t="s">
        <v>396</v>
      </c>
      <c r="D66" s="67">
        <v>15</v>
      </c>
      <c r="E66" s="81">
        <v>15</v>
      </c>
      <c r="G66" s="379" t="s">
        <v>394</v>
      </c>
      <c r="H66" s="378" t="s">
        <v>395</v>
      </c>
      <c r="I66" s="195" t="s">
        <v>396</v>
      </c>
      <c r="J66" s="67">
        <v>15</v>
      </c>
      <c r="K66" s="81">
        <v>15</v>
      </c>
    </row>
    <row r="67" spans="1:19" ht="25.5" customHeight="1" x14ac:dyDescent="0.25">
      <c r="A67" s="379"/>
      <c r="B67" s="378"/>
      <c r="C67" s="195" t="s">
        <v>397</v>
      </c>
      <c r="D67" s="67">
        <v>0</v>
      </c>
      <c r="E67" s="81"/>
      <c r="G67" s="379"/>
      <c r="H67" s="378"/>
      <c r="I67" s="195" t="s">
        <v>397</v>
      </c>
      <c r="J67" s="67">
        <v>0</v>
      </c>
      <c r="K67" s="81"/>
    </row>
    <row r="68" spans="1:19" ht="38.25" x14ac:dyDescent="0.25">
      <c r="A68" s="379" t="s">
        <v>398</v>
      </c>
      <c r="B68" s="378" t="s">
        <v>399</v>
      </c>
      <c r="C68" s="195" t="s">
        <v>400</v>
      </c>
      <c r="D68" s="67">
        <v>15</v>
      </c>
      <c r="E68" s="81">
        <v>15</v>
      </c>
      <c r="G68" s="379" t="s">
        <v>398</v>
      </c>
      <c r="H68" s="378" t="s">
        <v>399</v>
      </c>
      <c r="I68" s="195" t="s">
        <v>400</v>
      </c>
      <c r="J68" s="67">
        <v>15</v>
      </c>
      <c r="K68" s="81">
        <v>15</v>
      </c>
    </row>
    <row r="69" spans="1:19" ht="38.25" x14ac:dyDescent="0.25">
      <c r="A69" s="379"/>
      <c r="B69" s="378"/>
      <c r="C69" s="195" t="s">
        <v>401</v>
      </c>
      <c r="D69" s="67">
        <v>0</v>
      </c>
      <c r="E69" s="81"/>
      <c r="G69" s="379"/>
      <c r="H69" s="378"/>
      <c r="I69" s="195" t="s">
        <v>401</v>
      </c>
      <c r="J69" s="67">
        <v>0</v>
      </c>
      <c r="K69" s="81"/>
    </row>
    <row r="70" spans="1:19" ht="63.75" customHeight="1" x14ac:dyDescent="0.25">
      <c r="A70" s="379" t="s">
        <v>402</v>
      </c>
      <c r="B70" s="378" t="s">
        <v>403</v>
      </c>
      <c r="C70" s="195" t="s">
        <v>404</v>
      </c>
      <c r="D70" s="67">
        <v>10</v>
      </c>
      <c r="E70" s="81">
        <v>10</v>
      </c>
      <c r="G70" s="379" t="s">
        <v>402</v>
      </c>
      <c r="H70" s="378" t="s">
        <v>403</v>
      </c>
      <c r="I70" s="195" t="s">
        <v>404</v>
      </c>
      <c r="J70" s="67">
        <v>10</v>
      </c>
      <c r="K70" s="81">
        <v>10</v>
      </c>
    </row>
    <row r="71" spans="1:19" ht="63.75" customHeight="1" x14ac:dyDescent="0.25">
      <c r="A71" s="379"/>
      <c r="B71" s="378"/>
      <c r="C71" s="195" t="s">
        <v>405</v>
      </c>
      <c r="D71" s="67">
        <v>5</v>
      </c>
      <c r="E71" s="81"/>
      <c r="G71" s="379"/>
      <c r="H71" s="378"/>
      <c r="I71" s="195" t="s">
        <v>405</v>
      </c>
      <c r="J71" s="67">
        <v>5</v>
      </c>
      <c r="K71" s="81"/>
    </row>
    <row r="72" spans="1:19" ht="15.75" customHeight="1" thickBot="1" x14ac:dyDescent="0.3">
      <c r="A72" s="379"/>
      <c r="B72" s="378"/>
      <c r="C72" s="195" t="s">
        <v>406</v>
      </c>
      <c r="D72" s="72">
        <v>0</v>
      </c>
      <c r="E72" s="82"/>
      <c r="G72" s="379"/>
      <c r="H72" s="378"/>
      <c r="I72" s="195" t="s">
        <v>406</v>
      </c>
      <c r="J72" s="72">
        <v>0</v>
      </c>
      <c r="K72" s="82"/>
    </row>
    <row r="73" spans="1:19" ht="15.75" thickBot="1" x14ac:dyDescent="0.3">
      <c r="D73" s="73" t="s">
        <v>407</v>
      </c>
      <c r="E73" s="83">
        <f>SUM(E58:E72)</f>
        <v>100</v>
      </c>
      <c r="J73" s="73" t="s">
        <v>407</v>
      </c>
      <c r="K73" s="83">
        <f>SUM(K58:K72)</f>
        <v>97</v>
      </c>
    </row>
    <row r="74" spans="1:19" ht="39" thickBot="1" x14ac:dyDescent="0.3">
      <c r="A74" s="77" t="s">
        <v>408</v>
      </c>
      <c r="B74" s="196" t="s">
        <v>409</v>
      </c>
      <c r="D74" s="76"/>
      <c r="E74" s="84"/>
      <c r="G74" s="77" t="s">
        <v>408</v>
      </c>
      <c r="H74" s="196" t="s">
        <v>409</v>
      </c>
      <c r="J74" s="76"/>
      <c r="K74" s="84"/>
    </row>
    <row r="75" spans="1:19" ht="15.75" thickBot="1" x14ac:dyDescent="0.3">
      <c r="A75" s="78" t="s">
        <v>59</v>
      </c>
      <c r="B75" s="79" t="s">
        <v>410</v>
      </c>
      <c r="D75" s="76"/>
      <c r="E75" s="84"/>
      <c r="G75" s="78" t="s">
        <v>59</v>
      </c>
      <c r="H75" s="79" t="s">
        <v>410</v>
      </c>
      <c r="J75" s="76"/>
      <c r="K75" s="84"/>
    </row>
    <row r="76" spans="1:19" ht="15.75" thickBot="1" x14ac:dyDescent="0.3">
      <c r="A76" s="78" t="s">
        <v>69</v>
      </c>
      <c r="B76" s="79" t="s">
        <v>411</v>
      </c>
      <c r="D76" s="76"/>
      <c r="E76" s="84"/>
      <c r="G76" s="78" t="s">
        <v>69</v>
      </c>
      <c r="H76" s="79" t="s">
        <v>411</v>
      </c>
      <c r="J76" s="76"/>
      <c r="K76" s="84"/>
    </row>
    <row r="77" spans="1:19" ht="15.75" thickBot="1" x14ac:dyDescent="0.3">
      <c r="A77" s="78" t="s">
        <v>101</v>
      </c>
      <c r="B77" s="79" t="s">
        <v>412</v>
      </c>
      <c r="D77" s="76"/>
      <c r="E77" s="84"/>
      <c r="G77" s="78" t="s">
        <v>101</v>
      </c>
      <c r="H77" s="79" t="s">
        <v>412</v>
      </c>
      <c r="J77" s="76"/>
      <c r="K77" s="84"/>
    </row>
    <row r="79" spans="1:19" x14ac:dyDescent="0.25">
      <c r="A79" s="117" t="s">
        <v>419</v>
      </c>
      <c r="B79" s="117" t="str">
        <f>+'MAPA DE RIESGOS'!D14</f>
        <v>Probabilidad de consumir inadecuadamente los recursos hídrico y energético.</v>
      </c>
      <c r="C79" s="117"/>
      <c r="D79" s="117"/>
      <c r="E79" s="117"/>
      <c r="F79" s="117"/>
      <c r="G79" s="117"/>
      <c r="H79" s="130"/>
      <c r="I79" s="118"/>
      <c r="J79" s="118"/>
      <c r="K79" s="119"/>
    </row>
    <row r="80" spans="1:19" ht="24.95" customHeight="1" x14ac:dyDescent="0.25">
      <c r="A80" s="65" t="s">
        <v>372</v>
      </c>
      <c r="B80" s="376" t="str">
        <f>+'MAPA DE RIESGOS'!P14</f>
        <v xml:space="preserve">Falta de sensibilización ambiental en temas como la cultura, el uso eficiente y el ahorro de energía y agua. </v>
      </c>
      <c r="C80" s="376"/>
      <c r="D80" s="376"/>
      <c r="E80" s="376"/>
      <c r="G80" s="76"/>
      <c r="H80" s="376"/>
      <c r="I80" s="376"/>
      <c r="J80" s="376"/>
      <c r="K80" s="376"/>
      <c r="L80" s="125"/>
      <c r="M80" s="76"/>
      <c r="N80" s="376"/>
      <c r="O80" s="376"/>
      <c r="P80" s="376"/>
      <c r="Q80" s="376"/>
      <c r="R80" s="130"/>
      <c r="S80" s="130"/>
    </row>
    <row r="81" spans="1:19" ht="23.1" customHeight="1" thickBot="1" x14ac:dyDescent="0.3">
      <c r="A81" s="65" t="s">
        <v>373</v>
      </c>
      <c r="B81" s="376" t="str">
        <f>+'MAPA DE RIESGOS'!T14</f>
        <v>Participar activamente en actividades de sensibilización programadas por el proceso de gestión ambiental en temas de uso eficiente de energía y agua.</v>
      </c>
      <c r="C81" s="376"/>
      <c r="D81" s="376"/>
      <c r="E81" s="376"/>
      <c r="G81" s="76"/>
      <c r="H81" s="376"/>
      <c r="I81" s="376"/>
      <c r="J81" s="376"/>
      <c r="K81" s="376"/>
      <c r="L81" s="125"/>
      <c r="M81" s="76"/>
      <c r="N81" s="376"/>
      <c r="O81" s="376"/>
      <c r="P81" s="376"/>
      <c r="Q81" s="376"/>
      <c r="R81" s="130"/>
      <c r="S81" s="130"/>
    </row>
    <row r="82" spans="1:19" ht="15.75" thickBot="1" x14ac:dyDescent="0.3">
      <c r="B82" s="31" t="s">
        <v>375</v>
      </c>
      <c r="G82" s="130"/>
      <c r="H82" s="130"/>
      <c r="I82" s="130"/>
      <c r="J82" s="130"/>
      <c r="K82" s="84"/>
      <c r="L82" s="130"/>
      <c r="M82" s="130"/>
      <c r="N82" s="130"/>
      <c r="O82" s="130"/>
      <c r="P82" s="130"/>
      <c r="Q82" s="84"/>
      <c r="R82" s="130"/>
      <c r="S82" s="130"/>
    </row>
    <row r="83" spans="1:19" ht="64.5" thickBot="1" x14ac:dyDescent="0.3">
      <c r="A83" s="69" t="s">
        <v>374</v>
      </c>
      <c r="C83" s="70" t="s">
        <v>376</v>
      </c>
      <c r="D83" s="31" t="s">
        <v>377</v>
      </c>
      <c r="E83" s="71" t="s">
        <v>378</v>
      </c>
      <c r="G83" s="219"/>
      <c r="H83" s="219"/>
      <c r="I83" s="219"/>
      <c r="J83" s="219"/>
      <c r="K83" s="220"/>
      <c r="L83" s="130"/>
      <c r="M83" s="219"/>
      <c r="N83" s="219"/>
      <c r="O83" s="219"/>
      <c r="P83" s="219"/>
      <c r="Q83" s="220"/>
      <c r="R83" s="130"/>
      <c r="S83" s="130"/>
    </row>
    <row r="84" spans="1:19" x14ac:dyDescent="0.25">
      <c r="A84" s="381" t="s">
        <v>379</v>
      </c>
      <c r="B84" s="380" t="s">
        <v>380</v>
      </c>
      <c r="C84" s="194" t="s">
        <v>381</v>
      </c>
      <c r="D84" s="68">
        <v>15</v>
      </c>
      <c r="E84" s="80">
        <v>15</v>
      </c>
      <c r="G84" s="374"/>
      <c r="H84" s="375"/>
      <c r="I84" s="221"/>
      <c r="J84" s="222"/>
      <c r="K84" s="84"/>
      <c r="L84" s="130"/>
      <c r="M84" s="374"/>
      <c r="N84" s="375"/>
      <c r="O84" s="221"/>
      <c r="P84" s="222"/>
      <c r="Q84" s="84"/>
      <c r="R84" s="130"/>
      <c r="S84" s="130"/>
    </row>
    <row r="85" spans="1:19" x14ac:dyDescent="0.25">
      <c r="A85" s="379"/>
      <c r="B85" s="378"/>
      <c r="C85" s="195" t="s">
        <v>382</v>
      </c>
      <c r="D85" s="67">
        <v>0</v>
      </c>
      <c r="E85" s="81"/>
      <c r="G85" s="374"/>
      <c r="H85" s="375"/>
      <c r="I85" s="221"/>
      <c r="J85" s="222"/>
      <c r="K85" s="84"/>
      <c r="L85" s="130"/>
      <c r="M85" s="374"/>
      <c r="N85" s="375"/>
      <c r="O85" s="221"/>
      <c r="P85" s="222"/>
      <c r="Q85" s="84"/>
      <c r="R85" s="130"/>
      <c r="S85" s="130"/>
    </row>
    <row r="86" spans="1:19" ht="15" customHeight="1" x14ac:dyDescent="0.25">
      <c r="A86" s="379"/>
      <c r="B86" s="378" t="s">
        <v>383</v>
      </c>
      <c r="C86" s="195" t="s">
        <v>384</v>
      </c>
      <c r="D86" s="67">
        <v>15</v>
      </c>
      <c r="E86" s="81">
        <v>15</v>
      </c>
      <c r="G86" s="374"/>
      <c r="H86" s="375"/>
      <c r="I86" s="221"/>
      <c r="J86" s="222"/>
      <c r="K86" s="84"/>
      <c r="L86" s="130"/>
      <c r="M86" s="374"/>
      <c r="N86" s="375"/>
      <c r="O86" s="221"/>
      <c r="P86" s="222"/>
      <c r="Q86" s="84"/>
      <c r="R86" s="130"/>
      <c r="S86" s="130"/>
    </row>
    <row r="87" spans="1:19" x14ac:dyDescent="0.25">
      <c r="A87" s="379"/>
      <c r="B87" s="378"/>
      <c r="C87" s="195" t="s">
        <v>385</v>
      </c>
      <c r="D87" s="67">
        <v>0</v>
      </c>
      <c r="E87" s="81"/>
      <c r="G87" s="374"/>
      <c r="H87" s="375"/>
      <c r="I87" s="221"/>
      <c r="J87" s="222"/>
      <c r="K87" s="84"/>
      <c r="L87" s="130"/>
      <c r="M87" s="374"/>
      <c r="N87" s="375"/>
      <c r="O87" s="221"/>
      <c r="P87" s="222"/>
      <c r="Q87" s="84"/>
      <c r="R87" s="130"/>
      <c r="S87" s="130"/>
    </row>
    <row r="88" spans="1:19" ht="15" customHeight="1" x14ac:dyDescent="0.25">
      <c r="A88" s="379" t="s">
        <v>386</v>
      </c>
      <c r="B88" s="378" t="s">
        <v>387</v>
      </c>
      <c r="C88" s="195" t="s">
        <v>388</v>
      </c>
      <c r="D88" s="67">
        <v>15</v>
      </c>
      <c r="E88" s="81">
        <v>15</v>
      </c>
      <c r="G88" s="374"/>
      <c r="H88" s="375"/>
      <c r="I88" s="221"/>
      <c r="J88" s="222"/>
      <c r="K88" s="84"/>
      <c r="L88" s="130"/>
      <c r="M88" s="374"/>
      <c r="N88" s="375"/>
      <c r="O88" s="221"/>
      <c r="P88" s="222"/>
      <c r="Q88" s="84"/>
      <c r="R88" s="130"/>
      <c r="S88" s="130"/>
    </row>
    <row r="89" spans="1:19" ht="21" customHeight="1" x14ac:dyDescent="0.25">
      <c r="A89" s="379"/>
      <c r="B89" s="378"/>
      <c r="C89" s="195" t="s">
        <v>389</v>
      </c>
      <c r="D89" s="67">
        <v>0</v>
      </c>
      <c r="E89" s="81"/>
      <c r="G89" s="374"/>
      <c r="H89" s="375"/>
      <c r="I89" s="221"/>
      <c r="J89" s="222"/>
      <c r="K89" s="84"/>
      <c r="L89" s="130"/>
      <c r="M89" s="374"/>
      <c r="N89" s="375"/>
      <c r="O89" s="221"/>
      <c r="P89" s="222"/>
      <c r="Q89" s="84"/>
      <c r="R89" s="130"/>
      <c r="S89" s="130"/>
    </row>
    <row r="90" spans="1:19" ht="15" customHeight="1" x14ac:dyDescent="0.25">
      <c r="A90" s="379" t="s">
        <v>390</v>
      </c>
      <c r="B90" s="378" t="s">
        <v>391</v>
      </c>
      <c r="C90" s="195" t="s">
        <v>392</v>
      </c>
      <c r="D90" s="67">
        <v>15</v>
      </c>
      <c r="E90" s="81">
        <v>12</v>
      </c>
      <c r="G90" s="374"/>
      <c r="H90" s="375"/>
      <c r="I90" s="221"/>
      <c r="J90" s="222"/>
      <c r="K90" s="84"/>
      <c r="L90" s="130"/>
      <c r="M90" s="374"/>
      <c r="N90" s="375"/>
      <c r="O90" s="221"/>
      <c r="P90" s="222"/>
      <c r="Q90" s="84"/>
      <c r="R90" s="130"/>
      <c r="S90" s="130"/>
    </row>
    <row r="91" spans="1:19" ht="18" customHeight="1" x14ac:dyDescent="0.25">
      <c r="A91" s="379"/>
      <c r="B91" s="378"/>
      <c r="C91" s="195" t="s">
        <v>393</v>
      </c>
      <c r="D91" s="67">
        <v>0</v>
      </c>
      <c r="E91" s="81"/>
      <c r="G91" s="374"/>
      <c r="H91" s="375"/>
      <c r="I91" s="221"/>
      <c r="J91" s="222"/>
      <c r="K91" s="84"/>
      <c r="L91" s="130"/>
      <c r="M91" s="374"/>
      <c r="N91" s="375"/>
      <c r="O91" s="221"/>
      <c r="P91" s="222"/>
      <c r="Q91" s="84"/>
      <c r="R91" s="130"/>
      <c r="S91" s="130"/>
    </row>
    <row r="92" spans="1:19" ht="15" customHeight="1" x14ac:dyDescent="0.25">
      <c r="A92" s="379" t="s">
        <v>394</v>
      </c>
      <c r="B92" s="378" t="s">
        <v>395</v>
      </c>
      <c r="C92" s="195" t="s">
        <v>396</v>
      </c>
      <c r="D92" s="67">
        <v>15</v>
      </c>
      <c r="E92" s="81">
        <v>15</v>
      </c>
      <c r="G92" s="374"/>
      <c r="H92" s="375"/>
      <c r="I92" s="221"/>
      <c r="J92" s="222"/>
      <c r="K92" s="84"/>
      <c r="L92" s="130"/>
      <c r="M92" s="374"/>
      <c r="N92" s="375"/>
      <c r="O92" s="221"/>
      <c r="P92" s="222"/>
      <c r="Q92" s="84"/>
      <c r="R92" s="130"/>
      <c r="S92" s="130"/>
    </row>
    <row r="93" spans="1:19" x14ac:dyDescent="0.25">
      <c r="A93" s="379"/>
      <c r="B93" s="378"/>
      <c r="C93" s="195" t="s">
        <v>397</v>
      </c>
      <c r="D93" s="67">
        <v>0</v>
      </c>
      <c r="E93" s="81"/>
      <c r="G93" s="374"/>
      <c r="H93" s="375"/>
      <c r="I93" s="221"/>
      <c r="J93" s="222"/>
      <c r="K93" s="84"/>
      <c r="L93" s="130"/>
      <c r="M93" s="374"/>
      <c r="N93" s="375"/>
      <c r="O93" s="221"/>
      <c r="P93" s="222"/>
      <c r="Q93" s="84"/>
      <c r="R93" s="130"/>
      <c r="S93" s="130"/>
    </row>
    <row r="94" spans="1:19" ht="27.95" customHeight="1" x14ac:dyDescent="0.25">
      <c r="A94" s="379" t="s">
        <v>398</v>
      </c>
      <c r="B94" s="378" t="s">
        <v>399</v>
      </c>
      <c r="C94" s="195" t="s">
        <v>400</v>
      </c>
      <c r="D94" s="67">
        <v>15</v>
      </c>
      <c r="E94" s="81">
        <v>15</v>
      </c>
      <c r="G94" s="374"/>
      <c r="H94" s="375"/>
      <c r="I94" s="221"/>
      <c r="J94" s="222"/>
      <c r="K94" s="84"/>
      <c r="L94" s="130"/>
      <c r="M94" s="374"/>
      <c r="N94" s="375"/>
      <c r="O94" s="221"/>
      <c r="P94" s="222"/>
      <c r="Q94" s="84"/>
      <c r="R94" s="130"/>
      <c r="S94" s="130"/>
    </row>
    <row r="95" spans="1:19" ht="38.25" x14ac:dyDescent="0.25">
      <c r="A95" s="379"/>
      <c r="B95" s="378"/>
      <c r="C95" s="195" t="s">
        <v>401</v>
      </c>
      <c r="D95" s="67">
        <v>0</v>
      </c>
      <c r="E95" s="81"/>
      <c r="G95" s="374"/>
      <c r="H95" s="375"/>
      <c r="I95" s="221"/>
      <c r="J95" s="222"/>
      <c r="K95" s="84"/>
      <c r="L95" s="130"/>
      <c r="M95" s="374"/>
      <c r="N95" s="375"/>
      <c r="O95" s="221"/>
      <c r="P95" s="222"/>
      <c r="Q95" s="84"/>
      <c r="R95" s="130"/>
      <c r="S95" s="130"/>
    </row>
    <row r="96" spans="1:19" ht="15" customHeight="1" x14ac:dyDescent="0.25">
      <c r="A96" s="379" t="s">
        <v>402</v>
      </c>
      <c r="B96" s="378" t="s">
        <v>403</v>
      </c>
      <c r="C96" s="195" t="s">
        <v>404</v>
      </c>
      <c r="D96" s="67">
        <v>10</v>
      </c>
      <c r="E96" s="81">
        <v>10</v>
      </c>
      <c r="G96" s="374"/>
      <c r="H96" s="375"/>
      <c r="I96" s="221"/>
      <c r="J96" s="222"/>
      <c r="K96" s="84"/>
      <c r="L96" s="130"/>
      <c r="M96" s="374"/>
      <c r="N96" s="375"/>
      <c r="O96" s="221"/>
      <c r="P96" s="222"/>
      <c r="Q96" s="84"/>
      <c r="R96" s="130"/>
      <c r="S96" s="130"/>
    </row>
    <row r="97" spans="1:25" x14ac:dyDescent="0.25">
      <c r="A97" s="379"/>
      <c r="B97" s="378"/>
      <c r="C97" s="195" t="s">
        <v>405</v>
      </c>
      <c r="D97" s="67">
        <v>5</v>
      </c>
      <c r="E97" s="81"/>
      <c r="G97" s="374"/>
      <c r="H97" s="375"/>
      <c r="I97" s="221"/>
      <c r="J97" s="222"/>
      <c r="K97" s="84"/>
      <c r="L97" s="130"/>
      <c r="M97" s="374"/>
      <c r="N97" s="375"/>
      <c r="O97" s="221"/>
      <c r="P97" s="222"/>
      <c r="Q97" s="84"/>
      <c r="R97" s="130"/>
      <c r="S97" s="130"/>
    </row>
    <row r="98" spans="1:25" ht="15.75" thickBot="1" x14ac:dyDescent="0.3">
      <c r="A98" s="379"/>
      <c r="B98" s="378"/>
      <c r="C98" s="195" t="s">
        <v>406</v>
      </c>
      <c r="D98" s="72">
        <v>0</v>
      </c>
      <c r="E98" s="82"/>
      <c r="G98" s="374"/>
      <c r="H98" s="375"/>
      <c r="I98" s="221"/>
      <c r="J98" s="222"/>
      <c r="K98" s="84"/>
      <c r="L98" s="130"/>
      <c r="M98" s="374"/>
      <c r="N98" s="375"/>
      <c r="O98" s="221"/>
      <c r="P98" s="222"/>
      <c r="Q98" s="84"/>
      <c r="R98" s="130"/>
      <c r="S98" s="130"/>
    </row>
    <row r="99" spans="1:25" ht="15.75" thickBot="1" x14ac:dyDescent="0.3">
      <c r="D99" s="73" t="s">
        <v>407</v>
      </c>
      <c r="E99" s="83">
        <f>SUM(E84:E98)</f>
        <v>97</v>
      </c>
      <c r="G99" s="130"/>
      <c r="H99" s="130"/>
      <c r="I99" s="130"/>
      <c r="J99" s="76"/>
      <c r="K99" s="84"/>
      <c r="L99" s="130"/>
      <c r="M99" s="130"/>
      <c r="N99" s="130"/>
      <c r="O99" s="130"/>
      <c r="P99" s="76"/>
      <c r="Q99" s="84"/>
      <c r="R99" s="130"/>
      <c r="S99" s="130"/>
    </row>
    <row r="100" spans="1:25" ht="39" thickBot="1" x14ac:dyDescent="0.3">
      <c r="A100" s="77" t="s">
        <v>408</v>
      </c>
      <c r="B100" s="196" t="s">
        <v>409</v>
      </c>
      <c r="D100" s="76"/>
      <c r="E100" s="84"/>
      <c r="G100" s="110"/>
      <c r="H100" s="110"/>
      <c r="I100" s="130"/>
      <c r="J100" s="76"/>
      <c r="K100" s="84"/>
      <c r="L100" s="130"/>
      <c r="M100" s="110"/>
      <c r="N100" s="110"/>
      <c r="O100" s="130"/>
      <c r="P100" s="76"/>
      <c r="Q100" s="84"/>
      <c r="R100" s="130"/>
      <c r="S100" s="130"/>
    </row>
    <row r="101" spans="1:25" ht="15.75" thickBot="1" x14ac:dyDescent="0.3">
      <c r="A101" s="78" t="s">
        <v>59</v>
      </c>
      <c r="B101" s="79" t="s">
        <v>410</v>
      </c>
      <c r="D101" s="76"/>
      <c r="E101" s="84"/>
      <c r="G101" s="223"/>
      <c r="H101" s="223"/>
      <c r="I101" s="130"/>
      <c r="J101" s="76"/>
      <c r="K101" s="84"/>
      <c r="L101" s="130"/>
      <c r="M101" s="223"/>
      <c r="N101" s="223"/>
      <c r="O101" s="130"/>
      <c r="P101" s="76"/>
      <c r="Q101" s="84"/>
      <c r="R101" s="130"/>
      <c r="S101" s="130"/>
    </row>
    <row r="102" spans="1:25" ht="15.75" thickBot="1" x14ac:dyDescent="0.3">
      <c r="A102" s="78" t="s">
        <v>69</v>
      </c>
      <c r="B102" s="79" t="s">
        <v>411</v>
      </c>
      <c r="D102" s="76"/>
      <c r="E102" s="84"/>
      <c r="G102" s="223"/>
      <c r="H102" s="223"/>
      <c r="I102" s="130"/>
      <c r="J102" s="76"/>
      <c r="K102" s="84"/>
      <c r="L102" s="130"/>
      <c r="M102" s="223"/>
      <c r="N102" s="223"/>
      <c r="O102" s="130"/>
      <c r="P102" s="76"/>
      <c r="Q102" s="84"/>
      <c r="R102" s="130"/>
      <c r="S102" s="130"/>
    </row>
    <row r="103" spans="1:25" ht="15.75" thickBot="1" x14ac:dyDescent="0.3">
      <c r="A103" s="78" t="s">
        <v>101</v>
      </c>
      <c r="B103" s="79" t="s">
        <v>412</v>
      </c>
      <c r="D103" s="76"/>
      <c r="E103" s="84"/>
      <c r="G103" s="223"/>
      <c r="H103" s="223"/>
      <c r="I103" s="130"/>
      <c r="J103" s="76"/>
      <c r="K103" s="84"/>
      <c r="L103" s="130"/>
      <c r="M103" s="223"/>
      <c r="N103" s="223"/>
      <c r="O103" s="130"/>
      <c r="P103" s="76"/>
      <c r="Q103" s="84"/>
      <c r="R103" s="130"/>
      <c r="S103" s="130"/>
    </row>
    <row r="104" spans="1:25" x14ac:dyDescent="0.25">
      <c r="Q104" s="46"/>
    </row>
    <row r="105" spans="1:25" x14ac:dyDescent="0.25">
      <c r="A105" s="117" t="s">
        <v>420</v>
      </c>
      <c r="B105" s="117" t="str">
        <f>+'MAPA DE RIESGOS'!D15</f>
        <v>Posibilidad de ocurrencia de accidentes de trabajo y/o generación de enfermedades laborales</v>
      </c>
      <c r="C105" s="117"/>
      <c r="D105" s="117"/>
      <c r="E105" s="117"/>
      <c r="F105" s="117"/>
      <c r="G105" s="117"/>
      <c r="H105" s="66"/>
      <c r="I105" s="118"/>
      <c r="J105" s="118"/>
      <c r="K105" s="119"/>
    </row>
    <row r="106" spans="1:25" ht="24.95" customHeight="1" x14ac:dyDescent="0.25">
      <c r="A106" s="65" t="s">
        <v>372</v>
      </c>
      <c r="B106" s="376" t="str">
        <f>+'MAPA DE RIESGOS'!P15</f>
        <v>Ausencia de equipamiento ergónomico para oficina</v>
      </c>
      <c r="C106" s="376"/>
      <c r="D106" s="376"/>
      <c r="E106" s="376"/>
      <c r="G106" s="65" t="s">
        <v>414</v>
      </c>
      <c r="H106" s="376" t="str">
        <f>+'MAPA DE RIESGOS'!P16</f>
        <v>Inadecuada higiene postural</v>
      </c>
      <c r="I106" s="376"/>
      <c r="J106" s="376"/>
      <c r="K106" s="376"/>
      <c r="L106" s="125"/>
      <c r="M106" s="65" t="s">
        <v>415</v>
      </c>
      <c r="N106" s="376" t="str">
        <f>+'MAPA DE RIESGOS'!P17</f>
        <v>Contagio covid 19</v>
      </c>
      <c r="O106" s="376"/>
      <c r="P106" s="376"/>
      <c r="Q106" s="376"/>
      <c r="S106" s="76"/>
      <c r="T106" s="376"/>
      <c r="U106" s="376"/>
      <c r="V106" s="376"/>
      <c r="W106" s="376"/>
      <c r="X106" s="130"/>
      <c r="Y106" s="130"/>
    </row>
    <row r="107" spans="1:25" ht="23.1" customHeight="1" thickBot="1" x14ac:dyDescent="0.3">
      <c r="A107" s="65" t="s">
        <v>373</v>
      </c>
      <c r="B107" s="376" t="str">
        <f>+'MAPA DE RIESGOS'!T15</f>
        <v>Solicitar equipo ergonómico para uso del mac</v>
      </c>
      <c r="C107" s="376"/>
      <c r="D107" s="376"/>
      <c r="E107" s="376"/>
      <c r="G107" s="65" t="s">
        <v>373</v>
      </c>
      <c r="H107" s="376" t="str">
        <f>'MAPA DE RIESGOS'!T16</f>
        <v>Asistir a las capacitaciones que se programen sobre el tema y realizar cuando sea necesario solicitud de análisis o de mejora del puesto de trabajo.</v>
      </c>
      <c r="I107" s="376"/>
      <c r="J107" s="376"/>
      <c r="K107" s="376"/>
      <c r="L107" s="125"/>
      <c r="M107" s="65" t="s">
        <v>373</v>
      </c>
      <c r="N107" s="376" t="str">
        <f>+'MAPA DE RIESGOS'!T17</f>
        <v>Acatar el protocolo de bioseguridad vigente</v>
      </c>
      <c r="O107" s="376"/>
      <c r="P107" s="376"/>
      <c r="Q107" s="376"/>
      <c r="S107" s="76"/>
      <c r="T107" s="377"/>
      <c r="U107" s="377"/>
      <c r="V107" s="377"/>
      <c r="W107" s="377"/>
      <c r="X107" s="130"/>
      <c r="Y107" s="130"/>
    </row>
    <row r="108" spans="1:25" ht="15.75" thickBot="1" x14ac:dyDescent="0.3">
      <c r="B108" s="31" t="s">
        <v>375</v>
      </c>
      <c r="Q108" s="46"/>
      <c r="S108" s="130"/>
      <c r="T108" s="130"/>
      <c r="U108" s="130"/>
      <c r="V108" s="130"/>
      <c r="W108" s="84"/>
      <c r="X108" s="130"/>
      <c r="Y108" s="130"/>
    </row>
    <row r="109" spans="1:25" ht="64.5" thickBot="1" x14ac:dyDescent="0.3">
      <c r="A109" s="69" t="s">
        <v>374</v>
      </c>
      <c r="C109" s="70" t="s">
        <v>376</v>
      </c>
      <c r="D109" s="31" t="s">
        <v>377</v>
      </c>
      <c r="E109" s="71" t="s">
        <v>378</v>
      </c>
      <c r="G109" s="69" t="s">
        <v>374</v>
      </c>
      <c r="H109" s="31" t="s">
        <v>375</v>
      </c>
      <c r="I109" s="70" t="s">
        <v>376</v>
      </c>
      <c r="J109" s="31" t="s">
        <v>377</v>
      </c>
      <c r="K109" s="71" t="s">
        <v>378</v>
      </c>
      <c r="M109" s="69" t="s">
        <v>374</v>
      </c>
      <c r="N109" s="31" t="s">
        <v>375</v>
      </c>
      <c r="O109" s="70" t="s">
        <v>376</v>
      </c>
      <c r="P109" s="31" t="s">
        <v>377</v>
      </c>
      <c r="Q109" s="71" t="s">
        <v>378</v>
      </c>
      <c r="S109" s="219"/>
      <c r="T109" s="219"/>
      <c r="U109" s="219"/>
      <c r="V109" s="219"/>
      <c r="W109" s="220"/>
      <c r="X109" s="130"/>
      <c r="Y109" s="130"/>
    </row>
    <row r="110" spans="1:25" x14ac:dyDescent="0.25">
      <c r="A110" s="381" t="s">
        <v>379</v>
      </c>
      <c r="B110" s="380" t="s">
        <v>380</v>
      </c>
      <c r="C110" s="194" t="s">
        <v>381</v>
      </c>
      <c r="D110" s="68">
        <v>15</v>
      </c>
      <c r="E110" s="80">
        <v>15</v>
      </c>
      <c r="G110" s="381" t="s">
        <v>379</v>
      </c>
      <c r="H110" s="380" t="s">
        <v>380</v>
      </c>
      <c r="I110" s="194" t="s">
        <v>381</v>
      </c>
      <c r="J110" s="68">
        <v>15</v>
      </c>
      <c r="K110" s="80">
        <v>15</v>
      </c>
      <c r="M110" s="381" t="s">
        <v>379</v>
      </c>
      <c r="N110" s="380" t="s">
        <v>380</v>
      </c>
      <c r="O110" s="194" t="s">
        <v>381</v>
      </c>
      <c r="P110" s="68">
        <v>15</v>
      </c>
      <c r="Q110" s="80">
        <v>15</v>
      </c>
      <c r="S110" s="374"/>
      <c r="T110" s="375"/>
      <c r="U110" s="221"/>
      <c r="V110" s="222"/>
      <c r="W110" s="84"/>
      <c r="X110" s="130"/>
      <c r="Y110" s="130"/>
    </row>
    <row r="111" spans="1:25" x14ac:dyDescent="0.25">
      <c r="A111" s="379"/>
      <c r="B111" s="378"/>
      <c r="C111" s="195" t="s">
        <v>382</v>
      </c>
      <c r="D111" s="67">
        <v>0</v>
      </c>
      <c r="E111" s="81"/>
      <c r="G111" s="379"/>
      <c r="H111" s="378"/>
      <c r="I111" s="195" t="s">
        <v>382</v>
      </c>
      <c r="J111" s="67">
        <v>0</v>
      </c>
      <c r="K111" s="81"/>
      <c r="M111" s="379"/>
      <c r="N111" s="378"/>
      <c r="O111" s="195" t="s">
        <v>382</v>
      </c>
      <c r="P111" s="67">
        <v>0</v>
      </c>
      <c r="Q111" s="81"/>
      <c r="S111" s="374"/>
      <c r="T111" s="375"/>
      <c r="U111" s="221"/>
      <c r="V111" s="222"/>
      <c r="W111" s="84"/>
      <c r="X111" s="130"/>
      <c r="Y111" s="130"/>
    </row>
    <row r="112" spans="1:25" ht="15" customHeight="1" x14ac:dyDescent="0.25">
      <c r="A112" s="379"/>
      <c r="B112" s="378" t="s">
        <v>383</v>
      </c>
      <c r="C112" s="195" t="s">
        <v>384</v>
      </c>
      <c r="D112" s="67">
        <v>15</v>
      </c>
      <c r="E112" s="81">
        <v>15</v>
      </c>
      <c r="G112" s="379"/>
      <c r="H112" s="378" t="s">
        <v>383</v>
      </c>
      <c r="I112" s="195" t="s">
        <v>384</v>
      </c>
      <c r="J112" s="67">
        <v>15</v>
      </c>
      <c r="K112" s="81">
        <v>15</v>
      </c>
      <c r="M112" s="379"/>
      <c r="N112" s="378" t="s">
        <v>383</v>
      </c>
      <c r="O112" s="195" t="s">
        <v>384</v>
      </c>
      <c r="P112" s="67">
        <v>15</v>
      </c>
      <c r="Q112" s="81">
        <v>15</v>
      </c>
      <c r="S112" s="374"/>
      <c r="T112" s="375"/>
      <c r="U112" s="221"/>
      <c r="V112" s="222"/>
      <c r="W112" s="84"/>
      <c r="X112" s="130"/>
      <c r="Y112" s="130"/>
    </row>
    <row r="113" spans="1:25" x14ac:dyDescent="0.25">
      <c r="A113" s="379"/>
      <c r="B113" s="378"/>
      <c r="C113" s="195" t="s">
        <v>385</v>
      </c>
      <c r="D113" s="67">
        <v>0</v>
      </c>
      <c r="E113" s="81"/>
      <c r="G113" s="379"/>
      <c r="H113" s="378"/>
      <c r="I113" s="195" t="s">
        <v>385</v>
      </c>
      <c r="J113" s="67">
        <v>0</v>
      </c>
      <c r="K113" s="81"/>
      <c r="M113" s="379"/>
      <c r="N113" s="378"/>
      <c r="O113" s="195" t="s">
        <v>385</v>
      </c>
      <c r="P113" s="67">
        <v>0</v>
      </c>
      <c r="Q113" s="81"/>
      <c r="S113" s="374"/>
      <c r="T113" s="375"/>
      <c r="U113" s="221"/>
      <c r="V113" s="222"/>
      <c r="W113" s="84"/>
      <c r="X113" s="130"/>
      <c r="Y113" s="130"/>
    </row>
    <row r="114" spans="1:25" ht="15" customHeight="1" x14ac:dyDescent="0.25">
      <c r="A114" s="379" t="s">
        <v>386</v>
      </c>
      <c r="B114" s="378" t="s">
        <v>387</v>
      </c>
      <c r="C114" s="195" t="s">
        <v>388</v>
      </c>
      <c r="D114" s="67">
        <v>15</v>
      </c>
      <c r="E114" s="81">
        <v>15</v>
      </c>
      <c r="G114" s="379" t="s">
        <v>386</v>
      </c>
      <c r="H114" s="378" t="s">
        <v>387</v>
      </c>
      <c r="I114" s="195" t="s">
        <v>388</v>
      </c>
      <c r="J114" s="67">
        <v>15</v>
      </c>
      <c r="K114" s="81">
        <v>15</v>
      </c>
      <c r="M114" s="379" t="s">
        <v>386</v>
      </c>
      <c r="N114" s="378" t="s">
        <v>387</v>
      </c>
      <c r="O114" s="195" t="s">
        <v>388</v>
      </c>
      <c r="P114" s="67">
        <v>15</v>
      </c>
      <c r="Q114" s="81">
        <v>15</v>
      </c>
      <c r="S114" s="374"/>
      <c r="T114" s="375"/>
      <c r="U114" s="221"/>
      <c r="V114" s="222"/>
      <c r="W114" s="84"/>
      <c r="X114" s="130"/>
      <c r="Y114" s="130"/>
    </row>
    <row r="115" spans="1:25" ht="21" customHeight="1" x14ac:dyDescent="0.25">
      <c r="A115" s="379"/>
      <c r="B115" s="378"/>
      <c r="C115" s="195" t="s">
        <v>389</v>
      </c>
      <c r="D115" s="67">
        <v>0</v>
      </c>
      <c r="E115" s="81"/>
      <c r="G115" s="379"/>
      <c r="H115" s="378"/>
      <c r="I115" s="195" t="s">
        <v>389</v>
      </c>
      <c r="J115" s="67">
        <v>0</v>
      </c>
      <c r="K115" s="81"/>
      <c r="M115" s="379"/>
      <c r="N115" s="378"/>
      <c r="O115" s="195" t="s">
        <v>389</v>
      </c>
      <c r="P115" s="67">
        <v>0</v>
      </c>
      <c r="Q115" s="81"/>
      <c r="S115" s="374"/>
      <c r="T115" s="375"/>
      <c r="U115" s="221"/>
      <c r="V115" s="222"/>
      <c r="W115" s="84"/>
      <c r="X115" s="130"/>
      <c r="Y115" s="130"/>
    </row>
    <row r="116" spans="1:25" ht="15" customHeight="1" x14ac:dyDescent="0.25">
      <c r="A116" s="379" t="s">
        <v>390</v>
      </c>
      <c r="B116" s="378" t="s">
        <v>391</v>
      </c>
      <c r="C116" s="195" t="s">
        <v>392</v>
      </c>
      <c r="D116" s="67">
        <v>15</v>
      </c>
      <c r="E116" s="81">
        <v>12</v>
      </c>
      <c r="G116" s="379" t="s">
        <v>390</v>
      </c>
      <c r="H116" s="378" t="s">
        <v>391</v>
      </c>
      <c r="I116" s="195" t="s">
        <v>392</v>
      </c>
      <c r="J116" s="67">
        <v>15</v>
      </c>
      <c r="K116" s="81">
        <v>12</v>
      </c>
      <c r="M116" s="379" t="s">
        <v>390</v>
      </c>
      <c r="N116" s="378" t="s">
        <v>391</v>
      </c>
      <c r="O116" s="195" t="s">
        <v>392</v>
      </c>
      <c r="P116" s="67">
        <v>15</v>
      </c>
      <c r="Q116" s="81">
        <v>12</v>
      </c>
      <c r="S116" s="374"/>
      <c r="T116" s="375"/>
      <c r="U116" s="221"/>
      <c r="V116" s="222"/>
      <c r="W116" s="84"/>
      <c r="X116" s="130"/>
      <c r="Y116" s="130"/>
    </row>
    <row r="117" spans="1:25" ht="18" customHeight="1" x14ac:dyDescent="0.25">
      <c r="A117" s="379"/>
      <c r="B117" s="378"/>
      <c r="C117" s="195" t="s">
        <v>393</v>
      </c>
      <c r="D117" s="67">
        <v>0</v>
      </c>
      <c r="E117" s="81"/>
      <c r="G117" s="379"/>
      <c r="H117" s="378"/>
      <c r="I117" s="195" t="s">
        <v>393</v>
      </c>
      <c r="J117" s="67">
        <v>0</v>
      </c>
      <c r="K117" s="81"/>
      <c r="M117" s="379"/>
      <c r="N117" s="378"/>
      <c r="O117" s="195" t="s">
        <v>393</v>
      </c>
      <c r="P117" s="67">
        <v>0</v>
      </c>
      <c r="Q117" s="81"/>
      <c r="S117" s="374"/>
      <c r="T117" s="375"/>
      <c r="U117" s="221"/>
      <c r="V117" s="222"/>
      <c r="W117" s="84"/>
      <c r="X117" s="130"/>
      <c r="Y117" s="130"/>
    </row>
    <row r="118" spans="1:25" ht="15" customHeight="1" x14ac:dyDescent="0.25">
      <c r="A118" s="379" t="s">
        <v>394</v>
      </c>
      <c r="B118" s="378" t="s">
        <v>395</v>
      </c>
      <c r="C118" s="195" t="s">
        <v>396</v>
      </c>
      <c r="D118" s="67">
        <v>15</v>
      </c>
      <c r="E118" s="81">
        <v>15</v>
      </c>
      <c r="G118" s="379" t="s">
        <v>394</v>
      </c>
      <c r="H118" s="378" t="s">
        <v>395</v>
      </c>
      <c r="I118" s="195" t="s">
        <v>396</v>
      </c>
      <c r="J118" s="67">
        <v>15</v>
      </c>
      <c r="K118" s="81">
        <v>15</v>
      </c>
      <c r="M118" s="379" t="s">
        <v>394</v>
      </c>
      <c r="N118" s="378" t="s">
        <v>395</v>
      </c>
      <c r="O118" s="195" t="s">
        <v>396</v>
      </c>
      <c r="P118" s="67">
        <v>15</v>
      </c>
      <c r="Q118" s="81">
        <v>15</v>
      </c>
      <c r="S118" s="374"/>
      <c r="T118" s="375"/>
      <c r="U118" s="221"/>
      <c r="V118" s="222"/>
      <c r="W118" s="84"/>
      <c r="X118" s="130"/>
      <c r="Y118" s="130"/>
    </row>
    <row r="119" spans="1:25" x14ac:dyDescent="0.25">
      <c r="A119" s="379"/>
      <c r="B119" s="378"/>
      <c r="C119" s="195" t="s">
        <v>397</v>
      </c>
      <c r="D119" s="67">
        <v>0</v>
      </c>
      <c r="E119" s="81"/>
      <c r="G119" s="379"/>
      <c r="H119" s="378"/>
      <c r="I119" s="195" t="s">
        <v>397</v>
      </c>
      <c r="J119" s="67">
        <v>0</v>
      </c>
      <c r="K119" s="81"/>
      <c r="M119" s="379"/>
      <c r="N119" s="378"/>
      <c r="O119" s="195" t="s">
        <v>397</v>
      </c>
      <c r="P119" s="67">
        <v>0</v>
      </c>
      <c r="Q119" s="81"/>
      <c r="S119" s="374"/>
      <c r="T119" s="375"/>
      <c r="U119" s="221"/>
      <c r="V119" s="222"/>
      <c r="W119" s="84"/>
      <c r="X119" s="130"/>
      <c r="Y119" s="130"/>
    </row>
    <row r="120" spans="1:25" ht="27.95" customHeight="1" x14ac:dyDescent="0.25">
      <c r="A120" s="379" t="s">
        <v>398</v>
      </c>
      <c r="B120" s="378" t="s">
        <v>399</v>
      </c>
      <c r="C120" s="195" t="s">
        <v>400</v>
      </c>
      <c r="D120" s="67">
        <v>15</v>
      </c>
      <c r="E120" s="81">
        <v>15</v>
      </c>
      <c r="G120" s="379" t="s">
        <v>398</v>
      </c>
      <c r="H120" s="378" t="s">
        <v>399</v>
      </c>
      <c r="I120" s="195" t="s">
        <v>400</v>
      </c>
      <c r="J120" s="67">
        <v>15</v>
      </c>
      <c r="K120" s="81">
        <v>15</v>
      </c>
      <c r="M120" s="379" t="s">
        <v>398</v>
      </c>
      <c r="N120" s="378" t="s">
        <v>399</v>
      </c>
      <c r="O120" s="195" t="s">
        <v>400</v>
      </c>
      <c r="P120" s="67">
        <v>15</v>
      </c>
      <c r="Q120" s="81">
        <v>15</v>
      </c>
      <c r="S120" s="374"/>
      <c r="T120" s="375"/>
      <c r="U120" s="221"/>
      <c r="V120" s="222"/>
      <c r="W120" s="84"/>
      <c r="X120" s="130"/>
      <c r="Y120" s="130"/>
    </row>
    <row r="121" spans="1:25" ht="38.25" x14ac:dyDescent="0.25">
      <c r="A121" s="379"/>
      <c r="B121" s="378"/>
      <c r="C121" s="195" t="s">
        <v>401</v>
      </c>
      <c r="D121" s="67">
        <v>0</v>
      </c>
      <c r="E121" s="81"/>
      <c r="G121" s="379"/>
      <c r="H121" s="378"/>
      <c r="I121" s="195" t="s">
        <v>401</v>
      </c>
      <c r="J121" s="67">
        <v>0</v>
      </c>
      <c r="K121" s="81"/>
      <c r="M121" s="379"/>
      <c r="N121" s="378"/>
      <c r="O121" s="195" t="s">
        <v>401</v>
      </c>
      <c r="P121" s="67">
        <v>0</v>
      </c>
      <c r="Q121" s="81"/>
      <c r="S121" s="374"/>
      <c r="T121" s="375"/>
      <c r="U121" s="221"/>
      <c r="V121" s="222"/>
      <c r="W121" s="84"/>
      <c r="X121" s="130"/>
      <c r="Y121" s="130"/>
    </row>
    <row r="122" spans="1:25" ht="15" customHeight="1" x14ac:dyDescent="0.25">
      <c r="A122" s="379" t="s">
        <v>402</v>
      </c>
      <c r="B122" s="378" t="s">
        <v>403</v>
      </c>
      <c r="C122" s="195" t="s">
        <v>404</v>
      </c>
      <c r="D122" s="67">
        <v>10</v>
      </c>
      <c r="E122" s="81">
        <v>10</v>
      </c>
      <c r="G122" s="379" t="s">
        <v>402</v>
      </c>
      <c r="H122" s="378" t="s">
        <v>403</v>
      </c>
      <c r="I122" s="195" t="s">
        <v>404</v>
      </c>
      <c r="J122" s="67">
        <v>10</v>
      </c>
      <c r="K122" s="81">
        <v>10</v>
      </c>
      <c r="M122" s="379" t="s">
        <v>402</v>
      </c>
      <c r="N122" s="378" t="s">
        <v>403</v>
      </c>
      <c r="O122" s="195" t="s">
        <v>404</v>
      </c>
      <c r="P122" s="67">
        <v>10</v>
      </c>
      <c r="Q122" s="81">
        <v>10</v>
      </c>
      <c r="S122" s="374"/>
      <c r="T122" s="375"/>
      <c r="U122" s="221"/>
      <c r="V122" s="222"/>
      <c r="W122" s="84"/>
      <c r="X122" s="130"/>
      <c r="Y122" s="130"/>
    </row>
    <row r="123" spans="1:25" x14ac:dyDescent="0.25">
      <c r="A123" s="379"/>
      <c r="B123" s="378"/>
      <c r="C123" s="195" t="s">
        <v>405</v>
      </c>
      <c r="D123" s="67">
        <v>5</v>
      </c>
      <c r="E123" s="81"/>
      <c r="G123" s="379"/>
      <c r="H123" s="378"/>
      <c r="I123" s="195" t="s">
        <v>405</v>
      </c>
      <c r="J123" s="67">
        <v>5</v>
      </c>
      <c r="K123" s="81"/>
      <c r="M123" s="379"/>
      <c r="N123" s="378"/>
      <c r="O123" s="195" t="s">
        <v>405</v>
      </c>
      <c r="P123" s="67">
        <v>5</v>
      </c>
      <c r="Q123" s="81"/>
      <c r="S123" s="374"/>
      <c r="T123" s="375"/>
      <c r="U123" s="221"/>
      <c r="V123" s="222"/>
      <c r="W123" s="84"/>
      <c r="X123" s="130"/>
      <c r="Y123" s="130"/>
    </row>
    <row r="124" spans="1:25" ht="15.75" thickBot="1" x14ac:dyDescent="0.3">
      <c r="A124" s="379"/>
      <c r="B124" s="378"/>
      <c r="C124" s="195" t="s">
        <v>406</v>
      </c>
      <c r="D124" s="72">
        <v>0</v>
      </c>
      <c r="E124" s="82"/>
      <c r="G124" s="379"/>
      <c r="H124" s="378"/>
      <c r="I124" s="195" t="s">
        <v>406</v>
      </c>
      <c r="J124" s="72">
        <v>0</v>
      </c>
      <c r="K124" s="82"/>
      <c r="M124" s="379"/>
      <c r="N124" s="378"/>
      <c r="O124" s="195" t="s">
        <v>406</v>
      </c>
      <c r="P124" s="72">
        <v>0</v>
      </c>
      <c r="Q124" s="82"/>
      <c r="S124" s="374"/>
      <c r="T124" s="375"/>
      <c r="U124" s="221"/>
      <c r="V124" s="222"/>
      <c r="W124" s="84"/>
      <c r="X124" s="130"/>
      <c r="Y124" s="130"/>
    </row>
    <row r="125" spans="1:25" ht="15.75" thickBot="1" x14ac:dyDescent="0.3">
      <c r="D125" s="73" t="s">
        <v>407</v>
      </c>
      <c r="E125" s="83">
        <f>SUM(E110:E124)</f>
        <v>97</v>
      </c>
      <c r="J125" s="73" t="s">
        <v>407</v>
      </c>
      <c r="K125" s="83">
        <f>SUM(K110:K124)</f>
        <v>97</v>
      </c>
      <c r="P125" s="73" t="s">
        <v>407</v>
      </c>
      <c r="Q125" s="83">
        <f>SUM(Q110:Q124)</f>
        <v>97</v>
      </c>
      <c r="S125" s="130"/>
      <c r="T125" s="130"/>
      <c r="U125" s="130"/>
      <c r="V125" s="76"/>
      <c r="W125" s="84"/>
      <c r="X125" s="130"/>
      <c r="Y125" s="130"/>
    </row>
    <row r="126" spans="1:25" ht="39" thickBot="1" x14ac:dyDescent="0.3">
      <c r="A126" s="77" t="s">
        <v>408</v>
      </c>
      <c r="B126" s="196" t="s">
        <v>409</v>
      </c>
      <c r="D126" s="76"/>
      <c r="E126" s="84"/>
      <c r="G126" s="77" t="s">
        <v>408</v>
      </c>
      <c r="H126" s="196" t="s">
        <v>409</v>
      </c>
      <c r="J126" s="76"/>
      <c r="K126" s="84"/>
      <c r="M126" s="77" t="s">
        <v>408</v>
      </c>
      <c r="N126" s="196" t="s">
        <v>409</v>
      </c>
      <c r="P126" s="76"/>
      <c r="Q126" s="84"/>
      <c r="S126" s="110"/>
      <c r="T126" s="110"/>
      <c r="U126" s="130"/>
      <c r="V126" s="76"/>
      <c r="W126" s="84"/>
      <c r="X126" s="130"/>
      <c r="Y126" s="130"/>
    </row>
    <row r="127" spans="1:25" ht="15.75" thickBot="1" x14ac:dyDescent="0.3">
      <c r="A127" s="78" t="s">
        <v>59</v>
      </c>
      <c r="B127" s="79" t="s">
        <v>410</v>
      </c>
      <c r="D127" s="76"/>
      <c r="E127" s="84"/>
      <c r="G127" s="78" t="s">
        <v>59</v>
      </c>
      <c r="H127" s="79" t="s">
        <v>410</v>
      </c>
      <c r="J127" s="76"/>
      <c r="K127" s="84"/>
      <c r="M127" s="78" t="s">
        <v>59</v>
      </c>
      <c r="N127" s="79" t="s">
        <v>410</v>
      </c>
      <c r="P127" s="76"/>
      <c r="Q127" s="84"/>
      <c r="S127" s="223"/>
      <c r="T127" s="223"/>
      <c r="U127" s="130"/>
      <c r="V127" s="76"/>
      <c r="W127" s="84"/>
      <c r="X127" s="130"/>
      <c r="Y127" s="130"/>
    </row>
    <row r="128" spans="1:25" ht="15.75" thickBot="1" x14ac:dyDescent="0.3">
      <c r="A128" s="78" t="s">
        <v>69</v>
      </c>
      <c r="B128" s="79" t="s">
        <v>411</v>
      </c>
      <c r="D128" s="76"/>
      <c r="E128" s="84"/>
      <c r="G128" s="78" t="s">
        <v>69</v>
      </c>
      <c r="H128" s="79" t="s">
        <v>411</v>
      </c>
      <c r="J128" s="76"/>
      <c r="K128" s="84"/>
      <c r="M128" s="78" t="s">
        <v>69</v>
      </c>
      <c r="N128" s="79" t="s">
        <v>411</v>
      </c>
      <c r="P128" s="76"/>
      <c r="Q128" s="84"/>
      <c r="S128" s="223"/>
      <c r="T128" s="223"/>
      <c r="U128" s="130"/>
      <c r="V128" s="76"/>
      <c r="W128" s="84"/>
      <c r="X128" s="130"/>
      <c r="Y128" s="130"/>
    </row>
    <row r="129" spans="1:25" ht="15.75" thickBot="1" x14ac:dyDescent="0.3">
      <c r="A129" s="78" t="s">
        <v>101</v>
      </c>
      <c r="B129" s="79" t="s">
        <v>412</v>
      </c>
      <c r="D129" s="76"/>
      <c r="E129" s="84"/>
      <c r="G129" s="78" t="s">
        <v>101</v>
      </c>
      <c r="H129" s="79" t="s">
        <v>412</v>
      </c>
      <c r="J129" s="76"/>
      <c r="K129" s="84"/>
      <c r="M129" s="78" t="s">
        <v>101</v>
      </c>
      <c r="N129" s="79" t="s">
        <v>412</v>
      </c>
      <c r="P129" s="76"/>
      <c r="Q129" s="84"/>
      <c r="S129" s="223"/>
      <c r="T129" s="223"/>
      <c r="U129" s="130"/>
      <c r="V129" s="76"/>
      <c r="W129" s="84"/>
      <c r="X129" s="130"/>
      <c r="Y129" s="130"/>
    </row>
    <row r="130" spans="1:25" x14ac:dyDescent="0.25">
      <c r="Q130" s="46"/>
      <c r="S130" s="130"/>
      <c r="T130" s="130"/>
      <c r="U130" s="130"/>
      <c r="V130" s="130"/>
      <c r="W130" s="130"/>
      <c r="X130" s="130"/>
      <c r="Y130" s="130"/>
    </row>
    <row r="131" spans="1:25" x14ac:dyDescent="0.25">
      <c r="A131" s="117" t="s">
        <v>421</v>
      </c>
      <c r="B131" s="117" t="str">
        <f>+'MAPA DE RIESGOS'!D18</f>
        <v>Posibilidad de afectar la confidencialidad,  integridad o disponibilidad de la información</v>
      </c>
      <c r="C131" s="117"/>
      <c r="D131" s="117"/>
      <c r="E131" s="117"/>
      <c r="F131" s="117"/>
      <c r="G131" s="117"/>
      <c r="H131" s="66"/>
      <c r="I131" s="118"/>
      <c r="J131" s="118"/>
      <c r="K131" s="119"/>
      <c r="S131" s="130"/>
      <c r="T131" s="130"/>
      <c r="U131" s="130"/>
      <c r="V131" s="130"/>
      <c r="W131" s="130"/>
      <c r="X131" s="130"/>
      <c r="Y131" s="130"/>
    </row>
    <row r="132" spans="1:25" x14ac:dyDescent="0.25">
      <c r="A132" s="65" t="s">
        <v>372</v>
      </c>
      <c r="B132" s="376" t="str">
        <f>'MAPA DE RIESGOS'!P18</f>
        <v>No trabajar la información en el one drive</v>
      </c>
      <c r="C132" s="376"/>
      <c r="D132" s="376"/>
      <c r="E132" s="376"/>
      <c r="K132"/>
    </row>
    <row r="133" spans="1:25" ht="15.75" thickBot="1" x14ac:dyDescent="0.3">
      <c r="A133" s="65" t="s">
        <v>373</v>
      </c>
      <c r="B133" s="376" t="str">
        <f>+'MAPA DE RIESGOS'!T18</f>
        <v>Mantener la información generada en el proceso, en el onedrive</v>
      </c>
      <c r="C133" s="376"/>
      <c r="D133" s="376"/>
      <c r="E133" s="376"/>
      <c r="K133"/>
    </row>
    <row r="134" spans="1:25" ht="15.75" thickBot="1" x14ac:dyDescent="0.3">
      <c r="B134" s="31" t="s">
        <v>375</v>
      </c>
      <c r="K134"/>
    </row>
    <row r="135" spans="1:25" ht="64.5" thickBot="1" x14ac:dyDescent="0.3">
      <c r="A135" s="69" t="s">
        <v>374</v>
      </c>
      <c r="C135" s="70" t="s">
        <v>376</v>
      </c>
      <c r="D135" s="31" t="s">
        <v>377</v>
      </c>
      <c r="E135" s="71" t="s">
        <v>378</v>
      </c>
      <c r="K135"/>
    </row>
    <row r="136" spans="1:25" x14ac:dyDescent="0.25">
      <c r="A136" s="381" t="s">
        <v>379</v>
      </c>
      <c r="B136" s="380" t="s">
        <v>380</v>
      </c>
      <c r="C136" s="194" t="s">
        <v>381</v>
      </c>
      <c r="D136" s="68">
        <v>15</v>
      </c>
      <c r="E136" s="80">
        <v>15</v>
      </c>
      <c r="K136"/>
    </row>
    <row r="137" spans="1:25" x14ac:dyDescent="0.25">
      <c r="A137" s="379"/>
      <c r="B137" s="378"/>
      <c r="C137" s="195" t="s">
        <v>382</v>
      </c>
      <c r="D137" s="67">
        <v>0</v>
      </c>
      <c r="E137" s="81"/>
      <c r="K137"/>
    </row>
    <row r="138" spans="1:25" x14ac:dyDescent="0.25">
      <c r="A138" s="379"/>
      <c r="B138" s="378" t="s">
        <v>383</v>
      </c>
      <c r="C138" s="195" t="s">
        <v>384</v>
      </c>
      <c r="D138" s="67">
        <v>15</v>
      </c>
      <c r="E138" s="81">
        <v>15</v>
      </c>
      <c r="K138"/>
    </row>
    <row r="139" spans="1:25" x14ac:dyDescent="0.25">
      <c r="A139" s="379"/>
      <c r="B139" s="378"/>
      <c r="C139" s="195" t="s">
        <v>385</v>
      </c>
      <c r="D139" s="67">
        <v>0</v>
      </c>
      <c r="E139" s="81"/>
      <c r="K139"/>
    </row>
    <row r="140" spans="1:25" x14ac:dyDescent="0.25">
      <c r="A140" s="379" t="s">
        <v>386</v>
      </c>
      <c r="B140" s="378" t="s">
        <v>387</v>
      </c>
      <c r="C140" s="195" t="s">
        <v>388</v>
      </c>
      <c r="D140" s="67">
        <v>15</v>
      </c>
      <c r="E140" s="81">
        <v>15</v>
      </c>
      <c r="K140"/>
    </row>
    <row r="141" spans="1:25" x14ac:dyDescent="0.25">
      <c r="A141" s="379"/>
      <c r="B141" s="378"/>
      <c r="C141" s="195" t="s">
        <v>389</v>
      </c>
      <c r="D141" s="67">
        <v>0</v>
      </c>
      <c r="E141" s="81"/>
      <c r="K141"/>
    </row>
    <row r="142" spans="1:25" x14ac:dyDescent="0.25">
      <c r="A142" s="379" t="s">
        <v>390</v>
      </c>
      <c r="B142" s="378" t="s">
        <v>391</v>
      </c>
      <c r="C142" s="195" t="s">
        <v>392</v>
      </c>
      <c r="D142" s="67">
        <v>15</v>
      </c>
      <c r="E142" s="81">
        <v>12</v>
      </c>
      <c r="K142"/>
    </row>
    <row r="143" spans="1:25" x14ac:dyDescent="0.25">
      <c r="A143" s="379"/>
      <c r="B143" s="378"/>
      <c r="C143" s="195" t="s">
        <v>393</v>
      </c>
      <c r="D143" s="67">
        <v>0</v>
      </c>
      <c r="E143" s="81"/>
      <c r="K143"/>
    </row>
    <row r="144" spans="1:25" x14ac:dyDescent="0.25">
      <c r="A144" s="379" t="s">
        <v>394</v>
      </c>
      <c r="B144" s="378" t="s">
        <v>395</v>
      </c>
      <c r="C144" s="195" t="s">
        <v>396</v>
      </c>
      <c r="D144" s="67">
        <v>15</v>
      </c>
      <c r="E144" s="81">
        <v>15</v>
      </c>
      <c r="K144"/>
    </row>
    <row r="145" spans="1:11" x14ac:dyDescent="0.25">
      <c r="A145" s="379"/>
      <c r="B145" s="378"/>
      <c r="C145" s="195" t="s">
        <v>397</v>
      </c>
      <c r="D145" s="67">
        <v>0</v>
      </c>
      <c r="E145" s="81"/>
      <c r="K145"/>
    </row>
    <row r="146" spans="1:11" ht="38.25" x14ac:dyDescent="0.25">
      <c r="A146" s="379" t="s">
        <v>398</v>
      </c>
      <c r="B146" s="378" t="s">
        <v>399</v>
      </c>
      <c r="C146" s="195" t="s">
        <v>400</v>
      </c>
      <c r="D146" s="67">
        <v>15</v>
      </c>
      <c r="E146" s="81">
        <v>15</v>
      </c>
      <c r="K146"/>
    </row>
    <row r="147" spans="1:11" ht="38.25" x14ac:dyDescent="0.25">
      <c r="A147" s="379"/>
      <c r="B147" s="378"/>
      <c r="C147" s="195" t="s">
        <v>401</v>
      </c>
      <c r="D147" s="67">
        <v>0</v>
      </c>
      <c r="E147" s="81"/>
      <c r="K147"/>
    </row>
    <row r="148" spans="1:11" x14ac:dyDescent="0.25">
      <c r="A148" s="379" t="s">
        <v>402</v>
      </c>
      <c r="B148" s="378" t="s">
        <v>403</v>
      </c>
      <c r="C148" s="195" t="s">
        <v>404</v>
      </c>
      <c r="D148" s="67">
        <v>10</v>
      </c>
      <c r="E148" s="81">
        <v>10</v>
      </c>
      <c r="K148"/>
    </row>
    <row r="149" spans="1:11" x14ac:dyDescent="0.25">
      <c r="A149" s="379"/>
      <c r="B149" s="378"/>
      <c r="C149" s="195" t="s">
        <v>405</v>
      </c>
      <c r="D149" s="67">
        <v>5</v>
      </c>
      <c r="E149" s="81"/>
      <c r="K149"/>
    </row>
    <row r="150" spans="1:11" ht="15.75" thickBot="1" x14ac:dyDescent="0.3">
      <c r="A150" s="379"/>
      <c r="B150" s="378"/>
      <c r="C150" s="195" t="s">
        <v>406</v>
      </c>
      <c r="D150" s="72">
        <v>0</v>
      </c>
      <c r="E150" s="82"/>
      <c r="K150"/>
    </row>
    <row r="151" spans="1:11" ht="15.75" thickBot="1" x14ac:dyDescent="0.3">
      <c r="D151" s="73" t="s">
        <v>407</v>
      </c>
      <c r="E151" s="83">
        <f>SUM(E136:E150)</f>
        <v>97</v>
      </c>
      <c r="K151"/>
    </row>
    <row r="152" spans="1:11" ht="39" thickBot="1" x14ac:dyDescent="0.3">
      <c r="A152" s="77" t="s">
        <v>408</v>
      </c>
      <c r="B152" s="196" t="s">
        <v>409</v>
      </c>
      <c r="D152" s="76"/>
      <c r="E152" s="84"/>
      <c r="K152"/>
    </row>
    <row r="153" spans="1:11" ht="15.75" thickBot="1" x14ac:dyDescent="0.3">
      <c r="A153" s="78" t="s">
        <v>59</v>
      </c>
      <c r="B153" s="79" t="s">
        <v>410</v>
      </c>
      <c r="D153" s="76"/>
      <c r="E153" s="84"/>
      <c r="K153"/>
    </row>
    <row r="154" spans="1:11" ht="15.75" thickBot="1" x14ac:dyDescent="0.3">
      <c r="A154" s="78" t="s">
        <v>69</v>
      </c>
      <c r="B154" s="79" t="s">
        <v>411</v>
      </c>
      <c r="D154" s="76"/>
      <c r="E154" s="84"/>
      <c r="K154"/>
    </row>
    <row r="155" spans="1:11" ht="15.75" thickBot="1" x14ac:dyDescent="0.3">
      <c r="A155" s="78" t="s">
        <v>101</v>
      </c>
      <c r="B155" s="79" t="s">
        <v>412</v>
      </c>
      <c r="D155" s="76"/>
      <c r="E155" s="84"/>
      <c r="K155"/>
    </row>
    <row r="156" spans="1:11" x14ac:dyDescent="0.25">
      <c r="K156"/>
    </row>
    <row r="157" spans="1:11" x14ac:dyDescent="0.25">
      <c r="K157"/>
    </row>
    <row r="158" spans="1:11" x14ac:dyDescent="0.25">
      <c r="K158"/>
    </row>
  </sheetData>
  <mergeCells count="181">
    <mergeCell ref="A58:A61"/>
    <mergeCell ref="B58:B59"/>
    <mergeCell ref="G58:G61"/>
    <mergeCell ref="H58:H59"/>
    <mergeCell ref="B60:B61"/>
    <mergeCell ref="H60:H61"/>
    <mergeCell ref="B84:B85"/>
    <mergeCell ref="B86:B87"/>
    <mergeCell ref="A64:A65"/>
    <mergeCell ref="B64:B65"/>
    <mergeCell ref="G64:G65"/>
    <mergeCell ref="H64:H65"/>
    <mergeCell ref="A62:A63"/>
    <mergeCell ref="A70:A72"/>
    <mergeCell ref="B70:B72"/>
    <mergeCell ref="G70:G72"/>
    <mergeCell ref="H70:H72"/>
    <mergeCell ref="G66:G67"/>
    <mergeCell ref="H66:H67"/>
    <mergeCell ref="A68:A69"/>
    <mergeCell ref="B68:B69"/>
    <mergeCell ref="G68:G69"/>
    <mergeCell ref="H68:H69"/>
    <mergeCell ref="A66:A67"/>
    <mergeCell ref="A6:A9"/>
    <mergeCell ref="B6:B7"/>
    <mergeCell ref="B8:B9"/>
    <mergeCell ref="A10:A11"/>
    <mergeCell ref="B10:B11"/>
    <mergeCell ref="A18:A20"/>
    <mergeCell ref="B18:B20"/>
    <mergeCell ref="A12:A13"/>
    <mergeCell ref="B12:B13"/>
    <mergeCell ref="A14:A15"/>
    <mergeCell ref="B14:B15"/>
    <mergeCell ref="A16:A17"/>
    <mergeCell ref="B16:B17"/>
    <mergeCell ref="A96:A98"/>
    <mergeCell ref="B96:B98"/>
    <mergeCell ref="G84:G87"/>
    <mergeCell ref="H84:H85"/>
    <mergeCell ref="H86:H87"/>
    <mergeCell ref="G88:G89"/>
    <mergeCell ref="H88:H89"/>
    <mergeCell ref="G90:G91"/>
    <mergeCell ref="H90:H91"/>
    <mergeCell ref="G92:G93"/>
    <mergeCell ref="H92:H93"/>
    <mergeCell ref="G94:G95"/>
    <mergeCell ref="H94:H95"/>
    <mergeCell ref="G96:G98"/>
    <mergeCell ref="H96:H98"/>
    <mergeCell ref="A90:A91"/>
    <mergeCell ref="B90:B91"/>
    <mergeCell ref="A92:A93"/>
    <mergeCell ref="B92:B93"/>
    <mergeCell ref="A94:A95"/>
    <mergeCell ref="B94:B95"/>
    <mergeCell ref="A84:A87"/>
    <mergeCell ref="A88:A89"/>
    <mergeCell ref="B88:B89"/>
    <mergeCell ref="B3:E3"/>
    <mergeCell ref="B81:E81"/>
    <mergeCell ref="H32:H33"/>
    <mergeCell ref="H34:H35"/>
    <mergeCell ref="H36:H37"/>
    <mergeCell ref="H38:H39"/>
    <mergeCell ref="H40:H41"/>
    <mergeCell ref="H42:H43"/>
    <mergeCell ref="B38:B39"/>
    <mergeCell ref="B62:B63"/>
    <mergeCell ref="G62:G63"/>
    <mergeCell ref="H62:H63"/>
    <mergeCell ref="H44:H46"/>
    <mergeCell ref="B80:E80"/>
    <mergeCell ref="B36:B37"/>
    <mergeCell ref="B44:B46"/>
    <mergeCell ref="B42:B43"/>
    <mergeCell ref="B32:B33"/>
    <mergeCell ref="B34:B35"/>
    <mergeCell ref="B40:B41"/>
    <mergeCell ref="B66:B67"/>
    <mergeCell ref="N32:N33"/>
    <mergeCell ref="N34:N35"/>
    <mergeCell ref="N36:N37"/>
    <mergeCell ref="N38:N39"/>
    <mergeCell ref="N40:N41"/>
    <mergeCell ref="M88:M89"/>
    <mergeCell ref="N88:N89"/>
    <mergeCell ref="M90:M91"/>
    <mergeCell ref="N90:N91"/>
    <mergeCell ref="N42:N43"/>
    <mergeCell ref="N44:N46"/>
    <mergeCell ref="M92:M93"/>
    <mergeCell ref="N92:N93"/>
    <mergeCell ref="H80:K80"/>
    <mergeCell ref="H81:K81"/>
    <mergeCell ref="N80:Q80"/>
    <mergeCell ref="N81:Q81"/>
    <mergeCell ref="M84:M87"/>
    <mergeCell ref="N84:N85"/>
    <mergeCell ref="N86:N87"/>
    <mergeCell ref="B106:E106"/>
    <mergeCell ref="H106:K106"/>
    <mergeCell ref="N106:Q106"/>
    <mergeCell ref="B107:E107"/>
    <mergeCell ref="H107:K107"/>
    <mergeCell ref="N107:Q107"/>
    <mergeCell ref="M94:M95"/>
    <mergeCell ref="N94:N95"/>
    <mergeCell ref="M96:M98"/>
    <mergeCell ref="N96:N98"/>
    <mergeCell ref="N110:N111"/>
    <mergeCell ref="B112:B113"/>
    <mergeCell ref="H112:H113"/>
    <mergeCell ref="N112:N113"/>
    <mergeCell ref="A114:A115"/>
    <mergeCell ref="B114:B115"/>
    <mergeCell ref="G114:G115"/>
    <mergeCell ref="H114:H115"/>
    <mergeCell ref="M114:M115"/>
    <mergeCell ref="N114:N115"/>
    <mergeCell ref="A110:A113"/>
    <mergeCell ref="B110:B111"/>
    <mergeCell ref="G110:G113"/>
    <mergeCell ref="H110:H111"/>
    <mergeCell ref="M110:M113"/>
    <mergeCell ref="N116:N117"/>
    <mergeCell ref="A118:A119"/>
    <mergeCell ref="B118:B119"/>
    <mergeCell ref="G118:G119"/>
    <mergeCell ref="H118:H119"/>
    <mergeCell ref="M118:M119"/>
    <mergeCell ref="N118:N119"/>
    <mergeCell ref="A116:A117"/>
    <mergeCell ref="B116:B117"/>
    <mergeCell ref="G116:G117"/>
    <mergeCell ref="H116:H117"/>
    <mergeCell ref="M116:M117"/>
    <mergeCell ref="N120:N121"/>
    <mergeCell ref="A122:A124"/>
    <mergeCell ref="B122:B124"/>
    <mergeCell ref="G122:G124"/>
    <mergeCell ref="H122:H124"/>
    <mergeCell ref="M122:M124"/>
    <mergeCell ref="N122:N124"/>
    <mergeCell ref="A120:A121"/>
    <mergeCell ref="B120:B121"/>
    <mergeCell ref="G120:G121"/>
    <mergeCell ref="H120:H121"/>
    <mergeCell ref="M120:M121"/>
    <mergeCell ref="B144:B145"/>
    <mergeCell ref="A144:A145"/>
    <mergeCell ref="B142:B143"/>
    <mergeCell ref="A142:A143"/>
    <mergeCell ref="B148:B150"/>
    <mergeCell ref="A148:A150"/>
    <mergeCell ref="B146:B147"/>
    <mergeCell ref="A146:A147"/>
    <mergeCell ref="B132:E132"/>
    <mergeCell ref="B136:B137"/>
    <mergeCell ref="A136:A139"/>
    <mergeCell ref="B133:E133"/>
    <mergeCell ref="B140:B141"/>
    <mergeCell ref="A140:A141"/>
    <mergeCell ref="B138:B139"/>
    <mergeCell ref="S118:S119"/>
    <mergeCell ref="T118:T119"/>
    <mergeCell ref="S120:S121"/>
    <mergeCell ref="T120:T121"/>
    <mergeCell ref="S122:S124"/>
    <mergeCell ref="T122:T124"/>
    <mergeCell ref="T106:W106"/>
    <mergeCell ref="T107:W107"/>
    <mergeCell ref="S110:S113"/>
    <mergeCell ref="T110:T111"/>
    <mergeCell ref="T112:T113"/>
    <mergeCell ref="S114:S115"/>
    <mergeCell ref="T114:T115"/>
    <mergeCell ref="S116:S117"/>
    <mergeCell ref="T116:T1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4" sqref="B4"/>
    </sheetView>
  </sheetViews>
  <sheetFormatPr baseColWidth="10" defaultColWidth="10.85546875" defaultRowHeight="15" x14ac:dyDescent="0.25"/>
  <cols>
    <col min="1" max="1" width="28.85546875" customWidth="1"/>
    <col min="2" max="2" width="61.85546875" customWidth="1"/>
  </cols>
  <sheetData>
    <row r="2" spans="1:2" ht="15.75" thickBot="1" x14ac:dyDescent="0.3">
      <c r="A2" s="383" t="s">
        <v>17</v>
      </c>
      <c r="B2" s="383"/>
    </row>
    <row r="3" spans="1:2" ht="39" customHeight="1" thickBot="1" x14ac:dyDescent="0.3">
      <c r="A3" s="91" t="s">
        <v>422</v>
      </c>
      <c r="B3" s="77" t="s">
        <v>423</v>
      </c>
    </row>
    <row r="4" spans="1:2" ht="39" customHeight="1" x14ac:dyDescent="0.25">
      <c r="A4" s="90" t="s">
        <v>59</v>
      </c>
      <c r="B4" s="90" t="s">
        <v>424</v>
      </c>
    </row>
    <row r="5" spans="1:2" ht="39" customHeight="1" x14ac:dyDescent="0.25">
      <c r="A5" s="89" t="s">
        <v>69</v>
      </c>
      <c r="B5" s="89" t="s">
        <v>425</v>
      </c>
    </row>
    <row r="6" spans="1:2" ht="39" customHeight="1" x14ac:dyDescent="0.25">
      <c r="A6" s="89" t="s">
        <v>101</v>
      </c>
      <c r="B6" s="89" t="s">
        <v>426</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C7" sqref="C7"/>
    </sheetView>
  </sheetViews>
  <sheetFormatPr baseColWidth="10" defaultColWidth="10.85546875" defaultRowHeight="15" x14ac:dyDescent="0.25"/>
  <cols>
    <col min="1" max="1" width="28.85546875" customWidth="1"/>
    <col min="2" max="2" width="34.140625" customWidth="1"/>
    <col min="3" max="3" width="37.28515625" customWidth="1"/>
    <col min="4" max="12" width="21.42578125" customWidth="1"/>
  </cols>
  <sheetData>
    <row r="1" spans="1:16" ht="15.75" thickBot="1" x14ac:dyDescent="0.3">
      <c r="A1" s="384" t="s">
        <v>427</v>
      </c>
      <c r="B1" s="372"/>
      <c r="C1" s="372"/>
      <c r="D1" s="372"/>
      <c r="E1" s="109"/>
      <c r="F1" s="109"/>
      <c r="G1" s="109"/>
      <c r="H1" s="109"/>
      <c r="I1" s="109"/>
      <c r="J1" s="109"/>
      <c r="K1" s="109"/>
      <c r="L1" s="109"/>
    </row>
    <row r="2" spans="1:16" ht="33" customHeight="1" x14ac:dyDescent="0.25">
      <c r="A2" s="387" t="s">
        <v>428</v>
      </c>
      <c r="B2" s="387" t="s">
        <v>429</v>
      </c>
      <c r="C2" s="86" t="s">
        <v>430</v>
      </c>
      <c r="D2" s="387" t="s">
        <v>431</v>
      </c>
      <c r="E2" s="110"/>
      <c r="F2" s="110"/>
      <c r="G2" s="110"/>
      <c r="H2" s="110"/>
      <c r="I2" s="110"/>
      <c r="J2" s="110"/>
      <c r="K2" s="110"/>
      <c r="L2" s="110"/>
    </row>
    <row r="3" spans="1:16" ht="19.5" customHeight="1" thickBot="1" x14ac:dyDescent="0.3">
      <c r="A3" s="388"/>
      <c r="B3" s="388"/>
      <c r="C3" s="87" t="s">
        <v>432</v>
      </c>
      <c r="D3" s="388"/>
      <c r="E3" s="110"/>
      <c r="F3" s="110"/>
      <c r="G3" s="110"/>
      <c r="H3" s="110"/>
      <c r="I3" s="110"/>
      <c r="J3" s="110"/>
      <c r="K3" s="110"/>
      <c r="L3" s="110"/>
    </row>
    <row r="4" spans="1:16" ht="15" customHeight="1" thickBot="1" x14ac:dyDescent="0.3">
      <c r="A4" s="389" t="s">
        <v>433</v>
      </c>
      <c r="B4" s="93" t="s">
        <v>434</v>
      </c>
      <c r="C4" s="93" t="s">
        <v>435</v>
      </c>
      <c r="D4" s="94" t="s">
        <v>436</v>
      </c>
      <c r="E4" s="111"/>
      <c r="F4" s="111"/>
      <c r="G4" s="111"/>
      <c r="H4" s="111"/>
      <c r="I4" s="111"/>
      <c r="J4" s="111"/>
      <c r="K4" s="111"/>
      <c r="L4" s="111"/>
      <c r="M4" t="s">
        <v>150</v>
      </c>
      <c r="N4" t="s">
        <v>59</v>
      </c>
      <c r="O4">
        <v>100</v>
      </c>
      <c r="P4" t="str">
        <f t="shared" ref="P4:P12" si="0">+N4&amp;"
 "&amp;O4</f>
        <v>FUERTE
 100</v>
      </c>
    </row>
    <row r="5" spans="1:16" ht="15" customHeight="1" thickBot="1" x14ac:dyDescent="0.3">
      <c r="A5" s="390"/>
      <c r="B5" s="93" t="s">
        <v>437</v>
      </c>
      <c r="C5" s="93" t="s">
        <v>438</v>
      </c>
      <c r="D5" s="94" t="s">
        <v>439</v>
      </c>
      <c r="E5" s="111"/>
      <c r="F5" s="111"/>
      <c r="G5" s="111"/>
      <c r="H5" s="111"/>
      <c r="I5" s="111"/>
      <c r="J5" s="111"/>
      <c r="K5" s="111"/>
      <c r="L5" s="111"/>
      <c r="M5" t="s">
        <v>157</v>
      </c>
      <c r="N5" t="s">
        <v>69</v>
      </c>
      <c r="O5">
        <v>50</v>
      </c>
      <c r="P5" t="str">
        <f t="shared" si="0"/>
        <v>MODERADO
 50</v>
      </c>
    </row>
    <row r="6" spans="1:16" ht="15" customHeight="1" thickBot="1" x14ac:dyDescent="0.3">
      <c r="A6" s="391"/>
      <c r="B6" s="93" t="s">
        <v>440</v>
      </c>
      <c r="C6" s="93" t="s">
        <v>441</v>
      </c>
      <c r="D6" s="94" t="s">
        <v>439</v>
      </c>
      <c r="E6" s="111"/>
      <c r="F6" s="111"/>
      <c r="G6" s="111"/>
      <c r="H6" s="111"/>
      <c r="I6" s="111"/>
      <c r="J6" s="111"/>
      <c r="K6" s="111"/>
      <c r="L6" s="111"/>
      <c r="M6" t="s">
        <v>163</v>
      </c>
      <c r="N6" t="s">
        <v>101</v>
      </c>
      <c r="O6">
        <v>0</v>
      </c>
      <c r="P6" t="str">
        <f t="shared" si="0"/>
        <v>DÉBIL
 0</v>
      </c>
    </row>
    <row r="7" spans="1:16" ht="15" customHeight="1" thickBot="1" x14ac:dyDescent="0.3">
      <c r="A7" s="389" t="s">
        <v>442</v>
      </c>
      <c r="B7" s="93" t="s">
        <v>443</v>
      </c>
      <c r="C7" s="93" t="s">
        <v>444</v>
      </c>
      <c r="D7" s="94" t="s">
        <v>439</v>
      </c>
      <c r="E7" s="111"/>
      <c r="F7" s="111"/>
      <c r="G7" s="111"/>
      <c r="H7" s="111"/>
      <c r="I7" s="111"/>
      <c r="J7" s="111"/>
      <c r="K7" s="111"/>
      <c r="L7" s="111"/>
      <c r="M7" t="s">
        <v>169</v>
      </c>
      <c r="N7" t="s">
        <v>69</v>
      </c>
      <c r="O7">
        <v>50</v>
      </c>
      <c r="P7" t="str">
        <f t="shared" si="0"/>
        <v>MODERADO
 50</v>
      </c>
    </row>
    <row r="8" spans="1:16" ht="15" customHeight="1" thickBot="1" x14ac:dyDescent="0.3">
      <c r="A8" s="390"/>
      <c r="B8" s="93" t="s">
        <v>437</v>
      </c>
      <c r="C8" s="93" t="s">
        <v>445</v>
      </c>
      <c r="D8" s="94" t="s">
        <v>439</v>
      </c>
      <c r="E8" s="111"/>
      <c r="F8" s="111"/>
      <c r="G8" s="111"/>
      <c r="H8" s="111"/>
      <c r="I8" s="111"/>
      <c r="J8" s="111"/>
      <c r="K8" s="111"/>
      <c r="L8" s="111"/>
      <c r="M8" t="s">
        <v>173</v>
      </c>
      <c r="N8" t="s">
        <v>69</v>
      </c>
      <c r="O8">
        <v>50</v>
      </c>
      <c r="P8" t="str">
        <f t="shared" si="0"/>
        <v>MODERADO
 50</v>
      </c>
    </row>
    <row r="9" spans="1:16" ht="15" customHeight="1" thickBot="1" x14ac:dyDescent="0.3">
      <c r="A9" s="391"/>
      <c r="B9" s="93" t="s">
        <v>440</v>
      </c>
      <c r="C9" s="93" t="s">
        <v>446</v>
      </c>
      <c r="D9" s="94" t="s">
        <v>439</v>
      </c>
      <c r="E9" s="111"/>
      <c r="F9" s="111"/>
      <c r="G9" s="111"/>
      <c r="H9" s="111"/>
      <c r="I9" s="111"/>
      <c r="J9" s="111"/>
      <c r="K9" s="111"/>
      <c r="L9" s="111"/>
      <c r="M9" t="s">
        <v>177</v>
      </c>
      <c r="N9" t="s">
        <v>101</v>
      </c>
      <c r="O9">
        <v>0</v>
      </c>
      <c r="P9" t="str">
        <f t="shared" si="0"/>
        <v>DÉBIL
 0</v>
      </c>
    </row>
    <row r="10" spans="1:16" ht="15" customHeight="1" thickBot="1" x14ac:dyDescent="0.3">
      <c r="A10" s="197"/>
      <c r="B10" s="93" t="s">
        <v>443</v>
      </c>
      <c r="C10" s="93" t="s">
        <v>447</v>
      </c>
      <c r="D10" s="94" t="s">
        <v>439</v>
      </c>
      <c r="E10" s="111"/>
      <c r="F10" s="111"/>
      <c r="G10" s="111"/>
      <c r="H10" s="111"/>
      <c r="I10" s="111"/>
      <c r="J10" s="111"/>
      <c r="K10" s="111"/>
      <c r="L10" s="111"/>
      <c r="M10" t="s">
        <v>180</v>
      </c>
      <c r="N10" s="106" t="s">
        <v>101</v>
      </c>
      <c r="O10">
        <v>0</v>
      </c>
      <c r="P10" t="str">
        <f t="shared" si="0"/>
        <v>DÉBIL
 0</v>
      </c>
    </row>
    <row r="11" spans="1:16" ht="15" customHeight="1" thickBot="1" x14ac:dyDescent="0.3">
      <c r="A11" s="197" t="s">
        <v>448</v>
      </c>
      <c r="B11" s="93" t="s">
        <v>437</v>
      </c>
      <c r="C11" s="93" t="s">
        <v>449</v>
      </c>
      <c r="D11" s="94" t="s">
        <v>439</v>
      </c>
      <c r="E11" s="111"/>
      <c r="F11" s="111"/>
      <c r="G11" s="111"/>
      <c r="H11" s="111"/>
      <c r="I11" s="111"/>
      <c r="J11" s="111"/>
      <c r="K11" s="111"/>
      <c r="L11" s="111"/>
      <c r="M11" t="s">
        <v>184</v>
      </c>
      <c r="N11" s="106" t="s">
        <v>101</v>
      </c>
      <c r="O11">
        <v>0</v>
      </c>
      <c r="P11" t="str">
        <f t="shared" si="0"/>
        <v>DÉBIL
 0</v>
      </c>
    </row>
    <row r="12" spans="1:16" ht="15" customHeight="1" thickBot="1" x14ac:dyDescent="0.3">
      <c r="A12" s="95"/>
      <c r="B12" s="93" t="s">
        <v>440</v>
      </c>
      <c r="C12" s="93" t="s">
        <v>450</v>
      </c>
      <c r="D12" s="94" t="s">
        <v>439</v>
      </c>
      <c r="E12" s="111"/>
      <c r="F12" s="111"/>
      <c r="G12" s="111"/>
      <c r="H12" s="111"/>
      <c r="I12" s="111"/>
      <c r="J12" s="111"/>
      <c r="K12" s="111"/>
      <c r="L12" s="111"/>
      <c r="M12" t="s">
        <v>187</v>
      </c>
      <c r="N12" t="s">
        <v>101</v>
      </c>
      <c r="O12">
        <v>0</v>
      </c>
      <c r="P12" t="str">
        <f t="shared" si="0"/>
        <v>DÉBIL
 0</v>
      </c>
    </row>
    <row r="13" spans="1:16" ht="15.75" thickBot="1" x14ac:dyDescent="0.3">
      <c r="A13" s="96"/>
    </row>
    <row r="14" spans="1:16" ht="25.5" customHeight="1" thickBot="1" x14ac:dyDescent="0.3">
      <c r="A14" s="385" t="s">
        <v>451</v>
      </c>
      <c r="B14" s="386"/>
    </row>
    <row r="15" spans="1:16" ht="39" customHeight="1" thickBot="1" x14ac:dyDescent="0.3">
      <c r="A15" s="78" t="s">
        <v>59</v>
      </c>
      <c r="B15" s="93" t="s">
        <v>452</v>
      </c>
    </row>
    <row r="16" spans="1:16" ht="44.25" customHeight="1" thickBot="1" x14ac:dyDescent="0.3">
      <c r="A16" s="78" t="s">
        <v>69</v>
      </c>
      <c r="B16" s="93" t="s">
        <v>453</v>
      </c>
    </row>
    <row r="17" spans="1:2" ht="45.75" customHeight="1" thickBot="1" x14ac:dyDescent="0.3">
      <c r="A17" s="78" t="s">
        <v>101</v>
      </c>
      <c r="B17" s="93" t="s">
        <v>454</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Diana Marcela Cordoba Vargas</cp:lastModifiedBy>
  <cp:revision/>
  <dcterms:created xsi:type="dcterms:W3CDTF">2015-11-26T15:35:33Z</dcterms:created>
  <dcterms:modified xsi:type="dcterms:W3CDTF">2021-12-14T22:45:42Z</dcterms:modified>
  <cp:category/>
  <cp:contentStatus/>
</cp:coreProperties>
</file>