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https://itceduco-my.sharepoint.com/personal/apoyocontrolinterno_itc_edu_co/Documents/CI DIANA/2021/Seg. Riesgos/"/>
    </mc:Choice>
  </mc:AlternateContent>
  <xr:revisionPtr revIDLastSave="39" documentId="8_{78DFE9E2-5929-47F1-B040-A460D2ADC58A}" xr6:coauthVersionLast="47" xr6:coauthVersionMax="47" xr10:uidLastSave="{ADCE9D84-F5CB-4F67-972D-46D9F289A514}"/>
  <bookViews>
    <workbookView xWindow="-120" yWindow="-120" windowWidth="20730" windowHeight="11040" tabRatio="867" xr2:uid="{00000000-000D-0000-FFFF-FFFF00000000}"/>
  </bookViews>
  <sheets>
    <sheet name="MAPA DE RIESGOS" sheetId="1" r:id="rId1"/>
    <sheet name="TIPO DE RIESGO" sheetId="10" r:id="rId2"/>
    <sheet name="VALORACIÓN RIESGOS" sheetId="3" r:id="rId3"/>
    <sheet name="TIPO DE CONTROL" sheetId="6" r:id="rId4"/>
    <sheet name="OPCIÓN DE TRAT" sheetId="7" r:id="rId5"/>
    <sheet name="DISEÑO CONTROL" sheetId="4" r:id="rId6"/>
    <sheet name="EJECUCIÓN CONTROL" sheetId="5" r:id="rId7"/>
    <sheet name="SOLIDEZ" sheetId="8" r:id="rId8"/>
    <sheet name="RIESGO RESIDUAL"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7" i="4" l="1"/>
  <c r="B136" i="4"/>
  <c r="B135" i="4"/>
  <c r="H111" i="4"/>
  <c r="H110" i="4"/>
  <c r="H109" i="4"/>
  <c r="K126" i="4"/>
  <c r="K124" i="4"/>
  <c r="K120" i="4"/>
  <c r="K118" i="4"/>
  <c r="W13" i="1"/>
  <c r="B111" i="4"/>
  <c r="B110" i="4"/>
  <c r="B109" i="4"/>
  <c r="B84" i="4"/>
  <c r="B83" i="4"/>
  <c r="B82" i="4"/>
  <c r="B57" i="4"/>
  <c r="B56" i="4"/>
  <c r="B55" i="4"/>
  <c r="B30" i="4"/>
  <c r="B29" i="4"/>
  <c r="B28" i="4"/>
  <c r="B3" i="4"/>
  <c r="B2" i="4"/>
  <c r="B1" i="4"/>
  <c r="K129" i="4" l="1"/>
  <c r="E152" i="4"/>
  <c r="E150" i="4"/>
  <c r="E146" i="4"/>
  <c r="E144" i="4"/>
  <c r="E155" i="4" s="1"/>
  <c r="E126" i="4"/>
  <c r="E124" i="4"/>
  <c r="E120" i="4"/>
  <c r="E118" i="4"/>
  <c r="E99" i="4"/>
  <c r="E97" i="4"/>
  <c r="E93" i="4"/>
  <c r="E91" i="4"/>
  <c r="E102" i="4" s="1"/>
  <c r="E72" i="4"/>
  <c r="E70" i="4"/>
  <c r="E66" i="4"/>
  <c r="E64" i="4"/>
  <c r="E129" i="4" l="1"/>
  <c r="E75" i="4"/>
  <c r="E43" i="4"/>
  <c r="E37" i="4"/>
  <c r="E45" i="4"/>
  <c r="E39" i="4"/>
  <c r="E12" i="4"/>
  <c r="E21" i="4" l="1"/>
  <c r="E48" i="4"/>
  <c r="W8" i="1"/>
  <c r="W9" i="1"/>
  <c r="W10" i="1"/>
  <c r="W11" i="1"/>
  <c r="W12" i="1"/>
  <c r="W14" i="1"/>
  <c r="P12" i="8" l="1"/>
  <c r="P11" i="8"/>
  <c r="P10" i="8"/>
  <c r="P9" i="8"/>
  <c r="P8" i="8"/>
  <c r="P7" i="8"/>
  <c r="P6" i="8"/>
  <c r="P5" i="8"/>
  <c r="P4" i="8"/>
  <c r="D165" i="1" l="1"/>
  <c r="D164" i="1"/>
  <c r="D163" i="1"/>
  <c r="D162" i="1"/>
  <c r="D161" i="1"/>
  <c r="D160" i="1"/>
  <c r="D159" i="1"/>
  <c r="D158" i="1"/>
  <c r="D157" i="1"/>
  <c r="D156" i="1"/>
  <c r="D155" i="1"/>
  <c r="D154" i="1"/>
  <c r="D153" i="1"/>
  <c r="D152" i="1"/>
  <c r="D151" i="1"/>
  <c r="D150" i="1"/>
  <c r="D149" i="1"/>
  <c r="D148" i="1"/>
  <c r="D147" i="1"/>
  <c r="D146" i="1"/>
  <c r="D145" i="1"/>
  <c r="D144" i="1"/>
  <c r="D143" i="1"/>
  <c r="D142" i="1"/>
  <c r="D141" i="1"/>
  <c r="AC10" i="1" l="1"/>
  <c r="H10" i="1"/>
  <c r="AC14" i="1"/>
  <c r="H14" i="1"/>
  <c r="AC12" i="1"/>
  <c r="H12" i="1"/>
  <c r="AC9" i="1"/>
  <c r="H9" i="1"/>
  <c r="H11" i="1"/>
  <c r="H8" i="1"/>
  <c r="AC11" i="1"/>
  <c r="AC8" i="1"/>
  <c r="H31" i="3"/>
  <c r="H17" i="1" l="1"/>
  <c r="H162" i="1"/>
  <c r="H163" i="1"/>
</calcChain>
</file>

<file path=xl/sharedStrings.xml><?xml version="1.0" encoding="utf-8"?>
<sst xmlns="http://schemas.openxmlformats.org/spreadsheetml/2006/main" count="1017" uniqueCount="438">
  <si>
    <t>Escuela Tecnológica
Instituto Técnico Central</t>
  </si>
  <si>
    <t>MAPA Y PLAN DE TRATAMIENTO DE RIESGOS DE INVESTIGACIÓN 2021</t>
  </si>
  <si>
    <t>CÓDIGO:   GDC-FO-09</t>
  </si>
  <si>
    <t>VERSIÓN:  6</t>
  </si>
  <si>
    <t>VIGENCIA: MARZO 6 DE 2020</t>
  </si>
  <si>
    <t>PÁGINA:    1 de 1</t>
  </si>
  <si>
    <t>IDENTIFICACIÓN DEL RIESGO</t>
  </si>
  <si>
    <t>VALORACIÓN RIESGO INHERENTE</t>
  </si>
  <si>
    <t>ACTIVO DE INFORMACIÓN AFECTADO</t>
  </si>
  <si>
    <t>CRITERIO AFECTADO</t>
  </si>
  <si>
    <t>CAUSAS / VULNERABILIDAD</t>
  </si>
  <si>
    <t>CONSECUENCIAS</t>
  </si>
  <si>
    <t>TIPO DE CONTROLES</t>
  </si>
  <si>
    <t xml:space="preserve"> OPCIÓN DE TRATAMIENTO O MANEJO</t>
  </si>
  <si>
    <t>ACTIVIDAD DE CONTROL</t>
  </si>
  <si>
    <t>DISEÑO DEL CONTROL</t>
  </si>
  <si>
    <t>EJECUCIÓN DEL CONTROL</t>
  </si>
  <si>
    <t>SOLIDEZ INDIVIDUAL DEL CONTROL</t>
  </si>
  <si>
    <t>SOLIDEZ DEL CONJUNTO DE CONTROLES (Promedio aritmético de solidez individual)</t>
  </si>
  <si>
    <t>CONTROLES AYUDAN A DISMINUIR LA PROBABILIDAD</t>
  </si>
  <si>
    <t>CONTROLES AYUDAN A DISMINUIR EL IMPACTO</t>
  </si>
  <si>
    <t>VALORACIÓN RIESGO RESIDUAL</t>
  </si>
  <si>
    <t>SOPORTE DEL CONTROL</t>
  </si>
  <si>
    <t>RESPONSABLE DEL CONTROL</t>
  </si>
  <si>
    <t>TIEMPO</t>
  </si>
  <si>
    <t>INDICADOR 
Eficacia
Efectividad</t>
  </si>
  <si>
    <t>PRIMERA LINEA (Abril)</t>
  </si>
  <si>
    <t xml:space="preserve">SEGUNDA LÍNEA (Julio-Agosto) </t>
  </si>
  <si>
    <t>TERCERA LÍNEA (Noviembre)</t>
  </si>
  <si>
    <t>PROCESO</t>
  </si>
  <si>
    <t>OBJETIVO DEL PROCESO</t>
  </si>
  <si>
    <t>FACTOR QUE GENERA EL RIESGO</t>
  </si>
  <si>
    <t>DESCRIPCIÓN DEL RIESGO</t>
  </si>
  <si>
    <t>TIPO DE RIESGO</t>
  </si>
  <si>
    <t>PROBABILIDAD</t>
  </si>
  <si>
    <t>IMPACTO</t>
  </si>
  <si>
    <t>RIESGO INHERENTE</t>
  </si>
  <si>
    <t>HARDWARE</t>
  </si>
  <si>
    <t>SOFTWARE</t>
  </si>
  <si>
    <t>SERVICIOS</t>
  </si>
  <si>
    <t>DOCUMENTAL</t>
  </si>
  <si>
    <t>CONFIDENCIALIDAD</t>
  </si>
  <si>
    <t>INTEGRIDAD</t>
  </si>
  <si>
    <t>DISP0NIBILIDAD</t>
  </si>
  <si>
    <t>RIESGO RESIDUAL</t>
  </si>
  <si>
    <t>ESTADO DEL CONTROL</t>
  </si>
  <si>
    <t>OBSERVACIONES AL SEGUIMIENTO REALIZADO</t>
  </si>
  <si>
    <t>INVESTIGACIÓN</t>
  </si>
  <si>
    <t>Apoyar la investigación en la ETITC, mediante el fomento a las Actividades de Ciencia Tecnología e innovación ACTI, la generación del conocimiento y la gestión de la transferencia del conocimiento, para insertarse en el Sistema Nacional de Ciencia, Tecnología e Innovación.</t>
  </si>
  <si>
    <t xml:space="preserve">Proyectos de investigación </t>
  </si>
  <si>
    <t>Probabilidad de que los productos propuestos en el proyecto de Investigación no se desarrollan de la manera prevista</t>
  </si>
  <si>
    <t>Operativo</t>
  </si>
  <si>
    <t>POSIBLE</t>
  </si>
  <si>
    <t>MODERADO</t>
  </si>
  <si>
    <t>x</t>
  </si>
  <si>
    <t>Falta de competencias para desarrollar procesos de investigación.</t>
  </si>
  <si>
    <t xml:space="preserve">Disminuye la visibilidad de los resultados de la investigación.
</t>
  </si>
  <si>
    <t>Preventivo</t>
  </si>
  <si>
    <t>Reducir el riesgo</t>
  </si>
  <si>
    <t xml:space="preserve">Programar y ejecutar capacitaciones en formulación de proyectos </t>
  </si>
  <si>
    <t>FUERTE</t>
  </si>
  <si>
    <t>DIRECTAMENTE</t>
  </si>
  <si>
    <t>RARA VEZ</t>
  </si>
  <si>
    <t>INSIGNIFICANTE</t>
  </si>
  <si>
    <t xml:space="preserve">Listas de asistencia e Informe de capacitación </t>
  </si>
  <si>
    <t xml:space="preserve">Líder de proceso </t>
  </si>
  <si>
    <t xml:space="preserve">Semestral </t>
  </si>
  <si>
    <t>EFICACIA:
Índice de cumplimiento actividades                = (# de capacitaciones realizadas en proyectos  / #Total de capactitaciones  programadas)x 100    
EFECTIVIDAD:
El 100% del desarrollo de productos propuestos se realice de acuerdo a lo previsto en los proyectos de investigación</t>
  </si>
  <si>
    <t>Se está realizando el Curso en Habilidades Investigativas y Actualización Temática  con 56 estudiantes y 17 docentes para un total de 73 inscritos con  las sigueintes sesiones:
Sesión de introducción: La investigación en las Instituciones técnicas y tecnológicas de Colombia a la luz del Decreto 1330, 18 de marzo  por Diego Germán Pérez Villamarín
Sesión 2 Metodología de la Investigación I, 25 de marzo, Diego Germán Pérez Villamarín
Sesión 3 Metodología de la Investigación II,  8 de abril; Diego Germán Pérez Villamarín
Sesión 4: Herramientas de búsqueda y evaluación de la información; 15 de abril  por Laura Camila Garnica Posada
Sesión 5: Normas de citación y gestores bibliográficos; 22 de abril por Laura Camila Garnica Posada
Sesión 6: ORCID  29 de abril Camilo Alejandro Corchuelo</t>
  </si>
  <si>
    <t>Se verificó la realización del Curso en Habilidades Investigativas y Actualización Temática, con las siguientes sesiones: Sesión 7: Consideraciones metodológicas para la construcción de working paper, 6 de mayo de 2021, Diego Germán Pérez Villamarín.                                                    Sesión 8: Webinar Biotecnología y medio ambiente, 13 de mayo de 2021.                                                                         Sesión 9: Webinar Agricultura satelital y de precisión, 20 de mayo de 2021.                                                                  Sesión 10: Webinar Sociedad del aprendizaje y desarrollo humano con equidad, 27 de mayo de 2021.                        Sesión 11: Webinar Tecnologías convergentes e industrias 4.0, 3 de junio de 2021.                                                                  Sesión 12: Webinar Energías sostenibles, 10 de junio de 2021. Las evidencias se encuentran en el siguiente link: https://itceduco-my.sharepoint.com/:f:/g/personal/investigacion_itc_edu_co/Egi8ruRVm_5LhPX8JcMwS5IB617YGhtZ0CfqCSDCG5Laww?e=F6cP1r
Adicionalmente a las capacitaciones realizadas, mencionadas en el primer seguimiento, la Vicerrectoría programó capacitaciones en fortalecimiento de habilidades de investigación.</t>
  </si>
  <si>
    <t>Informes Semilleros de investigación</t>
  </si>
  <si>
    <t>Posibilidad de que los Informes semestrales de producción de semilleros estén incompletos o entregados inoportunamente</t>
  </si>
  <si>
    <t xml:space="preserve">La verificación de soportes de producción y asistencia de los semilleros no se realiza de acuerdo a la programación establecida
</t>
  </si>
  <si>
    <t>Pérdida de los incentivos económicos a los estudiantes</t>
  </si>
  <si>
    <t>Verificar soportes de producción y de asistencia de semilleros, de acuerdo a la programación establecida y generación de informes a tiempo.</t>
  </si>
  <si>
    <t>Informes entregados en el tiempo establecido en la programación
Evidencias de producción y asistencia  de los semilleros</t>
  </si>
  <si>
    <t xml:space="preserve">Profesional de Semilleros
Lider proceso </t>
  </si>
  <si>
    <t>EFICACIA:
Índice de cumplimiento actividades    = (# de semilleros que entregan informe / #Total de  semilleros registrados) x 100    
EFECTIVIDAD:
0 estudiantes que pierdan el beneficio económico por informes de producción de semilleros entregados incompletos o fuera de tiempo</t>
  </si>
  <si>
    <t>En 2021-1 Se realizó la convocatoria de inscripción a los estudiantes desde la Plataforma Gnosoft- Investigación para un total de 106 estudiantes inscritos. 
Se han tenido dos reuniones con los líderes y estudiantes. En estas reuniones se ha expuesto la, Metodología de trabajo para el presente semestre, Cursos de Formación que ofrecerá la Vicerrectoría de Investigación, Plan de Trabajo y acompañamiento a los estudiantes, así mismo, los criterios de evaluación del desempeño docente.</t>
  </si>
  <si>
    <t>Se verificó la realización del encuentro institucional de semilleros, Tres semilleros  participan y representan a la Escuela en el encuentro regional de semilleros nodo Bogotá, Se adelanta seguimiento a los semilleros vía correo electrónico con el fin de cumplir con los requerimientos para la particiapación en RedColsi, se solicita información para los descuentos de semilleros; se obtuvo la resolución de descuentos para semilleristas 2021-2; Se adelanta invitación para abrir nuevos semilleros por facultadespara segundo semestre.
Se verifican también correos enviados a directores de semilleros para que adjunten información sobre producción de cada semillero.
Se verifica también la jornada de socialización de avance de semilleros, donde se observa la programación de productos por cada semillero, así como el informe realizado después de adelantar el encuentro de socialización.
La programación para observar avances de semilleros de investigación se realiza finalizando cada semestre.</t>
  </si>
  <si>
    <t>Recursos hídrico, energético y de papel</t>
  </si>
  <si>
    <t>Probabilidad de consumir de manera inadecuada los recursos hídrico, energético y de papel.</t>
  </si>
  <si>
    <t>Ambiental</t>
  </si>
  <si>
    <t>MENOR</t>
  </si>
  <si>
    <t xml:space="preserve">Falta de sensibilización ambiental en temas como la cultura, el uso eficiente del papel y el ahorro de energía y agua.            
                                      </t>
  </si>
  <si>
    <t xml:space="preserve">Bajos niveles de cultura ambiental.    
Aumento de costo en las facturas de energía, acueducto y alcantarillado. 
Agotamiento de los recursos  </t>
  </si>
  <si>
    <t>Participar en las actividades para la gestión y manejo  del agua, la energía y el consumo de papel</t>
  </si>
  <si>
    <t>Registro de asistencia en actividades de gestión ambiental</t>
  </si>
  <si>
    <t xml:space="preserve">
Lider proceso </t>
  </si>
  <si>
    <t>Según programación de gestión ambiental</t>
  </si>
  <si>
    <t xml:space="preserve">EFICACIA:  
Índice de cumplimiento actividades =cumplimiento de actividades / actividades programdas *100
EFECTIVIAD: será medida por el proceso de gestión ambiental. 
</t>
  </si>
  <si>
    <t>Capacitación usos sostenibles del agua, realizada el 25 de marzo, asistieron los integrantes de la Vicerrectoría de Investigación</t>
  </si>
  <si>
    <t>Se verificó que los integrantes de la Vicerrectoría asistieron a las siguientes capacitaciones:
Capacitación uso sostenible del agua participaron Armando Solano, Alicia Mancera y  Laura Garnica, 31 de mayo.
Manejo de residuos ordinarios participaron Armando Solano y Martha Herrera, 02 de junio.
Capacitación residuos peligros participaron Alicia Mancera, Martha Herrera y Camilo Corchuelo, 02 de junio.
Capacitacion en Desarrollo sostenible participaron Alicia Mancera, Martha Herrera, 08 de junio.</t>
  </si>
  <si>
    <t>Puesto de trabajo</t>
  </si>
  <si>
    <t>Posibilidad de sufrir enfermedades laborales y accidentes de trabajo por malas posturas en el puesto de trabajo.</t>
  </si>
  <si>
    <t>SST</t>
  </si>
  <si>
    <t xml:space="preserve">Inadecuada higiene postural
</t>
  </si>
  <si>
    <t xml:space="preserve">
Accidentes y enfermedades laborales</t>
  </si>
  <si>
    <t>Participar en las actividades  de seguridad y salud en el trabajo.</t>
  </si>
  <si>
    <t>Registro de asistencia en las capacitaciones y actividades de SST</t>
  </si>
  <si>
    <t xml:space="preserve">Lider proceso </t>
  </si>
  <si>
    <t>Según programación de gestión SST</t>
  </si>
  <si>
    <t>EFICACIA:
Índice de cumplimiento actividades = (#Talleres, jornadas en temas de higiene postural y ergonomía en que se participó / #Total de talleres, jornadas en temas de higiene postural y ergonomía que se recibió invitación)x 100
EFECTIVIDAD:
No se presentan reportes de accidentes o enfermedades laborales del personal del proceso por temas de higiene postural.</t>
  </si>
  <si>
    <t xml:space="preserve">Se ha participado en las siguientes actividades: 
Webinar IES y salud mental en tiempos de pandemia marzo 24, asistió Alicia Mancera.
Pausas Activas abril 14, Alicia Mancera
</t>
  </si>
  <si>
    <t>Se verificó que los integrantes de la Vicerrectoría asistieron a las siguientes capacitaciones:
Capacitación como interactuar con personas con discapacidad, participaron Armando Solano y Alicia Mancera
Martha Herrera participó en el curso de ISO 45000 con el MEN eL 25 de junio de 2021.</t>
  </si>
  <si>
    <t xml:space="preserve">Información </t>
  </si>
  <si>
    <t xml:space="preserve"> Probabilidad de perder la información que se genere en el proceso</t>
  </si>
  <si>
    <t>Seguridad Digital</t>
  </si>
  <si>
    <t>Falta de conocimiento por parte del personal del proceso en temas de seguridad de la información</t>
  </si>
  <si>
    <t>Afectación en la preservación de la confidencialidad, integridad y disponibilidad de la información.
Pérdida de equipos</t>
  </si>
  <si>
    <t>Participar en las actividades de capacitación en seguridad de la información.</t>
  </si>
  <si>
    <t xml:space="preserve">Asistencia a capacitaciones
</t>
  </si>
  <si>
    <t xml:space="preserve">Personal del área
</t>
  </si>
  <si>
    <t>Según solicitud o programación de Seguridad de la información</t>
  </si>
  <si>
    <t xml:space="preserve">EFICACIA:
Índice de cumplimiento actividades =  (# de actividades cumplidas/ # de actividades programadas) x 100
EFECTIVIDAD:  No se afecta la confidencialidad, integridad y disponibilidad de la información por pérdidas de equipos o por no tenerla en el onedrive
</t>
  </si>
  <si>
    <t>Reinducción  realizada el  9 de abril de 2021 a las 3:00 p.m.por Teams, con la asistencia de 7 personas de la vicerrectorìa de investigaciòn. https://itceduco-my.sharepoint.com/:v:/r/personal/bienestarlaboral_itc_edu_co/Documents/Grabaciones/Reuni%C3%B2n%20general%20y%20Reinducci%C3%B2n-20210409_150230-Grabaci%C3%B3n%20de%20la%20reuni%C3%B3n.mp4?csf=1&amp;web=1&amp;e=xMxBNp</t>
  </si>
  <si>
    <t>La profesional Martha Herrera socializó el procedimiento de clasificado y etiquetado de la información a los nuevos integrantes de la Vicerrectoría, así como buenas prácticas en manejo de información y escritorio limpio, la charla se realizó el lunes 02 de agosto.</t>
  </si>
  <si>
    <t>No seguir el procedimiento en términos de dar cumplimiento al lineamiento de conservar la información generada en el proceso, en el onedrive.</t>
  </si>
  <si>
    <t>De forma permanente contar con toda la información generada en el proceso en el onedrive</t>
  </si>
  <si>
    <t>Información en el onedrive</t>
  </si>
  <si>
    <t>Permanente</t>
  </si>
  <si>
    <t>En Drive compartido con Viceinvestigación y  auxviceinvestigación se encuentran  las evidencias de trabajo  por mes de todos los trabajadores de la Vicerrectoría de investigación</t>
  </si>
  <si>
    <t>Se verifican los soportes de trabajo en casa de cada miembro de la Vicerrectoría, en el One Drive: 
https://itceduco-my.sharepoint.com/personal/secrectoria_itc_edu_co/_layouts/15/onedrive.aspx?ct=1611871545845&amp;or=OWA%2DNT&amp;cid=26c4b054%2Ddafc%2D82c0%2D18a6%2D9faa926b4351&amp;originalPath=aHR0cHM6Ly9pdGNlZHVjby1teS5zaGFyZXBvaW50LmNvbS86ZjovZy9wZXJzb25hbC9zZWNyZWN0b3JpYV9pdGNfZWR1X2NvL0VrbEJwUjZGUG1GTHJKeU1ZNjJhMHFnQklWU085blZidGl4cWk5UldWN0VndkE%5FcnRpbWU9QmY1UDBOakQyRWc&amp;id=%2Fpersonal%2Fsecrectoria%5Fitc%5Fedu%5Fco%2FDocuments%2FEVIDENCIAS%20TRABAJO%20EN%20CASA%202021%2FVICEINVESTIGACI%C3%93N%2FINVESTIGACI%C3%93N</t>
  </si>
  <si>
    <t xml:space="preserve">Posibildad de registrar en GrupLac y Cvlac información indebidamente soportada para favorecimiento de terceros </t>
  </si>
  <si>
    <t>Corrupción</t>
  </si>
  <si>
    <t>MAYOR</t>
  </si>
  <si>
    <t xml:space="preserve">No seguir el procedimiento en términos de existencia y calidad de productos establecidos por MinCiencias </t>
  </si>
  <si>
    <t>Pérdida de la imagen institucional
Demandas contra el Estado
Pérdida de confianza en lo público
Investigaciones penales, disciplinarias y fiscales</t>
  </si>
  <si>
    <t>Verificar los soportes de productos registrados en el GrupLac de MinCiencias, de acuerdo a procedimiento</t>
  </si>
  <si>
    <t>Archivos Guardados en Base de datos de Soportes Validados</t>
  </si>
  <si>
    <t xml:space="preserve">Profesional apoyo </t>
  </si>
  <si>
    <t>EFICACIA:
Índice de cumplimiento actividades =  (# de actividades cumplidas/ # de actividades programadas) x 100
EFECTIVIDAD:
100 % de la información registrada en GrupLac y Cvlac con soportes reales y establecidos en el procedimiento de Minciencias</t>
  </si>
  <si>
    <t>A  la fecha no se han recibido los soportes que los grupos e investigadores van a postular en la convocatoria 894 de 2021 de Minciencias.</t>
  </si>
  <si>
    <t xml:space="preserve">Se verificó la realizacion de las siguientes actividades:
Programación evento (teams) participación Convocatoria 894 de 2021 de Minciencias (9/04/2021)
Envío presentación de la Convocatoria 894 de 2021 de Minciencias socializada el pasado 6 de marzo (13/04/2021
Envío de comunicado sobre la convocatoria (22/04/2021)
Formación en CVLAC (18/05/2021 y 25/05/2021)
Recepción de soportes de productos de los grupos para aval e informe de productos en GRUPLAC (21/05/2021)
Reunión recepción de soportes de productos de los grupos para aval (28/05/2021)
Socialización proyección de grupo para la convocatoria (28/05/2021)
Charla Socialización convocatoria 894 de Minciencias - Cambios y retos (11/06/2021)
Envío listado de productos convocatoria 894 de Minciencias (16/06/2021)
Los soportes de productos registrados en el GrupLac de MinCiencias se verificaron en la base de datos de productos avalados por código. </t>
  </si>
  <si>
    <t>Fecha:</t>
  </si>
  <si>
    <t>Agosto 05 de 2021</t>
  </si>
  <si>
    <r>
      <rPr>
        <b/>
        <sz val="12"/>
        <rFont val="Arial"/>
        <family val="2"/>
      </rPr>
      <t>LIDER DEL PROCESO:</t>
    </r>
    <r>
      <rPr>
        <sz val="12"/>
        <rFont val="Arial"/>
        <family val="2"/>
      </rPr>
      <t xml:space="preserve">  Hno Armando Solano Suárez</t>
    </r>
  </si>
  <si>
    <t>CLASIF. DE CONFIDENCIALIDAD</t>
  </si>
  <si>
    <t>IPB</t>
  </si>
  <si>
    <t>CLASIF. DE INTEGRIDAD</t>
  </si>
  <si>
    <t>A</t>
  </si>
  <si>
    <t>CLASIF. DE DISPONIBILIDAD</t>
  </si>
  <si>
    <t>CASI SEGURO</t>
  </si>
  <si>
    <t>ALTO</t>
  </si>
  <si>
    <t>EXTREMO</t>
  </si>
  <si>
    <t>CATASTRÓFICO</t>
  </si>
  <si>
    <t>PROBABLE</t>
  </si>
  <si>
    <t>BAJO</t>
  </si>
  <si>
    <t>IMPROBABLE</t>
  </si>
  <si>
    <t>Aceptar el riesgo</t>
  </si>
  <si>
    <t>Fuerte + Fuerte = FUERTE (100)</t>
  </si>
  <si>
    <t>Fuerte + Fuerte</t>
  </si>
  <si>
    <t>FUERTEFUERTE</t>
  </si>
  <si>
    <t>FUERTE
 100</t>
  </si>
  <si>
    <t>Directamente</t>
  </si>
  <si>
    <t>Detectivo</t>
  </si>
  <si>
    <t>Compartir el riesgo</t>
  </si>
  <si>
    <t>Fuerte + Moderado = MODERADO (50)</t>
  </si>
  <si>
    <t>Fuerte + Moderado</t>
  </si>
  <si>
    <t>FUERTEMODERADO</t>
  </si>
  <si>
    <t>MODERADO
 50</t>
  </si>
  <si>
    <t>Indirectamente</t>
  </si>
  <si>
    <t>Cumplimiento</t>
  </si>
  <si>
    <t>Evitar el riesgo</t>
  </si>
  <si>
    <t>DÉBIL</t>
  </si>
  <si>
    <t>Fuerte + Débil = DÉBIL (0)</t>
  </si>
  <si>
    <t>Fuerte + Débil</t>
  </si>
  <si>
    <t>FUERTEDÉBIL</t>
  </si>
  <si>
    <t>DÉBIL
 0</t>
  </si>
  <si>
    <t>No disminuye</t>
  </si>
  <si>
    <t>Estratégico</t>
  </si>
  <si>
    <t>Moderado + Fuerte = MODERADO (50)</t>
  </si>
  <si>
    <t>Moderado + Fuerte</t>
  </si>
  <si>
    <t>MODERADOFUERTE</t>
  </si>
  <si>
    <t>Financiero</t>
  </si>
  <si>
    <t>Moderado + Moderado = MODERADO (50)</t>
  </si>
  <si>
    <t>Moderado + Moderado</t>
  </si>
  <si>
    <t>MODERADOMODERADO</t>
  </si>
  <si>
    <t>Imagen</t>
  </si>
  <si>
    <t>Moderado + Débil = DÉBIL (0)</t>
  </si>
  <si>
    <t>Moderado + Débil</t>
  </si>
  <si>
    <t>MODERADODÉBIL</t>
  </si>
  <si>
    <t>Débil + Fuerte = DÉBIL (0)</t>
  </si>
  <si>
    <t>Débil + Fuerte</t>
  </si>
  <si>
    <t>DÉBILFUERTE</t>
  </si>
  <si>
    <t>Débil + Moderado = DÉBIL (0)</t>
  </si>
  <si>
    <t>Valoración</t>
  </si>
  <si>
    <t>Débil + Moderado</t>
  </si>
  <si>
    <t>DÉBILMODERADO</t>
  </si>
  <si>
    <t>Débil + Débil = DÉBIL (0)</t>
  </si>
  <si>
    <t>Débil + Débil</t>
  </si>
  <si>
    <t>DÉBILDÉBIL</t>
  </si>
  <si>
    <t>Tecnológico</t>
  </si>
  <si>
    <t>TIPOLOGÍA DE LOS RIESGOS</t>
  </si>
  <si>
    <r>
      <t xml:space="preserve">Riesgos estratégicos: </t>
    </r>
    <r>
      <rPr>
        <sz val="9"/>
        <color rgb="FF000000"/>
        <rFont val="Arial"/>
        <family val="2"/>
      </rPr>
      <t>posibilidad de ocurrencia de eventos que afecten los objetivos estratégicos de la organización pública y por tanto impactan toda la entidad.</t>
    </r>
  </si>
  <si>
    <r>
      <t xml:space="preserve">Riesgo de imagen o reputacional: </t>
    </r>
    <r>
      <rPr>
        <sz val="9"/>
        <color rgb="FF000000"/>
        <rFont val="Arial"/>
        <family val="2"/>
      </rPr>
      <t>posibilidad de ocurrencia de un evento que afecte la imagen, buen nombre o reputación de una organización ante sus clientes y partes interesadas.</t>
    </r>
  </si>
  <si>
    <r>
      <t xml:space="preserve">Riesgos operativos: </t>
    </r>
    <r>
      <rPr>
        <sz val="9"/>
        <color rgb="FF000000"/>
        <rFont val="Arial"/>
        <family val="2"/>
      </rPr>
      <t>posibilidad de ocurrencia de eventos que afecten los procesos misionales de la entidad.</t>
    </r>
  </si>
  <si>
    <r>
      <t xml:space="preserve">Riesgos de corrupción: </t>
    </r>
    <r>
      <rPr>
        <sz val="9"/>
        <color rgb="FF000000"/>
        <rFont val="Arial"/>
        <family val="2"/>
      </rPr>
      <t>posibilidad de que, por acción u omisión, se use el poder para desviar la gestión de lo público hacia un beneficio privado.</t>
    </r>
  </si>
  <si>
    <r>
      <t xml:space="preserve">Riesgos financieros: </t>
    </r>
    <r>
      <rPr>
        <sz val="9"/>
        <color rgb="FF000000"/>
        <rFont val="Arial"/>
        <family val="2"/>
      </rPr>
      <t>posibilidad de ocurrencia de eventos que afecten los estados financieros y todas aquellas áreas involucradas con el proceso financiero como presupuesto, tesorería, contabilidad, cartera, central de cuentas, costos, etc</t>
    </r>
  </si>
  <si>
    <r>
      <t xml:space="preserve">Riesgos de seguridad digital: </t>
    </r>
    <r>
      <rPr>
        <sz val="9"/>
        <color rgb="FF000000"/>
        <rFont val="Arial"/>
        <family val="2"/>
      </rPr>
      <t>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r>
  </si>
  <si>
    <r>
      <t xml:space="preserve">Riesgos tecnológicos: </t>
    </r>
    <r>
      <rPr>
        <sz val="9"/>
        <color rgb="FF000000"/>
        <rFont val="Arial"/>
        <family val="2"/>
      </rPr>
      <t>posibilidad de ocurrencia de eventos que afecten la totalidad o parte de la infraestructura tecnológica (hardware, software, redes, etc.) de una entidad.</t>
    </r>
  </si>
  <si>
    <r>
      <t xml:space="preserve">Riesgo de seguridad y salud en el trabajo: </t>
    </r>
    <r>
      <rPr>
        <sz val="9"/>
        <color rgb="FF000000"/>
        <rFont val="Arial"/>
        <family val="2"/>
      </rPr>
      <t>probabilidad de que se materialice el peligro; es decir, que le genere daño a las personas, bienes o al entorno. </t>
    </r>
  </si>
  <si>
    <r>
      <t xml:space="preserve">Riesgos de cumplimiento: </t>
    </r>
    <r>
      <rPr>
        <sz val="9"/>
        <color rgb="FF000000"/>
        <rFont val="Arial"/>
        <family val="2"/>
      </rPr>
      <t>posibilidad de ocurrencia de eventos que afecten la situación jurídica o contractual de la organización debido a su incumplimiento o desacato a la normatividad legal y las obligaciones contractuales.</t>
    </r>
  </si>
  <si>
    <r>
      <t xml:space="preserve">Riesgo ambiental: </t>
    </r>
    <r>
      <rPr>
        <sz val="9"/>
        <color rgb="FF000000"/>
        <rFont val="Arial"/>
        <family val="2"/>
      </rPr>
      <t>probabilidad de que un evento ambiental sea un efecto potencialmennte adverso afectando fauna y flora, salud humana, prosperidad cultural y social, recursos naturales, la energía y el clima.</t>
    </r>
  </si>
  <si>
    <t>TABLA DE VALORACIÓN DE PROBABILIDAD</t>
  </si>
  <si>
    <t>NIVEL</t>
  </si>
  <si>
    <t>DESCRIPTOR</t>
  </si>
  <si>
    <t>DESCRIPCIÓN</t>
  </si>
  <si>
    <t>FRECUENCIA</t>
  </si>
  <si>
    <t>Rara vez</t>
  </si>
  <si>
    <t>El evento puede ocurrir solo en circunstancias excepcionales (poco comunes o anormales)</t>
  </si>
  <si>
    <t>No se ha presentado en los últimos 5 años.</t>
  </si>
  <si>
    <t>Improbable</t>
  </si>
  <si>
    <t>El evento podría ocurrir en algún momento</t>
  </si>
  <si>
    <t>Al menos una vez en los últimos 5 años.</t>
  </si>
  <si>
    <t>Posible</t>
  </si>
  <si>
    <t>Al menos una vez en los últimos 2 años.</t>
  </si>
  <si>
    <t>Probable</t>
  </si>
  <si>
    <t>Es viable que el evento ocurra en la mayoría de las circunstancias</t>
  </si>
  <si>
    <t>Al menos una vez en el último año.</t>
  </si>
  <si>
    <t>Casi seguro</t>
  </si>
  <si>
    <t>Se espera que el evento ocurra en la mayoría de las circunstancias</t>
  </si>
  <si>
    <t>Más de una vez al año.</t>
  </si>
  <si>
    <t>TABLA DE VALORACIÓN DE IMPACTO RIESGOS DE GESTIÓN</t>
  </si>
  <si>
    <t>TABLA DE VALORACIÓN DE IMPACTO RIESGOS DE CORRUPCIÓN</t>
  </si>
  <si>
    <t>IMPACTO CUANTITATIVO</t>
  </si>
  <si>
    <t>IMPACTO CUALITATIVO</t>
  </si>
  <si>
    <t>Preguntas para determinar impacto en los riesgos de corrupción</t>
  </si>
  <si>
    <t xml:space="preserve">RESPUESTA </t>
  </si>
  <si>
    <t>Insignificante</t>
  </si>
  <si>
    <t>Impacto que afecte la ejecución presupuestal en un valor ≥0,5%.</t>
  </si>
  <si>
    <t>No hay interrupción de las operaciones de la Escuela.</t>
  </si>
  <si>
    <t>N°</t>
  </si>
  <si>
    <t>Pregunta: Si el riesgo de corrupción se materializa podría…</t>
  </si>
  <si>
    <t>Si (*)</t>
  </si>
  <si>
    <t>No (*)</t>
  </si>
  <si>
    <t>Pérdida de cobertura en la prestación de los servicios de la Escuela ≥1%.</t>
  </si>
  <si>
    <t>No se generan sanciones económicas o adminsitrativas.</t>
  </si>
  <si>
    <t>¿Afectar al grupo de funcionarios del proceso?</t>
  </si>
  <si>
    <t>Pago de indemnizaciones a terceros por acciones legales que pueden afectar el presupuesto total de la Escuela en un valor ≥0,5%.</t>
  </si>
  <si>
    <t>No se afecta la imagen institucional de forma significativa.</t>
  </si>
  <si>
    <t>¿Afectar el cumplimiento de metas y objetivos de la dependencia?</t>
  </si>
  <si>
    <t>Pago de sanciones económicas por incumplimiento en la normatividad aplicable ante un ente regulador, las cuales afectan en un valor ≥0,5% del presupuesto general de la Escuela.</t>
  </si>
  <si>
    <t>Sin afectación de la integridad.</t>
  </si>
  <si>
    <t>¿Afectar el cumplimiento de misión de la institución?</t>
  </si>
  <si>
    <t>Afectación ≥ al 1% de la población.</t>
  </si>
  <si>
    <t>Sin afectación de la disponibilidad.</t>
  </si>
  <si>
    <t>¿Afectar el cumplimiento de la misión del sector al que pertenece la institución?</t>
  </si>
  <si>
    <t>No hay afectación medioambiental.</t>
  </si>
  <si>
    <t>Sin afectación de la confidencialidad.</t>
  </si>
  <si>
    <t>¿Generar pérdida de confianza de la institución, afectando su reputación?</t>
  </si>
  <si>
    <t>Menor</t>
  </si>
  <si>
    <t>Impacto que afecte la ejecución presupuestal en un valor ≥1%.</t>
  </si>
  <si>
    <t>Interrupción de las operaciones de la Escuela por algunas horas.</t>
  </si>
  <si>
    <t>¿Generar pérdida de recursos económicos?</t>
  </si>
  <si>
    <t>Pérdida de cobertura en la prestación de los servicios de la Escuela ≥5%.</t>
  </si>
  <si>
    <t>Reclamaciones o quejas de los usuarios que implican investigaciones internas disciplinarias.</t>
  </si>
  <si>
    <t>¿Afectar la generación de los productos o la prestación de los servicios?</t>
  </si>
  <si>
    <t>Pago de indemnizaciones a terceros por acciones legales que pueden afectar el presupuesto total de la Escuela en un valor ≥1%.</t>
  </si>
  <si>
    <t>Imagen institucional afectada localmente por retrasos en la prestación del servicio a los usuarios o ciudadanos.</t>
  </si>
  <si>
    <t>¿Dar lugar al detrimento de calidad de vida de la comunidad por la pérdida del bien o servicios o los recursos públicos?</t>
  </si>
  <si>
    <t>Pago de sanciones económicas por incumplimiento en la normatividad aplicable ante un ente regulador, las cuales afectan en un valor ≥1%del presupuesto general de la Escuela.</t>
  </si>
  <si>
    <t>Afectación leve de la integridad.</t>
  </si>
  <si>
    <t>¿Generar pérdida de información de la institución?</t>
  </si>
  <si>
    <t>Afectación ≥ al 5% de la población.</t>
  </si>
  <si>
    <t>Afectación leve de la disponibilidad.</t>
  </si>
  <si>
    <t>¿Generar intervención de los órganos de control, de la Fiscalía u otro ente?</t>
  </si>
  <si>
    <t>Afectación leve de la confidencialidad.</t>
  </si>
  <si>
    <t>¿Dar lugar a procesos sancionatorios?</t>
  </si>
  <si>
    <t>Moderado</t>
  </si>
  <si>
    <t>Impacto que afecte la ejecución presupuestal en un valor ≥5%.</t>
  </si>
  <si>
    <t>Interrupción de las operaciones de la Escuela por un (1) día.</t>
  </si>
  <si>
    <t>¿Dar lugar a procesos disciplinarios?</t>
  </si>
  <si>
    <t>Pérdida de cobertura en la prestación de los servicios de la Escuela ≥10%.</t>
  </si>
  <si>
    <t>Reclamaciones o quejas de los usuarios que podrían implicar una denuncia ante los entes reguladores o una demanda de largo alcance para la Escuela.</t>
  </si>
  <si>
    <t>¿Dar lugar a procesos fiscales?</t>
  </si>
  <si>
    <t>Pago de indemnizaciones a terceros por acciones legales que pueden afectar el presupuesto total de la Escuela en un valor ≥5%.</t>
  </si>
  <si>
    <t>Inoportunidad en la información ocasionando retrasos en la atención a los usuarios.</t>
  </si>
  <si>
    <t>¿Dar lugar a procesos penales?</t>
  </si>
  <si>
    <t>Pago de sanciones económicas por incumplimiento en la normatividad aplicable ante un ente regulador, las cuales afectan en un valor ≥5% del presupuesto general de la Escuela.</t>
  </si>
  <si>
    <t>Reproceso de actividades y aumento de carga operativa.</t>
  </si>
  <si>
    <t>¿Generar pérdida de credibilidad del sector?</t>
  </si>
  <si>
    <t>Afectación ≥ al 10% de la población.</t>
  </si>
  <si>
    <t>Imagen institucional afectada en el orden nacional o regional por retrasos en la prestación del servicio a los usuarios o ciudadanos.</t>
  </si>
  <si>
    <t>¿Ocasionar lesiones físicas o pérdida de vidas humanas?</t>
  </si>
  <si>
    <t>Afectación leve del medio ambiente, requiere de ≥ 4 semanas de recuperación.</t>
  </si>
  <si>
    <t>Investigaciones penales, fiscales o disciplinarias.</t>
  </si>
  <si>
    <t>¿Afectar la imagen regional?</t>
  </si>
  <si>
    <t>Afectación moderada de la integridad de la información debido al desinterés particular de los empleados y terceros.</t>
  </si>
  <si>
    <t>¿Afectar la imagen nacional?</t>
  </si>
  <si>
    <t>Afectación moderada de la disponibilidad de la información debido al desinterés particular de los empleados y terceros.</t>
  </si>
  <si>
    <t>¿Generar daño ambiental?</t>
  </si>
  <si>
    <t>Afectación moderada de la confidencialidad de la información debido al desinterés particular de los empleados y terceros.</t>
  </si>
  <si>
    <t xml:space="preserve">Total preguntas afirmativas: </t>
  </si>
  <si>
    <t>Mayor</t>
  </si>
  <si>
    <t>Impacto que afecte la ejecución presupuestal en un valor ≥20%.</t>
  </si>
  <si>
    <t>Interrupción de las operaciones de la Escuela por más de dos (2) días.</t>
  </si>
  <si>
    <t>* marcar con uno (1) en lugar de equis (X)</t>
  </si>
  <si>
    <t>Pérdida de cobertura en la prestación de los servicios de la Escuela ≥20%.</t>
  </si>
  <si>
    <t>Pérdida de Información crítica para la Escuela que no se puede recuperar.</t>
  </si>
  <si>
    <t>Pago de indemnizaciones a terceros por acciones legales que pueden afectar el presupuesto total de la Escuela en un valor ≥20%.</t>
  </si>
  <si>
    <t>Sanción por parte del ente de control u otro ente regulador.</t>
  </si>
  <si>
    <t>Pago de sanciones económicas por incumplimiento en la normatividad aplicable ante un ente regulador, las cuales afectan en un valor ≥20% del presupuesto general de la Escuela.</t>
  </si>
  <si>
    <t>Incumplimiento en las metas y objetivos institucionales afectando el cumplimiento de las metas de gobierno.</t>
  </si>
  <si>
    <t>Responder afirmativamente de UNA a CINCO pregunta(s) genera un impacto moderado.</t>
  </si>
  <si>
    <t>Afectación ≥ al 20% de la población.</t>
  </si>
  <si>
    <t>Imagen institucional afectada en el orden nacional o regional por incumplimiento en la prestación del servicio a los usuarios o ciudadanos.</t>
  </si>
  <si>
    <t>Responder afirmativamente de SEIS a ONCE preguntas genera un impacto mayor.</t>
  </si>
  <si>
    <t>Afectación importante del medio ambiente, requiere de ≥ 3 meses de recuperación.</t>
  </si>
  <si>
    <t>Afectación grave de la integridad de la información debido al desinterés particular de los empleados y terceros.</t>
  </si>
  <si>
    <t>Responder afirmativamente de DOCE a DIECINUEVE preguntas genera un impacto catastrófico.</t>
  </si>
  <si>
    <t>Afectación grave de la disponibilidad de la información debido al desinterés particular de los empleados y terceros.</t>
  </si>
  <si>
    <t>Afectación grave de la confidencialidad de la información debido al desinterés particular de los empleados y terceros.</t>
  </si>
  <si>
    <t>Genera medianas consecuencias sobre la entidad</t>
  </si>
  <si>
    <t>Catastrófico</t>
  </si>
  <si>
    <t>Impacto que afecte la ejecución presupuestal en un valor ≥50%.</t>
  </si>
  <si>
    <t>Interrupción de las operaciones de la Escuela por más de cinco (5) días.</t>
  </si>
  <si>
    <t>Genera altas consecuencias sobre la entidad.</t>
  </si>
  <si>
    <t>Pérdida de cobertura en la prestación de los servicios de la Escuela ≥50%.</t>
  </si>
  <si>
    <t>Intervención por parte de un ente de control u otro ente regulador.</t>
  </si>
  <si>
    <t>Genera consecuencias desastrosas para la entidad</t>
  </si>
  <si>
    <t>Pago de indemnizaciones a terceros por acciones legales que pueden afectar el presupuesto total de la Escuela en un valor ≥50%.</t>
  </si>
  <si>
    <t>Pago de sanciones económicas por incumplimiento en la normatividad aplicable ante un ente regulador, las cuales afectan en un valor ≥50% del presupuesto general de la Escuela.</t>
  </si>
  <si>
    <t>Incumplimiento en las metas y objetivos institucionales afectando de forma grave la ejecución presupuestal.</t>
  </si>
  <si>
    <t>Afectación ≥ al 50% de la población.</t>
  </si>
  <si>
    <t>Imagen institucional afectada en el orden nacional o regional por actos o hechos de corrupción comprobados.</t>
  </si>
  <si>
    <t>Afectación importante del medio ambiente, requiere de ≥ 1 año de recuperación</t>
  </si>
  <si>
    <t>Afectación muy grave de la integridad de la información debido al desinterés particular de los empleados y terceros.</t>
  </si>
  <si>
    <t>Afectación muy grave de la disponibilidad de la información debido al desinterés particular de los empleados y terceros.</t>
  </si>
  <si>
    <t>Afectación muy grave de la confidencialidad de la información debido al desinterés particular de los empleados y terceros.</t>
  </si>
  <si>
    <t>CLASIFICACIÓNDE LAS ACTIVIDADES DE CONTROL</t>
  </si>
  <si>
    <t>EJEMPLO</t>
  </si>
  <si>
    <t>CONTROLES PREVENTIVOS</t>
  </si>
  <si>
    <t>Controles que están diseñados para evitar un evento no deseado en el momento en que se produce. Este tipo de controles intentan evitar la ocurrencia de los riesgos que puedan afectar el cumplimiento de los objetivos.</t>
  </si>
  <si>
    <t>Revisión al cumplimiento de los requisitos contractuales en el proceso de selección del contratista o proveedor.</t>
  </si>
  <si>
    <t>CONTROLES DETECTIVOS</t>
  </si>
  <si>
    <t>Controles que están diseñados para identificar un evento o resultado no previsto después de que se haya producido. Buscan detectar la situación no deseada para que se corrija y se tomen las acciones correspondientes.</t>
  </si>
  <si>
    <t>Realizar una conciliación bancaria para verificar que los saldos en libros corresponden con los saldos en bancos.</t>
  </si>
  <si>
    <t>TRATAMIENTO DEL RIESGO</t>
  </si>
  <si>
    <t>ACEPTAR EL RIESGO</t>
  </si>
  <si>
    <t>No se adopta ninguna medida que afecte la probabilidad o el impacto del riesgo. (Ningún riesgo de corrupción podrá ser aceptado).</t>
  </si>
  <si>
    <t>COMPARTIR O TRANSFERIR EL RIESGO</t>
  </si>
  <si>
    <t>Se reduce la probabilidad o el impacto del riesgo transfiriendo o compartiendo una parte de este. Los riesgos de corrupción se pueden compartir pero no se puede transferir su responsabilidad.</t>
  </si>
  <si>
    <t>EVITAR EL RIESGO</t>
  </si>
  <si>
    <t>Se abandonan las actividades que dan lugar al riesgo, es decir, no iniciar o no continuar con la actividad que lo provoca.</t>
  </si>
  <si>
    <t>REDUCIR EL RIESGO</t>
  </si>
  <si>
    <t>Se adoptan medidas para reducir la probabilidad o el impacto del riesgo, o ambos; por lo general conlleva a la implementación de controles.</t>
  </si>
  <si>
    <t>RIESGO 1</t>
  </si>
  <si>
    <t>CAUSA 1</t>
  </si>
  <si>
    <t>CONTROL 1</t>
  </si>
  <si>
    <t>CRITERIO DE EVALUACIÓN</t>
  </si>
  <si>
    <t>ASPECTOS A EVALUAR EN EL DISEÑO DEL CONTRO</t>
  </si>
  <si>
    <t>OPCIONES DE RESPUESTA</t>
  </si>
  <si>
    <t>PESO EN LA EVALUACIÓN DEL DISEÑO DEL CONTROL</t>
  </si>
  <si>
    <t>RESULTADO</t>
  </si>
  <si>
    <t>1. Responsable</t>
  </si>
  <si>
    <t>¿Existe un responsable asignado a la ejecución del control ?</t>
  </si>
  <si>
    <t xml:space="preserve">Asignado </t>
  </si>
  <si>
    <t>No Asignado</t>
  </si>
  <si>
    <t>¿El responsable tiene la autoridad y adecuada segregación de funciones en la ejecución del control?</t>
  </si>
  <si>
    <t xml:space="preserve">Adecuado </t>
  </si>
  <si>
    <t>Inadecuado</t>
  </si>
  <si>
    <t>2. Periodicidad</t>
  </si>
  <si>
    <t xml:space="preserve">¿ La oportunidad en que se ejecuta el control ayuda a prevenir la mitigación del riesgo o a detectar la materialización del riesgo de manera oportuna? </t>
  </si>
  <si>
    <t xml:space="preserve">Oportuna </t>
  </si>
  <si>
    <t>Inoportuna</t>
  </si>
  <si>
    <t xml:space="preserve">3. Propósito. </t>
  </si>
  <si>
    <t xml:space="preserve">¿Las actividades que se desarrollan en el control realmente buscan por si sola prevenir o detectar las causas que pueden dar origen al riesgo, ejemplo Verificar, Validar Cotejar, Comparar, Revisar, etc.? </t>
  </si>
  <si>
    <t xml:space="preserve">Prevenir Detectar </t>
  </si>
  <si>
    <t>No es un Control</t>
  </si>
  <si>
    <t xml:space="preserve">4. Cómo se realiza la actividad de control. </t>
  </si>
  <si>
    <t xml:space="preserve">¿La fuente de información que se utiliza en el desarrollo del control es información confiable que permita mitigar el riesgo?. </t>
  </si>
  <si>
    <t xml:space="preserve">Confiable </t>
  </si>
  <si>
    <t>No Confiable</t>
  </si>
  <si>
    <t>5. Qué pasa con las observaciones o desviaciones</t>
  </si>
  <si>
    <t>.¿Las observaciones , desviaciones o diferencias identificadas como resultados de la ejecución del control son investigadas y resueltas de manera oportuna?.</t>
  </si>
  <si>
    <t xml:space="preserve">Se investigan y resuelven oportunamente </t>
  </si>
  <si>
    <t>No se investigan y resuelven oportunamente</t>
  </si>
  <si>
    <t xml:space="preserve">6. Evidencia de la ejecución del control </t>
  </si>
  <si>
    <t xml:space="preserve">¿Se deja evidencia o rastro de la ejecución del control, que permita a cualquier tercero con la evidencia, llegar a la misma conclusión?. </t>
  </si>
  <si>
    <t xml:space="preserve">Completa </t>
  </si>
  <si>
    <t xml:space="preserve">Incompleta </t>
  </si>
  <si>
    <t>No existe</t>
  </si>
  <si>
    <t>TOTAL</t>
  </si>
  <si>
    <t>RANGO DE CALIFICACIÓN DEL DISEÑO</t>
  </si>
  <si>
    <t>RESULTADO, PESO EN LA EVALUACIÓN DEL DISEÑO DEL CONTROL</t>
  </si>
  <si>
    <t>Calificación entre 96 y 100</t>
  </si>
  <si>
    <t>Calificación entre 86 y 95</t>
  </si>
  <si>
    <t>Calificación entre 0 y 85</t>
  </si>
  <si>
    <t>RIESGO 2</t>
  </si>
  <si>
    <t>RIESGO 3</t>
  </si>
  <si>
    <t>RIESGO 4</t>
  </si>
  <si>
    <t xml:space="preserve">RIESGO 5 </t>
  </si>
  <si>
    <t>CAUSA 2</t>
  </si>
  <si>
    <t xml:space="preserve">RIESGO 6 </t>
  </si>
  <si>
    <t>RANGO DE CALIFICACIÓN DE LA EJECUCIÓN</t>
  </si>
  <si>
    <t>RESULTADO, PESO DE LA EJECUCIÓN DEL CONTROL</t>
  </si>
  <si>
    <t>El control se ejecuta de manera consistente por parte del responsable.</t>
  </si>
  <si>
    <t>El control se ejecuta algunas veces por parte del responsable.</t>
  </si>
  <si>
    <t>El control no se ejecuta por parte del responsable.</t>
  </si>
  <si>
    <t>SOLIDEZ INDIVIDUAL DE CADA CONTROL</t>
  </si>
  <si>
    <t>Peso del diseño individual o promedio de los Controles. (DISEÑO)</t>
  </si>
  <si>
    <t>El Control se ejecuta de manera consistente por los responsables. (EJECUCION)</t>
  </si>
  <si>
    <t xml:space="preserve">Solidez individual de cada control </t>
  </si>
  <si>
    <t>Aplica plan de acción para fortalecer el Control Si / NO</t>
  </si>
  <si>
    <t>FUERTE:100 MODERADO:50 DÉBIL:0</t>
  </si>
  <si>
    <t>Fuerte Calificación Entre 96 y 100</t>
  </si>
  <si>
    <t>Fuerte (Siempre se ejecuta)</t>
  </si>
  <si>
    <t>Fuerte + Fuerte = FUERTE</t>
  </si>
  <si>
    <t>No</t>
  </si>
  <si>
    <t xml:space="preserve">Moderado (Algunas veces) </t>
  </si>
  <si>
    <t xml:space="preserve">Fuerte + Moderado = MODERADO </t>
  </si>
  <si>
    <t>Si</t>
  </si>
  <si>
    <t xml:space="preserve">Débil (No se ejecuta) </t>
  </si>
  <si>
    <t>Fuerte + Débil = DÉBIL</t>
  </si>
  <si>
    <t>Moderado Calificación Entre 86 y 95</t>
  </si>
  <si>
    <t xml:space="preserve">Fuerte (Siempre se ejecuta) </t>
  </si>
  <si>
    <t>Moderado + Fuerte = MODERADO</t>
  </si>
  <si>
    <t>Moderado + Moderado = MODERADO</t>
  </si>
  <si>
    <t>Moderado + Débil = DÉBIL</t>
  </si>
  <si>
    <t>Débil + Fuerte = DÉBIL</t>
  </si>
  <si>
    <t xml:space="preserve">Débil Entre 0 y 85 </t>
  </si>
  <si>
    <t>Débil + Moderado = DÉBIL</t>
  </si>
  <si>
    <t>Débil + Débil = DÉBIL</t>
  </si>
  <si>
    <t>CALIFICACIÓN DE LA SOLIDEZ DEL CONJUNTO DE CONTROLES</t>
  </si>
  <si>
    <t>El promedio de la solidez indiviudal de cada control al sumarlos y ponderarlos es igual a 100.</t>
  </si>
  <si>
    <t>El promedio de la solidez indiviudal de cada control al sumarlos y ponderarlos está entre 50 y 99.</t>
  </si>
  <si>
    <t>El promedio de la solidez individual de cada control al sumarlos y ponderarlos es menor a 50.</t>
  </si>
  <si>
    <t>SÓLIDEZ DEL CONJUNTO DE LOS CONTROLES</t>
  </si>
  <si>
    <t># COLUMNAS EN LA MATRIZ DE RIESGO QUE SE DESPLAZA EN EL EJE DE PROBABILIDAD</t>
  </si>
  <si>
    <t># COLUMNAS EN LA MATRIZ DE RIESGO QUE SE DESPLAZA EN EL EJE DE IMPACTO</t>
  </si>
  <si>
    <t>Se cuenta con la asistencia a la capacitación brindada por la profesional del area de seguridad digital el dia 10 de noviembre brindada al equipo de trabajo de la vicerectoria de investigación, contando con temas de ciberseguridad, ataques ciberneticos y tips para el correcto uso de las tecnologias y la información almacenada, actividad que contribuye con la mitigacion del riesgo identificado.</t>
  </si>
  <si>
    <t>Mediante el seguimiento se evidencio que los miembros del equipo de trabajo, cuentan con los documentos e información producida por el area dando cumplimiento a la actividad propuesta para mitigar el riesgo identificado.</t>
  </si>
  <si>
    <t>Mediante el seguimiento efectuado, se evidencio el curso realizado en "Redacción de articulos" con la universidad Javeriana con intesidad de 40 horas del 28 de septiembre al 9 de noviembre de manera virtual, con 12 docentes participantes, asi mismo, se han realizado capacitaciones en sensibilización de propiedad intelectual y patentes, con conferencias como la "Importancia de la proteccion de las tecnologias institucionales" invitando a toda la comunidad academica con 27 participantes, en talleres de busqueda de patentes se adelantaron 3 talleres los dias viernes del mes de octubre los cuales contaron con 36 participantes, de igual modo, se invito a capacitaciones para adelantar y desarrolar articulos cientificos "letras conciencia" en el mes de octubre contando con 19 participantes, actividad que contribuye con la mitigación del riesgo identificado</t>
  </si>
  <si>
    <t>Se evidencio que durante el periodo los semilleros inscritos a traves de REDCOLSI "control de generador de induccion" asi mismo en el semillero Automatools, se cuenta con la inscripción de 4 estudiantes con fecha  4 de noviembre de la vigencia, el cual fue galardonado como el mejor semillero, en el encuentro de investigadores en el dia del investigador, asi mismo, se aperturo el semillero de "mujeres investigadoras ETITC", convocatoria a los semilleros, en el cual se evidencio la participacion oportuna de los interesados,
asi como la presentación de avances y productos hasta el 9 de diciembre de 2021 en la ciudad de cartagena donde se presentaron las actividades, de otra parte, se evidencio del campamento de semilleros realizado en villa de leyva del 1 al 3 de octubre con la participación de 43 personas, con el fin de conocer a profundidad los avances y metodologias de los semilleros, actividad que contribuye con la mitigación del riesgo identificado.</t>
  </si>
  <si>
    <t>Se cuenta con la asistencia a la capacitacion del "Uso de la eficiencia energetica" el dia 22 de septiembre de 2021, asi mismo, se cuenta con la participación de gestion ambiental en los "objetivos del desarrollo sostenible", adicionalmente cuentan con la capacitación de "habitos saludables", actividad que contribuye con la mitigación del riesgo identificado.</t>
  </si>
  <si>
    <t>Se evidencio la asistencia de a las capacitaciones en cuanto al "estilo de vida y trabajo saludable", impartida por la ARL Positiva, los integrantes del equipo de trabajo han adelantado actividaes al interior de sus lugares de habitación para adecuar los puestos de trabajo para el correcto funcionamiento del trabajo desde casa, asi mismo, el dia 6 de octubre se conto con la asistencia en SST, actividades que contribuyen con la mitigación del riesgo identificado.</t>
  </si>
  <si>
    <t xml:space="preserve">Se evidencio que durante el periodo se han realizado capacitaciones y acompañamientos a los productos del GrupLac y CVLac, se realizo la convocatotia 894 de Minciencias, asi mismo, se cuenta con los soportes de los avales,  asistencias y grabaciones de los videos realizados a las jornadas de capacitaciones, actividades que contribuyen con la mitigación del riesgo identificado.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</si>
</sst>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0"/>
      <name val="Arial"/>
      <family val="2"/>
    </font>
    <font>
      <sz val="10"/>
      <name val="Arial"/>
      <family val="2"/>
    </font>
    <font>
      <sz val="10"/>
      <color theme="1"/>
      <name val="Arial"/>
      <family val="2"/>
    </font>
    <font>
      <sz val="6"/>
      <color theme="1"/>
      <name val="Arial"/>
      <family val="2"/>
    </font>
    <font>
      <b/>
      <sz val="9"/>
      <color rgb="FF000000"/>
      <name val="Arial"/>
      <family val="2"/>
    </font>
    <font>
      <sz val="12"/>
      <name val="Arial"/>
      <family val="2"/>
    </font>
    <font>
      <b/>
      <sz val="7"/>
      <name val="Arial"/>
      <family val="2"/>
    </font>
    <font>
      <sz val="7"/>
      <name val="Arial"/>
      <family val="2"/>
    </font>
    <font>
      <sz val="7"/>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theme="1"/>
      <name val="Arial"/>
      <family val="2"/>
    </font>
    <font>
      <b/>
      <sz val="11"/>
      <color theme="1"/>
      <name val="Arial"/>
      <family val="2"/>
    </font>
    <font>
      <b/>
      <sz val="6"/>
      <color theme="1"/>
      <name val="Arial"/>
      <family val="2"/>
    </font>
    <font>
      <b/>
      <sz val="10"/>
      <color rgb="FF000000"/>
      <name val="Arial"/>
      <family val="2"/>
    </font>
    <font>
      <sz val="10"/>
      <color rgb="FF000000"/>
      <name val="Arial"/>
      <family val="2"/>
    </font>
    <font>
      <sz val="8"/>
      <color theme="1"/>
      <name val="Arial"/>
      <family val="2"/>
    </font>
    <font>
      <sz val="8"/>
      <name val="Arial"/>
      <family val="2"/>
    </font>
    <font>
      <b/>
      <sz val="13"/>
      <color rgb="FF000000"/>
      <name val="Arial"/>
      <family val="2"/>
    </font>
    <font>
      <b/>
      <sz val="12"/>
      <color rgb="FF000000"/>
      <name val="Arial"/>
      <family val="2"/>
    </font>
    <font>
      <sz val="12"/>
      <color rgb="FF000000"/>
      <name val="Arial"/>
      <family val="2"/>
    </font>
    <font>
      <b/>
      <sz val="12"/>
      <name val="Arial"/>
      <family val="2"/>
    </font>
    <font>
      <b/>
      <sz val="11"/>
      <color theme="1"/>
      <name val="Calibri"/>
      <family val="2"/>
      <scheme val="minor"/>
    </font>
    <font>
      <b/>
      <sz val="10"/>
      <color theme="1"/>
      <name val="Arial"/>
      <family val="2"/>
    </font>
    <font>
      <b/>
      <sz val="7"/>
      <color theme="1"/>
      <name val="Arial"/>
      <family val="2"/>
    </font>
    <font>
      <sz val="9"/>
      <color rgb="FF000000"/>
      <name val="Arial"/>
      <family val="2"/>
    </font>
    <font>
      <i/>
      <sz val="11"/>
      <color theme="1"/>
      <name val="Calibri"/>
      <family val="2"/>
      <scheme val="minor"/>
    </font>
    <font>
      <sz val="8"/>
      <color rgb="FF000000"/>
      <name val="Arial"/>
      <family val="2"/>
    </font>
  </fonts>
  <fills count="13">
    <fill>
      <patternFill patternType="none"/>
    </fill>
    <fill>
      <patternFill patternType="gray125"/>
    </fill>
    <fill>
      <patternFill patternType="solid">
        <fgColor indexed="9"/>
        <bgColor indexed="64"/>
      </patternFill>
    </fill>
    <fill>
      <patternFill patternType="solid">
        <fgColor rgb="FFC3D69B"/>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4B084"/>
        <bgColor indexed="64"/>
      </patternFill>
    </fill>
    <fill>
      <patternFill patternType="solid">
        <fgColor rgb="FFC65911"/>
        <bgColor indexed="64"/>
      </patternFill>
    </fill>
    <fill>
      <patternFill patternType="solid">
        <fgColor rgb="FFFF0000"/>
        <bgColor indexed="64"/>
      </patternFill>
    </fill>
    <fill>
      <patternFill patternType="solid">
        <fgColor rgb="FFD9D9D9"/>
        <bgColor indexed="64"/>
      </patternFill>
    </fill>
    <fill>
      <patternFill patternType="solid">
        <fgColor theme="0"/>
        <bgColor indexed="64"/>
      </patternFill>
    </fill>
    <fill>
      <patternFill patternType="solid">
        <fgColor rgb="FFEBF1DE"/>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diagonal/>
    </border>
    <border>
      <left/>
      <right style="medium">
        <color auto="1"/>
      </right>
      <top/>
      <bottom style="medium">
        <color auto="1"/>
      </bottom>
      <diagonal/>
    </border>
    <border>
      <left style="thin">
        <color auto="1"/>
      </left>
      <right style="thin">
        <color auto="1"/>
      </right>
      <top style="medium">
        <color auto="1"/>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bottom/>
      <diagonal/>
    </border>
    <border>
      <left style="thin">
        <color auto="1"/>
      </left>
      <right style="thin">
        <color auto="1"/>
      </right>
      <top style="medium">
        <color auto="1"/>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auto="1"/>
      </left>
      <right style="medium">
        <color indexed="64"/>
      </right>
      <top style="medium">
        <color rgb="FF000000"/>
      </top>
      <bottom/>
      <diagonal/>
    </border>
    <border>
      <left style="medium">
        <color indexed="64"/>
      </left>
      <right/>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medium">
        <color auto="1"/>
      </bottom>
      <diagonal/>
    </border>
    <border>
      <left style="medium">
        <color indexed="64"/>
      </left>
      <right style="thin">
        <color auto="1"/>
      </right>
      <top style="medium">
        <color auto="1"/>
      </top>
      <bottom/>
      <diagonal/>
    </border>
    <border>
      <left style="medium">
        <color indexed="64"/>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diagonal/>
    </border>
  </borders>
  <cellStyleXfs count="9">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301">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horizontal="center"/>
    </xf>
    <xf numFmtId="0" fontId="6" fillId="0" borderId="0" xfId="0" applyFont="1"/>
    <xf numFmtId="0" fontId="5" fillId="0" borderId="0" xfId="0" applyFont="1" applyBorder="1" applyAlignment="1" applyProtection="1">
      <alignment wrapText="1"/>
      <protection locked="0"/>
    </xf>
    <xf numFmtId="0" fontId="2" fillId="0" borderId="0" xfId="0" applyFont="1" applyAlignment="1">
      <alignment horizontal="center" vertical="center"/>
    </xf>
    <xf numFmtId="0" fontId="2" fillId="0" borderId="0" xfId="0" applyFont="1" applyFill="1" applyBorder="1" applyAlignment="1">
      <alignment vertical="center" wrapText="1"/>
    </xf>
    <xf numFmtId="0" fontId="8" fillId="0" borderId="0" xfId="0" applyFont="1" applyAlignment="1">
      <alignment vertical="center"/>
    </xf>
    <xf numFmtId="0" fontId="9" fillId="0" borderId="0" xfId="0" applyFont="1"/>
    <xf numFmtId="0" fontId="13" fillId="0" borderId="0" xfId="0" applyFont="1" applyAlignment="1">
      <alignment vertical="center"/>
    </xf>
    <xf numFmtId="0" fontId="7" fillId="2"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15" fillId="0" borderId="17" xfId="0" applyFont="1" applyBorder="1" applyAlignment="1">
      <alignment horizontal="center" vertical="center" textRotation="90" wrapText="1"/>
    </xf>
    <xf numFmtId="0" fontId="15" fillId="0" borderId="15" xfId="0" applyFont="1" applyBorder="1" applyAlignment="1">
      <alignment horizontal="center" vertical="center" textRotation="90" wrapText="1"/>
    </xf>
    <xf numFmtId="0" fontId="15" fillId="0" borderId="20" xfId="0" applyFont="1" applyBorder="1" applyAlignment="1">
      <alignment horizontal="center" vertical="center" textRotation="90" wrapText="1"/>
    </xf>
    <xf numFmtId="0" fontId="15" fillId="0" borderId="16" xfId="0" applyFont="1" applyBorder="1" applyAlignment="1">
      <alignment horizontal="center" vertical="center" textRotation="90" wrapText="1"/>
    </xf>
    <xf numFmtId="0" fontId="2" fillId="0" borderId="0" xfId="0" applyFont="1" applyAlignment="1">
      <alignment vertical="center" wrapText="1"/>
    </xf>
    <xf numFmtId="0" fontId="0" fillId="0" borderId="0" xfId="0" applyAlignment="1">
      <alignment wrapText="1"/>
    </xf>
    <xf numFmtId="0" fontId="3" fillId="0" borderId="0" xfId="0" applyFont="1" applyAlignment="1">
      <alignment wrapText="1"/>
    </xf>
    <xf numFmtId="0" fontId="2" fillId="0" borderId="0" xfId="0" applyFont="1" applyAlignment="1">
      <alignment horizontal="center" vertical="center" wrapText="1"/>
    </xf>
    <xf numFmtId="0" fontId="7" fillId="0" borderId="3"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14" fillId="0" borderId="0" xfId="0" applyFont="1"/>
    <xf numFmtId="0" fontId="18" fillId="0" borderId="11" xfId="0" applyFont="1" applyBorder="1" applyAlignment="1" applyProtection="1">
      <alignment vertical="center" wrapText="1"/>
      <protection locked="0"/>
    </xf>
    <xf numFmtId="0" fontId="0" fillId="0" borderId="0" xfId="0" applyAlignment="1">
      <alignment horizontal="center"/>
    </xf>
    <xf numFmtId="0" fontId="3" fillId="0" borderId="0" xfId="0" applyFont="1" applyAlignment="1">
      <alignment horizontal="center"/>
    </xf>
    <xf numFmtId="0" fontId="1" fillId="4" borderId="30"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 fillId="0" borderId="33" xfId="0" applyFont="1" applyFill="1" applyBorder="1" applyAlignment="1">
      <alignment vertical="center" wrapText="1"/>
    </xf>
    <xf numFmtId="0" fontId="2" fillId="0" borderId="34" xfId="0" applyFont="1" applyFill="1" applyBorder="1" applyAlignment="1">
      <alignment vertical="center" wrapText="1"/>
    </xf>
    <xf numFmtId="0" fontId="2" fillId="0" borderId="28" xfId="0" applyFont="1" applyFill="1" applyBorder="1" applyAlignment="1">
      <alignment vertical="center" wrapText="1"/>
    </xf>
    <xf numFmtId="0" fontId="2" fillId="0" borderId="28"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26" xfId="0" applyFont="1" applyFill="1" applyBorder="1" applyAlignment="1">
      <alignment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vertical="center" wrapText="1"/>
    </xf>
    <xf numFmtId="0" fontId="16" fillId="0" borderId="29" xfId="0" applyFont="1" applyBorder="1" applyAlignment="1">
      <alignment horizontal="center" vertical="center" wrapText="1"/>
    </xf>
    <xf numFmtId="0" fontId="17" fillId="0" borderId="19" xfId="0" applyFont="1" applyBorder="1" applyAlignment="1">
      <alignment horizontal="center" vertical="center" wrapText="1"/>
    </xf>
    <xf numFmtId="0" fontId="17" fillId="5" borderId="26" xfId="0" applyFont="1" applyFill="1" applyBorder="1" applyAlignment="1">
      <alignment vertical="center" wrapText="1"/>
    </xf>
    <xf numFmtId="0" fontId="17" fillId="0" borderId="26" xfId="0" applyFont="1" applyBorder="1" applyAlignment="1">
      <alignment vertical="center" wrapText="1"/>
    </xf>
    <xf numFmtId="0" fontId="17" fillId="6" borderId="26" xfId="0" applyFont="1" applyFill="1" applyBorder="1" applyAlignment="1">
      <alignment vertical="center" wrapText="1"/>
    </xf>
    <xf numFmtId="0" fontId="17" fillId="7" borderId="26" xfId="0" applyFont="1" applyFill="1" applyBorder="1" applyAlignment="1">
      <alignment vertical="center" wrapText="1"/>
    </xf>
    <xf numFmtId="0" fontId="17" fillId="8" borderId="26" xfId="0" applyFont="1" applyFill="1" applyBorder="1" applyAlignment="1">
      <alignment vertical="center" wrapText="1"/>
    </xf>
    <xf numFmtId="0" fontId="17" fillId="9" borderId="26" xfId="0" applyFont="1" applyFill="1" applyBorder="1" applyAlignment="1">
      <alignment vertical="center" wrapText="1"/>
    </xf>
    <xf numFmtId="0" fontId="17" fillId="0" borderId="34" xfId="0" applyFont="1" applyBorder="1" applyAlignment="1">
      <alignment horizontal="justify" vertical="center" wrapText="1"/>
    </xf>
    <xf numFmtId="0" fontId="17" fillId="0" borderId="26" xfId="0" applyFont="1" applyBorder="1" applyAlignment="1">
      <alignment horizontal="justify" vertical="center" wrapText="1"/>
    </xf>
    <xf numFmtId="0" fontId="17" fillId="0" borderId="22" xfId="0" applyFont="1" applyBorder="1" applyAlignment="1">
      <alignment horizontal="justify" vertical="center" wrapText="1"/>
    </xf>
    <xf numFmtId="0" fontId="0" fillId="0" borderId="34" xfId="0" applyBorder="1" applyAlignment="1">
      <alignment vertical="center" wrapText="1"/>
    </xf>
    <xf numFmtId="0" fontId="0" fillId="0" borderId="26" xfId="0" applyBorder="1" applyAlignment="1">
      <alignment vertical="center" wrapText="1"/>
    </xf>
    <xf numFmtId="0" fontId="0" fillId="0" borderId="0" xfId="0" applyAlignment="1">
      <alignment horizontal="center" vertical="center"/>
    </xf>
    <xf numFmtId="0" fontId="0" fillId="0" borderId="1" xfId="0" applyBorder="1"/>
    <xf numFmtId="0" fontId="16" fillId="0" borderId="1" xfId="0" applyFont="1" applyBorder="1" applyAlignment="1">
      <alignment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xf>
    <xf numFmtId="0" fontId="17" fillId="0" borderId="36" xfId="0" applyFont="1" applyBorder="1" applyAlignment="1">
      <alignment horizontal="center" vertical="center"/>
    </xf>
    <xf numFmtId="0" fontId="17" fillId="0" borderId="36" xfId="0" applyFont="1" applyBorder="1" applyAlignment="1">
      <alignment vertical="center"/>
    </xf>
    <xf numFmtId="0" fontId="0" fillId="0" borderId="36" xfId="0" applyBorder="1"/>
    <xf numFmtId="0" fontId="17" fillId="10" borderId="1" xfId="0" applyFont="1" applyFill="1" applyBorder="1" applyAlignment="1">
      <alignment horizontal="center" vertical="center" wrapText="1"/>
    </xf>
    <xf numFmtId="0" fontId="17" fillId="7" borderId="42" xfId="0" applyFont="1" applyFill="1" applyBorder="1" applyAlignment="1">
      <alignment vertical="center" wrapText="1"/>
    </xf>
    <xf numFmtId="0" fontId="17" fillId="8" borderId="18" xfId="0" applyFont="1" applyFill="1" applyBorder="1" applyAlignment="1">
      <alignment vertical="center" wrapText="1"/>
    </xf>
    <xf numFmtId="0" fontId="17" fillId="11" borderId="0" xfId="0" applyFont="1" applyFill="1" applyBorder="1" applyAlignment="1">
      <alignment vertical="center" wrapText="1"/>
    </xf>
    <xf numFmtId="0" fontId="0" fillId="11" borderId="0" xfId="0" applyFill="1" applyBorder="1"/>
    <xf numFmtId="0" fontId="17" fillId="9" borderId="30" xfId="0" applyFont="1" applyFill="1" applyBorder="1" applyAlignment="1">
      <alignment vertical="center" wrapText="1"/>
    </xf>
    <xf numFmtId="0" fontId="0" fillId="0" borderId="30" xfId="0" applyBorder="1"/>
    <xf numFmtId="0" fontId="0" fillId="0" borderId="37" xfId="0" applyBorder="1"/>
    <xf numFmtId="0" fontId="0" fillId="0" borderId="0" xfId="0" applyAlignment="1">
      <alignment vertical="center"/>
    </xf>
    <xf numFmtId="0" fontId="14" fillId="0" borderId="1" xfId="0" applyFont="1" applyBorder="1" applyAlignment="1">
      <alignment vertical="center"/>
    </xf>
    <xf numFmtId="0" fontId="13" fillId="0" borderId="1" xfId="0" applyFont="1" applyBorder="1" applyAlignment="1">
      <alignment wrapText="1"/>
    </xf>
    <xf numFmtId="0" fontId="24" fillId="0" borderId="0" xfId="0" applyFont="1"/>
    <xf numFmtId="0" fontId="0" fillId="0" borderId="7" xfId="0" applyBorder="1"/>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9" xfId="0" applyFont="1" applyFill="1" applyBorder="1" applyAlignment="1">
      <alignment horizontal="center" vertical="center" wrapText="1"/>
    </xf>
    <xf numFmtId="0" fontId="17" fillId="0" borderId="36" xfId="0" applyFont="1" applyBorder="1" applyAlignment="1">
      <alignment horizontal="center" vertical="center" wrapText="1"/>
    </xf>
    <xf numFmtId="0" fontId="24" fillId="0" borderId="3" xfId="0" applyFont="1" applyBorder="1"/>
    <xf numFmtId="0" fontId="13" fillId="0" borderId="1" xfId="0" applyFont="1" applyBorder="1" applyAlignment="1">
      <alignment vertical="center" wrapText="1"/>
    </xf>
    <xf numFmtId="0" fontId="14" fillId="0" borderId="1" xfId="0" applyFont="1" applyBorder="1" applyAlignment="1">
      <alignment vertical="center" wrapText="1"/>
    </xf>
    <xf numFmtId="0" fontId="24" fillId="0" borderId="0" xfId="0" applyFont="1" applyBorder="1"/>
    <xf numFmtId="0" fontId="25" fillId="0" borderId="30" xfId="0" applyFont="1" applyBorder="1" applyAlignment="1">
      <alignment horizontal="center" vertical="center" wrapText="1"/>
    </xf>
    <xf numFmtId="0" fontId="3" fillId="0" borderId="19" xfId="0" applyFont="1" applyBorder="1" applyAlignment="1">
      <alignment horizontal="left" vertical="center" wrapText="1"/>
    </xf>
    <xf numFmtId="0" fontId="3" fillId="0" borderId="26" xfId="0" applyFont="1" applyBorder="1" applyAlignment="1">
      <alignment horizontal="left"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24" fillId="0" borderId="0" xfId="0" applyFont="1" applyBorder="1" applyAlignment="1"/>
    <xf numFmtId="0" fontId="25" fillId="0" borderId="22"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25" fillId="0" borderId="3" xfId="0" applyFont="1" applyBorder="1" applyAlignment="1">
      <alignment vertical="center" wrapText="1"/>
    </xf>
    <xf numFmtId="0" fontId="3" fillId="0" borderId="0"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6" xfId="0" applyFont="1" applyBorder="1" applyAlignment="1">
      <alignment horizontal="center" vertical="center" wrapText="1"/>
    </xf>
    <xf numFmtId="0" fontId="0" fillId="0" borderId="19" xfId="0" applyBorder="1" applyAlignment="1">
      <alignment vertical="top" wrapText="1"/>
    </xf>
    <xf numFmtId="0" fontId="3" fillId="0" borderId="0" xfId="0" applyFont="1" applyAlignment="1">
      <alignment horizontal="justify"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5" fillId="3" borderId="1" xfId="0" applyFont="1" applyFill="1" applyBorder="1" applyAlignment="1">
      <alignment horizontal="justify" vertical="center" wrapText="1" readingOrder="1"/>
    </xf>
    <xf numFmtId="0" fontId="5" fillId="12" borderId="1" xfId="0" applyFont="1" applyFill="1" applyBorder="1" applyAlignment="1">
      <alignment horizontal="justify" vertical="center" wrapText="1" readingOrder="1"/>
    </xf>
    <xf numFmtId="0" fontId="18" fillId="0" borderId="0" xfId="0" applyFont="1"/>
    <xf numFmtId="0" fontId="3" fillId="0" borderId="0" xfId="0" applyFont="1" applyAlignment="1">
      <alignment vertical="center"/>
    </xf>
    <xf numFmtId="0" fontId="18" fillId="0" borderId="1" xfId="0" applyFont="1" applyBorder="1" applyAlignment="1" applyProtection="1">
      <alignment vertical="center" wrapText="1"/>
      <protection locked="0"/>
    </xf>
    <xf numFmtId="0" fontId="0" fillId="0" borderId="0" xfId="0" applyAlignment="1">
      <alignment horizontal="center" wrapText="1"/>
    </xf>
    <xf numFmtId="0" fontId="3" fillId="0" borderId="0" xfId="0" applyFont="1" applyAlignment="1">
      <alignment horizontal="center" wrapText="1"/>
    </xf>
    <xf numFmtId="0" fontId="28" fillId="0" borderId="0" xfId="0" applyFont="1"/>
    <xf numFmtId="0" fontId="3" fillId="0" borderId="0" xfId="0" applyFont="1" applyFill="1" applyBorder="1" applyAlignment="1">
      <alignment horizontal="justify" vertical="center" wrapText="1"/>
    </xf>
    <xf numFmtId="0" fontId="3" fillId="0" borderId="0" xfId="0" applyFont="1" applyAlignment="1">
      <alignment horizontal="left" vertical="center"/>
    </xf>
    <xf numFmtId="0" fontId="3" fillId="0" borderId="0" xfId="0" applyFont="1" applyAlignment="1">
      <alignment horizontal="left"/>
    </xf>
    <xf numFmtId="0" fontId="14" fillId="0" borderId="0" xfId="0" applyFont="1" applyBorder="1" applyAlignment="1">
      <alignment horizontal="center" vertical="center"/>
    </xf>
    <xf numFmtId="0" fontId="25"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1" xfId="0" applyFont="1" applyBorder="1" applyAlignment="1">
      <alignment horizontal="left" vertical="center" wrapText="1"/>
    </xf>
    <xf numFmtId="0" fontId="18" fillId="0" borderId="1" xfId="0" applyFont="1" applyBorder="1" applyAlignment="1" applyProtection="1">
      <alignment horizontal="center" vertical="center" wrapText="1"/>
    </xf>
    <xf numFmtId="0" fontId="18" fillId="0" borderId="39" xfId="0" applyFont="1" applyBorder="1" applyAlignment="1" applyProtection="1">
      <alignment horizontal="center" vertical="center" wrapText="1"/>
      <protection locked="0"/>
    </xf>
    <xf numFmtId="0" fontId="18" fillId="0" borderId="39" xfId="0" applyFont="1" applyBorder="1" applyAlignment="1" applyProtection="1">
      <alignment vertical="center" wrapText="1"/>
      <protection locked="0"/>
    </xf>
    <xf numFmtId="0" fontId="18" fillId="0" borderId="50" xfId="0" applyFont="1" applyBorder="1" applyAlignment="1" applyProtection="1">
      <alignment horizontal="center" vertical="center" wrapText="1"/>
      <protection locked="0"/>
    </xf>
    <xf numFmtId="0" fontId="18" fillId="0" borderId="50" xfId="0" applyFont="1" applyBorder="1" applyAlignment="1" applyProtection="1">
      <alignment horizontal="center" vertical="center" wrapText="1"/>
    </xf>
    <xf numFmtId="0" fontId="18" fillId="0" borderId="50" xfId="0" applyFont="1" applyBorder="1" applyAlignment="1" applyProtection="1">
      <alignment vertical="center" wrapText="1"/>
      <protection locked="0"/>
    </xf>
    <xf numFmtId="0" fontId="18" fillId="0" borderId="15" xfId="0" applyFont="1" applyBorder="1" applyAlignment="1" applyProtection="1">
      <alignment vertical="center" wrapText="1"/>
      <protection locked="0"/>
    </xf>
    <xf numFmtId="0" fontId="18" fillId="0" borderId="15"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xf>
    <xf numFmtId="0" fontId="19" fillId="0" borderId="39" xfId="0" applyFont="1" applyBorder="1" applyAlignment="1">
      <alignment horizontal="left" vertical="center" wrapText="1"/>
    </xf>
    <xf numFmtId="0" fontId="18" fillId="0" borderId="28" xfId="0" applyFont="1" applyBorder="1" applyAlignment="1">
      <alignment vertical="center"/>
    </xf>
    <xf numFmtId="0" fontId="19" fillId="0" borderId="15" xfId="0" applyFont="1" applyBorder="1" applyAlignment="1">
      <alignment horizontal="left" vertical="center" wrapText="1"/>
    </xf>
    <xf numFmtId="0" fontId="18" fillId="0" borderId="21" xfId="0" applyFont="1" applyBorder="1" applyAlignment="1">
      <alignment horizontal="left" vertical="center" wrapText="1"/>
    </xf>
    <xf numFmtId="0" fontId="18" fillId="0" borderId="39" xfId="0" applyFont="1" applyBorder="1" applyAlignment="1">
      <alignment vertical="center" wrapText="1"/>
    </xf>
    <xf numFmtId="0" fontId="18" fillId="11" borderId="1" xfId="0" applyFont="1" applyFill="1" applyBorder="1" applyAlignment="1" applyProtection="1">
      <alignment horizontal="center" vertical="center" wrapText="1"/>
      <protection locked="0"/>
    </xf>
    <xf numFmtId="0" fontId="18"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8" fillId="0" borderId="15" xfId="0" applyFont="1" applyBorder="1" applyAlignment="1">
      <alignment horizontal="left" vertical="center" wrapText="1"/>
    </xf>
    <xf numFmtId="0" fontId="3" fillId="0" borderId="0" xfId="0" applyFont="1" applyAlignment="1">
      <alignment horizontal="center" vertical="center"/>
    </xf>
    <xf numFmtId="0" fontId="18" fillId="11" borderId="1" xfId="0" applyFont="1" applyFill="1" applyBorder="1" applyAlignment="1" applyProtection="1">
      <alignment vertical="center" wrapText="1"/>
      <protection locked="0"/>
    </xf>
    <xf numFmtId="17" fontId="18" fillId="11" borderId="1" xfId="0" applyNumberFormat="1" applyFont="1" applyFill="1" applyBorder="1" applyAlignment="1" applyProtection="1">
      <alignment vertical="center" wrapText="1"/>
      <protection locked="0"/>
    </xf>
    <xf numFmtId="0" fontId="18" fillId="0" borderId="1" xfId="0" applyFont="1" applyBorder="1" applyAlignment="1" applyProtection="1">
      <alignment horizontal="left" vertical="center" wrapText="1"/>
      <protection locked="0"/>
    </xf>
    <xf numFmtId="17" fontId="18" fillId="0" borderId="1" xfId="0" applyNumberFormat="1" applyFont="1" applyBorder="1" applyAlignment="1" applyProtection="1">
      <alignment vertical="center" wrapText="1"/>
      <protection locked="0"/>
    </xf>
    <xf numFmtId="0" fontId="18" fillId="0" borderId="39" xfId="0" applyFont="1" applyBorder="1" applyAlignment="1">
      <alignment vertical="center"/>
    </xf>
    <xf numFmtId="17" fontId="18" fillId="0" borderId="39" xfId="0" applyNumberFormat="1" applyFont="1" applyBorder="1" applyAlignment="1" applyProtection="1">
      <alignment vertical="center" wrapText="1"/>
      <protection locked="0"/>
    </xf>
    <xf numFmtId="0" fontId="18" fillId="0" borderId="49" xfId="0" applyFont="1" applyBorder="1" applyAlignment="1">
      <alignment horizontal="left" vertical="center" wrapText="1"/>
    </xf>
    <xf numFmtId="0" fontId="18" fillId="0" borderId="49" xfId="0" applyFont="1" applyBorder="1" applyAlignment="1">
      <alignment vertical="center"/>
    </xf>
    <xf numFmtId="17" fontId="18" fillId="0" borderId="49" xfId="0" applyNumberFormat="1" applyFont="1" applyBorder="1" applyAlignment="1" applyProtection="1">
      <alignment vertical="center" wrapText="1"/>
      <protection locked="0"/>
    </xf>
    <xf numFmtId="0" fontId="18" fillId="11" borderId="1" xfId="0" applyFont="1" applyFill="1" applyBorder="1" applyAlignment="1">
      <alignment vertical="center" wrapText="1"/>
    </xf>
    <xf numFmtId="0" fontId="18" fillId="0" borderId="37" xfId="0" applyFont="1" applyBorder="1" applyAlignment="1">
      <alignment horizontal="left" vertical="center" wrapText="1"/>
    </xf>
    <xf numFmtId="0" fontId="18" fillId="11" borderId="39" xfId="0" applyFont="1" applyFill="1" applyBorder="1" applyAlignment="1">
      <alignment horizontal="left" vertical="center" wrapText="1"/>
    </xf>
    <xf numFmtId="0" fontId="18" fillId="0" borderId="36" xfId="0" applyFont="1" applyBorder="1" applyAlignment="1">
      <alignment horizontal="left" vertical="center"/>
    </xf>
    <xf numFmtId="0" fontId="24" fillId="0" borderId="0" xfId="0" applyFont="1" applyBorder="1" applyAlignment="1">
      <alignment wrapText="1"/>
    </xf>
    <xf numFmtId="0" fontId="0" fillId="0" borderId="0" xfId="0" applyFill="1" applyBorder="1"/>
    <xf numFmtId="0" fontId="19" fillId="0" borderId="1" xfId="0" applyFont="1" applyBorder="1" applyAlignment="1">
      <alignment horizontal="left" vertical="center" wrapText="1"/>
    </xf>
    <xf numFmtId="0" fontId="29" fillId="0" borderId="1" xfId="0" applyFont="1" applyBorder="1" applyAlignment="1">
      <alignment vertical="center" wrapText="1"/>
    </xf>
    <xf numFmtId="0" fontId="29" fillId="0" borderId="36" xfId="0" applyFont="1" applyBorder="1" applyAlignment="1">
      <alignment vertical="center" wrapText="1"/>
    </xf>
    <xf numFmtId="0" fontId="18" fillId="0" borderId="51" xfId="0" applyFont="1" applyBorder="1" applyAlignment="1">
      <alignment vertical="center" wrapText="1"/>
    </xf>
    <xf numFmtId="0" fontId="18" fillId="0" borderId="32" xfId="0" applyFont="1" applyBorder="1" applyAlignment="1">
      <alignment vertical="center" wrapText="1"/>
    </xf>
    <xf numFmtId="0" fontId="18" fillId="0" borderId="53" xfId="0" applyFont="1" applyBorder="1" applyAlignment="1">
      <alignment vertical="center" wrapText="1"/>
    </xf>
    <xf numFmtId="0" fontId="18" fillId="0" borderId="16" xfId="0" applyFont="1" applyBorder="1" applyAlignment="1">
      <alignment vertical="center" wrapText="1"/>
    </xf>
    <xf numFmtId="0" fontId="18" fillId="0" borderId="36" xfId="0" applyFont="1" applyBorder="1" applyAlignment="1">
      <alignment vertical="center" wrapText="1"/>
    </xf>
    <xf numFmtId="0" fontId="0" fillId="0" borderId="0" xfId="0" applyBorder="1"/>
    <xf numFmtId="0" fontId="16" fillId="0" borderId="0" xfId="0" applyFont="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18" fillId="0" borderId="36" xfId="0" applyFont="1" applyBorder="1" applyAlignment="1" applyProtection="1">
      <alignment horizontal="center" vertical="center" wrapText="1"/>
      <protection locked="0"/>
    </xf>
    <xf numFmtId="0" fontId="18" fillId="0" borderId="36" xfId="0" applyFont="1" applyBorder="1" applyAlignment="1" applyProtection="1">
      <alignment horizontal="center" vertical="center" wrapText="1"/>
    </xf>
    <xf numFmtId="0" fontId="18" fillId="0" borderId="36"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2" fillId="0" borderId="0" xfId="0" applyFont="1" applyFill="1" applyBorder="1" applyAlignment="1">
      <alignment horizontal="left" vertical="center" wrapText="1"/>
    </xf>
    <xf numFmtId="0" fontId="18" fillId="0" borderId="49" xfId="0" applyFont="1" applyBorder="1" applyAlignment="1" applyProtection="1">
      <alignment horizontal="left" vertical="center" wrapText="1"/>
      <protection locked="0"/>
    </xf>
    <xf numFmtId="0" fontId="18" fillId="0" borderId="36" xfId="0" applyFont="1" applyBorder="1" applyAlignment="1">
      <alignment horizontal="left" vertical="center" wrapText="1"/>
    </xf>
    <xf numFmtId="0" fontId="18" fillId="0" borderId="11" xfId="0" applyFont="1" applyBorder="1" applyAlignment="1">
      <alignment horizontal="left" vertical="center" wrapText="1"/>
    </xf>
    <xf numFmtId="0" fontId="17" fillId="0" borderId="1" xfId="0" applyFont="1" applyBorder="1" applyAlignment="1">
      <alignment vertical="center" wrapText="1"/>
    </xf>
    <xf numFmtId="0" fontId="17" fillId="0" borderId="0" xfId="0" applyFont="1" applyBorder="1" applyAlignment="1">
      <alignment vertical="center" wrapText="1"/>
    </xf>
    <xf numFmtId="0" fontId="17" fillId="0" borderId="11" xfId="0" applyFont="1" applyBorder="1" applyAlignment="1">
      <alignment vertical="center" wrapText="1"/>
    </xf>
    <xf numFmtId="0" fontId="25" fillId="0" borderId="29" xfId="0" applyFont="1" applyBorder="1" applyAlignment="1">
      <alignment horizontal="center" vertical="center" wrapText="1"/>
    </xf>
    <xf numFmtId="0" fontId="3" fillId="0" borderId="38" xfId="0" applyFont="1" applyBorder="1" applyAlignment="1">
      <alignment horizontal="justify" vertical="center" wrapText="1"/>
    </xf>
    <xf numFmtId="0" fontId="18" fillId="0" borderId="36"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5" fillId="0" borderId="23" xfId="0"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0" fontId="5" fillId="0" borderId="24"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5" xfId="0" applyFont="1" applyBorder="1" applyAlignment="1">
      <alignment horizontal="center" vertical="center"/>
    </xf>
    <xf numFmtId="0" fontId="14" fillId="0" borderId="2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0" fillId="0" borderId="23"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24" xfId="0" applyFont="1" applyBorder="1" applyAlignment="1">
      <alignment horizontal="left" vertical="center"/>
    </xf>
    <xf numFmtId="0" fontId="1" fillId="0" borderId="9" xfId="0" applyFont="1" applyBorder="1" applyAlignment="1">
      <alignment horizontal="left"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21" fillId="0" borderId="1" xfId="0" applyFont="1" applyBorder="1" applyAlignment="1">
      <alignment horizontal="right" vertical="center" wrapText="1"/>
    </xf>
    <xf numFmtId="0" fontId="2" fillId="0" borderId="0"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18" fillId="0" borderId="47" xfId="0" applyFont="1" applyBorder="1" applyAlignment="1" applyProtection="1">
      <alignment horizontal="center" vertical="center" wrapText="1"/>
      <protection locked="0"/>
    </xf>
    <xf numFmtId="0" fontId="18" fillId="0" borderId="48" xfId="0" applyFont="1" applyBorder="1" applyAlignment="1" applyProtection="1">
      <alignment horizontal="center" vertical="center" wrapText="1"/>
      <protection locked="0"/>
    </xf>
    <xf numFmtId="0" fontId="18" fillId="0" borderId="52" xfId="0" applyFont="1" applyBorder="1" applyAlignment="1" applyProtection="1">
      <alignment horizontal="center" vertical="center" wrapText="1"/>
      <protection locked="0"/>
    </xf>
    <xf numFmtId="0" fontId="18" fillId="0" borderId="39"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18" fillId="0" borderId="49" xfId="0" applyFont="1" applyBorder="1" applyAlignment="1" applyProtection="1">
      <alignment horizontal="left" vertical="center" wrapText="1"/>
      <protection locked="0"/>
    </xf>
    <xf numFmtId="0" fontId="21" fillId="0" borderId="45" xfId="0" applyFont="1" applyBorder="1" applyAlignment="1">
      <alignment horizontal="right" vertical="center" wrapText="1"/>
    </xf>
    <xf numFmtId="0" fontId="21" fillId="0" borderId="2" xfId="0" applyFont="1" applyBorder="1" applyAlignment="1">
      <alignment horizontal="right" vertical="center" wrapText="1"/>
    </xf>
    <xf numFmtId="0" fontId="21" fillId="0" borderId="44" xfId="0" applyFont="1" applyBorder="1" applyAlignment="1">
      <alignment horizontal="right" vertical="center" wrapText="1"/>
    </xf>
    <xf numFmtId="0" fontId="21" fillId="0" borderId="45" xfId="0" applyFont="1" applyBorder="1" applyAlignment="1">
      <alignment horizontal="left" vertical="center" wrapText="1"/>
    </xf>
    <xf numFmtId="0" fontId="21" fillId="0" borderId="2" xfId="0" applyFont="1" applyBorder="1" applyAlignment="1">
      <alignment horizontal="left" vertical="center" wrapText="1"/>
    </xf>
    <xf numFmtId="0" fontId="21" fillId="0" borderId="44" xfId="0" applyFont="1" applyBorder="1" applyAlignment="1">
      <alignment horizontal="left" vertical="center" wrapText="1"/>
    </xf>
    <xf numFmtId="0" fontId="18" fillId="0" borderId="36" xfId="0" applyFont="1" applyBorder="1" applyAlignment="1">
      <alignment horizontal="left" vertical="center" wrapText="1"/>
    </xf>
    <xf numFmtId="0" fontId="18" fillId="0" borderId="11" xfId="0" applyFont="1" applyBorder="1" applyAlignment="1">
      <alignment horizontal="left" vertical="center" wrapText="1"/>
    </xf>
    <xf numFmtId="0" fontId="18" fillId="0" borderId="36"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 xfId="0" applyFont="1" applyBorder="1" applyAlignment="1">
      <alignment horizontal="left" vertical="center"/>
    </xf>
    <xf numFmtId="0" fontId="19" fillId="0" borderId="36" xfId="0" applyFont="1" applyBorder="1" applyAlignment="1">
      <alignment horizontal="left" vertical="center" wrapText="1"/>
    </xf>
    <xf numFmtId="0" fontId="19" fillId="0" borderId="11" xfId="0" applyFont="1" applyBorder="1" applyAlignment="1">
      <alignment horizontal="left" vertical="center" wrapText="1"/>
    </xf>
    <xf numFmtId="0" fontId="18" fillId="0" borderId="36"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4" fillId="0" borderId="1" xfId="0" applyFont="1" applyBorder="1" applyAlignment="1">
      <alignment horizontal="center"/>
    </xf>
    <xf numFmtId="0" fontId="17" fillId="0" borderId="25" xfId="0" applyFont="1" applyBorder="1" applyAlignment="1">
      <alignment horizontal="justify" vertical="center" wrapText="1"/>
    </xf>
    <xf numFmtId="0" fontId="17" fillId="0" borderId="33" xfId="0" applyFont="1" applyBorder="1" applyAlignment="1">
      <alignment horizontal="justify" vertical="center" wrapText="1"/>
    </xf>
    <xf numFmtId="0" fontId="17" fillId="0" borderId="43" xfId="0" applyFont="1" applyBorder="1" applyAlignment="1">
      <alignment horizontal="justify" vertical="center" wrapText="1"/>
    </xf>
    <xf numFmtId="0" fontId="17" fillId="9" borderId="21" xfId="0" applyFont="1" applyFill="1" applyBorder="1" applyAlignment="1">
      <alignment horizontal="justify" vertical="center" wrapText="1"/>
    </xf>
    <xf numFmtId="0" fontId="17" fillId="9" borderId="0" xfId="0" applyFont="1" applyFill="1" applyBorder="1" applyAlignment="1">
      <alignment horizontal="justify" vertical="center" wrapText="1"/>
    </xf>
    <xf numFmtId="0" fontId="17" fillId="9" borderId="28" xfId="0" applyFont="1" applyFill="1" applyBorder="1" applyAlignment="1">
      <alignment horizontal="justify" vertical="center" wrapText="1"/>
    </xf>
    <xf numFmtId="0" fontId="17" fillId="0" borderId="18" xfId="0" applyFont="1" applyBorder="1" applyAlignment="1">
      <alignment horizontal="justify" vertical="center" wrapText="1"/>
    </xf>
    <xf numFmtId="0" fontId="17" fillId="0" borderId="38" xfId="0" applyFont="1" applyBorder="1" applyAlignment="1">
      <alignment horizontal="justify" vertical="center" wrapText="1"/>
    </xf>
    <xf numFmtId="0" fontId="17" fillId="0" borderId="41" xfId="0" applyFont="1" applyBorder="1" applyAlignment="1">
      <alignment horizontal="justify" vertical="center" wrapText="1"/>
    </xf>
    <xf numFmtId="0" fontId="17" fillId="5" borderId="18" xfId="0" applyFont="1" applyFill="1" applyBorder="1" applyAlignment="1">
      <alignment horizontal="justify" vertical="center" wrapText="1"/>
    </xf>
    <xf numFmtId="0" fontId="17" fillId="5" borderId="38" xfId="0" applyFont="1" applyFill="1" applyBorder="1" applyAlignment="1">
      <alignment horizontal="justify" vertical="center" wrapText="1"/>
    </xf>
    <xf numFmtId="0" fontId="17" fillId="5" borderId="41" xfId="0" applyFont="1" applyFill="1" applyBorder="1" applyAlignment="1">
      <alignment horizontal="justify" vertical="center" wrapText="1"/>
    </xf>
    <xf numFmtId="0" fontId="17" fillId="0" borderId="42" xfId="0" applyFont="1" applyBorder="1" applyAlignment="1">
      <alignment horizontal="justify" vertical="center" wrapText="1"/>
    </xf>
    <xf numFmtId="0" fontId="17" fillId="6" borderId="42" xfId="0" applyFont="1" applyFill="1" applyBorder="1" applyAlignment="1">
      <alignment horizontal="justify" vertical="center" wrapText="1"/>
    </xf>
    <xf numFmtId="0" fontId="17" fillId="6" borderId="38" xfId="0" applyFont="1" applyFill="1" applyBorder="1" applyAlignment="1">
      <alignment horizontal="justify" vertical="center" wrapText="1"/>
    </xf>
    <xf numFmtId="0" fontId="17" fillId="6" borderId="41" xfId="0" applyFont="1" applyFill="1" applyBorder="1" applyAlignment="1">
      <alignment horizontal="justify" vertical="center" wrapText="1"/>
    </xf>
    <xf numFmtId="0" fontId="17" fillId="0" borderId="19" xfId="0" applyFont="1" applyBorder="1" applyAlignment="1">
      <alignment horizontal="justify" vertical="center" wrapText="1"/>
    </xf>
    <xf numFmtId="0" fontId="17" fillId="7" borderId="42" xfId="0" applyFont="1" applyFill="1" applyBorder="1" applyAlignment="1">
      <alignment horizontal="justify" vertical="center" wrapText="1"/>
    </xf>
    <xf numFmtId="0" fontId="17" fillId="7" borderId="38" xfId="0" applyFont="1" applyFill="1" applyBorder="1" applyAlignment="1">
      <alignment horizontal="justify" vertical="center" wrapText="1"/>
    </xf>
    <xf numFmtId="0" fontId="17" fillId="7" borderId="19" xfId="0" applyFont="1" applyFill="1" applyBorder="1" applyAlignment="1">
      <alignment horizontal="justify" vertical="center" wrapText="1"/>
    </xf>
    <xf numFmtId="0" fontId="0" fillId="0" borderId="5" xfId="0" applyBorder="1" applyAlignment="1">
      <alignment horizontal="left"/>
    </xf>
    <xf numFmtId="0" fontId="0" fillId="0" borderId="10" xfId="0" applyBorder="1" applyAlignment="1">
      <alignment horizontal="left"/>
    </xf>
    <xf numFmtId="0" fontId="16" fillId="10" borderId="45" xfId="0" applyFont="1" applyFill="1" applyBorder="1" applyAlignment="1">
      <alignment horizontal="center" vertical="center" wrapText="1"/>
    </xf>
    <xf numFmtId="0" fontId="16" fillId="10" borderId="44" xfId="0" applyFont="1" applyFill="1" applyBorder="1" applyAlignment="1">
      <alignment horizontal="center" vertical="center" wrapText="1"/>
    </xf>
    <xf numFmtId="0" fontId="17" fillId="8" borderId="18" xfId="0" applyFont="1" applyFill="1" applyBorder="1" applyAlignment="1">
      <alignment horizontal="justify" vertical="center" wrapText="1"/>
    </xf>
    <xf numFmtId="0" fontId="17" fillId="8" borderId="38" xfId="0" applyFont="1" applyFill="1" applyBorder="1" applyAlignment="1">
      <alignment horizontal="justify" vertical="center" wrapText="1"/>
    </xf>
    <xf numFmtId="0" fontId="17" fillId="8" borderId="19" xfId="0" applyFont="1" applyFill="1" applyBorder="1" applyAlignment="1">
      <alignment horizontal="justify" vertical="center" wrapText="1"/>
    </xf>
    <xf numFmtId="0" fontId="14" fillId="0" borderId="1" xfId="0" applyFont="1" applyBorder="1" applyAlignment="1">
      <alignment horizontal="center" vertical="center"/>
    </xf>
    <xf numFmtId="0" fontId="17" fillId="0" borderId="11" xfId="0" applyFont="1" applyBorder="1" applyAlignment="1">
      <alignment vertical="center" wrapText="1"/>
    </xf>
    <xf numFmtId="0" fontId="17" fillId="0" borderId="1" xfId="0" applyFont="1" applyBorder="1" applyAlignment="1">
      <alignment vertical="center" wrapText="1"/>
    </xf>
    <xf numFmtId="0" fontId="17" fillId="0" borderId="11"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0" xfId="0" applyFont="1" applyBorder="1" applyAlignment="1">
      <alignment vertical="center" wrapText="1"/>
    </xf>
    <xf numFmtId="0" fontId="17" fillId="0" borderId="0" xfId="0" applyFont="1" applyBorder="1" applyAlignment="1">
      <alignment horizontal="justify" vertical="center" wrapText="1"/>
    </xf>
    <xf numFmtId="0" fontId="14" fillId="0" borderId="36" xfId="0" applyFont="1" applyBorder="1" applyAlignment="1">
      <alignment horizontal="center" vertical="center"/>
    </xf>
    <xf numFmtId="0" fontId="14" fillId="0" borderId="46" xfId="0" applyFont="1" applyBorder="1" applyAlignment="1">
      <alignment horizontal="center" vertical="center"/>
    </xf>
    <xf numFmtId="0" fontId="14" fillId="0" borderId="28" xfId="0" applyFont="1" applyBorder="1" applyAlignment="1">
      <alignment horizontal="center" vertical="center"/>
    </xf>
    <xf numFmtId="0" fontId="25" fillId="0" borderId="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3" fillId="0" borderId="18"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19" xfId="0" applyFont="1" applyBorder="1" applyAlignment="1">
      <alignment horizontal="justify" vertical="center" wrapText="1"/>
    </xf>
    <xf numFmtId="0" fontId="14" fillId="0" borderId="36" xfId="0" applyFont="1" applyBorder="1" applyAlignment="1">
      <alignment horizontal="center"/>
    </xf>
  </cellXfs>
  <cellStyles count="9">
    <cellStyle name="Hipervínculo" xfId="5" builtinId="8" hidden="1"/>
    <cellStyle name="Hipervínculo" xfId="7" builtinId="8" hidden="1"/>
    <cellStyle name="Hipervínculo" xfId="3" builtinId="8" hidden="1"/>
    <cellStyle name="Hipervínculo" xfId="1" builtinId="8" hidden="1"/>
    <cellStyle name="Hipervínculo visitado" xfId="6" builtinId="9" hidden="1"/>
    <cellStyle name="Hipervínculo visitado" xfId="8" builtinId="9" hidden="1"/>
    <cellStyle name="Hipervínculo visitado" xfId="4" builtinId="9" hidden="1"/>
    <cellStyle name="Hipervínculo visitado" xfId="2" builtinId="9" hidden="1"/>
    <cellStyle name="Normal" xfId="0" builtinId="0"/>
  </cellStyles>
  <dxfs count="70">
    <dxf>
      <fill>
        <patternFill>
          <bgColor rgb="FFFF0000"/>
        </patternFill>
      </fill>
    </dxf>
    <dxf>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FFC000"/>
        </patternFill>
      </fill>
    </dxf>
    <dxf>
      <font>
        <color theme="1"/>
      </font>
      <fill>
        <patternFill>
          <bgColor rgb="FFFFC00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iff"/><Relationship Id="rId2" Type="http://schemas.openxmlformats.org/officeDocument/2006/relationships/image" Target="../media/image3.tiff"/><Relationship Id="rId1" Type="http://schemas.openxmlformats.org/officeDocument/2006/relationships/image" Target="../media/image2.tiff"/><Relationship Id="rId4" Type="http://schemas.openxmlformats.org/officeDocument/2006/relationships/image" Target="../media/image5.tiff"/></Relationships>
</file>

<file path=xl/drawings/drawing1.xml><?xml version="1.0" encoding="utf-8"?>
<xdr:wsDr xmlns:xdr="http://schemas.openxmlformats.org/drawingml/2006/spreadsheetDrawing" xmlns:a="http://schemas.openxmlformats.org/drawingml/2006/main">
  <xdr:twoCellAnchor editAs="oneCell">
    <xdr:from>
      <xdr:col>0</xdr:col>
      <xdr:colOff>754431</xdr:colOff>
      <xdr:row>0</xdr:row>
      <xdr:rowOff>0</xdr:rowOff>
    </xdr:from>
    <xdr:to>
      <xdr:col>1</xdr:col>
      <xdr:colOff>546776</xdr:colOff>
      <xdr:row>2</xdr:row>
      <xdr:rowOff>215900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431" y="0"/>
          <a:ext cx="909264" cy="760186"/>
        </a:xfrm>
        <a:prstGeom prst="rect">
          <a:avLst/>
        </a:prstGeom>
        <a:noFill/>
        <a:ln>
          <a:noFill/>
        </a:ln>
      </xdr:spPr>
    </xdr:pic>
    <xdr:clientData/>
  </xdr:twoCellAnchor>
  <xdr:twoCellAnchor editAs="oneCell">
    <xdr:from>
      <xdr:col>5</xdr:col>
      <xdr:colOff>103909</xdr:colOff>
      <xdr:row>140</xdr:row>
      <xdr:rowOff>103909</xdr:rowOff>
    </xdr:from>
    <xdr:to>
      <xdr:col>29</xdr:col>
      <xdr:colOff>630095</xdr:colOff>
      <xdr:row>156</xdr:row>
      <xdr:rowOff>25457</xdr:rowOff>
    </xdr:to>
    <xdr:pic>
      <xdr:nvPicPr>
        <xdr:cNvPr id="5" name="Imagen 1">
          <a:extLst>
            <a:ext uri="{FF2B5EF4-FFF2-40B4-BE49-F238E27FC236}">
              <a16:creationId xmlns:a16="http://schemas.microsoft.com/office/drawing/2014/main" id="{E3C7EEA3-8E8C-44C4-8894-D53BE7B8123C}"/>
            </a:ext>
          </a:extLst>
        </xdr:cNvPr>
        <xdr:cNvPicPr/>
      </xdr:nvPicPr>
      <xdr:blipFill>
        <a:blip xmlns:r="http://schemas.openxmlformats.org/officeDocument/2006/relationships" r:embed="rId2"/>
        <a:stretch>
          <a:fillRect/>
        </a:stretch>
      </xdr:blipFill>
      <xdr:spPr>
        <a:xfrm>
          <a:off x="7435273" y="33464500"/>
          <a:ext cx="2962275" cy="28771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133349</xdr:colOff>
      <xdr:row>0</xdr:row>
      <xdr:rowOff>0</xdr:rowOff>
    </xdr:from>
    <xdr:to>
      <xdr:col>9</xdr:col>
      <xdr:colOff>47624</xdr:colOff>
      <xdr:row>12</xdr:row>
      <xdr:rowOff>6985</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a:fillRect/>
        </a:stretch>
      </xdr:blipFill>
      <xdr:spPr>
        <a:xfrm>
          <a:off x="8486774" y="0"/>
          <a:ext cx="2962275" cy="2950210"/>
        </a:xfrm>
        <a:prstGeom prst="rect">
          <a:avLst/>
        </a:prstGeom>
      </xdr:spPr>
    </xdr:pic>
    <xdr:clientData/>
  </xdr:twoCellAnchor>
  <xdr:twoCellAnchor editAs="oneCell">
    <xdr:from>
      <xdr:col>9</xdr:col>
      <xdr:colOff>104775</xdr:colOff>
      <xdr:row>0</xdr:row>
      <xdr:rowOff>85725</xdr:rowOff>
    </xdr:from>
    <xdr:to>
      <xdr:col>11</xdr:col>
      <xdr:colOff>104775</xdr:colOff>
      <xdr:row>5</xdr:row>
      <xdr:rowOff>139700</xdr:rowOff>
    </xdr:to>
    <xdr:pic>
      <xdr:nvPicPr>
        <xdr:cNvPr id="3" name="Imagen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a:stretch>
          <a:fillRect/>
        </a:stretch>
      </xdr:blipFill>
      <xdr:spPr>
        <a:xfrm>
          <a:off x="11506200" y="85725"/>
          <a:ext cx="1524000" cy="1663700"/>
        </a:xfrm>
        <a:prstGeom prst="rect">
          <a:avLst/>
        </a:prstGeom>
      </xdr:spPr>
    </xdr:pic>
    <xdr:clientData/>
  </xdr:twoCellAnchor>
  <xdr:twoCellAnchor editAs="oneCell">
    <xdr:from>
      <xdr:col>5</xdr:col>
      <xdr:colOff>200025</xdr:colOff>
      <xdr:row>11</xdr:row>
      <xdr:rowOff>76200</xdr:rowOff>
    </xdr:from>
    <xdr:to>
      <xdr:col>12</xdr:col>
      <xdr:colOff>257175</xdr:colOff>
      <xdr:row>23</xdr:row>
      <xdr:rowOff>97790</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a:stretch>
          <a:fillRect/>
        </a:stretch>
      </xdr:blipFill>
      <xdr:spPr>
        <a:xfrm>
          <a:off x="8553450" y="2914650"/>
          <a:ext cx="5391150" cy="2307590"/>
        </a:xfrm>
        <a:prstGeom prst="rect">
          <a:avLst/>
        </a:prstGeom>
      </xdr:spPr>
    </xdr:pic>
    <xdr:clientData/>
  </xdr:twoCellAnchor>
  <xdr:twoCellAnchor editAs="oneCell">
    <xdr:from>
      <xdr:col>0</xdr:col>
      <xdr:colOff>1342217</xdr:colOff>
      <xdr:row>10</xdr:row>
      <xdr:rowOff>190499</xdr:rowOff>
    </xdr:from>
    <xdr:to>
      <xdr:col>2</xdr:col>
      <xdr:colOff>103287</xdr:colOff>
      <xdr:row>18</xdr:row>
      <xdr:rowOff>142874</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stretch>
          <a:fillRect/>
        </a:stretch>
      </xdr:blipFill>
      <xdr:spPr>
        <a:xfrm>
          <a:off x="1342217" y="2752724"/>
          <a:ext cx="2552020" cy="1476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J184"/>
  <sheetViews>
    <sheetView tabSelected="1" topLeftCell="A7" zoomScale="70" zoomScaleNormal="70" zoomScalePageLayoutView="120" workbookViewId="0">
      <selection activeCell="AI8" sqref="AI8"/>
    </sheetView>
  </sheetViews>
  <sheetFormatPr baseColWidth="10" defaultColWidth="10.7109375" defaultRowHeight="15" x14ac:dyDescent="0.25"/>
  <cols>
    <col min="1" max="1" width="15" customWidth="1"/>
    <col min="2" max="2" width="18.42578125" customWidth="1"/>
    <col min="3" max="3" width="20.42578125" customWidth="1"/>
    <col min="4" max="4" width="43.42578125" customWidth="1"/>
    <col min="5" max="5" width="12.7109375" style="57" customWidth="1"/>
    <col min="6" max="6" width="15.28515625" style="27" hidden="1" customWidth="1"/>
    <col min="7" max="7" width="14" style="27" hidden="1" customWidth="1"/>
    <col min="8" max="8" width="13.7109375" style="27" hidden="1" customWidth="1"/>
    <col min="9" max="9" width="5.7109375" hidden="1" customWidth="1"/>
    <col min="10" max="12" width="4" hidden="1" customWidth="1"/>
    <col min="13" max="13" width="4.140625" hidden="1" customWidth="1"/>
    <col min="14" max="14" width="5.42578125" hidden="1" customWidth="1"/>
    <col min="15" max="15" width="4.7109375" hidden="1" customWidth="1"/>
    <col min="16" max="16" width="36.7109375" hidden="1" customWidth="1"/>
    <col min="17" max="17" width="35.7109375" hidden="1" customWidth="1"/>
    <col min="18" max="18" width="13.28515625" style="27" hidden="1" customWidth="1"/>
    <col min="19" max="19" width="14" style="116" hidden="1" customWidth="1"/>
    <col min="20" max="20" width="33" customWidth="1"/>
    <col min="21" max="22" width="18.7109375" style="116" hidden="1" customWidth="1"/>
    <col min="23" max="23" width="12.140625" style="19" hidden="1" customWidth="1"/>
    <col min="24" max="24" width="13.28515625" style="116" hidden="1" customWidth="1"/>
    <col min="25" max="25" width="18.7109375" style="116" hidden="1" customWidth="1"/>
    <col min="26" max="26" width="14.7109375" style="116" hidden="1" customWidth="1"/>
    <col min="27" max="27" width="15.140625" style="27" hidden="1" customWidth="1"/>
    <col min="28" max="28" width="15.42578125" style="27" hidden="1" customWidth="1"/>
    <col min="29" max="29" width="13.7109375" style="116" hidden="1" customWidth="1"/>
    <col min="30" max="30" width="30.7109375" style="74" bestFit="1" customWidth="1"/>
    <col min="31" max="32" width="16.28515625" hidden="1" customWidth="1"/>
    <col min="33" max="33" width="51.42578125" hidden="1" customWidth="1"/>
    <col min="34" max="34" width="12.42578125" style="116" customWidth="1"/>
    <col min="35" max="35" width="46" customWidth="1"/>
    <col min="36" max="36" width="12.42578125" style="19" customWidth="1"/>
    <col min="37" max="37" width="60.140625" customWidth="1"/>
    <col min="38" max="38" width="12.42578125" style="19" customWidth="1"/>
    <col min="39" max="39" width="46.140625" customWidth="1"/>
    <col min="40" max="40" width="20" customWidth="1"/>
  </cols>
  <sheetData>
    <row r="1" spans="1:270" s="4" customFormat="1" ht="21" customHeight="1" x14ac:dyDescent="0.2">
      <c r="A1" s="189" t="s">
        <v>0</v>
      </c>
      <c r="B1" s="190"/>
      <c r="C1" s="212" t="s">
        <v>1</v>
      </c>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4"/>
      <c r="AL1" s="221" t="s">
        <v>2</v>
      </c>
      <c r="AM1" s="222"/>
    </row>
    <row r="2" spans="1:270" s="4" customFormat="1" ht="21.75" customHeight="1" x14ac:dyDescent="0.2">
      <c r="A2" s="191"/>
      <c r="B2" s="192"/>
      <c r="C2" s="215"/>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7"/>
      <c r="AL2" s="223" t="s">
        <v>3</v>
      </c>
      <c r="AM2" s="224"/>
    </row>
    <row r="3" spans="1:270" s="4" customFormat="1" ht="21.75" customHeight="1" x14ac:dyDescent="0.2">
      <c r="A3" s="191"/>
      <c r="B3" s="192"/>
      <c r="C3" s="215"/>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7"/>
      <c r="AL3" s="223" t="s">
        <v>4</v>
      </c>
      <c r="AM3" s="224"/>
    </row>
    <row r="4" spans="1:270" s="4" customFormat="1" ht="21.75" customHeight="1" x14ac:dyDescent="0.2">
      <c r="A4" s="193"/>
      <c r="B4" s="194"/>
      <c r="C4" s="218"/>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20"/>
      <c r="AL4" s="225" t="s">
        <v>5</v>
      </c>
      <c r="AM4" s="226"/>
    </row>
    <row r="5" spans="1:270" s="1" customFormat="1" ht="13.5" thickBot="1" x14ac:dyDescent="0.25">
      <c r="A5" s="5"/>
      <c r="B5" s="5"/>
      <c r="E5" s="6"/>
      <c r="F5" s="6"/>
      <c r="G5" s="6"/>
      <c r="H5" s="6"/>
      <c r="P5" s="5"/>
      <c r="Q5" s="5"/>
      <c r="R5" s="6"/>
      <c r="S5" s="21"/>
      <c r="U5" s="21"/>
      <c r="V5" s="21"/>
      <c r="W5" s="18"/>
      <c r="X5" s="21"/>
      <c r="Y5" s="21"/>
      <c r="Z5" s="21"/>
      <c r="AA5" s="6"/>
      <c r="AB5" s="6"/>
      <c r="AC5" s="21"/>
      <c r="AH5" s="21"/>
      <c r="AJ5" s="18"/>
      <c r="AL5" s="18"/>
    </row>
    <row r="6" spans="1:270" s="10" customFormat="1" ht="44.25" customHeight="1" thickBot="1" x14ac:dyDescent="0.3">
      <c r="A6" s="202" t="s">
        <v>6</v>
      </c>
      <c r="B6" s="203"/>
      <c r="C6" s="203"/>
      <c r="D6" s="203"/>
      <c r="E6" s="203"/>
      <c r="F6" s="200" t="s">
        <v>7</v>
      </c>
      <c r="G6" s="201"/>
      <c r="H6" s="201"/>
      <c r="I6" s="197" t="s">
        <v>8</v>
      </c>
      <c r="J6" s="198"/>
      <c r="K6" s="198"/>
      <c r="L6" s="198"/>
      <c r="M6" s="197" t="s">
        <v>9</v>
      </c>
      <c r="N6" s="198"/>
      <c r="O6" s="199"/>
      <c r="P6" s="204" t="s">
        <v>10</v>
      </c>
      <c r="Q6" s="204" t="s">
        <v>11</v>
      </c>
      <c r="R6" s="208" t="s">
        <v>12</v>
      </c>
      <c r="S6" s="204" t="s">
        <v>13</v>
      </c>
      <c r="T6" s="204" t="s">
        <v>14</v>
      </c>
      <c r="U6" s="195" t="s">
        <v>15</v>
      </c>
      <c r="V6" s="195" t="s">
        <v>16</v>
      </c>
      <c r="W6" s="195" t="s">
        <v>17</v>
      </c>
      <c r="X6" s="195" t="s">
        <v>18</v>
      </c>
      <c r="Y6" s="210" t="s">
        <v>19</v>
      </c>
      <c r="Z6" s="210" t="s">
        <v>20</v>
      </c>
      <c r="AA6" s="227" t="s">
        <v>21</v>
      </c>
      <c r="AB6" s="228"/>
      <c r="AC6" s="228"/>
      <c r="AD6" s="204" t="s">
        <v>22</v>
      </c>
      <c r="AE6" s="195" t="s">
        <v>23</v>
      </c>
      <c r="AF6" s="195" t="s">
        <v>24</v>
      </c>
      <c r="AG6" s="195" t="s">
        <v>25</v>
      </c>
      <c r="AH6" s="206" t="s">
        <v>26</v>
      </c>
      <c r="AI6" s="207"/>
      <c r="AJ6" s="206" t="s">
        <v>27</v>
      </c>
      <c r="AK6" s="207"/>
      <c r="AL6" s="206" t="s">
        <v>28</v>
      </c>
      <c r="AM6" s="207"/>
    </row>
    <row r="7" spans="1:270" s="9" customFormat="1" ht="87.75" customHeight="1" thickBot="1" x14ac:dyDescent="0.2">
      <c r="A7" s="22" t="s">
        <v>29</v>
      </c>
      <c r="B7" s="23" t="s">
        <v>30</v>
      </c>
      <c r="C7" s="24" t="s">
        <v>31</v>
      </c>
      <c r="D7" s="24" t="s">
        <v>32</v>
      </c>
      <c r="E7" s="41" t="s">
        <v>33</v>
      </c>
      <c r="F7" s="13" t="s">
        <v>34</v>
      </c>
      <c r="G7" s="12" t="s">
        <v>35</v>
      </c>
      <c r="H7" s="11" t="s">
        <v>36</v>
      </c>
      <c r="I7" s="14" t="s">
        <v>37</v>
      </c>
      <c r="J7" s="15" t="s">
        <v>38</v>
      </c>
      <c r="K7" s="15" t="s">
        <v>39</v>
      </c>
      <c r="L7" s="16" t="s">
        <v>40</v>
      </c>
      <c r="M7" s="14" t="s">
        <v>41</v>
      </c>
      <c r="N7" s="15" t="s">
        <v>42</v>
      </c>
      <c r="O7" s="17" t="s">
        <v>43</v>
      </c>
      <c r="P7" s="205"/>
      <c r="Q7" s="205"/>
      <c r="R7" s="209"/>
      <c r="S7" s="205"/>
      <c r="T7" s="205"/>
      <c r="U7" s="196"/>
      <c r="V7" s="196"/>
      <c r="W7" s="196"/>
      <c r="X7" s="196"/>
      <c r="Y7" s="211"/>
      <c r="Z7" s="211"/>
      <c r="AA7" s="13" t="s">
        <v>34</v>
      </c>
      <c r="AB7" s="12" t="s">
        <v>35</v>
      </c>
      <c r="AC7" s="30" t="s">
        <v>44</v>
      </c>
      <c r="AD7" s="205"/>
      <c r="AE7" s="196"/>
      <c r="AF7" s="196"/>
      <c r="AG7" s="196"/>
      <c r="AH7" s="29" t="s">
        <v>45</v>
      </c>
      <c r="AI7" s="29" t="s">
        <v>46</v>
      </c>
      <c r="AJ7" s="29" t="s">
        <v>45</v>
      </c>
      <c r="AK7" s="29" t="s">
        <v>46</v>
      </c>
      <c r="AL7" s="29" t="s">
        <v>45</v>
      </c>
      <c r="AM7" s="29" t="s">
        <v>46</v>
      </c>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row>
    <row r="8" spans="1:270" ht="177" customHeight="1" x14ac:dyDescent="0.25">
      <c r="A8" s="234" t="s">
        <v>47</v>
      </c>
      <c r="B8" s="237" t="s">
        <v>48</v>
      </c>
      <c r="C8" s="157" t="s">
        <v>49</v>
      </c>
      <c r="D8" s="136" t="s">
        <v>50</v>
      </c>
      <c r="E8" s="130" t="s">
        <v>51</v>
      </c>
      <c r="F8" s="130" t="s">
        <v>52</v>
      </c>
      <c r="G8" s="130" t="s">
        <v>53</v>
      </c>
      <c r="H8" s="131" t="str">
        <f>+IFERROR(VLOOKUP(F8&amp;G8,$D$141:$E$165,2,FALSE),"")</f>
        <v>ALTO</v>
      </c>
      <c r="I8" s="128"/>
      <c r="J8" s="128"/>
      <c r="K8" s="128" t="s">
        <v>54</v>
      </c>
      <c r="L8" s="128" t="s">
        <v>54</v>
      </c>
      <c r="M8" s="128" t="s">
        <v>54</v>
      </c>
      <c r="N8" s="128" t="s">
        <v>54</v>
      </c>
      <c r="O8" s="128" t="s">
        <v>54</v>
      </c>
      <c r="P8" s="139" t="s">
        <v>55</v>
      </c>
      <c r="Q8" s="140" t="s">
        <v>56</v>
      </c>
      <c r="R8" s="130" t="s">
        <v>57</v>
      </c>
      <c r="S8" s="130" t="s">
        <v>58</v>
      </c>
      <c r="T8" s="129" t="s">
        <v>59</v>
      </c>
      <c r="U8" s="130" t="s">
        <v>60</v>
      </c>
      <c r="V8" s="130" t="s">
        <v>60</v>
      </c>
      <c r="W8" s="130" t="str">
        <f>+IF(OR(U8="",V8=""),"",IF(AND(U8="FUERTE",V8="FUERTE"),"FUERTE 
100",IF(OR(U8="DÉBIL",V8="DÉBIL"),"DÉBIL
0","MODERADO
50")))</f>
        <v>FUERTE 
100</v>
      </c>
      <c r="X8" s="130" t="s">
        <v>60</v>
      </c>
      <c r="Y8" s="130" t="s">
        <v>61</v>
      </c>
      <c r="Z8" s="130" t="s">
        <v>61</v>
      </c>
      <c r="AA8" s="130" t="s">
        <v>62</v>
      </c>
      <c r="AB8" s="130" t="s">
        <v>63</v>
      </c>
      <c r="AC8" s="131" t="str">
        <f>+IFERROR(VLOOKUP(AA8&amp;AB8,$D$141:$E$165,2,FALSE),"")</f>
        <v>BAJO</v>
      </c>
      <c r="AD8" s="140" t="s">
        <v>64</v>
      </c>
      <c r="AE8" s="150" t="s">
        <v>65</v>
      </c>
      <c r="AF8" s="151" t="s">
        <v>66</v>
      </c>
      <c r="AG8" s="129" t="s">
        <v>67</v>
      </c>
      <c r="AH8" s="130" t="s">
        <v>60</v>
      </c>
      <c r="AI8" s="132" t="s">
        <v>68</v>
      </c>
      <c r="AJ8" s="130" t="s">
        <v>60</v>
      </c>
      <c r="AK8" s="132" t="s">
        <v>69</v>
      </c>
      <c r="AL8" s="130" t="s">
        <v>60</v>
      </c>
      <c r="AM8" s="164" t="s">
        <v>433</v>
      </c>
    </row>
    <row r="9" spans="1:270" ht="210" customHeight="1" x14ac:dyDescent="0.25">
      <c r="A9" s="235"/>
      <c r="B9" s="238"/>
      <c r="C9" s="155" t="s">
        <v>70</v>
      </c>
      <c r="D9" s="126" t="s">
        <v>71</v>
      </c>
      <c r="E9" s="125" t="s">
        <v>51</v>
      </c>
      <c r="F9" s="125" t="s">
        <v>52</v>
      </c>
      <c r="G9" s="125" t="s">
        <v>53</v>
      </c>
      <c r="H9" s="127" t="str">
        <f>+IFERROR(VLOOKUP(F9&amp;G9,$D$141:$E$165,2,FALSE),"")</f>
        <v>ALTO</v>
      </c>
      <c r="I9" s="141"/>
      <c r="J9" s="141"/>
      <c r="K9" s="141" t="s">
        <v>54</v>
      </c>
      <c r="L9" s="141" t="s">
        <v>54</v>
      </c>
      <c r="M9" s="141" t="s">
        <v>54</v>
      </c>
      <c r="N9" s="141" t="s">
        <v>54</v>
      </c>
      <c r="O9" s="141" t="s">
        <v>54</v>
      </c>
      <c r="P9" s="142" t="s">
        <v>72</v>
      </c>
      <c r="Q9" s="143" t="s">
        <v>73</v>
      </c>
      <c r="R9" s="125" t="s">
        <v>57</v>
      </c>
      <c r="S9" s="125" t="s">
        <v>58</v>
      </c>
      <c r="T9" s="146" t="s">
        <v>74</v>
      </c>
      <c r="U9" s="125" t="s">
        <v>60</v>
      </c>
      <c r="V9" s="125" t="s">
        <v>60</v>
      </c>
      <c r="W9" s="125" t="str">
        <f t="shared" ref="W9:W14" si="0">+IF(OR(U9="",V9=""),"",IF(AND(U9="FUERTE",V9="FUERTE"),"FUERTE 
100",IF(OR(U9="DÉBIL",V9="DÉBIL"),"DÉBIL
0","MODERADO
50")))</f>
        <v>FUERTE 
100</v>
      </c>
      <c r="X9" s="125" t="s">
        <v>60</v>
      </c>
      <c r="Y9" s="125" t="s">
        <v>61</v>
      </c>
      <c r="Z9" s="125" t="s">
        <v>61</v>
      </c>
      <c r="AA9" s="125" t="s">
        <v>62</v>
      </c>
      <c r="AB9" s="125" t="s">
        <v>63</v>
      </c>
      <c r="AC9" s="127" t="str">
        <f>+IFERROR(VLOOKUP(AA9&amp;AB9,$D$141:$E$165,2,FALSE),"")</f>
        <v>BAJO</v>
      </c>
      <c r="AD9" s="142" t="s">
        <v>75</v>
      </c>
      <c r="AE9" s="155" t="s">
        <v>76</v>
      </c>
      <c r="AF9" s="147" t="s">
        <v>66</v>
      </c>
      <c r="AG9" s="176" t="s">
        <v>77</v>
      </c>
      <c r="AH9" s="125" t="s">
        <v>60</v>
      </c>
      <c r="AI9" s="162" t="s">
        <v>78</v>
      </c>
      <c r="AJ9" s="125" t="s">
        <v>60</v>
      </c>
      <c r="AK9" s="115" t="s">
        <v>79</v>
      </c>
      <c r="AL9" s="125" t="s">
        <v>60</v>
      </c>
      <c r="AM9" s="165" t="s">
        <v>434</v>
      </c>
    </row>
    <row r="10" spans="1:270" ht="109.9" customHeight="1" x14ac:dyDescent="0.25">
      <c r="A10" s="235"/>
      <c r="B10" s="238"/>
      <c r="C10" s="180" t="s">
        <v>80</v>
      </c>
      <c r="D10" s="168" t="s">
        <v>81</v>
      </c>
      <c r="E10" s="174" t="s">
        <v>82</v>
      </c>
      <c r="F10" s="174" t="s">
        <v>52</v>
      </c>
      <c r="G10" s="174" t="s">
        <v>83</v>
      </c>
      <c r="H10" s="175" t="str">
        <f>+IFERROR(VLOOKUP(F10&amp;G10,$D$141:$E$165,2,FALSE),"")</f>
        <v>MODERADO</v>
      </c>
      <c r="I10" s="174"/>
      <c r="J10" s="174"/>
      <c r="K10" s="174" t="s">
        <v>54</v>
      </c>
      <c r="L10" s="174"/>
      <c r="M10" s="174" t="s">
        <v>54</v>
      </c>
      <c r="N10" s="174" t="s">
        <v>54</v>
      </c>
      <c r="O10" s="174" t="s">
        <v>54</v>
      </c>
      <c r="P10" s="156" t="s">
        <v>84</v>
      </c>
      <c r="Q10" s="180" t="s">
        <v>85</v>
      </c>
      <c r="R10" s="125" t="s">
        <v>57</v>
      </c>
      <c r="S10" s="125" t="s">
        <v>58</v>
      </c>
      <c r="T10" s="26" t="s">
        <v>86</v>
      </c>
      <c r="U10" s="125" t="s">
        <v>60</v>
      </c>
      <c r="V10" s="125" t="s">
        <v>60</v>
      </c>
      <c r="W10" s="125" t="str">
        <f t="shared" si="0"/>
        <v>FUERTE 
100</v>
      </c>
      <c r="X10" s="174" t="s">
        <v>60</v>
      </c>
      <c r="Y10" s="174" t="s">
        <v>61</v>
      </c>
      <c r="Z10" s="174" t="s">
        <v>61</v>
      </c>
      <c r="AA10" s="174" t="s">
        <v>62</v>
      </c>
      <c r="AB10" s="174" t="s">
        <v>63</v>
      </c>
      <c r="AC10" s="175" t="str">
        <f>+IFERROR(VLOOKUP(AA10&amp;AB10,$D$141:$E$165,2,FALSE),"")</f>
        <v>BAJO</v>
      </c>
      <c r="AD10" s="181" t="s">
        <v>87</v>
      </c>
      <c r="AE10" s="26" t="s">
        <v>88</v>
      </c>
      <c r="AF10" s="148" t="s">
        <v>89</v>
      </c>
      <c r="AG10" s="176" t="s">
        <v>90</v>
      </c>
      <c r="AH10" s="174" t="s">
        <v>60</v>
      </c>
      <c r="AI10" s="162" t="s">
        <v>91</v>
      </c>
      <c r="AJ10" s="174" t="s">
        <v>60</v>
      </c>
      <c r="AK10" s="115" t="s">
        <v>92</v>
      </c>
      <c r="AL10" s="174" t="s">
        <v>60</v>
      </c>
      <c r="AM10" s="165" t="s">
        <v>435</v>
      </c>
    </row>
    <row r="11" spans="1:270" ht="117.75" customHeight="1" x14ac:dyDescent="0.25">
      <c r="A11" s="235"/>
      <c r="B11" s="238"/>
      <c r="C11" s="158" t="s">
        <v>93</v>
      </c>
      <c r="D11" s="161" t="s">
        <v>94</v>
      </c>
      <c r="E11" s="174" t="s">
        <v>95</v>
      </c>
      <c r="F11" s="174" t="s">
        <v>52</v>
      </c>
      <c r="G11" s="174" t="s">
        <v>53</v>
      </c>
      <c r="H11" s="175" t="str">
        <f>+IFERROR(VLOOKUP(F11&amp;G11,$D$141:$E$165,2,FALSE),"")</f>
        <v>ALTO</v>
      </c>
      <c r="I11" s="174"/>
      <c r="J11" s="174"/>
      <c r="K11" s="174" t="s">
        <v>54</v>
      </c>
      <c r="L11" s="174"/>
      <c r="M11" s="174" t="s">
        <v>54</v>
      </c>
      <c r="N11" s="174" t="s">
        <v>54</v>
      </c>
      <c r="O11" s="174" t="s">
        <v>54</v>
      </c>
      <c r="P11" s="180" t="s">
        <v>96</v>
      </c>
      <c r="Q11" s="126" t="s">
        <v>97</v>
      </c>
      <c r="R11" s="125" t="s">
        <v>57</v>
      </c>
      <c r="S11" s="125" t="s">
        <v>58</v>
      </c>
      <c r="T11" s="126" t="s">
        <v>98</v>
      </c>
      <c r="U11" s="125" t="s">
        <v>60</v>
      </c>
      <c r="V11" s="125" t="s">
        <v>60</v>
      </c>
      <c r="W11" s="125" t="str">
        <f t="shared" si="0"/>
        <v>FUERTE 
100</v>
      </c>
      <c r="X11" s="174" t="s">
        <v>60</v>
      </c>
      <c r="Y11" s="174" t="s">
        <v>61</v>
      </c>
      <c r="Z11" s="174" t="s">
        <v>61</v>
      </c>
      <c r="AA11" s="174" t="s">
        <v>62</v>
      </c>
      <c r="AB11" s="174" t="s">
        <v>63</v>
      </c>
      <c r="AC11" s="175" t="str">
        <f>+IFERROR(VLOOKUP(AA11&amp;AB11,$D$141:$E$165,2,FALSE),"")</f>
        <v>BAJO</v>
      </c>
      <c r="AD11" s="126" t="s">
        <v>99</v>
      </c>
      <c r="AE11" s="177" t="s">
        <v>100</v>
      </c>
      <c r="AF11" s="148" t="s">
        <v>101</v>
      </c>
      <c r="AG11" s="176" t="s">
        <v>102</v>
      </c>
      <c r="AH11" s="125" t="s">
        <v>60</v>
      </c>
      <c r="AI11" s="162" t="s">
        <v>103</v>
      </c>
      <c r="AJ11" s="125" t="s">
        <v>53</v>
      </c>
      <c r="AK11" s="115" t="s">
        <v>104</v>
      </c>
      <c r="AL11" s="125" t="s">
        <v>60</v>
      </c>
      <c r="AM11" s="165" t="s">
        <v>436</v>
      </c>
    </row>
    <row r="12" spans="1:270" ht="78" customHeight="1" x14ac:dyDescent="0.25">
      <c r="A12" s="235"/>
      <c r="B12" s="238"/>
      <c r="C12" s="250" t="s">
        <v>105</v>
      </c>
      <c r="D12" s="251" t="s">
        <v>106</v>
      </c>
      <c r="E12" s="187" t="s">
        <v>107</v>
      </c>
      <c r="F12" s="187" t="s">
        <v>52</v>
      </c>
      <c r="G12" s="187" t="s">
        <v>53</v>
      </c>
      <c r="H12" s="248" t="str">
        <f t="shared" ref="H12:H14" si="1">+IFERROR(VLOOKUP(F12&amp;G12,$D$141:$E$165,2,FALSE),"")</f>
        <v>ALTO</v>
      </c>
      <c r="I12" s="187"/>
      <c r="J12" s="187"/>
      <c r="K12" s="187" t="s">
        <v>54</v>
      </c>
      <c r="L12" s="187"/>
      <c r="M12" s="187" t="s">
        <v>54</v>
      </c>
      <c r="N12" s="187" t="s">
        <v>54</v>
      </c>
      <c r="O12" s="187" t="s">
        <v>54</v>
      </c>
      <c r="P12" s="126" t="s">
        <v>108</v>
      </c>
      <c r="Q12" s="246" t="s">
        <v>109</v>
      </c>
      <c r="R12" s="125" t="s">
        <v>57</v>
      </c>
      <c r="S12" s="125" t="s">
        <v>58</v>
      </c>
      <c r="T12" s="156" t="s">
        <v>110</v>
      </c>
      <c r="U12" s="125" t="s">
        <v>60</v>
      </c>
      <c r="V12" s="125" t="s">
        <v>60</v>
      </c>
      <c r="W12" s="125" t="str">
        <f t="shared" si="0"/>
        <v>FUERTE 
100</v>
      </c>
      <c r="X12" s="187" t="s">
        <v>60</v>
      </c>
      <c r="Y12" s="187" t="s">
        <v>61</v>
      </c>
      <c r="Z12" s="187" t="s">
        <v>61</v>
      </c>
      <c r="AA12" s="187" t="s">
        <v>62</v>
      </c>
      <c r="AB12" s="187" t="s">
        <v>63</v>
      </c>
      <c r="AC12" s="248" t="str">
        <f>+IFERROR(VLOOKUP(AA12&amp;AB12,$D$141:$E$165,2,FALSE),"")</f>
        <v>BAJO</v>
      </c>
      <c r="AD12" s="126" t="s">
        <v>111</v>
      </c>
      <c r="AE12" s="115" t="s">
        <v>112</v>
      </c>
      <c r="AF12" s="149" t="s">
        <v>113</v>
      </c>
      <c r="AG12" s="253" t="s">
        <v>114</v>
      </c>
      <c r="AH12" s="187" t="s">
        <v>60</v>
      </c>
      <c r="AI12" s="162" t="s">
        <v>115</v>
      </c>
      <c r="AJ12" s="187" t="s">
        <v>60</v>
      </c>
      <c r="AK12" s="115" t="s">
        <v>116</v>
      </c>
      <c r="AL12" s="187" t="s">
        <v>60</v>
      </c>
      <c r="AM12" s="165" t="s">
        <v>431</v>
      </c>
    </row>
    <row r="13" spans="1:270" ht="133.5" customHeight="1" x14ac:dyDescent="0.25">
      <c r="A13" s="235"/>
      <c r="B13" s="238"/>
      <c r="C13" s="250"/>
      <c r="D13" s="252"/>
      <c r="E13" s="188"/>
      <c r="F13" s="188"/>
      <c r="G13" s="188"/>
      <c r="H13" s="249"/>
      <c r="I13" s="188"/>
      <c r="J13" s="188"/>
      <c r="K13" s="188"/>
      <c r="L13" s="188"/>
      <c r="M13" s="188"/>
      <c r="N13" s="188"/>
      <c r="O13" s="188"/>
      <c r="P13" s="180" t="s">
        <v>117</v>
      </c>
      <c r="Q13" s="247"/>
      <c r="R13" s="174" t="s">
        <v>57</v>
      </c>
      <c r="S13" s="174" t="s">
        <v>58</v>
      </c>
      <c r="T13" s="126" t="s">
        <v>118</v>
      </c>
      <c r="U13" s="174" t="s">
        <v>60</v>
      </c>
      <c r="V13" s="174" t="s">
        <v>60</v>
      </c>
      <c r="W13" s="125" t="str">
        <f t="shared" si="0"/>
        <v>FUERTE 
100</v>
      </c>
      <c r="X13" s="188"/>
      <c r="Y13" s="188"/>
      <c r="Z13" s="188"/>
      <c r="AA13" s="188"/>
      <c r="AB13" s="188"/>
      <c r="AC13" s="249"/>
      <c r="AD13" s="126" t="s">
        <v>119</v>
      </c>
      <c r="AE13" s="115" t="s">
        <v>112</v>
      </c>
      <c r="AF13" s="149" t="s">
        <v>120</v>
      </c>
      <c r="AG13" s="254"/>
      <c r="AH13" s="188"/>
      <c r="AI13" s="163" t="s">
        <v>121</v>
      </c>
      <c r="AJ13" s="188"/>
      <c r="AK13" s="115" t="s">
        <v>122</v>
      </c>
      <c r="AL13" s="188"/>
      <c r="AM13" s="166" t="s">
        <v>432</v>
      </c>
    </row>
    <row r="14" spans="1:270" ht="215.45" customHeight="1" thickBot="1" x14ac:dyDescent="0.3">
      <c r="A14" s="236"/>
      <c r="B14" s="239"/>
      <c r="C14" s="137" t="s">
        <v>105</v>
      </c>
      <c r="D14" s="138" t="s">
        <v>123</v>
      </c>
      <c r="E14" s="134" t="s">
        <v>124</v>
      </c>
      <c r="F14" s="134" t="s">
        <v>52</v>
      </c>
      <c r="G14" s="134" t="s">
        <v>125</v>
      </c>
      <c r="H14" s="135" t="str">
        <f t="shared" si="1"/>
        <v>EXTREMO</v>
      </c>
      <c r="I14" s="134"/>
      <c r="J14" s="134"/>
      <c r="K14" s="134" t="s">
        <v>54</v>
      </c>
      <c r="L14" s="134" t="s">
        <v>54</v>
      </c>
      <c r="M14" s="134" t="s">
        <v>54</v>
      </c>
      <c r="N14" s="134" t="s">
        <v>54</v>
      </c>
      <c r="O14" s="134" t="s">
        <v>54</v>
      </c>
      <c r="P14" s="144" t="s">
        <v>126</v>
      </c>
      <c r="Q14" s="144" t="s">
        <v>127</v>
      </c>
      <c r="R14" s="134" t="s">
        <v>57</v>
      </c>
      <c r="S14" s="134" t="s">
        <v>58</v>
      </c>
      <c r="T14" s="133" t="s">
        <v>128</v>
      </c>
      <c r="U14" s="134" t="s">
        <v>60</v>
      </c>
      <c r="V14" s="134" t="s">
        <v>60</v>
      </c>
      <c r="W14" s="134" t="str">
        <f t="shared" si="0"/>
        <v>FUERTE 
100</v>
      </c>
      <c r="X14" s="134" t="s">
        <v>60</v>
      </c>
      <c r="Y14" s="134" t="s">
        <v>61</v>
      </c>
      <c r="Z14" s="134" t="s">
        <v>61</v>
      </c>
      <c r="AA14" s="134" t="s">
        <v>62</v>
      </c>
      <c r="AB14" s="134" t="s">
        <v>125</v>
      </c>
      <c r="AC14" s="135" t="str">
        <f>+IFERROR(VLOOKUP(AA14&amp;AB14,$D$141:$E$165,2,FALSE),"")</f>
        <v>ALTO</v>
      </c>
      <c r="AD14" s="152" t="s">
        <v>129</v>
      </c>
      <c r="AE14" s="153" t="s">
        <v>130</v>
      </c>
      <c r="AF14" s="154" t="s">
        <v>66</v>
      </c>
      <c r="AG14" s="179" t="s">
        <v>131</v>
      </c>
      <c r="AH14" s="134" t="s">
        <v>53</v>
      </c>
      <c r="AI14" s="133" t="s">
        <v>132</v>
      </c>
      <c r="AJ14" s="134" t="s">
        <v>60</v>
      </c>
      <c r="AK14" s="133" t="s">
        <v>133</v>
      </c>
      <c r="AL14" s="134" t="s">
        <v>60</v>
      </c>
      <c r="AM14" s="167" t="s">
        <v>437</v>
      </c>
    </row>
    <row r="15" spans="1:270" s="6" customFormat="1" ht="30" customHeight="1" x14ac:dyDescent="0.25">
      <c r="A15" s="31"/>
      <c r="B15" s="7"/>
      <c r="C15" s="7"/>
      <c r="D15" s="7"/>
      <c r="E15" s="40"/>
      <c r="F15" s="40"/>
      <c r="G15" s="40"/>
      <c r="H15" s="39" t="s">
        <v>134</v>
      </c>
      <c r="I15" s="233" t="s">
        <v>135</v>
      </c>
      <c r="J15" s="233"/>
      <c r="K15" s="233"/>
      <c r="L15" s="233"/>
      <c r="M15" s="233"/>
      <c r="N15" s="233"/>
      <c r="O15" s="233"/>
      <c r="P15" s="233"/>
      <c r="Q15" s="7"/>
      <c r="R15" s="40"/>
      <c r="S15" s="40"/>
      <c r="T15" s="7"/>
      <c r="U15" s="230"/>
      <c r="V15" s="230"/>
      <c r="W15" s="230"/>
      <c r="X15" s="230"/>
      <c r="Y15" s="230"/>
      <c r="Z15" s="230"/>
      <c r="AA15" s="230"/>
      <c r="AB15" s="230"/>
      <c r="AC15" s="230"/>
      <c r="AD15" s="230"/>
      <c r="AE15" s="178"/>
      <c r="AF15" s="178"/>
      <c r="AG15" s="7"/>
      <c r="AH15" s="40"/>
      <c r="AI15" s="7"/>
      <c r="AJ15" s="7"/>
      <c r="AK15" s="7"/>
      <c r="AL15" s="7"/>
      <c r="AM15" s="32"/>
      <c r="AN15" s="7"/>
      <c r="AO15" s="7"/>
      <c r="AP15" s="7"/>
      <c r="AQ15" s="7"/>
      <c r="AR15" s="7"/>
      <c r="AS15" s="7"/>
      <c r="AT15" s="7"/>
      <c r="AU15" s="7"/>
      <c r="AV15" s="7"/>
      <c r="AW15" s="7"/>
      <c r="AX15" s="7"/>
      <c r="AY15" s="7"/>
      <c r="AZ15" s="7"/>
      <c r="BA15" s="7"/>
      <c r="BB15" s="7"/>
      <c r="BC15" s="7"/>
    </row>
    <row r="16" spans="1:270" s="6" customFormat="1" ht="30" customHeight="1" thickBot="1" x14ac:dyDescent="0.3">
      <c r="A16" s="231" t="s">
        <v>136</v>
      </c>
      <c r="B16" s="232"/>
      <c r="C16" s="232"/>
      <c r="D16" s="232"/>
      <c r="E16" s="232"/>
      <c r="F16" s="34"/>
      <c r="G16" s="34"/>
      <c r="H16" s="34"/>
      <c r="I16" s="33"/>
      <c r="J16" s="33"/>
      <c r="K16" s="33"/>
      <c r="L16" s="33"/>
      <c r="M16" s="33"/>
      <c r="N16" s="33"/>
      <c r="O16" s="33"/>
      <c r="P16" s="33"/>
      <c r="Q16" s="35"/>
      <c r="R16" s="34"/>
      <c r="S16" s="34"/>
      <c r="T16" s="33"/>
      <c r="U16" s="34"/>
      <c r="V16" s="34"/>
      <c r="W16" s="33"/>
      <c r="X16" s="34"/>
      <c r="Y16" s="34"/>
      <c r="Z16" s="34"/>
      <c r="AA16" s="34"/>
      <c r="AB16" s="34"/>
      <c r="AC16" s="34"/>
      <c r="AD16" s="33"/>
      <c r="AE16" s="33"/>
      <c r="AF16" s="33"/>
      <c r="AG16" s="33"/>
      <c r="AH16" s="34"/>
      <c r="AI16" s="33"/>
      <c r="AJ16" s="33"/>
      <c r="AK16" s="33"/>
      <c r="AL16" s="33"/>
      <c r="AM16" s="36"/>
      <c r="AN16" s="7"/>
      <c r="AO16" s="7"/>
      <c r="AP16" s="7"/>
      <c r="AQ16" s="7"/>
      <c r="AR16" s="7"/>
      <c r="AS16" s="7"/>
      <c r="AT16" s="7"/>
      <c r="AU16" s="7"/>
      <c r="AV16" s="7"/>
      <c r="AW16" s="7"/>
      <c r="AX16" s="7"/>
      <c r="AY16" s="7"/>
      <c r="AZ16" s="7"/>
      <c r="BA16" s="7"/>
      <c r="BB16" s="7"/>
      <c r="BC16" s="7"/>
    </row>
    <row r="17" spans="1:270" s="2" customFormat="1" x14ac:dyDescent="0.25">
      <c r="A17"/>
      <c r="B17"/>
      <c r="C17"/>
      <c r="D17"/>
      <c r="E17" s="57"/>
      <c r="F17" s="3"/>
      <c r="G17" s="3"/>
      <c r="H17" s="27" t="str">
        <f>+IFERROR(VLOOKUP(F17,$F$167:$H$171,3,FALSE)*VLOOKUP(G17,$G$167:$H$171,3,FALSE),"")</f>
        <v/>
      </c>
      <c r="I17"/>
      <c r="J17"/>
      <c r="K17"/>
      <c r="L17"/>
      <c r="M17"/>
      <c r="N17"/>
      <c r="O17"/>
      <c r="P17"/>
      <c r="Q17"/>
      <c r="R17" s="27"/>
      <c r="S17" s="116"/>
      <c r="T17"/>
      <c r="U17" s="116"/>
      <c r="V17" s="116"/>
      <c r="W17" s="19"/>
      <c r="X17" s="116"/>
      <c r="Y17" s="116"/>
      <c r="Z17" s="116"/>
      <c r="AA17" s="3"/>
      <c r="AB17" s="3"/>
      <c r="AC17" s="116"/>
      <c r="AD17" s="74"/>
      <c r="AE17"/>
      <c r="AF17"/>
      <c r="AG17"/>
      <c r="AH17" s="116"/>
      <c r="AI17"/>
      <c r="AJ17" s="19"/>
      <c r="AK17"/>
      <c r="AL17" s="19"/>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row>
    <row r="18" spans="1:270" s="2" customFormat="1" ht="15" customHeight="1" x14ac:dyDescent="0.25">
      <c r="A18" s="243" t="s">
        <v>137</v>
      </c>
      <c r="B18" s="244"/>
      <c r="C18" s="244"/>
      <c r="D18" s="245"/>
      <c r="E18" s="37" t="s">
        <v>138</v>
      </c>
      <c r="F18" s="240" t="s">
        <v>139</v>
      </c>
      <c r="G18" s="241"/>
      <c r="H18" s="241"/>
      <c r="I18" s="241"/>
      <c r="J18" s="241"/>
      <c r="K18" s="241"/>
      <c r="L18" s="241"/>
      <c r="M18" s="241"/>
      <c r="N18" s="241"/>
      <c r="O18" s="241"/>
      <c r="P18" s="241"/>
      <c r="Q18" s="241"/>
      <c r="R18" s="241"/>
      <c r="S18" s="242"/>
      <c r="T18" s="38" t="s">
        <v>140</v>
      </c>
      <c r="U18" s="229" t="s">
        <v>141</v>
      </c>
      <c r="V18" s="229"/>
      <c r="W18" s="229"/>
      <c r="X18" s="229"/>
      <c r="Y18" s="229"/>
      <c r="Z18" s="229"/>
      <c r="AA18" s="229"/>
      <c r="AB18" s="229"/>
      <c r="AC18" s="229"/>
      <c r="AD18" s="229"/>
      <c r="AE18" s="229"/>
      <c r="AF18" s="229"/>
      <c r="AG18" s="229"/>
      <c r="AH18" s="229"/>
      <c r="AI18" s="229"/>
      <c r="AJ18" s="229"/>
      <c r="AK18" s="229"/>
      <c r="AL18" s="229"/>
      <c r="AM18" s="37">
        <v>1</v>
      </c>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row>
    <row r="19" spans="1:270" s="2" customFormat="1" x14ac:dyDescent="0.25">
      <c r="A19"/>
      <c r="B19"/>
      <c r="C19"/>
      <c r="D19"/>
      <c r="E19" s="57"/>
      <c r="F19" s="3"/>
      <c r="G19" s="3"/>
      <c r="H19" s="27"/>
      <c r="I19"/>
      <c r="J19"/>
      <c r="K19"/>
      <c r="L19"/>
      <c r="M19"/>
      <c r="N19"/>
      <c r="O19"/>
      <c r="P19"/>
      <c r="Q19"/>
      <c r="R19" s="27"/>
      <c r="S19" s="116"/>
      <c r="T19"/>
      <c r="U19" s="116"/>
      <c r="V19" s="116"/>
      <c r="W19" s="19"/>
      <c r="X19" s="116"/>
      <c r="Y19" s="116"/>
      <c r="Z19" s="116"/>
      <c r="AA19" s="3"/>
      <c r="AB19" s="3"/>
      <c r="AC19" s="116"/>
      <c r="AD19" s="74"/>
      <c r="AE19"/>
      <c r="AF19"/>
      <c r="AG19"/>
      <c r="AH19" s="116"/>
      <c r="AI19"/>
      <c r="AJ19" s="19"/>
      <c r="AK19"/>
      <c r="AL19" s="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row>
    <row r="20" spans="1:270" s="2" customFormat="1" x14ac:dyDescent="0.25">
      <c r="A20"/>
      <c r="B20"/>
      <c r="C20"/>
      <c r="D20"/>
      <c r="E20" s="57"/>
      <c r="F20" s="3"/>
      <c r="G20" s="3"/>
      <c r="H20" s="27"/>
      <c r="I20"/>
      <c r="J20"/>
      <c r="K20"/>
      <c r="L20"/>
      <c r="M20"/>
      <c r="N20"/>
      <c r="O20"/>
      <c r="P20"/>
      <c r="Q20"/>
      <c r="R20" s="27"/>
      <c r="S20" s="116"/>
      <c r="T20"/>
      <c r="U20" s="116"/>
      <c r="V20" s="116"/>
      <c r="W20" s="19"/>
      <c r="X20" s="116"/>
      <c r="Y20" s="116"/>
      <c r="Z20" s="116"/>
      <c r="AA20" s="3"/>
      <c r="AB20" s="3"/>
      <c r="AC20" s="116"/>
      <c r="AD20" s="74"/>
      <c r="AE20"/>
      <c r="AF20"/>
      <c r="AG20"/>
      <c r="AH20" s="116"/>
      <c r="AI20"/>
      <c r="AJ20" s="19"/>
      <c r="AK20"/>
      <c r="AL20" s="19"/>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row>
    <row r="21" spans="1:270" s="2" customFormat="1" x14ac:dyDescent="0.25">
      <c r="A21"/>
      <c r="B21"/>
      <c r="C21"/>
      <c r="D21"/>
      <c r="E21" s="57"/>
      <c r="F21" s="3"/>
      <c r="G21" s="3"/>
      <c r="H21" s="27"/>
      <c r="I21"/>
      <c r="J21"/>
      <c r="K21"/>
      <c r="L21"/>
      <c r="M21"/>
      <c r="N21"/>
      <c r="O21"/>
      <c r="P21"/>
      <c r="Q21"/>
      <c r="R21" s="27"/>
      <c r="S21" s="116"/>
      <c r="T21"/>
      <c r="U21" s="116"/>
      <c r="V21" s="116"/>
      <c r="W21" s="19"/>
      <c r="X21" s="116"/>
      <c r="Y21" s="116"/>
      <c r="Z21" s="116"/>
      <c r="AA21" s="3"/>
      <c r="AB21" s="3"/>
      <c r="AC21" s="116"/>
      <c r="AD21" s="74"/>
      <c r="AE21"/>
      <c r="AF21"/>
      <c r="AG21"/>
      <c r="AH21" s="116"/>
      <c r="AI21"/>
      <c r="AJ21" s="19"/>
      <c r="AK21"/>
      <c r="AL21" s="19"/>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row>
    <row r="22" spans="1:270" s="2" customFormat="1" x14ac:dyDescent="0.25">
      <c r="A22"/>
      <c r="B22"/>
      <c r="C22"/>
      <c r="D22"/>
      <c r="E22" s="57"/>
      <c r="F22" s="3"/>
      <c r="G22" s="3"/>
      <c r="H22" s="27"/>
      <c r="I22"/>
      <c r="J22"/>
      <c r="K22"/>
      <c r="L22"/>
      <c r="M22"/>
      <c r="N22"/>
      <c r="O22"/>
      <c r="P22"/>
      <c r="Q22"/>
      <c r="R22" s="27"/>
      <c r="S22" s="116"/>
      <c r="T22"/>
      <c r="U22" s="116"/>
      <c r="V22" s="116"/>
      <c r="W22" s="19"/>
      <c r="X22" s="116"/>
      <c r="Y22" s="116"/>
      <c r="Z22" s="116"/>
      <c r="AA22" s="3"/>
      <c r="AB22" s="3"/>
      <c r="AC22" s="116"/>
      <c r="AD22" s="74"/>
      <c r="AE22"/>
      <c r="AF22"/>
      <c r="AG22"/>
      <c r="AH22" s="116"/>
      <c r="AI22"/>
      <c r="AJ22" s="19"/>
      <c r="AK22"/>
      <c r="AL22" s="19"/>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row>
    <row r="23" spans="1:270" s="2" customFormat="1" x14ac:dyDescent="0.25">
      <c r="A23"/>
      <c r="B23"/>
      <c r="C23"/>
      <c r="D23"/>
      <c r="E23" s="57"/>
      <c r="F23" s="3"/>
      <c r="G23" s="3"/>
      <c r="H23" s="27"/>
      <c r="I23"/>
      <c r="J23"/>
      <c r="K23"/>
      <c r="L23"/>
      <c r="M23"/>
      <c r="N23"/>
      <c r="O23"/>
      <c r="P23"/>
      <c r="Q23"/>
      <c r="R23" s="27"/>
      <c r="S23" s="116"/>
      <c r="T23"/>
      <c r="U23" s="116"/>
      <c r="V23" s="116"/>
      <c r="W23" s="19"/>
      <c r="X23" s="116"/>
      <c r="Y23" s="116"/>
      <c r="Z23" s="116"/>
      <c r="AA23" s="3"/>
      <c r="AB23" s="3"/>
      <c r="AC23" s="116"/>
      <c r="AD23" s="74"/>
      <c r="AE23"/>
      <c r="AF23"/>
      <c r="AG23"/>
      <c r="AH23" s="116"/>
      <c r="AI23"/>
      <c r="AJ23" s="19"/>
      <c r="AK23"/>
      <c r="AL23" s="19"/>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row>
    <row r="24" spans="1:270" s="2" customFormat="1" x14ac:dyDescent="0.25">
      <c r="A24"/>
      <c r="B24"/>
      <c r="C24"/>
      <c r="D24"/>
      <c r="E24" s="57"/>
      <c r="F24" s="3"/>
      <c r="G24" s="3"/>
      <c r="H24" s="27"/>
      <c r="I24"/>
      <c r="J24"/>
      <c r="K24"/>
      <c r="L24"/>
      <c r="M24"/>
      <c r="N24"/>
      <c r="O24"/>
      <c r="P24"/>
      <c r="Q24"/>
      <c r="R24" s="27"/>
      <c r="S24" s="116"/>
      <c r="T24"/>
      <c r="U24" s="116"/>
      <c r="V24" s="116"/>
      <c r="W24" s="19"/>
      <c r="X24" s="116"/>
      <c r="Y24" s="116"/>
      <c r="Z24" s="116"/>
      <c r="AA24" s="3"/>
      <c r="AB24" s="3"/>
      <c r="AC24" s="116"/>
      <c r="AD24" s="74"/>
      <c r="AE24"/>
      <c r="AF24"/>
      <c r="AG24"/>
      <c r="AH24" s="116"/>
      <c r="AI24"/>
      <c r="AJ24" s="19"/>
      <c r="AK24"/>
      <c r="AL24" s="19"/>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row>
    <row r="25" spans="1:270" s="2" customFormat="1" x14ac:dyDescent="0.25">
      <c r="A25"/>
      <c r="B25"/>
      <c r="C25"/>
      <c r="D25"/>
      <c r="E25" s="57"/>
      <c r="F25" s="3"/>
      <c r="G25" s="3"/>
      <c r="H25" s="27"/>
      <c r="I25"/>
      <c r="J25"/>
      <c r="K25"/>
      <c r="L25"/>
      <c r="M25"/>
      <c r="N25"/>
      <c r="O25"/>
      <c r="P25"/>
      <c r="Q25"/>
      <c r="R25" s="27"/>
      <c r="S25" s="116"/>
      <c r="T25"/>
      <c r="U25" s="116"/>
      <c r="V25" s="116"/>
      <c r="W25" s="19"/>
      <c r="X25" s="116"/>
      <c r="Y25" s="116"/>
      <c r="Z25" s="116"/>
      <c r="AA25" s="3"/>
      <c r="AB25" s="3"/>
      <c r="AC25" s="116"/>
      <c r="AD25" s="74"/>
      <c r="AE25"/>
      <c r="AF25"/>
      <c r="AG25"/>
      <c r="AH25" s="116"/>
      <c r="AI25"/>
      <c r="AJ25" s="19"/>
      <c r="AK25"/>
      <c r="AL25" s="19"/>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row>
    <row r="26" spans="1:270" s="2" customFormat="1" x14ac:dyDescent="0.25">
      <c r="A26"/>
      <c r="B26"/>
      <c r="C26"/>
      <c r="D26"/>
      <c r="E26" s="57"/>
      <c r="F26" s="3"/>
      <c r="G26" s="3"/>
      <c r="H26" s="27"/>
      <c r="I26"/>
      <c r="J26"/>
      <c r="K26"/>
      <c r="L26"/>
      <c r="M26"/>
      <c r="N26"/>
      <c r="O26"/>
      <c r="P26"/>
      <c r="Q26"/>
      <c r="R26" s="27"/>
      <c r="S26" s="116"/>
      <c r="T26"/>
      <c r="U26" s="116"/>
      <c r="V26" s="116"/>
      <c r="W26" s="19"/>
      <c r="X26" s="116"/>
      <c r="Y26" s="116"/>
      <c r="Z26" s="116"/>
      <c r="AA26" s="3"/>
      <c r="AB26" s="3"/>
      <c r="AC26" s="116"/>
      <c r="AD26" s="74"/>
      <c r="AE26"/>
      <c r="AF26"/>
      <c r="AG26"/>
      <c r="AH26" s="116"/>
      <c r="AI26"/>
      <c r="AJ26" s="19"/>
      <c r="AK26"/>
      <c r="AL26" s="19"/>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row>
    <row r="27" spans="1:270" s="2" customFormat="1" x14ac:dyDescent="0.25">
      <c r="A27"/>
      <c r="B27"/>
      <c r="C27"/>
      <c r="D27"/>
      <c r="E27" s="57"/>
      <c r="F27" s="3"/>
      <c r="G27" s="3"/>
      <c r="H27" s="27"/>
      <c r="I27"/>
      <c r="J27"/>
      <c r="K27"/>
      <c r="L27"/>
      <c r="M27"/>
      <c r="N27"/>
      <c r="O27"/>
      <c r="P27"/>
      <c r="Q27"/>
      <c r="R27" s="27"/>
      <c r="S27" s="116"/>
      <c r="T27"/>
      <c r="U27" s="116"/>
      <c r="V27" s="116"/>
      <c r="W27" s="19"/>
      <c r="X27" s="116"/>
      <c r="Y27" s="116"/>
      <c r="Z27" s="116"/>
      <c r="AA27" s="3"/>
      <c r="AB27" s="3"/>
      <c r="AC27" s="116"/>
      <c r="AD27" s="74"/>
      <c r="AE27"/>
      <c r="AF27"/>
      <c r="AG27"/>
      <c r="AH27" s="116"/>
      <c r="AI27"/>
      <c r="AJ27" s="19"/>
      <c r="AK27"/>
      <c r="AL27" s="19"/>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row>
    <row r="28" spans="1:270" s="2" customFormat="1" x14ac:dyDescent="0.25">
      <c r="A28"/>
      <c r="B28"/>
      <c r="C28"/>
      <c r="D28"/>
      <c r="E28" s="57"/>
      <c r="F28" s="3"/>
      <c r="G28" s="3"/>
      <c r="H28" s="27"/>
      <c r="I28"/>
      <c r="J28"/>
      <c r="K28"/>
      <c r="L28"/>
      <c r="M28"/>
      <c r="N28"/>
      <c r="O28"/>
      <c r="P28"/>
      <c r="Q28"/>
      <c r="R28" s="27"/>
      <c r="S28" s="116"/>
      <c r="T28"/>
      <c r="U28" s="116"/>
      <c r="V28" s="116"/>
      <c r="W28" s="19"/>
      <c r="X28" s="116"/>
      <c r="Y28" s="116"/>
      <c r="Z28" s="116"/>
      <c r="AA28" s="3"/>
      <c r="AB28" s="3"/>
      <c r="AC28" s="116"/>
      <c r="AD28" s="74"/>
      <c r="AE28"/>
      <c r="AF28"/>
      <c r="AG28"/>
      <c r="AH28" s="116"/>
      <c r="AI28"/>
      <c r="AJ28" s="19"/>
      <c r="AK28"/>
      <c r="AL28" s="19"/>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row>
    <row r="29" spans="1:270" s="2" customFormat="1" x14ac:dyDescent="0.25">
      <c r="A29"/>
      <c r="B29"/>
      <c r="C29"/>
      <c r="D29"/>
      <c r="E29" s="57"/>
      <c r="F29" s="3"/>
      <c r="G29" s="3"/>
      <c r="H29" s="27"/>
      <c r="I29"/>
      <c r="J29"/>
      <c r="K29"/>
      <c r="L29"/>
      <c r="M29"/>
      <c r="N29"/>
      <c r="O29"/>
      <c r="P29"/>
      <c r="Q29"/>
      <c r="R29" s="27"/>
      <c r="S29" s="116"/>
      <c r="T29"/>
      <c r="U29" s="116"/>
      <c r="V29" s="116"/>
      <c r="W29" s="19"/>
      <c r="X29" s="116"/>
      <c r="Y29" s="116"/>
      <c r="Z29" s="116"/>
      <c r="AA29" s="3"/>
      <c r="AB29" s="3"/>
      <c r="AC29" s="116"/>
      <c r="AD29" s="74"/>
      <c r="AE29"/>
      <c r="AF29"/>
      <c r="AG29"/>
      <c r="AH29" s="116"/>
      <c r="AI29"/>
      <c r="AJ29" s="19"/>
      <c r="AK29"/>
      <c r="AL29" s="1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row>
    <row r="30" spans="1:270" s="2" customFormat="1" x14ac:dyDescent="0.25">
      <c r="A30"/>
      <c r="B30"/>
      <c r="C30"/>
      <c r="D30"/>
      <c r="E30" s="57"/>
      <c r="F30" s="3"/>
      <c r="G30" s="3"/>
      <c r="H30" s="27"/>
      <c r="I30"/>
      <c r="J30"/>
      <c r="K30"/>
      <c r="L30"/>
      <c r="M30"/>
      <c r="N30"/>
      <c r="O30"/>
      <c r="P30"/>
      <c r="Q30"/>
      <c r="R30" s="27"/>
      <c r="S30" s="116"/>
      <c r="T30"/>
      <c r="U30" s="116"/>
      <c r="V30" s="116"/>
      <c r="W30" s="19"/>
      <c r="X30" s="116"/>
      <c r="Y30" s="116"/>
      <c r="Z30" s="116"/>
      <c r="AA30" s="3"/>
      <c r="AB30" s="3"/>
      <c r="AC30" s="116"/>
      <c r="AD30" s="74"/>
      <c r="AE30"/>
      <c r="AF30"/>
      <c r="AG30"/>
      <c r="AH30" s="116"/>
      <c r="AI30"/>
      <c r="AJ30" s="19"/>
      <c r="AK30"/>
      <c r="AL30" s="19"/>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row>
    <row r="31" spans="1:270" s="2" customFormat="1" x14ac:dyDescent="0.25">
      <c r="A31"/>
      <c r="B31"/>
      <c r="C31"/>
      <c r="D31"/>
      <c r="E31" s="57"/>
      <c r="F31" s="3"/>
      <c r="G31" s="3"/>
      <c r="H31" s="27"/>
      <c r="I31"/>
      <c r="J31"/>
      <c r="K31"/>
      <c r="L31"/>
      <c r="M31"/>
      <c r="N31"/>
      <c r="O31"/>
      <c r="P31"/>
      <c r="Q31"/>
      <c r="R31" s="27"/>
      <c r="S31" s="116"/>
      <c r="T31"/>
      <c r="U31" s="116"/>
      <c r="V31" s="116"/>
      <c r="W31" s="19"/>
      <c r="X31" s="116"/>
      <c r="Y31" s="116"/>
      <c r="Z31" s="116"/>
      <c r="AA31" s="3"/>
      <c r="AB31" s="3"/>
      <c r="AC31" s="116"/>
      <c r="AD31" s="74"/>
      <c r="AE31"/>
      <c r="AF31"/>
      <c r="AG31"/>
      <c r="AH31" s="116"/>
      <c r="AI31"/>
      <c r="AJ31" s="19"/>
      <c r="AK31"/>
      <c r="AL31" s="19"/>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row>
    <row r="32" spans="1:270" s="2" customFormat="1" x14ac:dyDescent="0.25">
      <c r="A32"/>
      <c r="B32"/>
      <c r="C32"/>
      <c r="D32"/>
      <c r="E32" s="57"/>
      <c r="F32" s="3"/>
      <c r="G32" s="3"/>
      <c r="H32" s="27"/>
      <c r="I32"/>
      <c r="J32"/>
      <c r="K32"/>
      <c r="L32"/>
      <c r="M32"/>
      <c r="N32"/>
      <c r="O32"/>
      <c r="P32"/>
      <c r="Q32"/>
      <c r="R32" s="27"/>
      <c r="S32" s="116"/>
      <c r="T32"/>
      <c r="U32" s="116"/>
      <c r="V32" s="116"/>
      <c r="W32" s="19"/>
      <c r="X32" s="116"/>
      <c r="Y32" s="116"/>
      <c r="Z32" s="116"/>
      <c r="AA32" s="3"/>
      <c r="AB32" s="3"/>
      <c r="AC32" s="116"/>
      <c r="AD32" s="74"/>
      <c r="AE32"/>
      <c r="AF32"/>
      <c r="AG32"/>
      <c r="AH32" s="116"/>
      <c r="AI32"/>
      <c r="AJ32" s="19"/>
      <c r="AK32"/>
      <c r="AL32" s="19"/>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row>
    <row r="33" spans="1:270" s="2" customFormat="1" x14ac:dyDescent="0.25">
      <c r="A33"/>
      <c r="B33"/>
      <c r="C33"/>
      <c r="D33"/>
      <c r="E33" s="57"/>
      <c r="F33" s="3"/>
      <c r="G33" s="3"/>
      <c r="H33" s="27"/>
      <c r="I33"/>
      <c r="J33"/>
      <c r="K33"/>
      <c r="L33"/>
      <c r="M33"/>
      <c r="N33"/>
      <c r="O33"/>
      <c r="P33"/>
      <c r="Q33"/>
      <c r="R33" s="27"/>
      <c r="S33" s="116"/>
      <c r="T33"/>
      <c r="U33" s="116"/>
      <c r="V33" s="116"/>
      <c r="W33" s="19"/>
      <c r="X33" s="116"/>
      <c r="Y33" s="116"/>
      <c r="Z33" s="116"/>
      <c r="AA33" s="3"/>
      <c r="AB33" s="3"/>
      <c r="AC33" s="116"/>
      <c r="AD33" s="74"/>
      <c r="AE33"/>
      <c r="AF33"/>
      <c r="AG33"/>
      <c r="AH33" s="116"/>
      <c r="AI33"/>
      <c r="AJ33" s="19"/>
      <c r="AK33"/>
      <c r="AL33" s="19"/>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row>
    <row r="34" spans="1:270" s="2" customFormat="1" x14ac:dyDescent="0.25">
      <c r="A34"/>
      <c r="B34"/>
      <c r="C34"/>
      <c r="D34"/>
      <c r="E34" s="57"/>
      <c r="F34" s="3"/>
      <c r="G34" s="3"/>
      <c r="H34" s="27"/>
      <c r="I34"/>
      <c r="J34"/>
      <c r="K34"/>
      <c r="L34"/>
      <c r="M34"/>
      <c r="N34"/>
      <c r="O34"/>
      <c r="P34"/>
      <c r="Q34"/>
      <c r="R34" s="27"/>
      <c r="S34" s="116"/>
      <c r="T34"/>
      <c r="U34" s="116"/>
      <c r="V34" s="116"/>
      <c r="W34" s="19"/>
      <c r="X34" s="116"/>
      <c r="Y34" s="116"/>
      <c r="Z34" s="116"/>
      <c r="AA34" s="3"/>
      <c r="AB34" s="3"/>
      <c r="AC34" s="116"/>
      <c r="AD34" s="74"/>
      <c r="AE34"/>
      <c r="AF34"/>
      <c r="AG34"/>
      <c r="AH34" s="116"/>
      <c r="AI34"/>
      <c r="AJ34" s="19"/>
      <c r="AK34"/>
      <c r="AL34" s="19"/>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row>
    <row r="35" spans="1:270" s="2" customFormat="1" x14ac:dyDescent="0.25">
      <c r="A35"/>
      <c r="B35"/>
      <c r="C35"/>
      <c r="D35"/>
      <c r="E35" s="57"/>
      <c r="F35" s="3"/>
      <c r="G35" s="3"/>
      <c r="H35" s="27"/>
      <c r="I35"/>
      <c r="J35"/>
      <c r="K35"/>
      <c r="L35"/>
      <c r="M35"/>
      <c r="N35"/>
      <c r="O35"/>
      <c r="P35"/>
      <c r="Q35"/>
      <c r="R35" s="27"/>
      <c r="S35" s="116"/>
      <c r="T35"/>
      <c r="U35" s="116"/>
      <c r="V35" s="116"/>
      <c r="W35" s="19"/>
      <c r="X35" s="116"/>
      <c r="Y35" s="116"/>
      <c r="Z35" s="116"/>
      <c r="AA35" s="3"/>
      <c r="AB35" s="3"/>
      <c r="AC35" s="116"/>
      <c r="AD35" s="74"/>
      <c r="AE35"/>
      <c r="AF35"/>
      <c r="AG35"/>
      <c r="AH35" s="116"/>
      <c r="AI35"/>
      <c r="AJ35" s="19"/>
      <c r="AK35"/>
      <c r="AL35" s="19"/>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row>
    <row r="36" spans="1:270" s="2" customFormat="1" x14ac:dyDescent="0.25">
      <c r="A36"/>
      <c r="B36"/>
      <c r="C36"/>
      <c r="D36"/>
      <c r="E36" s="57"/>
      <c r="F36" s="3"/>
      <c r="G36" s="3"/>
      <c r="H36" s="27"/>
      <c r="I36"/>
      <c r="J36"/>
      <c r="K36"/>
      <c r="L36"/>
      <c r="M36"/>
      <c r="N36"/>
      <c r="O36"/>
      <c r="P36"/>
      <c r="Q36"/>
      <c r="R36" s="27"/>
      <c r="S36" s="116"/>
      <c r="T36"/>
      <c r="U36" s="116"/>
      <c r="V36" s="116"/>
      <c r="W36" s="19"/>
      <c r="X36" s="116"/>
      <c r="Y36" s="116"/>
      <c r="Z36" s="116"/>
      <c r="AA36" s="3"/>
      <c r="AB36" s="3"/>
      <c r="AC36" s="116"/>
      <c r="AD36" s="74"/>
      <c r="AE36"/>
      <c r="AF36"/>
      <c r="AG36"/>
      <c r="AH36" s="116"/>
      <c r="AI36"/>
      <c r="AJ36" s="19"/>
      <c r="AK36"/>
      <c r="AL36" s="19"/>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row>
    <row r="37" spans="1:270" s="2" customFormat="1" x14ac:dyDescent="0.25">
      <c r="A37"/>
      <c r="B37"/>
      <c r="C37"/>
      <c r="D37"/>
      <c r="E37" s="57"/>
      <c r="F37" s="3"/>
      <c r="G37" s="3"/>
      <c r="H37" s="27"/>
      <c r="I37"/>
      <c r="J37"/>
      <c r="K37"/>
      <c r="L37"/>
      <c r="M37"/>
      <c r="N37"/>
      <c r="O37"/>
      <c r="P37"/>
      <c r="Q37"/>
      <c r="R37" s="27"/>
      <c r="S37" s="116"/>
      <c r="T37"/>
      <c r="U37" s="116"/>
      <c r="V37" s="116"/>
      <c r="W37" s="19"/>
      <c r="X37" s="116"/>
      <c r="Y37" s="116"/>
      <c r="Z37" s="116"/>
      <c r="AA37" s="3"/>
      <c r="AB37" s="3"/>
      <c r="AC37" s="116"/>
      <c r="AD37" s="74"/>
      <c r="AE37"/>
      <c r="AF37"/>
      <c r="AG37"/>
      <c r="AH37" s="116"/>
      <c r="AI37"/>
      <c r="AJ37" s="19"/>
      <c r="AK37"/>
      <c r="AL37" s="19"/>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row>
    <row r="38" spans="1:270" s="2" customFormat="1" x14ac:dyDescent="0.25">
      <c r="A38"/>
      <c r="B38"/>
      <c r="C38"/>
      <c r="D38"/>
      <c r="E38" s="57"/>
      <c r="F38" s="3"/>
      <c r="G38" s="3"/>
      <c r="H38" s="27"/>
      <c r="I38"/>
      <c r="J38"/>
      <c r="K38"/>
      <c r="L38"/>
      <c r="M38"/>
      <c r="N38"/>
      <c r="O38"/>
      <c r="P38"/>
      <c r="Q38"/>
      <c r="R38" s="27"/>
      <c r="S38" s="116"/>
      <c r="T38"/>
      <c r="U38" s="116"/>
      <c r="V38" s="116"/>
      <c r="W38" s="19"/>
      <c r="X38" s="116"/>
      <c r="Y38" s="116"/>
      <c r="Z38" s="116"/>
      <c r="AA38" s="3"/>
      <c r="AB38" s="3"/>
      <c r="AC38" s="116"/>
      <c r="AD38" s="74"/>
      <c r="AE38"/>
      <c r="AF38"/>
      <c r="AG38"/>
      <c r="AH38" s="116"/>
      <c r="AI38"/>
      <c r="AJ38" s="19"/>
      <c r="AK38"/>
      <c r="AL38" s="19"/>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row>
    <row r="39" spans="1:270" s="2" customFormat="1" x14ac:dyDescent="0.25">
      <c r="A39"/>
      <c r="B39"/>
      <c r="C39"/>
      <c r="D39"/>
      <c r="E39" s="57"/>
      <c r="F39" s="3"/>
      <c r="G39" s="3"/>
      <c r="H39" s="27"/>
      <c r="I39"/>
      <c r="J39"/>
      <c r="K39"/>
      <c r="L39"/>
      <c r="M39"/>
      <c r="N39"/>
      <c r="O39"/>
      <c r="P39"/>
      <c r="Q39"/>
      <c r="R39" s="27"/>
      <c r="S39" s="116"/>
      <c r="T39"/>
      <c r="U39" s="116"/>
      <c r="V39" s="116"/>
      <c r="W39" s="19"/>
      <c r="X39" s="116"/>
      <c r="Y39" s="116"/>
      <c r="Z39" s="116"/>
      <c r="AA39" s="3"/>
      <c r="AB39" s="3"/>
      <c r="AC39" s="116"/>
      <c r="AD39" s="74"/>
      <c r="AE39"/>
      <c r="AF39"/>
      <c r="AG39"/>
      <c r="AH39" s="116"/>
      <c r="AI39"/>
      <c r="AJ39" s="19"/>
      <c r="AK39"/>
      <c r="AL39" s="1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row>
    <row r="40" spans="1:270" s="2" customFormat="1" x14ac:dyDescent="0.25">
      <c r="A40"/>
      <c r="B40"/>
      <c r="C40"/>
      <c r="D40"/>
      <c r="E40" s="57"/>
      <c r="F40" s="3"/>
      <c r="G40" s="3"/>
      <c r="H40" s="27"/>
      <c r="I40"/>
      <c r="J40"/>
      <c r="K40"/>
      <c r="L40"/>
      <c r="M40"/>
      <c r="N40"/>
      <c r="O40"/>
      <c r="P40"/>
      <c r="Q40"/>
      <c r="R40" s="27"/>
      <c r="S40" s="116"/>
      <c r="T40"/>
      <c r="U40" s="116"/>
      <c r="V40" s="116"/>
      <c r="W40" s="19"/>
      <c r="X40" s="116"/>
      <c r="Y40" s="116"/>
      <c r="Z40" s="116"/>
      <c r="AA40" s="3"/>
      <c r="AB40" s="3"/>
      <c r="AC40" s="116"/>
      <c r="AD40" s="74"/>
      <c r="AE40"/>
      <c r="AF40"/>
      <c r="AG40"/>
      <c r="AH40" s="116"/>
      <c r="AI40"/>
      <c r="AJ40" s="19"/>
      <c r="AK40"/>
      <c r="AL40" s="19"/>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row>
    <row r="41" spans="1:270" s="2" customFormat="1" x14ac:dyDescent="0.25">
      <c r="A41"/>
      <c r="B41"/>
      <c r="C41"/>
      <c r="D41"/>
      <c r="E41" s="57"/>
      <c r="F41" s="3"/>
      <c r="G41" s="3"/>
      <c r="H41" s="27"/>
      <c r="I41"/>
      <c r="J41"/>
      <c r="K41"/>
      <c r="L41"/>
      <c r="M41"/>
      <c r="N41"/>
      <c r="O41"/>
      <c r="P41"/>
      <c r="Q41"/>
      <c r="R41" s="27"/>
      <c r="S41" s="116"/>
      <c r="T41"/>
      <c r="U41" s="116"/>
      <c r="V41" s="116"/>
      <c r="W41" s="19"/>
      <c r="X41" s="116"/>
      <c r="Y41" s="116"/>
      <c r="Z41" s="116"/>
      <c r="AA41" s="3"/>
      <c r="AB41" s="3"/>
      <c r="AC41" s="116"/>
      <c r="AD41" s="74"/>
      <c r="AE41"/>
      <c r="AF41"/>
      <c r="AG41"/>
      <c r="AH41" s="116"/>
      <c r="AI41"/>
      <c r="AJ41" s="19"/>
      <c r="AK41"/>
      <c r="AL41" s="19"/>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row>
    <row r="42" spans="1:270" s="2" customFormat="1" x14ac:dyDescent="0.25">
      <c r="A42"/>
      <c r="B42"/>
      <c r="C42"/>
      <c r="D42"/>
      <c r="E42" s="57"/>
      <c r="F42" s="3"/>
      <c r="G42" s="3"/>
      <c r="H42" s="27"/>
      <c r="I42"/>
      <c r="J42"/>
      <c r="K42"/>
      <c r="L42"/>
      <c r="M42"/>
      <c r="N42"/>
      <c r="O42"/>
      <c r="P42"/>
      <c r="Q42"/>
      <c r="R42" s="27"/>
      <c r="S42" s="116"/>
      <c r="T42"/>
      <c r="U42" s="116"/>
      <c r="V42" s="116"/>
      <c r="W42" s="19"/>
      <c r="X42" s="116"/>
      <c r="Y42" s="116"/>
      <c r="Z42" s="116"/>
      <c r="AA42" s="3"/>
      <c r="AB42" s="3"/>
      <c r="AC42" s="116"/>
      <c r="AD42" s="74"/>
      <c r="AE42"/>
      <c r="AF42"/>
      <c r="AG42"/>
      <c r="AH42" s="116"/>
      <c r="AI42"/>
      <c r="AJ42" s="19"/>
      <c r="AK42"/>
      <c r="AL42" s="19"/>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row>
    <row r="43" spans="1:270" s="2" customFormat="1" x14ac:dyDescent="0.25">
      <c r="A43"/>
      <c r="B43"/>
      <c r="C43"/>
      <c r="D43"/>
      <c r="E43" s="57"/>
      <c r="F43" s="3"/>
      <c r="G43" s="3"/>
      <c r="H43" s="27"/>
      <c r="I43"/>
      <c r="J43"/>
      <c r="K43"/>
      <c r="L43"/>
      <c r="M43"/>
      <c r="N43"/>
      <c r="O43"/>
      <c r="P43"/>
      <c r="Q43"/>
      <c r="R43" s="27"/>
      <c r="S43" s="116"/>
      <c r="T43"/>
      <c r="U43" s="116"/>
      <c r="V43" s="116"/>
      <c r="W43" s="19"/>
      <c r="X43" s="116"/>
      <c r="Y43" s="116"/>
      <c r="Z43" s="116"/>
      <c r="AA43" s="3"/>
      <c r="AB43" s="3"/>
      <c r="AC43" s="116"/>
      <c r="AD43" s="74"/>
      <c r="AE43"/>
      <c r="AF43"/>
      <c r="AG43"/>
      <c r="AH43" s="116"/>
      <c r="AI43"/>
      <c r="AJ43" s="19"/>
      <c r="AK43"/>
      <c r="AL43" s="19"/>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row>
    <row r="44" spans="1:270" s="2" customFormat="1" x14ac:dyDescent="0.25">
      <c r="A44"/>
      <c r="B44"/>
      <c r="C44"/>
      <c r="D44"/>
      <c r="E44" s="57"/>
      <c r="F44" s="3"/>
      <c r="G44" s="3"/>
      <c r="H44" s="27"/>
      <c r="I44"/>
      <c r="J44"/>
      <c r="K44"/>
      <c r="L44"/>
      <c r="M44"/>
      <c r="N44"/>
      <c r="O44"/>
      <c r="P44"/>
      <c r="Q44"/>
      <c r="R44" s="27"/>
      <c r="S44" s="116"/>
      <c r="T44"/>
      <c r="U44" s="116"/>
      <c r="V44" s="116"/>
      <c r="W44" s="19"/>
      <c r="X44" s="116"/>
      <c r="Y44" s="116"/>
      <c r="Z44" s="116"/>
      <c r="AA44" s="3"/>
      <c r="AB44" s="3"/>
      <c r="AC44" s="116"/>
      <c r="AD44" s="74"/>
      <c r="AE44"/>
      <c r="AF44"/>
      <c r="AG44"/>
      <c r="AH44" s="116"/>
      <c r="AI44"/>
      <c r="AJ44" s="19"/>
      <c r="AK44"/>
      <c r="AL44" s="19"/>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row>
    <row r="45" spans="1:270" s="2" customFormat="1" x14ac:dyDescent="0.25">
      <c r="A45"/>
      <c r="B45"/>
      <c r="C45"/>
      <c r="D45"/>
      <c r="E45" s="57"/>
      <c r="F45" s="3"/>
      <c r="G45" s="3"/>
      <c r="H45" s="27"/>
      <c r="I45"/>
      <c r="J45"/>
      <c r="K45"/>
      <c r="L45"/>
      <c r="M45"/>
      <c r="N45"/>
      <c r="O45"/>
      <c r="P45"/>
      <c r="Q45"/>
      <c r="R45" s="27"/>
      <c r="S45" s="116"/>
      <c r="T45"/>
      <c r="U45" s="116"/>
      <c r="V45" s="116"/>
      <c r="W45" s="19"/>
      <c r="X45" s="116"/>
      <c r="Y45" s="116"/>
      <c r="Z45" s="116"/>
      <c r="AA45" s="3"/>
      <c r="AB45" s="3"/>
      <c r="AC45" s="116"/>
      <c r="AD45" s="74"/>
      <c r="AE45"/>
      <c r="AF45"/>
      <c r="AG45"/>
      <c r="AH45" s="116"/>
      <c r="AI45"/>
      <c r="AJ45" s="19"/>
      <c r="AK45"/>
      <c r="AL45" s="19"/>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row>
    <row r="46" spans="1:270" s="2" customFormat="1" x14ac:dyDescent="0.25">
      <c r="A46"/>
      <c r="B46"/>
      <c r="C46"/>
      <c r="D46"/>
      <c r="E46" s="57"/>
      <c r="F46" s="3"/>
      <c r="G46" s="3"/>
      <c r="H46" s="27"/>
      <c r="I46"/>
      <c r="J46"/>
      <c r="K46"/>
      <c r="L46"/>
      <c r="M46"/>
      <c r="N46"/>
      <c r="O46"/>
      <c r="P46"/>
      <c r="Q46"/>
      <c r="R46" s="27"/>
      <c r="S46" s="116"/>
      <c r="T46"/>
      <c r="U46" s="116"/>
      <c r="V46" s="116"/>
      <c r="W46" s="19"/>
      <c r="X46" s="116"/>
      <c r="Y46" s="116"/>
      <c r="Z46" s="116"/>
      <c r="AA46" s="3"/>
      <c r="AB46" s="3"/>
      <c r="AC46" s="116"/>
      <c r="AD46" s="74"/>
      <c r="AE46"/>
      <c r="AF46"/>
      <c r="AG46"/>
      <c r="AH46" s="116"/>
      <c r="AI46"/>
      <c r="AJ46" s="19"/>
      <c r="AK46"/>
      <c r="AL46" s="19"/>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row>
    <row r="47" spans="1:270" s="2" customFormat="1" x14ac:dyDescent="0.25">
      <c r="A47"/>
      <c r="B47"/>
      <c r="C47"/>
      <c r="D47"/>
      <c r="E47" s="57"/>
      <c r="F47" s="3"/>
      <c r="G47" s="3"/>
      <c r="H47" s="27"/>
      <c r="I47"/>
      <c r="J47"/>
      <c r="K47"/>
      <c r="L47"/>
      <c r="M47"/>
      <c r="N47"/>
      <c r="O47"/>
      <c r="P47"/>
      <c r="Q47"/>
      <c r="R47" s="27"/>
      <c r="S47" s="116"/>
      <c r="T47"/>
      <c r="U47" s="116"/>
      <c r="V47" s="116"/>
      <c r="W47" s="19"/>
      <c r="X47" s="116"/>
      <c r="Y47" s="116"/>
      <c r="Z47" s="116"/>
      <c r="AA47" s="3"/>
      <c r="AB47" s="3"/>
      <c r="AC47" s="116"/>
      <c r="AD47" s="74"/>
      <c r="AE47"/>
      <c r="AF47"/>
      <c r="AG47"/>
      <c r="AH47" s="116"/>
      <c r="AI47"/>
      <c r="AJ47" s="19"/>
      <c r="AK47"/>
      <c r="AL47" s="19"/>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row>
    <row r="48" spans="1:270" s="2" customFormat="1" x14ac:dyDescent="0.25">
      <c r="A48"/>
      <c r="B48"/>
      <c r="C48"/>
      <c r="D48"/>
      <c r="E48" s="57"/>
      <c r="F48" s="3"/>
      <c r="G48" s="3"/>
      <c r="H48" s="27"/>
      <c r="I48"/>
      <c r="J48"/>
      <c r="K48"/>
      <c r="L48"/>
      <c r="M48"/>
      <c r="N48"/>
      <c r="O48"/>
      <c r="P48"/>
      <c r="Q48"/>
      <c r="R48" s="27"/>
      <c r="S48" s="116"/>
      <c r="T48"/>
      <c r="U48" s="116"/>
      <c r="V48" s="116"/>
      <c r="W48" s="19"/>
      <c r="X48" s="116"/>
      <c r="Y48" s="116"/>
      <c r="Z48" s="116"/>
      <c r="AA48" s="3"/>
      <c r="AB48" s="3"/>
      <c r="AC48" s="116"/>
      <c r="AD48" s="74"/>
      <c r="AE48"/>
      <c r="AF48"/>
      <c r="AG48"/>
      <c r="AH48" s="116"/>
      <c r="AI48"/>
      <c r="AJ48" s="19"/>
      <c r="AK48"/>
      <c r="AL48" s="19"/>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row>
    <row r="49" spans="1:270" s="2" customFormat="1" x14ac:dyDescent="0.25">
      <c r="A49"/>
      <c r="B49"/>
      <c r="C49"/>
      <c r="D49"/>
      <c r="E49" s="57"/>
      <c r="F49" s="3"/>
      <c r="G49" s="3"/>
      <c r="H49" s="27"/>
      <c r="I49"/>
      <c r="J49"/>
      <c r="K49"/>
      <c r="L49"/>
      <c r="M49"/>
      <c r="N49"/>
      <c r="O49"/>
      <c r="P49"/>
      <c r="Q49"/>
      <c r="R49" s="27"/>
      <c r="S49" s="116"/>
      <c r="T49"/>
      <c r="U49" s="116"/>
      <c r="V49" s="116"/>
      <c r="W49" s="19"/>
      <c r="X49" s="116"/>
      <c r="Y49" s="116"/>
      <c r="Z49" s="116"/>
      <c r="AA49" s="3"/>
      <c r="AB49" s="3"/>
      <c r="AC49" s="116"/>
      <c r="AD49" s="74"/>
      <c r="AE49"/>
      <c r="AF49"/>
      <c r="AG49"/>
      <c r="AH49" s="116"/>
      <c r="AI49"/>
      <c r="AJ49" s="19"/>
      <c r="AK49"/>
      <c r="AL49" s="1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row>
    <row r="50" spans="1:270" s="2" customFormat="1" x14ac:dyDescent="0.25">
      <c r="A50"/>
      <c r="B50"/>
      <c r="C50"/>
      <c r="D50"/>
      <c r="E50" s="57"/>
      <c r="F50" s="3"/>
      <c r="G50" s="3"/>
      <c r="H50" s="27"/>
      <c r="I50"/>
      <c r="J50"/>
      <c r="K50"/>
      <c r="L50"/>
      <c r="M50"/>
      <c r="N50"/>
      <c r="O50"/>
      <c r="P50"/>
      <c r="Q50"/>
      <c r="R50" s="27"/>
      <c r="S50" s="116"/>
      <c r="T50"/>
      <c r="U50" s="116"/>
      <c r="V50" s="116"/>
      <c r="W50" s="19"/>
      <c r="X50" s="116"/>
      <c r="Y50" s="116"/>
      <c r="Z50" s="116"/>
      <c r="AA50" s="3"/>
      <c r="AB50" s="3"/>
      <c r="AC50" s="116"/>
      <c r="AD50" s="74"/>
      <c r="AE50"/>
      <c r="AF50"/>
      <c r="AG50"/>
      <c r="AH50" s="116"/>
      <c r="AI50"/>
      <c r="AJ50" s="19"/>
      <c r="AK50"/>
      <c r="AL50" s="19"/>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row>
    <row r="51" spans="1:270" s="2" customFormat="1" x14ac:dyDescent="0.25">
      <c r="A51"/>
      <c r="B51"/>
      <c r="C51"/>
      <c r="D51"/>
      <c r="E51" s="57"/>
      <c r="F51" s="3"/>
      <c r="G51" s="3"/>
      <c r="H51" s="27"/>
      <c r="I51"/>
      <c r="J51"/>
      <c r="K51"/>
      <c r="L51"/>
      <c r="M51"/>
      <c r="N51"/>
      <c r="O51"/>
      <c r="P51"/>
      <c r="Q51"/>
      <c r="R51" s="27"/>
      <c r="S51" s="116"/>
      <c r="T51"/>
      <c r="U51" s="116"/>
      <c r="V51" s="116"/>
      <c r="W51" s="19"/>
      <c r="X51" s="116"/>
      <c r="Y51" s="116"/>
      <c r="Z51" s="116"/>
      <c r="AA51" s="3"/>
      <c r="AB51" s="3"/>
      <c r="AC51" s="116"/>
      <c r="AD51" s="74"/>
      <c r="AE51"/>
      <c r="AF51"/>
      <c r="AG51"/>
      <c r="AH51" s="116"/>
      <c r="AI51"/>
      <c r="AJ51" s="19"/>
      <c r="AK51"/>
      <c r="AL51" s="19"/>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row>
    <row r="52" spans="1:270" s="2" customFormat="1" x14ac:dyDescent="0.25">
      <c r="A52"/>
      <c r="B52"/>
      <c r="C52"/>
      <c r="D52"/>
      <c r="E52" s="57"/>
      <c r="F52" s="3"/>
      <c r="G52" s="3"/>
      <c r="H52" s="27"/>
      <c r="I52"/>
      <c r="J52"/>
      <c r="K52"/>
      <c r="L52"/>
      <c r="M52"/>
      <c r="N52"/>
      <c r="O52"/>
      <c r="P52"/>
      <c r="Q52"/>
      <c r="R52" s="27"/>
      <c r="S52" s="116"/>
      <c r="T52"/>
      <c r="U52" s="116"/>
      <c r="V52" s="116"/>
      <c r="W52" s="19"/>
      <c r="X52" s="116"/>
      <c r="Y52" s="116"/>
      <c r="Z52" s="116"/>
      <c r="AA52" s="3"/>
      <c r="AB52" s="3"/>
      <c r="AC52" s="116"/>
      <c r="AD52" s="74"/>
      <c r="AE52"/>
      <c r="AF52"/>
      <c r="AG52"/>
      <c r="AH52" s="116"/>
      <c r="AI52"/>
      <c r="AJ52" s="19"/>
      <c r="AK52"/>
      <c r="AL52" s="19"/>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row>
    <row r="53" spans="1:270" s="2" customFormat="1" x14ac:dyDescent="0.25">
      <c r="A53"/>
      <c r="B53"/>
      <c r="C53"/>
      <c r="D53"/>
      <c r="E53" s="57"/>
      <c r="F53" s="3"/>
      <c r="G53" s="3"/>
      <c r="H53" s="27"/>
      <c r="I53"/>
      <c r="J53"/>
      <c r="K53"/>
      <c r="L53"/>
      <c r="M53"/>
      <c r="N53"/>
      <c r="O53"/>
      <c r="P53"/>
      <c r="Q53"/>
      <c r="R53" s="27"/>
      <c r="S53" s="116"/>
      <c r="T53"/>
      <c r="U53" s="116"/>
      <c r="V53" s="116"/>
      <c r="W53" s="19"/>
      <c r="X53" s="116"/>
      <c r="Y53" s="116"/>
      <c r="Z53" s="116"/>
      <c r="AA53" s="3"/>
      <c r="AB53" s="3"/>
      <c r="AC53" s="116"/>
      <c r="AD53" s="74"/>
      <c r="AE53"/>
      <c r="AF53"/>
      <c r="AG53"/>
      <c r="AH53" s="116"/>
      <c r="AI53"/>
      <c r="AJ53" s="19"/>
      <c r="AK53"/>
      <c r="AL53" s="19"/>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row>
    <row r="54" spans="1:270" s="2" customFormat="1" x14ac:dyDescent="0.25">
      <c r="A54"/>
      <c r="B54"/>
      <c r="C54"/>
      <c r="D54"/>
      <c r="E54" s="57"/>
      <c r="F54" s="3"/>
      <c r="G54" s="3"/>
      <c r="H54" s="27"/>
      <c r="I54"/>
      <c r="J54"/>
      <c r="K54"/>
      <c r="L54"/>
      <c r="M54"/>
      <c r="N54"/>
      <c r="O54"/>
      <c r="P54"/>
      <c r="Q54"/>
      <c r="R54" s="27"/>
      <c r="S54" s="116"/>
      <c r="T54"/>
      <c r="U54" s="116"/>
      <c r="V54" s="116"/>
      <c r="W54" s="19"/>
      <c r="X54" s="116"/>
      <c r="Y54" s="116"/>
      <c r="Z54" s="116"/>
      <c r="AA54" s="3"/>
      <c r="AB54" s="3"/>
      <c r="AC54" s="116"/>
      <c r="AD54" s="74"/>
      <c r="AE54"/>
      <c r="AF54"/>
      <c r="AG54"/>
      <c r="AH54" s="116"/>
      <c r="AI54"/>
      <c r="AJ54" s="19"/>
      <c r="AK54"/>
      <c r="AL54" s="19"/>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row>
    <row r="55" spans="1:270" s="2" customFormat="1" x14ac:dyDescent="0.25">
      <c r="A55"/>
      <c r="B55"/>
      <c r="C55"/>
      <c r="D55"/>
      <c r="E55" s="57"/>
      <c r="F55" s="3"/>
      <c r="G55" s="3"/>
      <c r="H55" s="27"/>
      <c r="I55"/>
      <c r="J55"/>
      <c r="K55"/>
      <c r="L55"/>
      <c r="M55"/>
      <c r="N55"/>
      <c r="O55"/>
      <c r="P55"/>
      <c r="Q55"/>
      <c r="R55" s="27"/>
      <c r="S55" s="116"/>
      <c r="T55"/>
      <c r="U55" s="116"/>
      <c r="V55" s="116"/>
      <c r="W55" s="19"/>
      <c r="X55" s="116"/>
      <c r="Y55" s="116"/>
      <c r="Z55" s="116"/>
      <c r="AA55" s="3"/>
      <c r="AB55" s="3"/>
      <c r="AC55" s="116"/>
      <c r="AD55" s="74"/>
      <c r="AE55"/>
      <c r="AF55"/>
      <c r="AG55"/>
      <c r="AH55" s="116"/>
      <c r="AI55"/>
      <c r="AJ55" s="19"/>
      <c r="AK55"/>
      <c r="AL55" s="19"/>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row>
    <row r="56" spans="1:270" s="2" customFormat="1" x14ac:dyDescent="0.25">
      <c r="A56"/>
      <c r="B56"/>
      <c r="C56"/>
      <c r="D56"/>
      <c r="E56" s="57"/>
      <c r="F56" s="3"/>
      <c r="G56" s="3"/>
      <c r="H56" s="27"/>
      <c r="I56"/>
      <c r="J56"/>
      <c r="K56"/>
      <c r="L56"/>
      <c r="M56"/>
      <c r="N56"/>
      <c r="O56"/>
      <c r="P56"/>
      <c r="Q56"/>
      <c r="R56" s="27"/>
      <c r="S56" s="116"/>
      <c r="T56"/>
      <c r="U56" s="116"/>
      <c r="V56" s="116"/>
      <c r="W56" s="19"/>
      <c r="X56" s="116"/>
      <c r="Y56" s="116"/>
      <c r="Z56" s="116"/>
      <c r="AA56" s="3"/>
      <c r="AB56" s="3"/>
      <c r="AC56" s="116"/>
      <c r="AD56" s="74"/>
      <c r="AE56"/>
      <c r="AF56"/>
      <c r="AG56"/>
      <c r="AH56" s="116"/>
      <c r="AI56"/>
      <c r="AJ56" s="19"/>
      <c r="AK56"/>
      <c r="AL56" s="19"/>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row>
    <row r="57" spans="1:270" s="2" customFormat="1" x14ac:dyDescent="0.25">
      <c r="A57"/>
      <c r="B57"/>
      <c r="C57"/>
      <c r="D57"/>
      <c r="E57" s="57"/>
      <c r="F57" s="3"/>
      <c r="G57" s="3"/>
      <c r="H57" s="27"/>
      <c r="I57"/>
      <c r="J57"/>
      <c r="K57"/>
      <c r="L57"/>
      <c r="M57"/>
      <c r="N57"/>
      <c r="O57"/>
      <c r="P57"/>
      <c r="Q57"/>
      <c r="R57" s="27"/>
      <c r="S57" s="116"/>
      <c r="T57"/>
      <c r="U57" s="116"/>
      <c r="V57" s="116"/>
      <c r="W57" s="19"/>
      <c r="X57" s="116"/>
      <c r="Y57" s="116"/>
      <c r="Z57" s="116"/>
      <c r="AA57" s="3"/>
      <c r="AB57" s="3"/>
      <c r="AC57" s="116"/>
      <c r="AD57" s="74"/>
      <c r="AE57"/>
      <c r="AF57"/>
      <c r="AG57"/>
      <c r="AH57" s="116"/>
      <c r="AI57"/>
      <c r="AJ57" s="19"/>
      <c r="AK57"/>
      <c r="AL57" s="19"/>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row>
    <row r="58" spans="1:270" s="2" customFormat="1" x14ac:dyDescent="0.25">
      <c r="A58"/>
      <c r="B58"/>
      <c r="C58"/>
      <c r="D58"/>
      <c r="E58" s="57"/>
      <c r="F58" s="3"/>
      <c r="G58" s="3"/>
      <c r="H58" s="27"/>
      <c r="I58"/>
      <c r="J58"/>
      <c r="K58"/>
      <c r="L58"/>
      <c r="M58"/>
      <c r="N58"/>
      <c r="O58"/>
      <c r="P58"/>
      <c r="Q58"/>
      <c r="R58" s="27"/>
      <c r="S58" s="116"/>
      <c r="T58"/>
      <c r="U58" s="116"/>
      <c r="V58" s="116"/>
      <c r="W58" s="19"/>
      <c r="X58" s="116"/>
      <c r="Y58" s="116"/>
      <c r="Z58" s="116"/>
      <c r="AA58" s="3"/>
      <c r="AB58" s="3"/>
      <c r="AC58" s="116"/>
      <c r="AD58" s="74"/>
      <c r="AE58"/>
      <c r="AF58"/>
      <c r="AG58"/>
      <c r="AH58" s="116"/>
      <c r="AI58"/>
      <c r="AJ58" s="19"/>
      <c r="AK58"/>
      <c r="AL58" s="19"/>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row>
    <row r="59" spans="1:270" s="2" customFormat="1" x14ac:dyDescent="0.25">
      <c r="A59"/>
      <c r="B59"/>
      <c r="C59"/>
      <c r="D59"/>
      <c r="E59" s="57"/>
      <c r="F59" s="3"/>
      <c r="G59" s="3"/>
      <c r="H59" s="27"/>
      <c r="I59"/>
      <c r="J59"/>
      <c r="K59"/>
      <c r="L59"/>
      <c r="M59"/>
      <c r="N59"/>
      <c r="O59"/>
      <c r="P59"/>
      <c r="Q59"/>
      <c r="R59" s="27"/>
      <c r="S59" s="116"/>
      <c r="T59"/>
      <c r="U59" s="116"/>
      <c r="V59" s="116"/>
      <c r="W59" s="19"/>
      <c r="X59" s="116"/>
      <c r="Y59" s="116"/>
      <c r="Z59" s="116"/>
      <c r="AA59" s="3"/>
      <c r="AB59" s="3"/>
      <c r="AC59" s="116"/>
      <c r="AD59" s="74"/>
      <c r="AE59"/>
      <c r="AF59"/>
      <c r="AG59"/>
      <c r="AH59" s="116"/>
      <c r="AI59"/>
      <c r="AJ59" s="19"/>
      <c r="AK59"/>
      <c r="AL59" s="1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row>
    <row r="60" spans="1:270" s="2" customFormat="1" x14ac:dyDescent="0.25">
      <c r="A60"/>
      <c r="B60"/>
      <c r="C60"/>
      <c r="D60"/>
      <c r="E60" s="57"/>
      <c r="F60" s="3"/>
      <c r="G60" s="3"/>
      <c r="H60" s="27"/>
      <c r="I60"/>
      <c r="J60"/>
      <c r="K60"/>
      <c r="L60"/>
      <c r="M60"/>
      <c r="N60"/>
      <c r="O60"/>
      <c r="P60"/>
      <c r="Q60"/>
      <c r="R60" s="27"/>
      <c r="S60" s="116"/>
      <c r="T60"/>
      <c r="U60" s="116"/>
      <c r="V60" s="116"/>
      <c r="W60" s="19"/>
      <c r="X60" s="116"/>
      <c r="Y60" s="116"/>
      <c r="Z60" s="116"/>
      <c r="AA60" s="3"/>
      <c r="AB60" s="3"/>
      <c r="AC60" s="116"/>
      <c r="AD60" s="74"/>
      <c r="AE60"/>
      <c r="AF60"/>
      <c r="AG60"/>
      <c r="AH60" s="116"/>
      <c r="AI60"/>
      <c r="AJ60" s="19"/>
      <c r="AK60"/>
      <c r="AL60" s="19"/>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row>
    <row r="61" spans="1:270" s="2" customFormat="1" x14ac:dyDescent="0.25">
      <c r="A61"/>
      <c r="B61"/>
      <c r="C61"/>
      <c r="D61"/>
      <c r="E61" s="57"/>
      <c r="F61" s="3"/>
      <c r="G61" s="3"/>
      <c r="H61" s="27"/>
      <c r="I61"/>
      <c r="J61"/>
      <c r="K61"/>
      <c r="L61"/>
      <c r="M61"/>
      <c r="N61"/>
      <c r="O61"/>
      <c r="P61"/>
      <c r="Q61"/>
      <c r="R61" s="27"/>
      <c r="S61" s="116"/>
      <c r="T61"/>
      <c r="U61" s="116"/>
      <c r="V61" s="116"/>
      <c r="W61" s="19"/>
      <c r="X61" s="116"/>
      <c r="Y61" s="116"/>
      <c r="Z61" s="116"/>
      <c r="AA61" s="3"/>
      <c r="AB61" s="3"/>
      <c r="AC61" s="116"/>
      <c r="AD61" s="74"/>
      <c r="AE61"/>
      <c r="AF61"/>
      <c r="AG61"/>
      <c r="AH61" s="116"/>
      <c r="AI61"/>
      <c r="AJ61" s="19"/>
      <c r="AK61"/>
      <c r="AL61" s="19"/>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row>
    <row r="62" spans="1:270" s="2" customFormat="1" x14ac:dyDescent="0.25">
      <c r="A62"/>
      <c r="B62"/>
      <c r="C62"/>
      <c r="D62"/>
      <c r="E62" s="57"/>
      <c r="F62" s="3"/>
      <c r="G62" s="3"/>
      <c r="H62" s="27"/>
      <c r="I62"/>
      <c r="J62"/>
      <c r="K62"/>
      <c r="L62"/>
      <c r="M62"/>
      <c r="N62"/>
      <c r="O62"/>
      <c r="P62"/>
      <c r="Q62"/>
      <c r="R62" s="27"/>
      <c r="S62" s="116"/>
      <c r="T62"/>
      <c r="U62" s="116"/>
      <c r="V62" s="116"/>
      <c r="W62" s="19"/>
      <c r="X62" s="116"/>
      <c r="Y62" s="116"/>
      <c r="Z62" s="116"/>
      <c r="AA62" s="3"/>
      <c r="AB62" s="3"/>
      <c r="AC62" s="116"/>
      <c r="AD62" s="74"/>
      <c r="AE62"/>
      <c r="AF62"/>
      <c r="AG62"/>
      <c r="AH62" s="116"/>
      <c r="AI62"/>
      <c r="AJ62" s="19"/>
      <c r="AK62"/>
      <c r="AL62" s="19"/>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row>
    <row r="63" spans="1:270" s="2" customFormat="1" x14ac:dyDescent="0.25">
      <c r="A63"/>
      <c r="B63"/>
      <c r="C63"/>
      <c r="D63"/>
      <c r="E63" s="57"/>
      <c r="F63" s="3"/>
      <c r="G63" s="3"/>
      <c r="H63" s="27"/>
      <c r="I63"/>
      <c r="J63"/>
      <c r="K63"/>
      <c r="L63"/>
      <c r="M63"/>
      <c r="N63"/>
      <c r="O63"/>
      <c r="P63"/>
      <c r="Q63"/>
      <c r="R63" s="27"/>
      <c r="S63" s="116"/>
      <c r="T63"/>
      <c r="U63" s="116"/>
      <c r="V63" s="116"/>
      <c r="W63" s="19"/>
      <c r="X63" s="116"/>
      <c r="Y63" s="116"/>
      <c r="Z63" s="116"/>
      <c r="AA63" s="3"/>
      <c r="AB63" s="3"/>
      <c r="AC63" s="116"/>
      <c r="AD63" s="74"/>
      <c r="AE63"/>
      <c r="AF63"/>
      <c r="AG63"/>
      <c r="AH63" s="116"/>
      <c r="AI63"/>
      <c r="AJ63" s="19"/>
      <c r="AK63"/>
      <c r="AL63" s="19"/>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row>
    <row r="64" spans="1:270" s="2" customFormat="1" x14ac:dyDescent="0.25">
      <c r="A64"/>
      <c r="B64"/>
      <c r="C64"/>
      <c r="D64"/>
      <c r="E64" s="57"/>
      <c r="F64" s="3"/>
      <c r="G64" s="3"/>
      <c r="H64" s="27"/>
      <c r="I64"/>
      <c r="J64"/>
      <c r="K64"/>
      <c r="L64"/>
      <c r="M64"/>
      <c r="N64"/>
      <c r="O64"/>
      <c r="P64"/>
      <c r="Q64"/>
      <c r="R64" s="27"/>
      <c r="S64" s="116"/>
      <c r="T64"/>
      <c r="U64" s="116"/>
      <c r="V64" s="116"/>
      <c r="W64" s="19"/>
      <c r="X64" s="116"/>
      <c r="Y64" s="116"/>
      <c r="Z64" s="116"/>
      <c r="AA64" s="3"/>
      <c r="AB64" s="3"/>
      <c r="AC64" s="116"/>
      <c r="AD64" s="74"/>
      <c r="AE64"/>
      <c r="AF64"/>
      <c r="AG64"/>
      <c r="AH64" s="116"/>
      <c r="AI64"/>
      <c r="AJ64" s="19"/>
      <c r="AK64"/>
      <c r="AL64" s="19"/>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row>
    <row r="65" spans="1:270" s="2" customFormat="1" x14ac:dyDescent="0.25">
      <c r="A65"/>
      <c r="B65"/>
      <c r="C65"/>
      <c r="D65"/>
      <c r="E65" s="57"/>
      <c r="F65" s="3"/>
      <c r="G65" s="3"/>
      <c r="H65" s="27"/>
      <c r="I65"/>
      <c r="J65"/>
      <c r="K65"/>
      <c r="L65"/>
      <c r="M65"/>
      <c r="N65"/>
      <c r="O65"/>
      <c r="P65"/>
      <c r="Q65"/>
      <c r="R65" s="27"/>
      <c r="S65" s="116"/>
      <c r="T65"/>
      <c r="U65" s="116"/>
      <c r="V65" s="116"/>
      <c r="W65" s="19"/>
      <c r="X65" s="116"/>
      <c r="Y65" s="116"/>
      <c r="Z65" s="116"/>
      <c r="AA65" s="3"/>
      <c r="AB65" s="3"/>
      <c r="AC65" s="116"/>
      <c r="AD65" s="74"/>
      <c r="AE65"/>
      <c r="AF65"/>
      <c r="AG65"/>
      <c r="AH65" s="116"/>
      <c r="AI65"/>
      <c r="AJ65" s="19"/>
      <c r="AK65"/>
      <c r="AL65" s="19"/>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row>
    <row r="66" spans="1:270" s="2" customFormat="1" x14ac:dyDescent="0.25">
      <c r="A66"/>
      <c r="B66"/>
      <c r="C66"/>
      <c r="D66"/>
      <c r="E66" s="57"/>
      <c r="F66" s="3"/>
      <c r="G66" s="3"/>
      <c r="H66" s="27"/>
      <c r="I66"/>
      <c r="J66"/>
      <c r="K66"/>
      <c r="L66"/>
      <c r="M66"/>
      <c r="N66"/>
      <c r="O66"/>
      <c r="P66"/>
      <c r="Q66"/>
      <c r="R66" s="27"/>
      <c r="S66" s="116"/>
      <c r="T66"/>
      <c r="U66" s="116"/>
      <c r="V66" s="116"/>
      <c r="W66" s="19"/>
      <c r="X66" s="116"/>
      <c r="Y66" s="116"/>
      <c r="Z66" s="116"/>
      <c r="AA66" s="3"/>
      <c r="AB66" s="3"/>
      <c r="AC66" s="116"/>
      <c r="AD66" s="74"/>
      <c r="AE66"/>
      <c r="AF66"/>
      <c r="AG66"/>
      <c r="AH66" s="116"/>
      <c r="AI66"/>
      <c r="AJ66" s="19"/>
      <c r="AK66"/>
      <c r="AL66" s="19"/>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row>
    <row r="67" spans="1:270" s="2" customFormat="1" x14ac:dyDescent="0.25">
      <c r="A67"/>
      <c r="B67"/>
      <c r="C67"/>
      <c r="D67"/>
      <c r="E67" s="57"/>
      <c r="F67" s="3"/>
      <c r="G67" s="3"/>
      <c r="H67" s="27"/>
      <c r="I67"/>
      <c r="J67"/>
      <c r="K67"/>
      <c r="L67"/>
      <c r="M67"/>
      <c r="N67"/>
      <c r="O67"/>
      <c r="P67"/>
      <c r="Q67"/>
      <c r="R67" s="27"/>
      <c r="S67" s="116"/>
      <c r="T67"/>
      <c r="U67" s="116"/>
      <c r="V67" s="116"/>
      <c r="W67" s="19"/>
      <c r="X67" s="116"/>
      <c r="Y67" s="116"/>
      <c r="Z67" s="116"/>
      <c r="AA67" s="3"/>
      <c r="AB67" s="3"/>
      <c r="AC67" s="116"/>
      <c r="AD67" s="74"/>
      <c r="AE67"/>
      <c r="AF67"/>
      <c r="AG67"/>
      <c r="AH67" s="116"/>
      <c r="AI67"/>
      <c r="AJ67" s="19"/>
      <c r="AK67"/>
      <c r="AL67" s="19"/>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row>
    <row r="68" spans="1:270" s="2" customFormat="1" x14ac:dyDescent="0.25">
      <c r="A68"/>
      <c r="B68"/>
      <c r="C68"/>
      <c r="D68"/>
      <c r="E68" s="57"/>
      <c r="F68" s="3"/>
      <c r="G68" s="3"/>
      <c r="H68" s="27"/>
      <c r="I68"/>
      <c r="J68"/>
      <c r="K68"/>
      <c r="L68"/>
      <c r="M68"/>
      <c r="N68"/>
      <c r="O68"/>
      <c r="P68"/>
      <c r="Q68"/>
      <c r="R68" s="27"/>
      <c r="S68" s="116"/>
      <c r="T68"/>
      <c r="U68" s="116"/>
      <c r="V68" s="116"/>
      <c r="W68" s="19"/>
      <c r="X68" s="116"/>
      <c r="Y68" s="116"/>
      <c r="Z68" s="116"/>
      <c r="AA68" s="3"/>
      <c r="AB68" s="3"/>
      <c r="AC68" s="116"/>
      <c r="AD68" s="74"/>
      <c r="AE68"/>
      <c r="AF68"/>
      <c r="AG68"/>
      <c r="AH68" s="116"/>
      <c r="AI68"/>
      <c r="AJ68" s="19"/>
      <c r="AK68"/>
      <c r="AL68" s="19"/>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row>
    <row r="69" spans="1:270" s="2" customFormat="1" x14ac:dyDescent="0.25">
      <c r="A69"/>
      <c r="B69"/>
      <c r="C69"/>
      <c r="D69"/>
      <c r="E69" s="57"/>
      <c r="F69" s="3"/>
      <c r="G69" s="3"/>
      <c r="H69" s="27"/>
      <c r="I69"/>
      <c r="J69"/>
      <c r="K69"/>
      <c r="L69"/>
      <c r="M69"/>
      <c r="N69"/>
      <c r="O69"/>
      <c r="P69"/>
      <c r="Q69"/>
      <c r="R69" s="27"/>
      <c r="S69" s="116"/>
      <c r="T69"/>
      <c r="U69" s="116"/>
      <c r="V69" s="116"/>
      <c r="W69" s="19"/>
      <c r="X69" s="116"/>
      <c r="Y69" s="116"/>
      <c r="Z69" s="116"/>
      <c r="AA69" s="3"/>
      <c r="AB69" s="3"/>
      <c r="AC69" s="116"/>
      <c r="AD69" s="74"/>
      <c r="AE69"/>
      <c r="AF69"/>
      <c r="AG69"/>
      <c r="AH69" s="116"/>
      <c r="AI69"/>
      <c r="AJ69" s="19"/>
      <c r="AK69"/>
      <c r="AL69" s="1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row>
    <row r="70" spans="1:270" s="2" customFormat="1" x14ac:dyDescent="0.25">
      <c r="A70"/>
      <c r="B70"/>
      <c r="C70"/>
      <c r="D70"/>
      <c r="E70" s="57"/>
      <c r="F70" s="3"/>
      <c r="G70" s="3"/>
      <c r="H70" s="27"/>
      <c r="I70"/>
      <c r="J70"/>
      <c r="K70"/>
      <c r="L70"/>
      <c r="M70"/>
      <c r="N70"/>
      <c r="O70"/>
      <c r="P70"/>
      <c r="Q70"/>
      <c r="R70" s="27"/>
      <c r="S70" s="116"/>
      <c r="T70"/>
      <c r="U70" s="116"/>
      <c r="V70" s="116"/>
      <c r="W70" s="19"/>
      <c r="X70" s="116"/>
      <c r="Y70" s="116"/>
      <c r="Z70" s="116"/>
      <c r="AA70" s="3"/>
      <c r="AB70" s="3"/>
      <c r="AC70" s="116"/>
      <c r="AD70" s="74"/>
      <c r="AE70"/>
      <c r="AF70"/>
      <c r="AG70"/>
      <c r="AH70" s="116"/>
      <c r="AI70"/>
      <c r="AJ70" s="19"/>
      <c r="AK70"/>
      <c r="AL70" s="19"/>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row>
    <row r="71" spans="1:270" s="2" customFormat="1" x14ac:dyDescent="0.25">
      <c r="A71"/>
      <c r="B71"/>
      <c r="C71"/>
      <c r="D71"/>
      <c r="E71" s="57"/>
      <c r="F71" s="3"/>
      <c r="G71" s="3"/>
      <c r="H71" s="27"/>
      <c r="I71"/>
      <c r="J71"/>
      <c r="K71"/>
      <c r="L71"/>
      <c r="M71"/>
      <c r="N71"/>
      <c r="O71"/>
      <c r="P71"/>
      <c r="Q71"/>
      <c r="R71" s="27"/>
      <c r="S71" s="116"/>
      <c r="T71"/>
      <c r="U71" s="116"/>
      <c r="V71" s="116"/>
      <c r="W71" s="19"/>
      <c r="X71" s="116"/>
      <c r="Y71" s="116"/>
      <c r="Z71" s="116"/>
      <c r="AA71" s="3"/>
      <c r="AB71" s="3"/>
      <c r="AC71" s="116"/>
      <c r="AD71" s="74"/>
      <c r="AE71"/>
      <c r="AF71"/>
      <c r="AG71"/>
      <c r="AH71" s="116"/>
      <c r="AI71"/>
      <c r="AJ71" s="19"/>
      <c r="AK71"/>
      <c r="AL71" s="19"/>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row>
    <row r="72" spans="1:270" s="2" customFormat="1" x14ac:dyDescent="0.25">
      <c r="A72"/>
      <c r="B72"/>
      <c r="C72"/>
      <c r="D72"/>
      <c r="E72" s="57"/>
      <c r="F72" s="3"/>
      <c r="G72" s="3"/>
      <c r="H72" s="27"/>
      <c r="I72"/>
      <c r="J72"/>
      <c r="K72"/>
      <c r="L72"/>
      <c r="M72"/>
      <c r="N72"/>
      <c r="O72"/>
      <c r="P72"/>
      <c r="Q72"/>
      <c r="R72" s="27"/>
      <c r="S72" s="116"/>
      <c r="T72"/>
      <c r="U72" s="116"/>
      <c r="V72" s="116"/>
      <c r="W72" s="19"/>
      <c r="X72" s="116"/>
      <c r="Y72" s="116"/>
      <c r="Z72" s="116"/>
      <c r="AA72" s="3"/>
      <c r="AB72" s="3"/>
      <c r="AC72" s="116"/>
      <c r="AD72" s="74"/>
      <c r="AE72"/>
      <c r="AF72"/>
      <c r="AG72"/>
      <c r="AH72" s="116"/>
      <c r="AI72"/>
      <c r="AJ72" s="19"/>
      <c r="AK72"/>
      <c r="AL72" s="19"/>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row>
    <row r="73" spans="1:270" s="2" customFormat="1" x14ac:dyDescent="0.25">
      <c r="A73"/>
      <c r="B73"/>
      <c r="C73"/>
      <c r="D73"/>
      <c r="E73" s="57"/>
      <c r="F73" s="3"/>
      <c r="G73" s="3"/>
      <c r="H73" s="27"/>
      <c r="I73"/>
      <c r="J73"/>
      <c r="K73"/>
      <c r="L73"/>
      <c r="M73"/>
      <c r="N73"/>
      <c r="O73"/>
      <c r="P73"/>
      <c r="Q73"/>
      <c r="R73" s="27"/>
      <c r="S73" s="116"/>
      <c r="T73"/>
      <c r="U73" s="116"/>
      <c r="V73" s="116"/>
      <c r="W73" s="19"/>
      <c r="X73" s="116"/>
      <c r="Y73" s="116"/>
      <c r="Z73" s="116"/>
      <c r="AA73" s="3"/>
      <c r="AB73" s="3"/>
      <c r="AC73" s="116"/>
      <c r="AD73" s="74"/>
      <c r="AE73"/>
      <c r="AF73"/>
      <c r="AG73"/>
      <c r="AH73" s="116"/>
      <c r="AI73"/>
      <c r="AJ73" s="19"/>
      <c r="AK73"/>
      <c r="AL73" s="19"/>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row>
    <row r="74" spans="1:270" s="2" customFormat="1" x14ac:dyDescent="0.25">
      <c r="A74"/>
      <c r="B74"/>
      <c r="C74"/>
      <c r="D74"/>
      <c r="E74" s="57"/>
      <c r="F74" s="3"/>
      <c r="G74" s="3"/>
      <c r="H74" s="27"/>
      <c r="I74"/>
      <c r="J74"/>
      <c r="K74"/>
      <c r="L74"/>
      <c r="M74"/>
      <c r="N74"/>
      <c r="O74"/>
      <c r="P74"/>
      <c r="Q74"/>
      <c r="R74" s="27"/>
      <c r="S74" s="116"/>
      <c r="T74"/>
      <c r="U74" s="116"/>
      <c r="V74" s="116"/>
      <c r="W74" s="19"/>
      <c r="X74" s="116"/>
      <c r="Y74" s="116"/>
      <c r="Z74" s="116"/>
      <c r="AA74" s="3"/>
      <c r="AB74" s="3"/>
      <c r="AC74" s="116"/>
      <c r="AD74" s="74"/>
      <c r="AE74"/>
      <c r="AF74"/>
      <c r="AG74"/>
      <c r="AH74" s="116"/>
      <c r="AI74"/>
      <c r="AJ74" s="19"/>
      <c r="AK74"/>
      <c r="AL74" s="19"/>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row>
    <row r="75" spans="1:270" s="2" customFormat="1" x14ac:dyDescent="0.25">
      <c r="A75"/>
      <c r="B75"/>
      <c r="C75"/>
      <c r="D75"/>
      <c r="E75" s="57"/>
      <c r="F75" s="3"/>
      <c r="G75" s="3"/>
      <c r="H75" s="27"/>
      <c r="I75"/>
      <c r="J75"/>
      <c r="K75"/>
      <c r="L75"/>
      <c r="M75"/>
      <c r="N75"/>
      <c r="O75"/>
      <c r="P75"/>
      <c r="Q75"/>
      <c r="R75" s="27"/>
      <c r="S75" s="116"/>
      <c r="T75"/>
      <c r="U75" s="116"/>
      <c r="V75" s="116"/>
      <c r="W75" s="19"/>
      <c r="X75" s="116"/>
      <c r="Y75" s="116"/>
      <c r="Z75" s="116"/>
      <c r="AA75" s="3"/>
      <c r="AB75" s="3"/>
      <c r="AC75" s="116"/>
      <c r="AD75" s="74"/>
      <c r="AE75"/>
      <c r="AF75"/>
      <c r="AG75"/>
      <c r="AH75" s="116"/>
      <c r="AI75"/>
      <c r="AJ75" s="19"/>
      <c r="AK75"/>
      <c r="AL75" s="19"/>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row>
    <row r="76" spans="1:270" s="2" customFormat="1" x14ac:dyDescent="0.25">
      <c r="A76"/>
      <c r="B76"/>
      <c r="C76"/>
      <c r="D76"/>
      <c r="E76" s="57"/>
      <c r="F76" s="3"/>
      <c r="G76" s="3"/>
      <c r="H76" s="27"/>
      <c r="I76"/>
      <c r="J76"/>
      <c r="K76"/>
      <c r="L76"/>
      <c r="M76"/>
      <c r="N76"/>
      <c r="O76"/>
      <c r="P76"/>
      <c r="Q76"/>
      <c r="R76" s="27"/>
      <c r="S76" s="116"/>
      <c r="T76"/>
      <c r="U76" s="116"/>
      <c r="V76" s="116"/>
      <c r="W76" s="19"/>
      <c r="X76" s="116"/>
      <c r="Y76" s="116"/>
      <c r="Z76" s="116"/>
      <c r="AA76" s="3"/>
      <c r="AB76" s="3"/>
      <c r="AC76" s="116"/>
      <c r="AD76" s="74"/>
      <c r="AE76"/>
      <c r="AF76"/>
      <c r="AG76"/>
      <c r="AH76" s="116"/>
      <c r="AI76"/>
      <c r="AJ76" s="19"/>
      <c r="AK76"/>
      <c r="AL76" s="19"/>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row>
    <row r="77" spans="1:270" s="2" customFormat="1" x14ac:dyDescent="0.25">
      <c r="A77"/>
      <c r="B77"/>
      <c r="C77"/>
      <c r="D77"/>
      <c r="E77" s="57"/>
      <c r="F77" s="3"/>
      <c r="G77" s="3"/>
      <c r="H77" s="27"/>
      <c r="I77"/>
      <c r="J77"/>
      <c r="K77"/>
      <c r="L77"/>
      <c r="M77"/>
      <c r="N77"/>
      <c r="O77"/>
      <c r="P77"/>
      <c r="Q77"/>
      <c r="R77" s="27"/>
      <c r="S77" s="116"/>
      <c r="T77"/>
      <c r="U77" s="116"/>
      <c r="V77" s="116"/>
      <c r="W77" s="19"/>
      <c r="X77" s="116"/>
      <c r="Y77" s="116"/>
      <c r="Z77" s="116"/>
      <c r="AA77" s="3"/>
      <c r="AB77" s="3"/>
      <c r="AC77" s="116"/>
      <c r="AD77" s="74"/>
      <c r="AE77"/>
      <c r="AF77"/>
      <c r="AG77"/>
      <c r="AH77" s="116"/>
      <c r="AI77"/>
      <c r="AJ77" s="19"/>
      <c r="AK77"/>
      <c r="AL77" s="19"/>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row>
    <row r="78" spans="1:270" s="2" customFormat="1" x14ac:dyDescent="0.25">
      <c r="A78"/>
      <c r="B78"/>
      <c r="C78"/>
      <c r="D78"/>
      <c r="E78" s="57"/>
      <c r="F78" s="3"/>
      <c r="G78" s="3"/>
      <c r="H78" s="27"/>
      <c r="I78"/>
      <c r="J78"/>
      <c r="K78"/>
      <c r="L78"/>
      <c r="M78"/>
      <c r="N78"/>
      <c r="O78"/>
      <c r="P78"/>
      <c r="Q78"/>
      <c r="R78" s="27"/>
      <c r="S78" s="116"/>
      <c r="T78"/>
      <c r="U78" s="116"/>
      <c r="V78" s="116"/>
      <c r="W78" s="19"/>
      <c r="X78" s="116"/>
      <c r="Y78" s="116"/>
      <c r="Z78" s="116"/>
      <c r="AA78" s="3"/>
      <c r="AB78" s="3"/>
      <c r="AC78" s="116"/>
      <c r="AD78" s="74"/>
      <c r="AE78"/>
      <c r="AF78"/>
      <c r="AG78"/>
      <c r="AH78" s="116"/>
      <c r="AI78"/>
      <c r="AJ78" s="19"/>
      <c r="AK78"/>
      <c r="AL78" s="19"/>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row>
    <row r="79" spans="1:270" s="2" customFormat="1" x14ac:dyDescent="0.25">
      <c r="A79"/>
      <c r="B79"/>
      <c r="C79"/>
      <c r="D79"/>
      <c r="E79" s="57"/>
      <c r="F79" s="3"/>
      <c r="G79" s="3"/>
      <c r="H79" s="27"/>
      <c r="I79"/>
      <c r="J79"/>
      <c r="K79"/>
      <c r="L79"/>
      <c r="M79"/>
      <c r="N79"/>
      <c r="O79"/>
      <c r="P79"/>
      <c r="Q79"/>
      <c r="R79" s="27"/>
      <c r="S79" s="116"/>
      <c r="T79"/>
      <c r="U79" s="116"/>
      <c r="V79" s="116"/>
      <c r="W79" s="19"/>
      <c r="X79" s="116"/>
      <c r="Y79" s="116"/>
      <c r="Z79" s="116"/>
      <c r="AA79" s="3"/>
      <c r="AB79" s="3"/>
      <c r="AC79" s="116"/>
      <c r="AD79" s="74"/>
      <c r="AE79"/>
      <c r="AF79"/>
      <c r="AG79"/>
      <c r="AH79" s="116"/>
      <c r="AI79"/>
      <c r="AJ79" s="19"/>
      <c r="AK79"/>
      <c r="AL79" s="1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row>
    <row r="80" spans="1:270" s="2" customFormat="1" x14ac:dyDescent="0.25">
      <c r="A80"/>
      <c r="B80"/>
      <c r="C80"/>
      <c r="D80"/>
      <c r="E80" s="57"/>
      <c r="F80" s="3"/>
      <c r="G80" s="3"/>
      <c r="H80" s="27"/>
      <c r="I80"/>
      <c r="J80"/>
      <c r="K80"/>
      <c r="L80"/>
      <c r="M80"/>
      <c r="N80"/>
      <c r="O80"/>
      <c r="P80"/>
      <c r="Q80"/>
      <c r="R80" s="27"/>
      <c r="S80" s="116"/>
      <c r="T80"/>
      <c r="U80" s="116"/>
      <c r="V80" s="116"/>
      <c r="W80" s="19"/>
      <c r="X80" s="116"/>
      <c r="Y80" s="116"/>
      <c r="Z80" s="116"/>
      <c r="AA80" s="3"/>
      <c r="AB80" s="3"/>
      <c r="AC80" s="116"/>
      <c r="AD80" s="74"/>
      <c r="AE80"/>
      <c r="AF80"/>
      <c r="AG80"/>
      <c r="AH80" s="116"/>
      <c r="AI80"/>
      <c r="AJ80" s="19"/>
      <c r="AK80"/>
      <c r="AL80" s="19"/>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row>
    <row r="81" spans="1:270" s="2" customFormat="1" x14ac:dyDescent="0.25">
      <c r="A81"/>
      <c r="B81"/>
      <c r="C81"/>
      <c r="D81"/>
      <c r="E81" s="57"/>
      <c r="F81" s="3"/>
      <c r="G81" s="3"/>
      <c r="H81" s="27"/>
      <c r="I81"/>
      <c r="J81"/>
      <c r="K81"/>
      <c r="L81"/>
      <c r="M81"/>
      <c r="N81"/>
      <c r="O81"/>
      <c r="P81"/>
      <c r="Q81"/>
      <c r="R81" s="27"/>
      <c r="S81" s="116"/>
      <c r="T81"/>
      <c r="U81" s="116"/>
      <c r="V81" s="116"/>
      <c r="W81" s="19"/>
      <c r="X81" s="116"/>
      <c r="Y81" s="116"/>
      <c r="Z81" s="116"/>
      <c r="AA81" s="3"/>
      <c r="AB81" s="3"/>
      <c r="AC81" s="116"/>
      <c r="AD81" s="74"/>
      <c r="AE81"/>
      <c r="AF81"/>
      <c r="AG81"/>
      <c r="AH81" s="116"/>
      <c r="AI81"/>
      <c r="AJ81" s="19"/>
      <c r="AK81"/>
      <c r="AL81" s="19"/>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row>
    <row r="82" spans="1:270" s="2" customFormat="1" x14ac:dyDescent="0.25">
      <c r="A82"/>
      <c r="B82"/>
      <c r="C82"/>
      <c r="D82"/>
      <c r="E82" s="57"/>
      <c r="F82" s="3"/>
      <c r="G82" s="3"/>
      <c r="H82" s="27"/>
      <c r="I82"/>
      <c r="J82"/>
      <c r="K82"/>
      <c r="L82"/>
      <c r="M82"/>
      <c r="N82"/>
      <c r="O82"/>
      <c r="P82"/>
      <c r="Q82"/>
      <c r="R82" s="27"/>
      <c r="S82" s="116"/>
      <c r="T82"/>
      <c r="U82" s="116"/>
      <c r="V82" s="116"/>
      <c r="W82" s="19"/>
      <c r="X82" s="116"/>
      <c r="Y82" s="116"/>
      <c r="Z82" s="116"/>
      <c r="AA82" s="3"/>
      <c r="AB82" s="3"/>
      <c r="AC82" s="116"/>
      <c r="AD82" s="74"/>
      <c r="AE82"/>
      <c r="AF82"/>
      <c r="AG82"/>
      <c r="AH82" s="116"/>
      <c r="AI82"/>
      <c r="AJ82" s="19"/>
      <c r="AK82"/>
      <c r="AL82" s="19"/>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row>
    <row r="83" spans="1:270" s="2" customFormat="1" x14ac:dyDescent="0.25">
      <c r="A83"/>
      <c r="B83"/>
      <c r="C83"/>
      <c r="D83"/>
      <c r="E83" s="57"/>
      <c r="F83" s="3"/>
      <c r="G83" s="3"/>
      <c r="H83" s="27"/>
      <c r="I83"/>
      <c r="J83"/>
      <c r="K83"/>
      <c r="L83"/>
      <c r="M83"/>
      <c r="N83"/>
      <c r="O83"/>
      <c r="P83"/>
      <c r="Q83"/>
      <c r="R83" s="27"/>
      <c r="S83" s="116"/>
      <c r="T83"/>
      <c r="U83" s="116"/>
      <c r="V83" s="116"/>
      <c r="W83" s="19"/>
      <c r="X83" s="116"/>
      <c r="Y83" s="116"/>
      <c r="Z83" s="116"/>
      <c r="AA83" s="3"/>
      <c r="AB83" s="3"/>
      <c r="AC83" s="116"/>
      <c r="AD83" s="74"/>
      <c r="AE83"/>
      <c r="AF83"/>
      <c r="AG83"/>
      <c r="AH83" s="116"/>
      <c r="AI83"/>
      <c r="AJ83" s="19"/>
      <c r="AK83"/>
      <c r="AL83" s="19"/>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row>
    <row r="84" spans="1:270" s="2" customFormat="1" x14ac:dyDescent="0.25">
      <c r="A84"/>
      <c r="B84"/>
      <c r="C84"/>
      <c r="D84"/>
      <c r="E84" s="57"/>
      <c r="F84" s="3"/>
      <c r="G84" s="3"/>
      <c r="H84" s="27"/>
      <c r="I84"/>
      <c r="J84"/>
      <c r="K84"/>
      <c r="L84"/>
      <c r="M84"/>
      <c r="N84"/>
      <c r="O84"/>
      <c r="P84"/>
      <c r="Q84"/>
      <c r="R84" s="27"/>
      <c r="S84" s="116"/>
      <c r="T84"/>
      <c r="U84" s="116"/>
      <c r="V84" s="116"/>
      <c r="W84" s="19"/>
      <c r="X84" s="116"/>
      <c r="Y84" s="116"/>
      <c r="Z84" s="116"/>
      <c r="AA84" s="3"/>
      <c r="AB84" s="3"/>
      <c r="AC84" s="116"/>
      <c r="AD84" s="74"/>
      <c r="AE84"/>
      <c r="AF84"/>
      <c r="AG84"/>
      <c r="AH84" s="116"/>
      <c r="AI84"/>
      <c r="AJ84" s="19"/>
      <c r="AK84"/>
      <c r="AL84" s="19"/>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row>
    <row r="85" spans="1:270" s="2" customFormat="1" x14ac:dyDescent="0.25">
      <c r="A85"/>
      <c r="B85"/>
      <c r="C85"/>
      <c r="D85"/>
      <c r="E85" s="57"/>
      <c r="F85" s="3"/>
      <c r="G85" s="3"/>
      <c r="H85" s="27"/>
      <c r="I85"/>
      <c r="J85"/>
      <c r="K85"/>
      <c r="L85"/>
      <c r="M85"/>
      <c r="N85"/>
      <c r="O85"/>
      <c r="P85"/>
      <c r="Q85"/>
      <c r="R85" s="27"/>
      <c r="S85" s="116"/>
      <c r="T85"/>
      <c r="U85" s="116"/>
      <c r="V85" s="116"/>
      <c r="W85" s="19"/>
      <c r="X85" s="116"/>
      <c r="Y85" s="116"/>
      <c r="Z85" s="116"/>
      <c r="AA85" s="3"/>
      <c r="AB85" s="3"/>
      <c r="AC85" s="116"/>
      <c r="AD85" s="74"/>
      <c r="AE85"/>
      <c r="AF85"/>
      <c r="AG85"/>
      <c r="AH85" s="116"/>
      <c r="AI85"/>
      <c r="AJ85" s="19"/>
      <c r="AK85"/>
      <c r="AL85" s="19"/>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row>
    <row r="86" spans="1:270" s="2" customFormat="1" x14ac:dyDescent="0.25">
      <c r="A86"/>
      <c r="B86"/>
      <c r="C86"/>
      <c r="D86"/>
      <c r="E86" s="57"/>
      <c r="F86" s="3"/>
      <c r="G86" s="3"/>
      <c r="H86" s="27"/>
      <c r="I86"/>
      <c r="J86"/>
      <c r="K86"/>
      <c r="L86"/>
      <c r="M86"/>
      <c r="N86"/>
      <c r="O86"/>
      <c r="P86"/>
      <c r="Q86"/>
      <c r="R86" s="27"/>
      <c r="S86" s="116"/>
      <c r="T86"/>
      <c r="U86" s="116"/>
      <c r="V86" s="116"/>
      <c r="W86" s="19"/>
      <c r="X86" s="116"/>
      <c r="Y86" s="116"/>
      <c r="Z86" s="116"/>
      <c r="AA86" s="3"/>
      <c r="AB86" s="3"/>
      <c r="AC86" s="116"/>
      <c r="AD86" s="74"/>
      <c r="AE86"/>
      <c r="AF86"/>
      <c r="AG86"/>
      <c r="AH86" s="116"/>
      <c r="AI86"/>
      <c r="AJ86" s="19"/>
      <c r="AK86"/>
      <c r="AL86" s="19"/>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row>
    <row r="87" spans="1:270" s="2" customFormat="1" x14ac:dyDescent="0.25">
      <c r="A87"/>
      <c r="B87"/>
      <c r="C87"/>
      <c r="D87"/>
      <c r="E87" s="57"/>
      <c r="F87" s="3"/>
      <c r="G87" s="3"/>
      <c r="H87" s="27"/>
      <c r="I87"/>
      <c r="J87"/>
      <c r="K87"/>
      <c r="L87"/>
      <c r="M87"/>
      <c r="N87"/>
      <c r="O87"/>
      <c r="P87"/>
      <c r="Q87"/>
      <c r="R87" s="27"/>
      <c r="S87" s="116"/>
      <c r="T87"/>
      <c r="U87" s="116"/>
      <c r="V87" s="116"/>
      <c r="W87" s="19"/>
      <c r="X87" s="116"/>
      <c r="Y87" s="116"/>
      <c r="Z87" s="116"/>
      <c r="AA87" s="3"/>
      <c r="AB87" s="3"/>
      <c r="AC87" s="116"/>
      <c r="AD87" s="74"/>
      <c r="AE87"/>
      <c r="AF87"/>
      <c r="AG87"/>
      <c r="AH87" s="116"/>
      <c r="AI87"/>
      <c r="AJ87" s="19"/>
      <c r="AK87"/>
      <c r="AL87" s="19"/>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row>
    <row r="88" spans="1:270" s="2" customFormat="1" x14ac:dyDescent="0.25">
      <c r="A88"/>
      <c r="B88"/>
      <c r="C88"/>
      <c r="D88"/>
      <c r="E88" s="57"/>
      <c r="F88" s="3"/>
      <c r="G88" s="3"/>
      <c r="H88" s="27"/>
      <c r="I88"/>
      <c r="J88"/>
      <c r="K88"/>
      <c r="L88"/>
      <c r="M88"/>
      <c r="N88"/>
      <c r="O88"/>
      <c r="P88"/>
      <c r="Q88"/>
      <c r="R88" s="27"/>
      <c r="S88" s="116"/>
      <c r="T88"/>
      <c r="U88" s="116"/>
      <c r="V88" s="116"/>
      <c r="W88" s="19"/>
      <c r="X88" s="116"/>
      <c r="Y88" s="116"/>
      <c r="Z88" s="116"/>
      <c r="AA88" s="3"/>
      <c r="AB88" s="3"/>
      <c r="AC88" s="116"/>
      <c r="AD88" s="74"/>
      <c r="AE88"/>
      <c r="AF88"/>
      <c r="AG88"/>
      <c r="AH88" s="116"/>
      <c r="AI88"/>
      <c r="AJ88" s="19"/>
      <c r="AK88"/>
      <c r="AL88" s="19"/>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row>
    <row r="89" spans="1:270" s="2" customFormat="1" x14ac:dyDescent="0.25">
      <c r="A89"/>
      <c r="B89"/>
      <c r="C89"/>
      <c r="D89"/>
      <c r="E89" s="57"/>
      <c r="F89" s="3"/>
      <c r="G89" s="3"/>
      <c r="H89" s="27"/>
      <c r="I89"/>
      <c r="J89"/>
      <c r="K89"/>
      <c r="L89"/>
      <c r="M89"/>
      <c r="N89"/>
      <c r="O89"/>
      <c r="P89"/>
      <c r="Q89"/>
      <c r="R89" s="27"/>
      <c r="S89" s="116"/>
      <c r="T89"/>
      <c r="U89" s="116"/>
      <c r="V89" s="116"/>
      <c r="W89" s="19"/>
      <c r="X89" s="116"/>
      <c r="Y89" s="116"/>
      <c r="Z89" s="116"/>
      <c r="AA89" s="3"/>
      <c r="AB89" s="3"/>
      <c r="AC89" s="116"/>
      <c r="AD89" s="74"/>
      <c r="AE89"/>
      <c r="AF89"/>
      <c r="AG89"/>
      <c r="AH89" s="116"/>
      <c r="AI89"/>
      <c r="AJ89" s="19"/>
      <c r="AK89"/>
      <c r="AL89" s="1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row>
    <row r="90" spans="1:270" s="2" customFormat="1" x14ac:dyDescent="0.25">
      <c r="A90"/>
      <c r="B90"/>
      <c r="C90"/>
      <c r="D90"/>
      <c r="E90" s="57"/>
      <c r="F90" s="3"/>
      <c r="G90" s="3"/>
      <c r="H90" s="27"/>
      <c r="I90"/>
      <c r="J90"/>
      <c r="K90"/>
      <c r="L90"/>
      <c r="M90"/>
      <c r="N90"/>
      <c r="O90"/>
      <c r="P90"/>
      <c r="Q90"/>
      <c r="R90" s="27"/>
      <c r="S90" s="116"/>
      <c r="T90"/>
      <c r="U90" s="116"/>
      <c r="V90" s="116"/>
      <c r="W90" s="19"/>
      <c r="X90" s="116"/>
      <c r="Y90" s="116"/>
      <c r="Z90" s="116"/>
      <c r="AA90" s="3"/>
      <c r="AB90" s="3"/>
      <c r="AC90" s="116"/>
      <c r="AD90" s="74"/>
      <c r="AE90"/>
      <c r="AF90"/>
      <c r="AG90"/>
      <c r="AH90" s="116"/>
      <c r="AI90"/>
      <c r="AJ90" s="19"/>
      <c r="AK90"/>
      <c r="AL90" s="19"/>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row>
    <row r="91" spans="1:270" s="2" customFormat="1" x14ac:dyDescent="0.25">
      <c r="A91"/>
      <c r="B91"/>
      <c r="C91"/>
      <c r="D91"/>
      <c r="E91" s="57"/>
      <c r="F91" s="3"/>
      <c r="G91" s="3"/>
      <c r="H91" s="27"/>
      <c r="I91"/>
      <c r="J91"/>
      <c r="K91"/>
      <c r="L91"/>
      <c r="M91"/>
      <c r="N91"/>
      <c r="O91"/>
      <c r="P91"/>
      <c r="Q91"/>
      <c r="R91" s="27"/>
      <c r="S91" s="116"/>
      <c r="T91"/>
      <c r="U91" s="116"/>
      <c r="V91" s="116"/>
      <c r="W91" s="19"/>
      <c r="X91" s="116"/>
      <c r="Y91" s="116"/>
      <c r="Z91" s="116"/>
      <c r="AA91" s="3"/>
      <c r="AB91" s="3"/>
      <c r="AC91" s="116"/>
      <c r="AD91" s="74"/>
      <c r="AE91"/>
      <c r="AF91"/>
      <c r="AG91"/>
      <c r="AH91" s="116"/>
      <c r="AI91"/>
      <c r="AJ91" s="19"/>
      <c r="AK91"/>
      <c r="AL91" s="19"/>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row>
    <row r="92" spans="1:270" s="2" customFormat="1" x14ac:dyDescent="0.25">
      <c r="A92"/>
      <c r="B92"/>
      <c r="C92"/>
      <c r="D92"/>
      <c r="E92" s="57"/>
      <c r="F92" s="3"/>
      <c r="G92" s="3"/>
      <c r="H92" s="27"/>
      <c r="I92"/>
      <c r="J92"/>
      <c r="K92"/>
      <c r="L92"/>
      <c r="M92"/>
      <c r="N92"/>
      <c r="O92"/>
      <c r="P92"/>
      <c r="Q92"/>
      <c r="R92" s="27"/>
      <c r="S92" s="116"/>
      <c r="T92"/>
      <c r="U92" s="116"/>
      <c r="V92" s="116"/>
      <c r="W92" s="19"/>
      <c r="X92" s="116"/>
      <c r="Y92" s="116"/>
      <c r="Z92" s="116"/>
      <c r="AA92" s="3"/>
      <c r="AB92" s="3"/>
      <c r="AC92" s="116"/>
      <c r="AD92" s="74"/>
      <c r="AE92"/>
      <c r="AF92"/>
      <c r="AG92"/>
      <c r="AH92" s="116"/>
      <c r="AI92"/>
      <c r="AJ92" s="19"/>
      <c r="AK92"/>
      <c r="AL92" s="19"/>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row>
    <row r="93" spans="1:270" s="2" customFormat="1" x14ac:dyDescent="0.25">
      <c r="A93"/>
      <c r="B93"/>
      <c r="C93"/>
      <c r="D93"/>
      <c r="E93" s="57"/>
      <c r="F93" s="3"/>
      <c r="G93" s="3"/>
      <c r="H93" s="27"/>
      <c r="I93"/>
      <c r="J93"/>
      <c r="K93"/>
      <c r="L93"/>
      <c r="M93"/>
      <c r="N93"/>
      <c r="O93"/>
      <c r="P93"/>
      <c r="Q93"/>
      <c r="R93" s="27"/>
      <c r="S93" s="116"/>
      <c r="T93"/>
      <c r="U93" s="116"/>
      <c r="V93" s="116"/>
      <c r="W93" s="19"/>
      <c r="X93" s="116"/>
      <c r="Y93" s="116"/>
      <c r="Z93" s="116"/>
      <c r="AA93" s="3"/>
      <c r="AB93" s="3"/>
      <c r="AC93" s="116"/>
      <c r="AD93" s="74"/>
      <c r="AE93"/>
      <c r="AF93"/>
      <c r="AG93"/>
      <c r="AH93" s="116"/>
      <c r="AI93"/>
      <c r="AJ93" s="19"/>
      <c r="AK93"/>
      <c r="AL93" s="19"/>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row>
    <row r="94" spans="1:270" s="2" customFormat="1" x14ac:dyDescent="0.25">
      <c r="A94"/>
      <c r="B94"/>
      <c r="C94"/>
      <c r="D94"/>
      <c r="E94" s="57"/>
      <c r="F94" s="3"/>
      <c r="G94" s="3"/>
      <c r="H94" s="27"/>
      <c r="I94"/>
      <c r="J94"/>
      <c r="K94"/>
      <c r="L94"/>
      <c r="M94"/>
      <c r="N94"/>
      <c r="O94"/>
      <c r="P94"/>
      <c r="Q94"/>
      <c r="R94" s="27"/>
      <c r="S94" s="116"/>
      <c r="T94"/>
      <c r="U94" s="116"/>
      <c r="V94" s="116"/>
      <c r="W94" s="19"/>
      <c r="X94" s="116"/>
      <c r="Y94" s="116"/>
      <c r="Z94" s="116"/>
      <c r="AA94" s="3"/>
      <c r="AB94" s="3"/>
      <c r="AC94" s="116"/>
      <c r="AD94" s="74"/>
      <c r="AE94"/>
      <c r="AF94"/>
      <c r="AG94"/>
      <c r="AH94" s="116"/>
      <c r="AI94"/>
      <c r="AJ94" s="19"/>
      <c r="AK94"/>
      <c r="AL94" s="19"/>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row>
    <row r="95" spans="1:270" s="2" customFormat="1" x14ac:dyDescent="0.25">
      <c r="A95"/>
      <c r="B95"/>
      <c r="C95"/>
      <c r="D95"/>
      <c r="E95" s="57"/>
      <c r="F95" s="3"/>
      <c r="G95" s="3"/>
      <c r="H95" s="27"/>
      <c r="I95"/>
      <c r="J95"/>
      <c r="K95"/>
      <c r="L95"/>
      <c r="M95"/>
      <c r="N95"/>
      <c r="O95"/>
      <c r="P95"/>
      <c r="Q95"/>
      <c r="R95" s="27"/>
      <c r="S95" s="116"/>
      <c r="T95"/>
      <c r="U95" s="116"/>
      <c r="V95" s="116"/>
      <c r="W95" s="19"/>
      <c r="X95" s="116"/>
      <c r="Y95" s="116"/>
      <c r="Z95" s="116"/>
      <c r="AA95" s="3"/>
      <c r="AB95" s="3"/>
      <c r="AC95" s="116"/>
      <c r="AD95" s="74"/>
      <c r="AE95"/>
      <c r="AF95"/>
      <c r="AG95"/>
      <c r="AH95" s="116"/>
      <c r="AI95"/>
      <c r="AJ95" s="19"/>
      <c r="AK95"/>
      <c r="AL95" s="19"/>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row>
    <row r="96" spans="1:270" s="2" customFormat="1" x14ac:dyDescent="0.25">
      <c r="A96"/>
      <c r="B96"/>
      <c r="C96"/>
      <c r="D96"/>
      <c r="E96" s="57"/>
      <c r="F96" s="3"/>
      <c r="G96" s="3"/>
      <c r="H96" s="27"/>
      <c r="I96"/>
      <c r="J96"/>
      <c r="K96"/>
      <c r="L96"/>
      <c r="M96"/>
      <c r="N96"/>
      <c r="O96"/>
      <c r="P96"/>
      <c r="Q96"/>
      <c r="R96" s="27"/>
      <c r="S96" s="116"/>
      <c r="T96"/>
      <c r="U96" s="116"/>
      <c r="V96" s="116"/>
      <c r="W96" s="19"/>
      <c r="X96" s="116"/>
      <c r="Y96" s="116"/>
      <c r="Z96" s="116"/>
      <c r="AA96" s="3"/>
      <c r="AB96" s="3"/>
      <c r="AC96" s="116"/>
      <c r="AD96" s="74"/>
      <c r="AE96"/>
      <c r="AF96"/>
      <c r="AG96"/>
      <c r="AH96" s="116"/>
      <c r="AI96"/>
      <c r="AJ96" s="19"/>
      <c r="AK96"/>
      <c r="AL96" s="19"/>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row>
    <row r="97" spans="1:270" s="2" customFormat="1" x14ac:dyDescent="0.25">
      <c r="A97"/>
      <c r="B97"/>
      <c r="C97"/>
      <c r="D97"/>
      <c r="E97" s="57"/>
      <c r="F97" s="3"/>
      <c r="G97" s="3"/>
      <c r="H97" s="27"/>
      <c r="I97"/>
      <c r="J97"/>
      <c r="K97"/>
      <c r="L97"/>
      <c r="M97"/>
      <c r="N97"/>
      <c r="O97"/>
      <c r="P97"/>
      <c r="Q97"/>
      <c r="R97" s="27"/>
      <c r="S97" s="116"/>
      <c r="T97"/>
      <c r="U97" s="116"/>
      <c r="V97" s="116"/>
      <c r="W97" s="19"/>
      <c r="X97" s="116"/>
      <c r="Y97" s="116"/>
      <c r="Z97" s="116"/>
      <c r="AA97" s="3"/>
      <c r="AB97" s="3"/>
      <c r="AC97" s="116"/>
      <c r="AD97" s="74"/>
      <c r="AE97"/>
      <c r="AF97"/>
      <c r="AG97"/>
      <c r="AH97" s="116"/>
      <c r="AI97"/>
      <c r="AJ97" s="19"/>
      <c r="AK97"/>
      <c r="AL97" s="19"/>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row>
    <row r="98" spans="1:270" s="2" customFormat="1" x14ac:dyDescent="0.25">
      <c r="A98"/>
      <c r="B98"/>
      <c r="C98"/>
      <c r="D98"/>
      <c r="E98" s="57"/>
      <c r="F98" s="3"/>
      <c r="G98" s="3"/>
      <c r="H98" s="27"/>
      <c r="I98"/>
      <c r="J98"/>
      <c r="K98"/>
      <c r="L98"/>
      <c r="M98"/>
      <c r="N98"/>
      <c r="O98"/>
      <c r="P98"/>
      <c r="Q98"/>
      <c r="R98" s="27"/>
      <c r="S98" s="116"/>
      <c r="T98"/>
      <c r="U98" s="116"/>
      <c r="V98" s="116"/>
      <c r="W98" s="19"/>
      <c r="X98" s="116"/>
      <c r="Y98" s="116"/>
      <c r="Z98" s="116"/>
      <c r="AA98" s="3"/>
      <c r="AB98" s="3"/>
      <c r="AC98" s="116"/>
      <c r="AD98" s="74"/>
      <c r="AE98"/>
      <c r="AF98"/>
      <c r="AG98"/>
      <c r="AH98" s="116"/>
      <c r="AI98"/>
      <c r="AJ98" s="19"/>
      <c r="AK98"/>
      <c r="AL98" s="19"/>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row>
    <row r="99" spans="1:270" s="2" customFormat="1" x14ac:dyDescent="0.25">
      <c r="A99"/>
      <c r="B99"/>
      <c r="C99"/>
      <c r="D99"/>
      <c r="E99" s="57"/>
      <c r="F99" s="3"/>
      <c r="G99" s="3"/>
      <c r="H99" s="27"/>
      <c r="I99"/>
      <c r="J99"/>
      <c r="K99"/>
      <c r="L99"/>
      <c r="M99"/>
      <c r="N99"/>
      <c r="O99"/>
      <c r="P99"/>
      <c r="Q99"/>
      <c r="R99" s="27"/>
      <c r="S99" s="116"/>
      <c r="T99"/>
      <c r="U99" s="116"/>
      <c r="V99" s="116"/>
      <c r="W99" s="19"/>
      <c r="X99" s="116"/>
      <c r="Y99" s="116"/>
      <c r="Z99" s="116"/>
      <c r="AA99" s="3"/>
      <c r="AB99" s="3"/>
      <c r="AC99" s="116"/>
      <c r="AD99" s="74"/>
      <c r="AE99"/>
      <c r="AF99"/>
      <c r="AG99"/>
      <c r="AH99" s="116"/>
      <c r="AI99"/>
      <c r="AJ99" s="19"/>
      <c r="AK99"/>
      <c r="AL99" s="1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row>
    <row r="100" spans="1:270" s="2" customFormat="1" x14ac:dyDescent="0.25">
      <c r="A100"/>
      <c r="B100"/>
      <c r="C100"/>
      <c r="D100"/>
      <c r="E100" s="57"/>
      <c r="F100" s="3"/>
      <c r="G100" s="3"/>
      <c r="H100" s="27"/>
      <c r="I100"/>
      <c r="J100"/>
      <c r="K100"/>
      <c r="L100"/>
      <c r="M100"/>
      <c r="N100"/>
      <c r="O100"/>
      <c r="P100"/>
      <c r="Q100"/>
      <c r="R100" s="27"/>
      <c r="S100" s="116"/>
      <c r="T100"/>
      <c r="U100" s="116"/>
      <c r="V100" s="116"/>
      <c r="W100" s="19"/>
      <c r="X100" s="116"/>
      <c r="Y100" s="116"/>
      <c r="Z100" s="116"/>
      <c r="AA100" s="3"/>
      <c r="AB100" s="3"/>
      <c r="AC100" s="116"/>
      <c r="AD100" s="74"/>
      <c r="AE100"/>
      <c r="AF100"/>
      <c r="AG100"/>
      <c r="AH100" s="116"/>
      <c r="AI100"/>
      <c r="AJ100" s="19"/>
      <c r="AK100"/>
      <c r="AL100" s="19"/>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row>
    <row r="101" spans="1:270" s="2" customFormat="1" x14ac:dyDescent="0.25">
      <c r="A101"/>
      <c r="B101"/>
      <c r="C101"/>
      <c r="D101"/>
      <c r="E101" s="57"/>
      <c r="F101" s="3"/>
      <c r="G101" s="3"/>
      <c r="H101" s="27"/>
      <c r="I101"/>
      <c r="J101"/>
      <c r="K101"/>
      <c r="L101"/>
      <c r="M101"/>
      <c r="N101"/>
      <c r="O101"/>
      <c r="P101"/>
      <c r="Q101"/>
      <c r="R101" s="27"/>
      <c r="S101" s="116"/>
      <c r="T101"/>
      <c r="U101" s="116"/>
      <c r="V101" s="116"/>
      <c r="W101" s="19"/>
      <c r="X101" s="116"/>
      <c r="Y101" s="116"/>
      <c r="Z101" s="116"/>
      <c r="AA101" s="3"/>
      <c r="AB101" s="3"/>
      <c r="AC101" s="116"/>
      <c r="AD101" s="74"/>
      <c r="AE101"/>
      <c r="AF101"/>
      <c r="AG101"/>
      <c r="AH101" s="116"/>
      <c r="AI101"/>
      <c r="AJ101" s="19"/>
      <c r="AK101"/>
      <c r="AL101" s="19"/>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row>
    <row r="102" spans="1:270" s="2" customFormat="1" x14ac:dyDescent="0.25">
      <c r="A102"/>
      <c r="B102"/>
      <c r="C102"/>
      <c r="D102"/>
      <c r="E102" s="57"/>
      <c r="F102" s="3"/>
      <c r="G102" s="3"/>
      <c r="H102" s="27"/>
      <c r="I102"/>
      <c r="J102"/>
      <c r="K102"/>
      <c r="L102"/>
      <c r="M102"/>
      <c r="N102"/>
      <c r="O102"/>
      <c r="P102"/>
      <c r="Q102"/>
      <c r="R102" s="27"/>
      <c r="S102" s="116"/>
      <c r="T102"/>
      <c r="U102" s="116"/>
      <c r="V102" s="116"/>
      <c r="W102" s="19"/>
      <c r="X102" s="116"/>
      <c r="Y102" s="116"/>
      <c r="Z102" s="116"/>
      <c r="AA102" s="3"/>
      <c r="AB102" s="3"/>
      <c r="AC102" s="116"/>
      <c r="AD102" s="74"/>
      <c r="AE102"/>
      <c r="AF102"/>
      <c r="AG102"/>
      <c r="AH102" s="116"/>
      <c r="AI102"/>
      <c r="AJ102" s="19"/>
      <c r="AK102"/>
      <c r="AL102" s="19"/>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row>
    <row r="103" spans="1:270" s="2" customFormat="1" x14ac:dyDescent="0.25">
      <c r="A103"/>
      <c r="B103"/>
      <c r="C103"/>
      <c r="D103"/>
      <c r="E103" s="57"/>
      <c r="F103" s="3"/>
      <c r="G103" s="3"/>
      <c r="H103" s="27"/>
      <c r="I103"/>
      <c r="J103"/>
      <c r="K103"/>
      <c r="L103"/>
      <c r="M103"/>
      <c r="N103"/>
      <c r="O103"/>
      <c r="P103"/>
      <c r="Q103"/>
      <c r="R103" s="27"/>
      <c r="S103" s="116"/>
      <c r="T103"/>
      <c r="U103" s="116"/>
      <c r="V103" s="116"/>
      <c r="W103" s="19"/>
      <c r="X103" s="116"/>
      <c r="Y103" s="116"/>
      <c r="Z103" s="116"/>
      <c r="AA103" s="3"/>
      <c r="AB103" s="3"/>
      <c r="AC103" s="116"/>
      <c r="AD103" s="74"/>
      <c r="AE103"/>
      <c r="AF103"/>
      <c r="AG103"/>
      <c r="AH103" s="116"/>
      <c r="AI103"/>
      <c r="AJ103" s="19"/>
      <c r="AK103"/>
      <c r="AL103" s="19"/>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row>
    <row r="104" spans="1:270" s="2" customFormat="1" x14ac:dyDescent="0.25">
      <c r="A104"/>
      <c r="B104"/>
      <c r="C104"/>
      <c r="D104"/>
      <c r="E104" s="57"/>
      <c r="F104" s="3"/>
      <c r="G104" s="3"/>
      <c r="H104" s="27"/>
      <c r="I104"/>
      <c r="J104"/>
      <c r="K104"/>
      <c r="L104"/>
      <c r="M104"/>
      <c r="N104"/>
      <c r="O104"/>
      <c r="P104"/>
      <c r="Q104"/>
      <c r="R104" s="27"/>
      <c r="S104" s="116"/>
      <c r="T104"/>
      <c r="U104" s="116"/>
      <c r="V104" s="116"/>
      <c r="W104" s="19"/>
      <c r="X104" s="116"/>
      <c r="Y104" s="116"/>
      <c r="Z104" s="116"/>
      <c r="AA104" s="3"/>
      <c r="AB104" s="3"/>
      <c r="AC104" s="116"/>
      <c r="AD104" s="74"/>
      <c r="AE104"/>
      <c r="AF104"/>
      <c r="AG104"/>
      <c r="AH104" s="116"/>
      <c r="AI104"/>
      <c r="AJ104" s="19"/>
      <c r="AK104"/>
      <c r="AL104" s="19"/>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row>
    <row r="105" spans="1:270" s="2" customFormat="1" x14ac:dyDescent="0.25">
      <c r="A105"/>
      <c r="B105"/>
      <c r="C105"/>
      <c r="D105"/>
      <c r="E105" s="57"/>
      <c r="F105" s="3"/>
      <c r="G105" s="3"/>
      <c r="H105" s="27"/>
      <c r="I105"/>
      <c r="J105"/>
      <c r="K105"/>
      <c r="L105"/>
      <c r="M105"/>
      <c r="N105"/>
      <c r="O105"/>
      <c r="P105"/>
      <c r="Q105"/>
      <c r="R105" s="27"/>
      <c r="S105" s="116"/>
      <c r="T105"/>
      <c r="U105" s="116"/>
      <c r="V105" s="116"/>
      <c r="W105" s="19"/>
      <c r="X105" s="116"/>
      <c r="Y105" s="116"/>
      <c r="Z105" s="116"/>
      <c r="AA105" s="3"/>
      <c r="AB105" s="3"/>
      <c r="AC105" s="116"/>
      <c r="AD105" s="74"/>
      <c r="AE105"/>
      <c r="AF105"/>
      <c r="AG105"/>
      <c r="AH105" s="116"/>
      <c r="AI105"/>
      <c r="AJ105" s="19"/>
      <c r="AK105"/>
      <c r="AL105" s="19"/>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row>
    <row r="106" spans="1:270" s="2" customFormat="1" x14ac:dyDescent="0.25">
      <c r="A106"/>
      <c r="B106"/>
      <c r="C106"/>
      <c r="D106"/>
      <c r="E106" s="57"/>
      <c r="F106" s="3"/>
      <c r="G106" s="3"/>
      <c r="H106" s="27"/>
      <c r="I106"/>
      <c r="J106"/>
      <c r="K106"/>
      <c r="L106"/>
      <c r="M106"/>
      <c r="N106"/>
      <c r="O106"/>
      <c r="P106"/>
      <c r="Q106"/>
      <c r="R106" s="27"/>
      <c r="S106" s="116"/>
      <c r="T106"/>
      <c r="U106" s="116"/>
      <c r="V106" s="116"/>
      <c r="W106" s="19"/>
      <c r="X106" s="116"/>
      <c r="Y106" s="116"/>
      <c r="Z106" s="116"/>
      <c r="AA106" s="3"/>
      <c r="AB106" s="3"/>
      <c r="AC106" s="116"/>
      <c r="AD106" s="74"/>
      <c r="AE106"/>
      <c r="AF106"/>
      <c r="AG106"/>
      <c r="AH106" s="116"/>
      <c r="AI106"/>
      <c r="AJ106" s="19"/>
      <c r="AK106"/>
      <c r="AL106" s="19"/>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row>
    <row r="107" spans="1:270" s="2" customFormat="1" x14ac:dyDescent="0.25">
      <c r="A107"/>
      <c r="B107"/>
      <c r="C107"/>
      <c r="D107"/>
      <c r="E107" s="57"/>
      <c r="F107" s="3"/>
      <c r="G107" s="3"/>
      <c r="H107" s="27"/>
      <c r="I107"/>
      <c r="J107"/>
      <c r="K107"/>
      <c r="L107"/>
      <c r="M107"/>
      <c r="N107"/>
      <c r="O107"/>
      <c r="P107"/>
      <c r="Q107"/>
      <c r="R107" s="27"/>
      <c r="S107" s="116"/>
      <c r="T107"/>
      <c r="U107" s="116"/>
      <c r="V107" s="116"/>
      <c r="W107" s="19"/>
      <c r="X107" s="116"/>
      <c r="Y107" s="116"/>
      <c r="Z107" s="116"/>
      <c r="AA107" s="3"/>
      <c r="AB107" s="3"/>
      <c r="AC107" s="116"/>
      <c r="AD107" s="74"/>
      <c r="AE107"/>
      <c r="AF107"/>
      <c r="AG107"/>
      <c r="AH107" s="116"/>
      <c r="AI107"/>
      <c r="AJ107" s="19"/>
      <c r="AK107"/>
      <c r="AL107" s="19"/>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row>
    <row r="108" spans="1:270" s="2" customFormat="1" x14ac:dyDescent="0.25">
      <c r="A108"/>
      <c r="B108"/>
      <c r="C108"/>
      <c r="D108"/>
      <c r="E108" s="57"/>
      <c r="F108" s="3"/>
      <c r="G108" s="3"/>
      <c r="H108" s="27"/>
      <c r="I108"/>
      <c r="J108"/>
      <c r="K108"/>
      <c r="L108"/>
      <c r="M108"/>
      <c r="N108"/>
      <c r="O108"/>
      <c r="P108"/>
      <c r="Q108"/>
      <c r="R108" s="27"/>
      <c r="S108" s="116"/>
      <c r="T108"/>
      <c r="U108" s="116"/>
      <c r="V108" s="116"/>
      <c r="W108" s="19"/>
      <c r="X108" s="116"/>
      <c r="Y108" s="116"/>
      <c r="Z108" s="116"/>
      <c r="AA108" s="3"/>
      <c r="AB108" s="3"/>
      <c r="AC108" s="116"/>
      <c r="AD108" s="74"/>
      <c r="AE108"/>
      <c r="AF108"/>
      <c r="AG108"/>
      <c r="AH108" s="116"/>
      <c r="AI108"/>
      <c r="AJ108" s="19"/>
      <c r="AK108"/>
      <c r="AL108" s="19"/>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row>
    <row r="109" spans="1:270" s="2" customFormat="1" x14ac:dyDescent="0.25">
      <c r="A109"/>
      <c r="B109"/>
      <c r="C109"/>
      <c r="D109"/>
      <c r="E109" s="57"/>
      <c r="F109" s="3"/>
      <c r="G109" s="3"/>
      <c r="H109" s="27"/>
      <c r="I109"/>
      <c r="J109"/>
      <c r="K109"/>
      <c r="L109"/>
      <c r="M109"/>
      <c r="N109"/>
      <c r="O109"/>
      <c r="P109"/>
      <c r="Q109"/>
      <c r="R109" s="27"/>
      <c r="S109" s="116"/>
      <c r="T109"/>
      <c r="U109" s="116"/>
      <c r="V109" s="116"/>
      <c r="W109" s="19"/>
      <c r="X109" s="116"/>
      <c r="Y109" s="116"/>
      <c r="Z109" s="116"/>
      <c r="AA109" s="3"/>
      <c r="AB109" s="3"/>
      <c r="AC109" s="116"/>
      <c r="AD109" s="74"/>
      <c r="AE109"/>
      <c r="AF109"/>
      <c r="AG109"/>
      <c r="AH109" s="116"/>
      <c r="AI109"/>
      <c r="AJ109" s="19"/>
      <c r="AK109"/>
      <c r="AL109" s="1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row>
    <row r="110" spans="1:270" s="2" customFormat="1" x14ac:dyDescent="0.25">
      <c r="A110"/>
      <c r="B110"/>
      <c r="C110"/>
      <c r="D110"/>
      <c r="E110" s="57"/>
      <c r="F110" s="3"/>
      <c r="G110" s="3"/>
      <c r="H110" s="27"/>
      <c r="I110"/>
      <c r="J110"/>
      <c r="K110"/>
      <c r="L110"/>
      <c r="M110"/>
      <c r="N110"/>
      <c r="O110"/>
      <c r="P110"/>
      <c r="Q110"/>
      <c r="R110" s="27"/>
      <c r="S110" s="116"/>
      <c r="T110"/>
      <c r="U110" s="116"/>
      <c r="V110" s="116"/>
      <c r="W110" s="19"/>
      <c r="X110" s="116"/>
      <c r="Y110" s="116"/>
      <c r="Z110" s="116"/>
      <c r="AA110" s="3"/>
      <c r="AB110" s="3"/>
      <c r="AC110" s="116"/>
      <c r="AD110" s="74"/>
      <c r="AE110"/>
      <c r="AF110"/>
      <c r="AG110"/>
      <c r="AH110" s="116"/>
      <c r="AI110"/>
      <c r="AJ110" s="19"/>
      <c r="AK110"/>
      <c r="AL110" s="19"/>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row>
    <row r="111" spans="1:270" s="2" customFormat="1" x14ac:dyDescent="0.25">
      <c r="A111"/>
      <c r="B111"/>
      <c r="C111"/>
      <c r="D111"/>
      <c r="E111" s="57"/>
      <c r="F111" s="3"/>
      <c r="G111" s="3"/>
      <c r="H111" s="27"/>
      <c r="I111"/>
      <c r="J111"/>
      <c r="K111"/>
      <c r="L111"/>
      <c r="M111"/>
      <c r="N111"/>
      <c r="O111"/>
      <c r="P111"/>
      <c r="Q111"/>
      <c r="R111" s="27"/>
      <c r="S111" s="116"/>
      <c r="T111"/>
      <c r="U111" s="116"/>
      <c r="V111" s="116"/>
      <c r="W111" s="19"/>
      <c r="X111" s="116"/>
      <c r="Y111" s="116"/>
      <c r="Z111" s="116"/>
      <c r="AA111" s="3"/>
      <c r="AB111" s="3"/>
      <c r="AC111" s="116"/>
      <c r="AD111" s="74"/>
      <c r="AE111"/>
      <c r="AF111"/>
      <c r="AG111"/>
      <c r="AH111" s="116"/>
      <c r="AI111"/>
      <c r="AJ111" s="19"/>
      <c r="AK111"/>
      <c r="AL111" s="19"/>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row>
    <row r="112" spans="1:270" s="2" customFormat="1" x14ac:dyDescent="0.25">
      <c r="A112"/>
      <c r="B112"/>
      <c r="C112"/>
      <c r="D112"/>
      <c r="E112" s="57"/>
      <c r="F112" s="3"/>
      <c r="G112" s="3"/>
      <c r="H112" s="27"/>
      <c r="I112"/>
      <c r="J112"/>
      <c r="K112"/>
      <c r="L112"/>
      <c r="M112"/>
      <c r="N112"/>
      <c r="O112"/>
      <c r="P112"/>
      <c r="Q112"/>
      <c r="R112" s="27"/>
      <c r="S112" s="116"/>
      <c r="T112"/>
      <c r="U112" s="116"/>
      <c r="V112" s="116"/>
      <c r="W112" s="19"/>
      <c r="X112" s="116"/>
      <c r="Y112" s="116"/>
      <c r="Z112" s="116"/>
      <c r="AA112" s="3"/>
      <c r="AB112" s="3"/>
      <c r="AC112" s="116"/>
      <c r="AD112" s="74"/>
      <c r="AE112"/>
      <c r="AF112"/>
      <c r="AG112"/>
      <c r="AH112" s="116"/>
      <c r="AI112"/>
      <c r="AJ112" s="19"/>
      <c r="AK112"/>
      <c r="AL112" s="19"/>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row>
    <row r="113" spans="1:270" s="2" customFormat="1" x14ac:dyDescent="0.25">
      <c r="A113"/>
      <c r="B113"/>
      <c r="C113"/>
      <c r="D113"/>
      <c r="E113" s="57"/>
      <c r="F113" s="3"/>
      <c r="G113" s="3"/>
      <c r="H113" s="27"/>
      <c r="I113"/>
      <c r="J113"/>
      <c r="K113"/>
      <c r="L113"/>
      <c r="M113"/>
      <c r="N113"/>
      <c r="O113"/>
      <c r="P113"/>
      <c r="Q113"/>
      <c r="R113" s="27"/>
      <c r="S113" s="116"/>
      <c r="T113"/>
      <c r="U113" s="116"/>
      <c r="V113" s="116"/>
      <c r="W113" s="19"/>
      <c r="X113" s="116"/>
      <c r="Y113" s="116"/>
      <c r="Z113" s="116"/>
      <c r="AA113" s="3"/>
      <c r="AB113" s="3"/>
      <c r="AC113" s="116"/>
      <c r="AD113" s="74"/>
      <c r="AE113"/>
      <c r="AF113"/>
      <c r="AG113"/>
      <c r="AH113" s="116"/>
      <c r="AI113"/>
      <c r="AJ113" s="19"/>
      <c r="AK113"/>
      <c r="AL113" s="19"/>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row>
    <row r="114" spans="1:270" s="2" customFormat="1" x14ac:dyDescent="0.25">
      <c r="A114"/>
      <c r="B114"/>
      <c r="C114"/>
      <c r="D114"/>
      <c r="E114" s="57"/>
      <c r="F114" s="3"/>
      <c r="G114" s="3"/>
      <c r="H114" s="27"/>
      <c r="I114"/>
      <c r="J114"/>
      <c r="K114"/>
      <c r="L114"/>
      <c r="M114"/>
      <c r="N114"/>
      <c r="O114"/>
      <c r="P114"/>
      <c r="Q114"/>
      <c r="R114" s="27"/>
      <c r="S114" s="116"/>
      <c r="T114"/>
      <c r="U114" s="116"/>
      <c r="V114" s="116"/>
      <c r="W114" s="19"/>
      <c r="X114" s="116"/>
      <c r="Y114" s="116"/>
      <c r="Z114" s="116"/>
      <c r="AA114" s="3"/>
      <c r="AB114" s="3"/>
      <c r="AC114" s="116"/>
      <c r="AD114" s="74"/>
      <c r="AE114"/>
      <c r="AF114"/>
      <c r="AG114"/>
      <c r="AH114" s="116"/>
      <c r="AI114"/>
      <c r="AJ114" s="19"/>
      <c r="AK114"/>
      <c r="AL114" s="19"/>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row>
    <row r="115" spans="1:270" s="2" customFormat="1" x14ac:dyDescent="0.25">
      <c r="A115"/>
      <c r="B115"/>
      <c r="C115"/>
      <c r="D115"/>
      <c r="E115" s="57"/>
      <c r="F115" s="3"/>
      <c r="G115" s="3"/>
      <c r="H115" s="27"/>
      <c r="I115"/>
      <c r="J115"/>
      <c r="K115"/>
      <c r="L115"/>
      <c r="M115"/>
      <c r="N115"/>
      <c r="O115"/>
      <c r="P115"/>
      <c r="Q115"/>
      <c r="R115" s="27"/>
      <c r="S115" s="116"/>
      <c r="T115"/>
      <c r="U115" s="116"/>
      <c r="V115" s="116"/>
      <c r="W115" s="19"/>
      <c r="X115" s="116"/>
      <c r="Y115" s="116"/>
      <c r="Z115" s="116"/>
      <c r="AA115" s="3"/>
      <c r="AB115" s="3"/>
      <c r="AC115" s="116"/>
      <c r="AD115" s="74"/>
      <c r="AE115"/>
      <c r="AF115"/>
      <c r="AG115"/>
      <c r="AH115" s="116"/>
      <c r="AI115"/>
      <c r="AJ115" s="19"/>
      <c r="AK115"/>
      <c r="AL115" s="19"/>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row>
    <row r="116" spans="1:270" s="2" customFormat="1" x14ac:dyDescent="0.25">
      <c r="A116"/>
      <c r="B116"/>
      <c r="C116"/>
      <c r="D116"/>
      <c r="E116" s="57"/>
      <c r="F116" s="3"/>
      <c r="G116" s="3"/>
      <c r="H116" s="27"/>
      <c r="I116"/>
      <c r="J116"/>
      <c r="K116"/>
      <c r="L116"/>
      <c r="M116"/>
      <c r="N116"/>
      <c r="O116"/>
      <c r="P116"/>
      <c r="Q116"/>
      <c r="R116" s="27"/>
      <c r="S116" s="116"/>
      <c r="T116"/>
      <c r="U116" s="116"/>
      <c r="V116" s="116"/>
      <c r="W116" s="19"/>
      <c r="X116" s="116"/>
      <c r="Y116" s="116"/>
      <c r="Z116" s="116"/>
      <c r="AA116" s="3"/>
      <c r="AB116" s="3"/>
      <c r="AC116" s="116"/>
      <c r="AD116" s="74"/>
      <c r="AE116"/>
      <c r="AF116"/>
      <c r="AG116"/>
      <c r="AH116" s="116"/>
      <c r="AI116"/>
      <c r="AJ116" s="19"/>
      <c r="AK116"/>
      <c r="AL116" s="19"/>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row>
    <row r="117" spans="1:270" s="2" customFormat="1" x14ac:dyDescent="0.25">
      <c r="A117"/>
      <c r="B117"/>
      <c r="C117"/>
      <c r="D117"/>
      <c r="E117" s="57"/>
      <c r="F117" s="3"/>
      <c r="G117" s="3"/>
      <c r="H117" s="27"/>
      <c r="I117"/>
      <c r="J117"/>
      <c r="K117"/>
      <c r="L117"/>
      <c r="M117"/>
      <c r="N117"/>
      <c r="O117"/>
      <c r="P117"/>
      <c r="Q117"/>
      <c r="R117" s="27"/>
      <c r="S117" s="116"/>
      <c r="T117"/>
      <c r="U117" s="116"/>
      <c r="V117" s="116"/>
      <c r="W117" s="19"/>
      <c r="X117" s="116"/>
      <c r="Y117" s="116"/>
      <c r="Z117" s="116"/>
      <c r="AA117" s="3"/>
      <c r="AB117" s="3"/>
      <c r="AC117" s="116"/>
      <c r="AD117" s="74"/>
      <c r="AE117"/>
      <c r="AF117"/>
      <c r="AG117"/>
      <c r="AH117" s="116"/>
      <c r="AI117"/>
      <c r="AJ117" s="19"/>
      <c r="AK117"/>
      <c r="AL117" s="19"/>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row>
    <row r="118" spans="1:270" s="2" customFormat="1" x14ac:dyDescent="0.25">
      <c r="A118"/>
      <c r="B118"/>
      <c r="C118"/>
      <c r="D118"/>
      <c r="E118" s="57"/>
      <c r="F118" s="3"/>
      <c r="G118" s="3"/>
      <c r="H118" s="27"/>
      <c r="I118"/>
      <c r="J118"/>
      <c r="K118"/>
      <c r="L118"/>
      <c r="M118"/>
      <c r="N118"/>
      <c r="O118"/>
      <c r="P118"/>
      <c r="Q118"/>
      <c r="R118" s="27"/>
      <c r="S118" s="116"/>
      <c r="T118"/>
      <c r="U118" s="116"/>
      <c r="V118" s="116"/>
      <c r="W118" s="19"/>
      <c r="X118" s="116"/>
      <c r="Y118" s="116"/>
      <c r="Z118" s="116"/>
      <c r="AA118" s="3"/>
      <c r="AB118" s="3"/>
      <c r="AC118" s="116"/>
      <c r="AD118" s="74"/>
      <c r="AE118"/>
      <c r="AF118"/>
      <c r="AG118"/>
      <c r="AH118" s="116"/>
      <c r="AI118"/>
      <c r="AJ118" s="19"/>
      <c r="AK118"/>
      <c r="AL118" s="19"/>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row>
    <row r="119" spans="1:270" s="2" customFormat="1" x14ac:dyDescent="0.25">
      <c r="A119"/>
      <c r="B119"/>
      <c r="C119"/>
      <c r="D119"/>
      <c r="E119" s="57"/>
      <c r="F119" s="3"/>
      <c r="G119" s="3"/>
      <c r="H119" s="27"/>
      <c r="I119"/>
      <c r="J119"/>
      <c r="K119"/>
      <c r="L119"/>
      <c r="M119"/>
      <c r="N119"/>
      <c r="O119"/>
      <c r="P119"/>
      <c r="Q119"/>
      <c r="R119" s="27"/>
      <c r="S119" s="116"/>
      <c r="T119"/>
      <c r="U119" s="116"/>
      <c r="V119" s="116"/>
      <c r="W119" s="19"/>
      <c r="X119" s="116"/>
      <c r="Y119" s="116"/>
      <c r="Z119" s="116"/>
      <c r="AA119" s="3"/>
      <c r="AB119" s="3"/>
      <c r="AC119" s="116"/>
      <c r="AD119" s="74"/>
      <c r="AE119"/>
      <c r="AF119"/>
      <c r="AG119"/>
      <c r="AH119" s="116"/>
      <c r="AI119"/>
      <c r="AJ119" s="19"/>
      <c r="AK119"/>
      <c r="AL119" s="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row>
    <row r="120" spans="1:270" s="2" customFormat="1" x14ac:dyDescent="0.25">
      <c r="A120"/>
      <c r="B120"/>
      <c r="C120"/>
      <c r="D120"/>
      <c r="E120" s="57"/>
      <c r="F120" s="3"/>
      <c r="G120" s="3"/>
      <c r="H120" s="27"/>
      <c r="I120"/>
      <c r="J120"/>
      <c r="K120"/>
      <c r="L120"/>
      <c r="M120"/>
      <c r="N120"/>
      <c r="O120"/>
      <c r="P120"/>
      <c r="Q120"/>
      <c r="R120" s="27"/>
      <c r="S120" s="116"/>
      <c r="T120"/>
      <c r="U120" s="116"/>
      <c r="V120" s="116"/>
      <c r="W120" s="19"/>
      <c r="X120" s="116"/>
      <c r="Y120" s="116"/>
      <c r="Z120" s="116"/>
      <c r="AA120" s="3"/>
      <c r="AB120" s="3"/>
      <c r="AC120" s="116"/>
      <c r="AD120" s="74"/>
      <c r="AE120"/>
      <c r="AF120"/>
      <c r="AG120"/>
      <c r="AH120" s="116"/>
      <c r="AI120"/>
      <c r="AJ120" s="19"/>
      <c r="AK120"/>
      <c r="AL120" s="19"/>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row>
    <row r="121" spans="1:270" s="2" customFormat="1" x14ac:dyDescent="0.25">
      <c r="A121"/>
      <c r="B121"/>
      <c r="C121"/>
      <c r="D121"/>
      <c r="E121" s="57"/>
      <c r="F121" s="3"/>
      <c r="G121" s="3"/>
      <c r="H121" s="27"/>
      <c r="I121"/>
      <c r="J121"/>
      <c r="K121"/>
      <c r="L121"/>
      <c r="M121"/>
      <c r="N121"/>
      <c r="O121"/>
      <c r="P121"/>
      <c r="Q121"/>
      <c r="R121" s="27"/>
      <c r="S121" s="116"/>
      <c r="T121"/>
      <c r="U121" s="116"/>
      <c r="V121" s="116"/>
      <c r="W121" s="19"/>
      <c r="X121" s="116"/>
      <c r="Y121" s="116"/>
      <c r="Z121" s="116"/>
      <c r="AA121" s="3"/>
      <c r="AB121" s="3"/>
      <c r="AC121" s="116"/>
      <c r="AD121" s="74"/>
      <c r="AE121"/>
      <c r="AF121"/>
      <c r="AG121"/>
      <c r="AH121" s="116"/>
      <c r="AI121"/>
      <c r="AJ121" s="19"/>
      <c r="AK121"/>
      <c r="AL121" s="19"/>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row>
    <row r="122" spans="1:270" s="2" customFormat="1" x14ac:dyDescent="0.25">
      <c r="A122"/>
      <c r="B122"/>
      <c r="C122"/>
      <c r="D122"/>
      <c r="E122" s="57"/>
      <c r="F122" s="3"/>
      <c r="G122" s="3"/>
      <c r="H122" s="27"/>
      <c r="I122"/>
      <c r="J122"/>
      <c r="K122"/>
      <c r="L122"/>
      <c r="M122"/>
      <c r="N122"/>
      <c r="O122"/>
      <c r="P122"/>
      <c r="Q122"/>
      <c r="R122" s="27"/>
      <c r="S122" s="116"/>
      <c r="T122"/>
      <c r="U122" s="116"/>
      <c r="V122" s="116"/>
      <c r="W122" s="19"/>
      <c r="X122" s="116"/>
      <c r="Y122" s="116"/>
      <c r="Z122" s="116"/>
      <c r="AA122" s="3"/>
      <c r="AB122" s="3"/>
      <c r="AC122" s="116"/>
      <c r="AD122" s="74"/>
      <c r="AE122"/>
      <c r="AF122"/>
      <c r="AG122"/>
      <c r="AH122" s="116"/>
      <c r="AI122"/>
      <c r="AJ122" s="19"/>
      <c r="AK122"/>
      <c r="AL122" s="19"/>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row>
    <row r="123" spans="1:270" s="2" customFormat="1" x14ac:dyDescent="0.25">
      <c r="A123"/>
      <c r="B123"/>
      <c r="C123"/>
      <c r="D123"/>
      <c r="E123" s="57"/>
      <c r="F123" s="3"/>
      <c r="G123" s="3"/>
      <c r="H123" s="27"/>
      <c r="I123"/>
      <c r="J123"/>
      <c r="K123"/>
      <c r="L123"/>
      <c r="M123"/>
      <c r="N123"/>
      <c r="O123"/>
      <c r="P123"/>
      <c r="Q123"/>
      <c r="R123" s="27"/>
      <c r="S123" s="116"/>
      <c r="T123"/>
      <c r="U123" s="116"/>
      <c r="V123" s="116"/>
      <c r="W123" s="19"/>
      <c r="X123" s="116"/>
      <c r="Y123" s="116"/>
      <c r="Z123" s="116"/>
      <c r="AA123" s="3"/>
      <c r="AB123" s="3"/>
      <c r="AC123" s="116"/>
      <c r="AD123" s="74"/>
      <c r="AE123"/>
      <c r="AF123"/>
      <c r="AG123"/>
      <c r="AH123" s="116"/>
      <c r="AI123"/>
      <c r="AJ123" s="19"/>
      <c r="AK123"/>
      <c r="AL123" s="19"/>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row>
    <row r="124" spans="1:270" s="2" customFormat="1" x14ac:dyDescent="0.25">
      <c r="A124"/>
      <c r="B124"/>
      <c r="C124"/>
      <c r="D124"/>
      <c r="E124" s="57"/>
      <c r="F124" s="3"/>
      <c r="G124" s="3"/>
      <c r="H124" s="27"/>
      <c r="I124"/>
      <c r="J124"/>
      <c r="K124"/>
      <c r="L124"/>
      <c r="M124"/>
      <c r="N124"/>
      <c r="O124"/>
      <c r="P124"/>
      <c r="Q124"/>
      <c r="R124" s="27"/>
      <c r="S124" s="116"/>
      <c r="T124"/>
      <c r="U124" s="116"/>
      <c r="V124" s="116"/>
      <c r="W124" s="19"/>
      <c r="X124" s="116"/>
      <c r="Y124" s="116"/>
      <c r="Z124" s="116"/>
      <c r="AA124" s="3"/>
      <c r="AB124" s="3"/>
      <c r="AC124" s="116"/>
      <c r="AD124" s="74"/>
      <c r="AE124"/>
      <c r="AF124"/>
      <c r="AG124"/>
      <c r="AH124" s="116"/>
      <c r="AI124"/>
      <c r="AJ124" s="19"/>
      <c r="AK124"/>
      <c r="AL124" s="19"/>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row>
    <row r="125" spans="1:270" s="2" customFormat="1" x14ac:dyDescent="0.25">
      <c r="A125"/>
      <c r="B125"/>
      <c r="C125"/>
      <c r="D125"/>
      <c r="E125" s="57"/>
      <c r="F125" s="3"/>
      <c r="G125" s="3"/>
      <c r="H125" s="27"/>
      <c r="I125"/>
      <c r="J125"/>
      <c r="K125"/>
      <c r="L125"/>
      <c r="M125"/>
      <c r="N125"/>
      <c r="O125"/>
      <c r="P125"/>
      <c r="Q125"/>
      <c r="R125" s="27"/>
      <c r="S125" s="116"/>
      <c r="T125"/>
      <c r="U125" s="116"/>
      <c r="V125" s="116"/>
      <c r="W125" s="19"/>
      <c r="X125" s="116"/>
      <c r="Y125" s="116"/>
      <c r="Z125" s="116"/>
      <c r="AA125" s="3"/>
      <c r="AB125" s="3"/>
      <c r="AC125" s="116"/>
      <c r="AD125" s="74"/>
      <c r="AE125"/>
      <c r="AF125"/>
      <c r="AG125"/>
      <c r="AH125" s="116"/>
      <c r="AI125"/>
      <c r="AJ125" s="19"/>
      <c r="AK125"/>
      <c r="AL125" s="19"/>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row>
    <row r="126" spans="1:270" s="2" customFormat="1" x14ac:dyDescent="0.25">
      <c r="A126"/>
      <c r="B126"/>
      <c r="C126"/>
      <c r="D126"/>
      <c r="E126" s="57"/>
      <c r="F126" s="3"/>
      <c r="G126" s="3"/>
      <c r="H126" s="27"/>
      <c r="I126"/>
      <c r="J126"/>
      <c r="K126"/>
      <c r="L126"/>
      <c r="M126"/>
      <c r="N126"/>
      <c r="O126"/>
      <c r="P126"/>
      <c r="Q126"/>
      <c r="R126" s="27"/>
      <c r="S126" s="116"/>
      <c r="T126"/>
      <c r="U126" s="116"/>
      <c r="V126" s="116"/>
      <c r="W126" s="19"/>
      <c r="X126" s="116"/>
      <c r="Y126" s="116"/>
      <c r="Z126" s="116"/>
      <c r="AA126" s="3"/>
      <c r="AB126" s="3"/>
      <c r="AC126" s="116"/>
      <c r="AD126" s="74"/>
      <c r="AE126"/>
      <c r="AF126"/>
      <c r="AG126"/>
      <c r="AH126" s="116"/>
      <c r="AI126"/>
      <c r="AJ126" s="19"/>
      <c r="AK126"/>
      <c r="AL126" s="19"/>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row>
    <row r="127" spans="1:270" s="2" customFormat="1" x14ac:dyDescent="0.25">
      <c r="A127"/>
      <c r="B127"/>
      <c r="C127"/>
      <c r="D127"/>
      <c r="E127" s="57"/>
      <c r="F127" s="3"/>
      <c r="G127" s="3"/>
      <c r="H127" s="27"/>
      <c r="I127"/>
      <c r="J127"/>
      <c r="K127"/>
      <c r="L127"/>
      <c r="M127"/>
      <c r="N127"/>
      <c r="O127"/>
      <c r="P127"/>
      <c r="Q127"/>
      <c r="R127" s="27"/>
      <c r="S127" s="116"/>
      <c r="T127"/>
      <c r="U127" s="116"/>
      <c r="V127" s="116"/>
      <c r="W127" s="19"/>
      <c r="X127" s="116"/>
      <c r="Y127" s="116"/>
      <c r="Z127" s="116"/>
      <c r="AA127" s="3"/>
      <c r="AB127" s="3"/>
      <c r="AC127" s="116"/>
      <c r="AD127" s="74"/>
      <c r="AE127"/>
      <c r="AF127"/>
      <c r="AG127"/>
      <c r="AH127" s="116"/>
      <c r="AI127"/>
      <c r="AJ127" s="19"/>
      <c r="AK127"/>
      <c r="AL127" s="19"/>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row>
    <row r="128" spans="1:270" s="2" customFormat="1" x14ac:dyDescent="0.25">
      <c r="A128"/>
      <c r="B128"/>
      <c r="C128"/>
      <c r="D128"/>
      <c r="E128" s="57"/>
      <c r="F128" s="3"/>
      <c r="G128" s="3"/>
      <c r="H128" s="27"/>
      <c r="I128"/>
      <c r="J128"/>
      <c r="K128"/>
      <c r="L128"/>
      <c r="M128"/>
      <c r="N128"/>
      <c r="O128"/>
      <c r="P128"/>
      <c r="Q128"/>
      <c r="R128" s="27"/>
      <c r="S128" s="116"/>
      <c r="T128"/>
      <c r="U128" s="116"/>
      <c r="V128" s="116"/>
      <c r="W128" s="19"/>
      <c r="X128" s="116"/>
      <c r="Y128" s="116"/>
      <c r="Z128" s="116"/>
      <c r="AA128" s="3"/>
      <c r="AB128" s="3"/>
      <c r="AC128" s="116"/>
      <c r="AD128" s="74"/>
      <c r="AE128"/>
      <c r="AF128"/>
      <c r="AG128"/>
      <c r="AH128" s="116"/>
      <c r="AI128"/>
      <c r="AJ128" s="19"/>
      <c r="AK128"/>
      <c r="AL128" s="19"/>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row>
    <row r="129" spans="1:270" s="2" customFormat="1" x14ac:dyDescent="0.25">
      <c r="A129"/>
      <c r="B129"/>
      <c r="C129"/>
      <c r="D129"/>
      <c r="E129" s="57"/>
      <c r="F129" s="3"/>
      <c r="G129" s="3"/>
      <c r="H129" s="27"/>
      <c r="I129"/>
      <c r="J129"/>
      <c r="K129"/>
      <c r="L129"/>
      <c r="M129"/>
      <c r="N129"/>
      <c r="O129"/>
      <c r="P129"/>
      <c r="Q129"/>
      <c r="R129" s="27"/>
      <c r="S129" s="116"/>
      <c r="T129"/>
      <c r="U129" s="116"/>
      <c r="V129" s="116"/>
      <c r="W129" s="19"/>
      <c r="X129" s="116"/>
      <c r="Y129" s="116"/>
      <c r="Z129" s="116"/>
      <c r="AA129" s="3"/>
      <c r="AB129" s="3"/>
      <c r="AC129" s="116"/>
      <c r="AD129" s="74"/>
      <c r="AE129"/>
      <c r="AF129"/>
      <c r="AG129"/>
      <c r="AH129" s="116"/>
      <c r="AI129"/>
      <c r="AJ129" s="19"/>
      <c r="AK129"/>
      <c r="AL129" s="1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row>
    <row r="130" spans="1:270" s="2" customFormat="1" x14ac:dyDescent="0.25">
      <c r="A130"/>
      <c r="B130"/>
      <c r="C130"/>
      <c r="D130"/>
      <c r="E130" s="57"/>
      <c r="F130" s="3"/>
      <c r="G130" s="3"/>
      <c r="H130" s="27"/>
      <c r="I130"/>
      <c r="J130"/>
      <c r="K130"/>
      <c r="L130"/>
      <c r="M130"/>
      <c r="N130"/>
      <c r="O130"/>
      <c r="P130"/>
      <c r="Q130"/>
      <c r="R130" s="27"/>
      <c r="S130" s="116"/>
      <c r="T130"/>
      <c r="U130" s="116"/>
      <c r="V130" s="116"/>
      <c r="W130" s="19"/>
      <c r="X130" s="116"/>
      <c r="Y130" s="116"/>
      <c r="Z130" s="116"/>
      <c r="AA130" s="3"/>
      <c r="AB130" s="3"/>
      <c r="AC130" s="116"/>
      <c r="AD130" s="74"/>
      <c r="AE130"/>
      <c r="AF130"/>
      <c r="AG130"/>
      <c r="AH130" s="116"/>
      <c r="AI130"/>
      <c r="AJ130" s="19"/>
      <c r="AK130"/>
      <c r="AL130" s="19"/>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row>
    <row r="131" spans="1:270" s="2" customFormat="1" x14ac:dyDescent="0.25">
      <c r="A131"/>
      <c r="B131"/>
      <c r="C131"/>
      <c r="D131"/>
      <c r="E131" s="57"/>
      <c r="F131" s="3"/>
      <c r="G131" s="3"/>
      <c r="H131" s="27"/>
      <c r="I131"/>
      <c r="J131"/>
      <c r="K131"/>
      <c r="L131"/>
      <c r="M131"/>
      <c r="N131"/>
      <c r="O131"/>
      <c r="P131"/>
      <c r="Q131"/>
      <c r="R131" s="27"/>
      <c r="S131" s="116"/>
      <c r="T131"/>
      <c r="U131" s="116"/>
      <c r="V131" s="116"/>
      <c r="W131" s="19"/>
      <c r="X131" s="116"/>
      <c r="Y131" s="116"/>
      <c r="Z131" s="116"/>
      <c r="AA131" s="3"/>
      <c r="AB131" s="3"/>
      <c r="AC131" s="116"/>
      <c r="AD131" s="74"/>
      <c r="AE131"/>
      <c r="AF131"/>
      <c r="AG131"/>
      <c r="AH131" s="116"/>
      <c r="AI131"/>
      <c r="AJ131" s="19"/>
      <c r="AK131"/>
      <c r="AL131" s="19"/>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row>
    <row r="132" spans="1:270" s="2" customFormat="1" x14ac:dyDescent="0.25">
      <c r="A132"/>
      <c r="B132"/>
      <c r="C132"/>
      <c r="D132"/>
      <c r="E132" s="57"/>
      <c r="F132" s="3"/>
      <c r="G132" s="3"/>
      <c r="H132" s="27"/>
      <c r="I132"/>
      <c r="J132"/>
      <c r="K132"/>
      <c r="L132"/>
      <c r="M132"/>
      <c r="N132"/>
      <c r="O132"/>
      <c r="P132"/>
      <c r="Q132"/>
      <c r="R132" s="27"/>
      <c r="S132" s="116"/>
      <c r="T132"/>
      <c r="U132" s="116"/>
      <c r="V132" s="116"/>
      <c r="W132" s="19"/>
      <c r="X132" s="116"/>
      <c r="Y132" s="116"/>
      <c r="Z132" s="116"/>
      <c r="AA132" s="3"/>
      <c r="AB132" s="3"/>
      <c r="AC132" s="116"/>
      <c r="AD132" s="74"/>
      <c r="AE132"/>
      <c r="AF132"/>
      <c r="AG132"/>
      <c r="AH132" s="116"/>
      <c r="AI132"/>
      <c r="AJ132" s="19"/>
      <c r="AK132"/>
      <c r="AL132" s="19"/>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row>
    <row r="133" spans="1:270" s="2" customFormat="1" x14ac:dyDescent="0.25">
      <c r="A133"/>
      <c r="B133"/>
      <c r="C133"/>
      <c r="D133"/>
      <c r="E133" s="57"/>
      <c r="F133" s="3"/>
      <c r="G133" s="3"/>
      <c r="H133" s="27"/>
      <c r="I133"/>
      <c r="J133"/>
      <c r="K133"/>
      <c r="L133"/>
      <c r="M133"/>
      <c r="N133"/>
      <c r="O133"/>
      <c r="P133"/>
      <c r="Q133"/>
      <c r="R133" s="27"/>
      <c r="S133" s="116"/>
      <c r="T133"/>
      <c r="U133" s="116"/>
      <c r="V133" s="116"/>
      <c r="W133" s="19"/>
      <c r="X133" s="116"/>
      <c r="Y133" s="116"/>
      <c r="Z133" s="116"/>
      <c r="AA133" s="3"/>
      <c r="AB133" s="3"/>
      <c r="AC133" s="116"/>
      <c r="AD133" s="74"/>
      <c r="AE133"/>
      <c r="AF133"/>
      <c r="AG133"/>
      <c r="AH133" s="116"/>
      <c r="AI133"/>
      <c r="AJ133" s="19"/>
      <c r="AK133"/>
      <c r="AL133" s="19"/>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row>
    <row r="134" spans="1:270" s="2" customFormat="1" x14ac:dyDescent="0.25">
      <c r="A134"/>
      <c r="B134"/>
      <c r="C134"/>
      <c r="D134"/>
      <c r="E134" s="57"/>
      <c r="F134" s="3"/>
      <c r="G134" s="3"/>
      <c r="H134" s="27"/>
      <c r="I134"/>
      <c r="J134"/>
      <c r="K134"/>
      <c r="L134"/>
      <c r="M134"/>
      <c r="N134"/>
      <c r="O134"/>
      <c r="P134"/>
      <c r="Q134"/>
      <c r="R134" s="27"/>
      <c r="S134" s="116"/>
      <c r="T134"/>
      <c r="U134" s="116"/>
      <c r="V134" s="116"/>
      <c r="W134" s="19"/>
      <c r="X134" s="116"/>
      <c r="Y134" s="116"/>
      <c r="Z134" s="116"/>
      <c r="AA134" s="3"/>
      <c r="AB134" s="3"/>
      <c r="AC134" s="116"/>
      <c r="AD134" s="74"/>
      <c r="AE134"/>
      <c r="AF134"/>
      <c r="AG134"/>
      <c r="AH134" s="116"/>
      <c r="AI134"/>
      <c r="AJ134" s="19"/>
      <c r="AK134"/>
      <c r="AL134" s="19"/>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row>
    <row r="135" spans="1:270" s="2" customFormat="1" x14ac:dyDescent="0.25">
      <c r="A135"/>
      <c r="B135"/>
      <c r="C135"/>
      <c r="D135"/>
      <c r="E135" s="57"/>
      <c r="F135" s="3"/>
      <c r="G135" s="3"/>
      <c r="H135" s="27"/>
      <c r="I135"/>
      <c r="J135"/>
      <c r="K135"/>
      <c r="L135"/>
      <c r="M135"/>
      <c r="N135"/>
      <c r="O135"/>
      <c r="P135"/>
      <c r="Q135"/>
      <c r="R135" s="27"/>
      <c r="S135" s="116"/>
      <c r="T135"/>
      <c r="U135" s="116"/>
      <c r="V135" s="116"/>
      <c r="W135" s="19"/>
      <c r="X135" s="116"/>
      <c r="Y135" s="116"/>
      <c r="Z135" s="116"/>
      <c r="AA135" s="3"/>
      <c r="AB135" s="3"/>
      <c r="AC135" s="116"/>
      <c r="AD135" s="74"/>
      <c r="AE135"/>
      <c r="AF135"/>
      <c r="AG135"/>
      <c r="AH135" s="116"/>
      <c r="AI135"/>
      <c r="AJ135" s="19"/>
      <c r="AK135"/>
      <c r="AL135" s="19"/>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row>
    <row r="136" spans="1:270" s="2" customFormat="1" x14ac:dyDescent="0.25">
      <c r="A136"/>
      <c r="B136"/>
      <c r="C136"/>
      <c r="D136"/>
      <c r="E136" s="57"/>
      <c r="F136" s="3"/>
      <c r="G136" s="3"/>
      <c r="H136" s="27"/>
      <c r="I136"/>
      <c r="J136"/>
      <c r="K136"/>
      <c r="L136"/>
      <c r="M136"/>
      <c r="N136"/>
      <c r="O136"/>
      <c r="P136"/>
      <c r="Q136"/>
      <c r="R136" s="27"/>
      <c r="S136" s="116"/>
      <c r="T136"/>
      <c r="U136" s="116"/>
      <c r="V136" s="116"/>
      <c r="W136" s="19"/>
      <c r="X136" s="116"/>
      <c r="Y136" s="116"/>
      <c r="Z136" s="116"/>
      <c r="AA136" s="3"/>
      <c r="AB136" s="3"/>
      <c r="AC136" s="116"/>
      <c r="AD136" s="74"/>
      <c r="AE136"/>
      <c r="AF136"/>
      <c r="AG136"/>
      <c r="AH136" s="116"/>
      <c r="AI136"/>
      <c r="AJ136" s="19"/>
      <c r="AK136"/>
      <c r="AL136" s="19"/>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row>
    <row r="137" spans="1:270" s="2" customFormat="1" x14ac:dyDescent="0.25">
      <c r="A137"/>
      <c r="B137"/>
      <c r="C137"/>
      <c r="D137"/>
      <c r="E137" s="57"/>
      <c r="F137" s="3"/>
      <c r="G137" s="3"/>
      <c r="H137" s="27"/>
      <c r="I137"/>
      <c r="J137"/>
      <c r="K137"/>
      <c r="L137"/>
      <c r="M137"/>
      <c r="N137"/>
      <c r="O137"/>
      <c r="P137"/>
      <c r="Q137"/>
      <c r="R137" s="27"/>
      <c r="S137" s="116"/>
      <c r="T137"/>
      <c r="U137" s="116"/>
      <c r="V137" s="116"/>
      <c r="W137" s="19"/>
      <c r="X137" s="116"/>
      <c r="Y137" s="116"/>
      <c r="Z137" s="116"/>
      <c r="AA137" s="3"/>
      <c r="AB137" s="3"/>
      <c r="AC137" s="116"/>
      <c r="AD137" s="74"/>
      <c r="AE137"/>
      <c r="AF137"/>
      <c r="AG137"/>
      <c r="AH137" s="116"/>
      <c r="AI137"/>
      <c r="AJ137" s="19"/>
      <c r="AK137"/>
      <c r="AL137" s="19"/>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row>
    <row r="138" spans="1:270" s="2" customFormat="1" x14ac:dyDescent="0.25">
      <c r="A138"/>
      <c r="B138"/>
      <c r="C138"/>
      <c r="D138"/>
      <c r="E138" s="57"/>
      <c r="F138" s="3"/>
      <c r="G138" s="3"/>
      <c r="H138" s="27"/>
      <c r="I138"/>
      <c r="J138"/>
      <c r="K138"/>
      <c r="L138"/>
      <c r="M138"/>
      <c r="N138"/>
      <c r="O138"/>
      <c r="P138"/>
      <c r="Q138"/>
      <c r="R138" s="27"/>
      <c r="S138" s="116"/>
      <c r="T138"/>
      <c r="U138" s="116"/>
      <c r="V138" s="116"/>
      <c r="W138" s="19"/>
      <c r="X138" s="116"/>
      <c r="Y138" s="116"/>
      <c r="Z138" s="116"/>
      <c r="AA138" s="3"/>
      <c r="AB138" s="3"/>
      <c r="AC138" s="116"/>
      <c r="AD138" s="74"/>
      <c r="AE138"/>
      <c r="AF138"/>
      <c r="AG138"/>
      <c r="AH138" s="116"/>
      <c r="AI138"/>
      <c r="AJ138" s="19"/>
      <c r="AK138"/>
      <c r="AL138" s="19"/>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row>
    <row r="139" spans="1:270" s="2" customFormat="1" x14ac:dyDescent="0.25">
      <c r="A139"/>
      <c r="B139"/>
      <c r="C139"/>
      <c r="D139"/>
      <c r="E139" s="57"/>
      <c r="F139" s="3"/>
      <c r="G139" s="3"/>
      <c r="H139" s="27"/>
      <c r="I139"/>
      <c r="J139"/>
      <c r="K139"/>
      <c r="L139"/>
      <c r="M139"/>
      <c r="N139"/>
      <c r="O139"/>
      <c r="P139"/>
      <c r="Q139"/>
      <c r="R139" s="27"/>
      <c r="S139" s="116"/>
      <c r="T139"/>
      <c r="U139" s="116"/>
      <c r="V139" s="116"/>
      <c r="W139" s="19"/>
      <c r="X139" s="116"/>
      <c r="Y139" s="116"/>
      <c r="Z139" s="116"/>
      <c r="AA139" s="3"/>
      <c r="AB139" s="3"/>
      <c r="AC139" s="116"/>
      <c r="AD139" s="74"/>
      <c r="AE139"/>
      <c r="AF139"/>
      <c r="AG139"/>
      <c r="AH139" s="116"/>
      <c r="AI139"/>
      <c r="AJ139" s="19"/>
      <c r="AK139"/>
      <c r="AL139" s="1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row>
    <row r="140" spans="1:270" s="2" customFormat="1" x14ac:dyDescent="0.25">
      <c r="A140"/>
      <c r="B140"/>
      <c r="C140"/>
      <c r="D140"/>
      <c r="E140" s="57"/>
      <c r="F140" s="3"/>
      <c r="G140" s="3"/>
      <c r="H140" s="27"/>
      <c r="I140"/>
      <c r="J140"/>
      <c r="K140"/>
      <c r="L140"/>
      <c r="M140"/>
      <c r="N140"/>
      <c r="O140"/>
      <c r="P140"/>
      <c r="Q140"/>
      <c r="R140" s="27"/>
      <c r="S140" s="116"/>
      <c r="T140"/>
      <c r="U140" s="116"/>
      <c r="V140" s="116"/>
      <c r="W140" s="19"/>
      <c r="X140" s="116"/>
      <c r="Y140" s="116"/>
      <c r="Z140" s="116"/>
      <c r="AA140" s="3"/>
      <c r="AB140" s="3"/>
      <c r="AC140" s="116"/>
      <c r="AD140" s="74"/>
      <c r="AE140"/>
      <c r="AF140"/>
      <c r="AG140"/>
      <c r="AH140" s="116"/>
      <c r="AI140"/>
      <c r="AJ140" s="19"/>
      <c r="AK140"/>
      <c r="AL140" s="19"/>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row>
    <row r="141" spans="1:270" s="2" customFormat="1" x14ac:dyDescent="0.25">
      <c r="B141" t="s">
        <v>142</v>
      </c>
      <c r="C141" t="s">
        <v>63</v>
      </c>
      <c r="D141" s="2" t="str">
        <f>+B141&amp;C141</f>
        <v>CASI SEGUROINSIGNIFICANTE</v>
      </c>
      <c r="E141" s="57" t="s">
        <v>143</v>
      </c>
      <c r="F141" s="3"/>
      <c r="G141" s="3"/>
      <c r="H141" s="27"/>
      <c r="I141"/>
      <c r="J141"/>
      <c r="K141"/>
      <c r="L141"/>
      <c r="M141"/>
      <c r="N141"/>
      <c r="O141"/>
      <c r="P141"/>
      <c r="Q141"/>
      <c r="R141" s="27"/>
      <c r="S141" s="116"/>
      <c r="T141"/>
      <c r="U141" s="116"/>
      <c r="V141" s="116"/>
      <c r="W141" s="19"/>
      <c r="X141" s="116"/>
      <c r="Y141" s="116"/>
      <c r="Z141" s="116"/>
      <c r="AA141" s="3"/>
      <c r="AB141" s="3"/>
      <c r="AC141" s="116"/>
      <c r="AD141" s="74"/>
      <c r="AE141"/>
      <c r="AF141"/>
      <c r="AG141"/>
      <c r="AH141" s="116"/>
      <c r="AI141"/>
      <c r="AJ141" s="19"/>
      <c r="AK141"/>
      <c r="AL141" s="19"/>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row>
    <row r="142" spans="1:270" s="2" customFormat="1" x14ac:dyDescent="0.25">
      <c r="B142" t="s">
        <v>142</v>
      </c>
      <c r="C142" t="s">
        <v>83</v>
      </c>
      <c r="D142" s="2" t="str">
        <f t="shared" ref="D142:D165" si="2">+B142&amp;C142</f>
        <v>CASI SEGUROMENOR</v>
      </c>
      <c r="E142" s="57" t="s">
        <v>143</v>
      </c>
      <c r="F142" s="3"/>
      <c r="G142" s="3"/>
      <c r="H142" s="27"/>
      <c r="I142"/>
      <c r="J142"/>
      <c r="K142"/>
      <c r="L142"/>
      <c r="M142"/>
      <c r="N142"/>
      <c r="O142"/>
      <c r="P142"/>
      <c r="Q142"/>
      <c r="R142" s="27"/>
      <c r="S142" s="116"/>
      <c r="T142"/>
      <c r="U142" s="116"/>
      <c r="V142" s="116"/>
      <c r="W142" s="19"/>
      <c r="X142" s="116"/>
      <c r="Y142" s="116"/>
      <c r="Z142" s="116"/>
      <c r="AA142" s="3"/>
      <c r="AB142" s="3"/>
      <c r="AC142" s="116"/>
      <c r="AD142" s="74"/>
      <c r="AE142"/>
      <c r="AF142"/>
      <c r="AG142"/>
      <c r="AH142" s="116"/>
      <c r="AI142"/>
      <c r="AJ142" s="19"/>
      <c r="AK142"/>
      <c r="AL142" s="19"/>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row>
    <row r="143" spans="1:270" s="2" customFormat="1" x14ac:dyDescent="0.25">
      <c r="B143" t="s">
        <v>142</v>
      </c>
      <c r="C143" t="s">
        <v>53</v>
      </c>
      <c r="D143" s="2" t="str">
        <f t="shared" si="2"/>
        <v>CASI SEGUROMODERADO</v>
      </c>
      <c r="E143" s="57" t="s">
        <v>144</v>
      </c>
      <c r="F143" s="3"/>
      <c r="G143" s="3"/>
      <c r="H143" s="27"/>
      <c r="I143"/>
      <c r="J143"/>
      <c r="K143"/>
      <c r="L143"/>
      <c r="M143"/>
      <c r="N143"/>
      <c r="O143"/>
      <c r="P143"/>
      <c r="Q143"/>
      <c r="R143" s="27"/>
      <c r="S143" s="116"/>
      <c r="T143"/>
      <c r="U143" s="116"/>
      <c r="V143" s="116"/>
      <c r="W143" s="19"/>
      <c r="X143" s="116"/>
      <c r="Y143" s="116"/>
      <c r="Z143" s="116"/>
      <c r="AA143" s="3"/>
      <c r="AB143" s="3"/>
      <c r="AC143" s="116"/>
      <c r="AD143" s="74"/>
      <c r="AE143"/>
      <c r="AF143"/>
      <c r="AG143"/>
      <c r="AH143" s="116"/>
      <c r="AI143"/>
      <c r="AJ143" s="19"/>
      <c r="AK143"/>
      <c r="AL143" s="19"/>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row>
    <row r="144" spans="1:270" s="2" customFormat="1" x14ac:dyDescent="0.25">
      <c r="B144" t="s">
        <v>142</v>
      </c>
      <c r="C144" t="s">
        <v>125</v>
      </c>
      <c r="D144" s="2" t="str">
        <f t="shared" si="2"/>
        <v>CASI SEGUROMAYOR</v>
      </c>
      <c r="E144" s="57" t="s">
        <v>144</v>
      </c>
      <c r="F144" s="3"/>
      <c r="G144" s="3"/>
      <c r="H144" s="27"/>
      <c r="I144"/>
      <c r="J144"/>
      <c r="K144"/>
      <c r="L144"/>
      <c r="M144"/>
      <c r="N144"/>
      <c r="O144"/>
      <c r="P144"/>
      <c r="Q144"/>
      <c r="R144" s="27"/>
      <c r="S144" s="116"/>
      <c r="T144"/>
      <c r="U144" s="116"/>
      <c r="V144" s="116"/>
      <c r="W144" s="19"/>
      <c r="X144" s="116"/>
      <c r="Y144" s="116"/>
      <c r="Z144" s="116"/>
      <c r="AA144" s="3"/>
      <c r="AB144" s="3"/>
      <c r="AC144" s="116"/>
      <c r="AD144" s="74"/>
      <c r="AE144"/>
      <c r="AF144"/>
      <c r="AG144"/>
      <c r="AH144" s="116"/>
      <c r="AI144"/>
      <c r="AJ144" s="19"/>
      <c r="AK144"/>
      <c r="AL144" s="19"/>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row>
    <row r="145" spans="2:270" s="2" customFormat="1" x14ac:dyDescent="0.25">
      <c r="B145" t="s">
        <v>142</v>
      </c>
      <c r="C145" t="s">
        <v>145</v>
      </c>
      <c r="D145" s="2" t="str">
        <f t="shared" si="2"/>
        <v>CASI SEGUROCATASTRÓFICO</v>
      </c>
      <c r="E145" s="57" t="s">
        <v>144</v>
      </c>
      <c r="F145" s="3"/>
      <c r="G145" s="3"/>
      <c r="H145" s="27"/>
      <c r="I145"/>
      <c r="J145"/>
      <c r="K145"/>
      <c r="L145"/>
      <c r="M145"/>
      <c r="N145"/>
      <c r="O145"/>
      <c r="P145"/>
      <c r="Q145"/>
      <c r="R145" s="27"/>
      <c r="S145" s="116"/>
      <c r="T145"/>
      <c r="U145" s="116"/>
      <c r="V145" s="116"/>
      <c r="W145" s="19"/>
      <c r="X145" s="116"/>
      <c r="Y145" s="116"/>
      <c r="Z145" s="116"/>
      <c r="AA145" s="3"/>
      <c r="AB145" s="3"/>
      <c r="AC145" s="116"/>
      <c r="AD145" s="74"/>
      <c r="AE145"/>
      <c r="AF145"/>
      <c r="AG145"/>
      <c r="AH145" s="116"/>
      <c r="AI145"/>
      <c r="AJ145" s="19"/>
      <c r="AK145"/>
      <c r="AL145" s="19"/>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row>
    <row r="146" spans="2:270" s="2" customFormat="1" x14ac:dyDescent="0.25">
      <c r="B146" t="s">
        <v>146</v>
      </c>
      <c r="C146" t="s">
        <v>63</v>
      </c>
      <c r="D146" s="2" t="str">
        <f t="shared" si="2"/>
        <v>PROBABLEINSIGNIFICANTE</v>
      </c>
      <c r="E146" s="57" t="s">
        <v>53</v>
      </c>
      <c r="F146" s="3"/>
      <c r="G146" s="3"/>
      <c r="H146" s="27"/>
      <c r="I146"/>
      <c r="J146"/>
      <c r="K146"/>
      <c r="L146"/>
      <c r="M146"/>
      <c r="N146"/>
      <c r="O146"/>
      <c r="P146"/>
      <c r="Q146"/>
      <c r="R146" s="27"/>
      <c r="S146" s="116"/>
      <c r="T146"/>
      <c r="U146" s="116"/>
      <c r="V146" s="116"/>
      <c r="W146" s="19"/>
      <c r="X146" s="116"/>
      <c r="Y146" s="116"/>
      <c r="Z146" s="116"/>
      <c r="AA146" s="3"/>
      <c r="AB146" s="3"/>
      <c r="AC146" s="116"/>
      <c r="AD146" s="74"/>
      <c r="AE146"/>
      <c r="AF146"/>
      <c r="AG146"/>
      <c r="AH146" s="116"/>
      <c r="AI146"/>
      <c r="AJ146" s="19"/>
      <c r="AK146"/>
      <c r="AL146" s="19"/>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row>
    <row r="147" spans="2:270" s="2" customFormat="1" x14ac:dyDescent="0.25">
      <c r="B147" t="s">
        <v>146</v>
      </c>
      <c r="C147" t="s">
        <v>83</v>
      </c>
      <c r="D147" s="2" t="str">
        <f t="shared" si="2"/>
        <v>PROBABLEMENOR</v>
      </c>
      <c r="E147" s="57" t="s">
        <v>143</v>
      </c>
      <c r="F147" s="3"/>
      <c r="G147" s="3"/>
      <c r="H147" s="27"/>
      <c r="I147"/>
      <c r="J147"/>
      <c r="K147"/>
      <c r="L147"/>
      <c r="M147"/>
      <c r="N147"/>
      <c r="O147"/>
      <c r="P147"/>
      <c r="Q147"/>
      <c r="R147" s="27"/>
      <c r="S147" s="116"/>
      <c r="T147"/>
      <c r="U147" s="116"/>
      <c r="V147" s="116"/>
      <c r="W147" s="19"/>
      <c r="X147" s="116"/>
      <c r="Y147" s="116"/>
      <c r="Z147" s="116"/>
      <c r="AA147" s="3"/>
      <c r="AB147" s="3"/>
      <c r="AC147" s="116"/>
      <c r="AD147" s="74"/>
      <c r="AE147"/>
      <c r="AF147"/>
      <c r="AG147"/>
      <c r="AH147" s="116"/>
      <c r="AI147"/>
      <c r="AJ147" s="19"/>
      <c r="AK147"/>
      <c r="AL147" s="19"/>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row>
    <row r="148" spans="2:270" s="2" customFormat="1" x14ac:dyDescent="0.25">
      <c r="B148" t="s">
        <v>146</v>
      </c>
      <c r="C148" t="s">
        <v>53</v>
      </c>
      <c r="D148" s="2" t="str">
        <f t="shared" si="2"/>
        <v>PROBABLEMODERADO</v>
      </c>
      <c r="E148" s="57" t="s">
        <v>143</v>
      </c>
      <c r="F148" s="3"/>
      <c r="G148" s="3"/>
      <c r="H148" s="27"/>
      <c r="I148"/>
      <c r="J148"/>
      <c r="K148"/>
      <c r="L148"/>
      <c r="M148"/>
      <c r="N148"/>
      <c r="O148"/>
      <c r="P148"/>
      <c r="Q148"/>
      <c r="R148" s="27"/>
      <c r="S148" s="116"/>
      <c r="T148"/>
      <c r="U148" s="116"/>
      <c r="V148" s="116"/>
      <c r="W148" s="19"/>
      <c r="X148" s="116"/>
      <c r="Y148" s="116"/>
      <c r="Z148" s="116"/>
      <c r="AA148" s="3"/>
      <c r="AB148" s="3"/>
      <c r="AC148" s="116"/>
      <c r="AD148" s="74"/>
      <c r="AE148"/>
      <c r="AF148"/>
      <c r="AG148"/>
      <c r="AH148" s="116"/>
      <c r="AI148"/>
      <c r="AJ148" s="19"/>
      <c r="AK148"/>
      <c r="AL148" s="19"/>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row>
    <row r="149" spans="2:270" s="2" customFormat="1" x14ac:dyDescent="0.25">
      <c r="B149" t="s">
        <v>146</v>
      </c>
      <c r="C149" t="s">
        <v>125</v>
      </c>
      <c r="D149" s="2" t="str">
        <f t="shared" si="2"/>
        <v>PROBABLEMAYOR</v>
      </c>
      <c r="E149" s="57" t="s">
        <v>144</v>
      </c>
      <c r="F149" s="3"/>
      <c r="G149" s="3"/>
      <c r="H149" s="27"/>
      <c r="I149"/>
      <c r="J149"/>
      <c r="K149"/>
      <c r="L149"/>
      <c r="M149"/>
      <c r="N149"/>
      <c r="O149"/>
      <c r="P149"/>
      <c r="Q149"/>
      <c r="R149" s="27"/>
      <c r="S149" s="116"/>
      <c r="T149"/>
      <c r="U149" s="116"/>
      <c r="V149" s="116"/>
      <c r="W149" s="19"/>
      <c r="X149" s="116"/>
      <c r="Y149" s="116"/>
      <c r="Z149" s="116"/>
      <c r="AA149" s="3"/>
      <c r="AB149" s="3"/>
      <c r="AC149" s="116"/>
      <c r="AD149" s="74"/>
      <c r="AE149"/>
      <c r="AF149"/>
      <c r="AG149"/>
      <c r="AH149" s="116"/>
      <c r="AI149"/>
      <c r="AJ149" s="19"/>
      <c r="AK149"/>
      <c r="AL149" s="1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row>
    <row r="150" spans="2:270" s="2" customFormat="1" x14ac:dyDescent="0.25">
      <c r="B150" t="s">
        <v>146</v>
      </c>
      <c r="C150" t="s">
        <v>145</v>
      </c>
      <c r="D150" s="2" t="str">
        <f t="shared" si="2"/>
        <v>PROBABLECATASTRÓFICO</v>
      </c>
      <c r="E150" s="57" t="s">
        <v>144</v>
      </c>
      <c r="F150" s="3"/>
      <c r="G150" s="3"/>
      <c r="H150" s="27"/>
      <c r="I150"/>
      <c r="J150"/>
      <c r="K150"/>
      <c r="L150"/>
      <c r="M150"/>
      <c r="N150"/>
      <c r="O150"/>
      <c r="P150"/>
      <c r="Q150"/>
      <c r="R150" s="27"/>
      <c r="S150" s="116"/>
      <c r="T150"/>
      <c r="U150" s="116"/>
      <c r="V150" s="116"/>
      <c r="W150" s="19"/>
      <c r="X150" s="116"/>
      <c r="Y150" s="116"/>
      <c r="Z150" s="116"/>
      <c r="AA150" s="3"/>
      <c r="AB150" s="3"/>
      <c r="AC150" s="116"/>
      <c r="AD150" s="74"/>
      <c r="AE150"/>
      <c r="AF150"/>
      <c r="AG150"/>
      <c r="AH150" s="116"/>
      <c r="AI150"/>
      <c r="AJ150" s="19"/>
      <c r="AK150"/>
      <c r="AL150" s="19"/>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row>
    <row r="151" spans="2:270" s="2" customFormat="1" x14ac:dyDescent="0.25">
      <c r="B151" t="s">
        <v>52</v>
      </c>
      <c r="C151" t="s">
        <v>63</v>
      </c>
      <c r="D151" s="2" t="str">
        <f t="shared" si="2"/>
        <v>POSIBLEINSIGNIFICANTE</v>
      </c>
      <c r="E151" s="57" t="s">
        <v>147</v>
      </c>
      <c r="F151" s="3"/>
      <c r="G151" s="3"/>
      <c r="H151" s="27"/>
      <c r="I151"/>
      <c r="J151"/>
      <c r="K151"/>
      <c r="L151"/>
      <c r="M151"/>
      <c r="N151"/>
      <c r="O151"/>
      <c r="P151"/>
      <c r="Q151"/>
      <c r="R151" s="27"/>
      <c r="S151" s="116"/>
      <c r="T151"/>
      <c r="U151" s="116"/>
      <c r="V151" s="116"/>
      <c r="W151" s="19"/>
      <c r="X151" s="116"/>
      <c r="Y151" s="116"/>
      <c r="Z151" s="116"/>
      <c r="AA151" s="3"/>
      <c r="AB151" s="3"/>
      <c r="AC151" s="116"/>
      <c r="AD151" s="74"/>
      <c r="AE151"/>
      <c r="AF151"/>
      <c r="AG151"/>
      <c r="AH151" s="116"/>
      <c r="AI151"/>
      <c r="AJ151" s="19"/>
      <c r="AK151"/>
      <c r="AL151" s="19"/>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row>
    <row r="152" spans="2:270" s="2" customFormat="1" x14ac:dyDescent="0.25">
      <c r="B152" t="s">
        <v>52</v>
      </c>
      <c r="C152" t="s">
        <v>83</v>
      </c>
      <c r="D152" s="2" t="str">
        <f t="shared" si="2"/>
        <v>POSIBLEMENOR</v>
      </c>
      <c r="E152" s="57" t="s">
        <v>53</v>
      </c>
      <c r="F152" s="3"/>
      <c r="G152" s="3"/>
      <c r="H152" s="27"/>
      <c r="I152"/>
      <c r="J152"/>
      <c r="K152"/>
      <c r="L152"/>
      <c r="M152"/>
      <c r="N152"/>
      <c r="O152"/>
      <c r="P152"/>
      <c r="Q152"/>
      <c r="R152" s="27"/>
      <c r="S152" s="116"/>
      <c r="T152"/>
      <c r="U152" s="116"/>
      <c r="V152" s="116"/>
      <c r="W152" s="19"/>
      <c r="X152" s="116"/>
      <c r="Y152" s="116"/>
      <c r="Z152" s="116"/>
      <c r="AA152" s="3"/>
      <c r="AB152" s="3"/>
      <c r="AC152" s="116"/>
      <c r="AD152" s="74"/>
      <c r="AE152"/>
      <c r="AF152"/>
      <c r="AG152"/>
      <c r="AH152" s="116"/>
      <c r="AI152"/>
      <c r="AJ152" s="19"/>
      <c r="AK152"/>
      <c r="AL152" s="19"/>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row>
    <row r="153" spans="2:270" s="2" customFormat="1" x14ac:dyDescent="0.25">
      <c r="B153" t="s">
        <v>52</v>
      </c>
      <c r="C153" t="s">
        <v>53</v>
      </c>
      <c r="D153" s="2" t="str">
        <f t="shared" si="2"/>
        <v>POSIBLEMODERADO</v>
      </c>
      <c r="E153" s="57" t="s">
        <v>143</v>
      </c>
      <c r="F153" s="3"/>
      <c r="G153" s="3"/>
      <c r="H153" s="27"/>
      <c r="I153"/>
      <c r="J153"/>
      <c r="K153"/>
      <c r="L153"/>
      <c r="M153"/>
      <c r="N153"/>
      <c r="O153"/>
      <c r="P153"/>
      <c r="Q153"/>
      <c r="R153" s="27"/>
      <c r="S153" s="116"/>
      <c r="T153"/>
      <c r="U153" s="116"/>
      <c r="V153" s="116"/>
      <c r="W153" s="19"/>
      <c r="X153" s="116"/>
      <c r="Y153" s="116"/>
      <c r="Z153" s="116"/>
      <c r="AA153" s="3"/>
      <c r="AB153" s="3"/>
      <c r="AC153" s="116"/>
      <c r="AD153" s="74"/>
      <c r="AE153"/>
      <c r="AF153"/>
      <c r="AG153"/>
      <c r="AH153" s="116"/>
      <c r="AI153"/>
      <c r="AJ153" s="19"/>
      <c r="AK153"/>
      <c r="AL153" s="19"/>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row>
    <row r="154" spans="2:270" s="2" customFormat="1" x14ac:dyDescent="0.25">
      <c r="B154" t="s">
        <v>52</v>
      </c>
      <c r="C154" t="s">
        <v>125</v>
      </c>
      <c r="D154" s="2" t="str">
        <f t="shared" si="2"/>
        <v>POSIBLEMAYOR</v>
      </c>
      <c r="E154" s="57" t="s">
        <v>144</v>
      </c>
      <c r="F154" s="3"/>
      <c r="G154" s="3"/>
      <c r="H154" s="27"/>
      <c r="I154"/>
      <c r="J154"/>
      <c r="K154"/>
      <c r="L154"/>
      <c r="M154"/>
      <c r="N154"/>
      <c r="O154"/>
      <c r="P154"/>
      <c r="Q154"/>
      <c r="R154" s="27"/>
      <c r="S154" s="116"/>
      <c r="T154"/>
      <c r="U154" s="116"/>
      <c r="V154" s="116"/>
      <c r="W154" s="19"/>
      <c r="X154" s="116"/>
      <c r="Y154" s="116"/>
      <c r="Z154" s="116"/>
      <c r="AA154" s="3"/>
      <c r="AB154" s="3"/>
      <c r="AC154" s="116"/>
      <c r="AD154" s="74"/>
      <c r="AE154"/>
      <c r="AF154"/>
      <c r="AG154"/>
      <c r="AH154" s="116"/>
      <c r="AI154"/>
      <c r="AJ154" s="19"/>
      <c r="AK154"/>
      <c r="AL154" s="19"/>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row>
    <row r="155" spans="2:270" s="2" customFormat="1" x14ac:dyDescent="0.25">
      <c r="B155" t="s">
        <v>52</v>
      </c>
      <c r="C155" t="s">
        <v>145</v>
      </c>
      <c r="D155" s="2" t="str">
        <f t="shared" si="2"/>
        <v>POSIBLECATASTRÓFICO</v>
      </c>
      <c r="E155" s="57" t="s">
        <v>144</v>
      </c>
      <c r="F155" s="3"/>
      <c r="G155" s="3"/>
      <c r="H155" s="27"/>
      <c r="I155"/>
      <c r="J155"/>
      <c r="K155"/>
      <c r="L155"/>
      <c r="M155"/>
      <c r="N155"/>
      <c r="O155"/>
      <c r="P155"/>
      <c r="Q155"/>
      <c r="R155" s="27"/>
      <c r="S155" s="116"/>
      <c r="T155"/>
      <c r="U155" s="116"/>
      <c r="V155" s="116"/>
      <c r="W155" s="19"/>
      <c r="X155" s="116"/>
      <c r="Y155" s="116"/>
      <c r="Z155" s="116"/>
      <c r="AA155" s="3"/>
      <c r="AB155" s="3"/>
      <c r="AC155" s="116"/>
      <c r="AD155" s="74"/>
      <c r="AE155"/>
      <c r="AF155"/>
      <c r="AG155"/>
      <c r="AH155" s="116"/>
      <c r="AI155"/>
      <c r="AJ155" s="19"/>
      <c r="AK155"/>
      <c r="AL155" s="19"/>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row>
    <row r="156" spans="2:270" s="2" customFormat="1" x14ac:dyDescent="0.25">
      <c r="B156" t="s">
        <v>148</v>
      </c>
      <c r="C156" t="s">
        <v>63</v>
      </c>
      <c r="D156" s="2" t="str">
        <f t="shared" si="2"/>
        <v>IMPROBABLEINSIGNIFICANTE</v>
      </c>
      <c r="E156" s="57" t="s">
        <v>147</v>
      </c>
      <c r="F156" s="3"/>
      <c r="G156" s="3"/>
      <c r="H156" s="27"/>
      <c r="I156"/>
      <c r="J156"/>
      <c r="K156"/>
      <c r="L156"/>
      <c r="M156"/>
      <c r="N156"/>
      <c r="O156"/>
      <c r="P156"/>
      <c r="Q156"/>
      <c r="R156" s="27"/>
      <c r="S156" s="116"/>
      <c r="T156"/>
      <c r="U156" s="116"/>
      <c r="V156" s="116"/>
      <c r="W156" s="19"/>
      <c r="X156" s="116"/>
      <c r="Y156" s="116"/>
      <c r="Z156" s="116"/>
      <c r="AA156" s="3"/>
      <c r="AB156" s="3"/>
      <c r="AC156" s="116"/>
      <c r="AD156" s="74"/>
      <c r="AE156"/>
      <c r="AF156"/>
      <c r="AG156"/>
      <c r="AH156" s="116"/>
      <c r="AI156"/>
      <c r="AJ156" s="19"/>
      <c r="AK156"/>
      <c r="AL156" s="19"/>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row>
    <row r="157" spans="2:270" s="2" customFormat="1" x14ac:dyDescent="0.25">
      <c r="B157" t="s">
        <v>148</v>
      </c>
      <c r="C157" t="s">
        <v>83</v>
      </c>
      <c r="D157" s="2" t="str">
        <f t="shared" si="2"/>
        <v>IMPROBABLEMENOR</v>
      </c>
      <c r="E157" s="57" t="s">
        <v>147</v>
      </c>
      <c r="F157" s="3"/>
      <c r="G157" s="3"/>
      <c r="H157" s="27"/>
      <c r="I157"/>
      <c r="J157"/>
      <c r="K157"/>
      <c r="L157"/>
      <c r="M157"/>
      <c r="N157"/>
      <c r="O157"/>
      <c r="P157"/>
      <c r="Q157"/>
      <c r="R157" s="27"/>
      <c r="S157" s="116"/>
      <c r="T157"/>
      <c r="U157" s="116"/>
      <c r="V157" s="116"/>
      <c r="W157" s="19"/>
      <c r="X157" s="116"/>
      <c r="Y157" s="116"/>
      <c r="Z157" s="116"/>
      <c r="AA157" s="3"/>
      <c r="AB157" s="3"/>
      <c r="AC157" s="116"/>
      <c r="AD157" s="74"/>
      <c r="AE157"/>
      <c r="AF157"/>
      <c r="AG157"/>
      <c r="AH157" s="116"/>
      <c r="AI157"/>
      <c r="AJ157" s="19"/>
      <c r="AK157"/>
      <c r="AL157" s="19"/>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row>
    <row r="158" spans="2:270" s="2" customFormat="1" x14ac:dyDescent="0.25">
      <c r="B158" t="s">
        <v>148</v>
      </c>
      <c r="C158" t="s">
        <v>53</v>
      </c>
      <c r="D158" s="2" t="str">
        <f t="shared" si="2"/>
        <v>IMPROBABLEMODERADO</v>
      </c>
      <c r="E158" s="57" t="s">
        <v>53</v>
      </c>
      <c r="F158" s="3"/>
      <c r="G158" s="3"/>
      <c r="H158" s="27"/>
      <c r="I158"/>
      <c r="J158"/>
      <c r="K158"/>
      <c r="L158"/>
      <c r="M158"/>
      <c r="N158"/>
      <c r="O158"/>
      <c r="P158"/>
      <c r="Q158"/>
      <c r="R158" s="27"/>
      <c r="S158" s="116"/>
      <c r="T158"/>
      <c r="U158" s="116"/>
      <c r="V158" s="116"/>
      <c r="W158" s="19"/>
      <c r="X158" s="116"/>
      <c r="Y158" s="116"/>
      <c r="Z158" s="116"/>
      <c r="AA158" s="3"/>
      <c r="AB158" s="3"/>
      <c r="AC158" s="116"/>
      <c r="AD158" s="74"/>
      <c r="AE158"/>
      <c r="AF158"/>
      <c r="AG158"/>
      <c r="AH158" s="116"/>
      <c r="AI158"/>
      <c r="AJ158" s="19"/>
      <c r="AK158"/>
      <c r="AL158" s="19"/>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row>
    <row r="159" spans="2:270" s="2" customFormat="1" x14ac:dyDescent="0.25">
      <c r="B159" t="s">
        <v>148</v>
      </c>
      <c r="C159" t="s">
        <v>125</v>
      </c>
      <c r="D159" s="2" t="str">
        <f t="shared" si="2"/>
        <v>IMPROBABLEMAYOR</v>
      </c>
      <c r="E159" s="57" t="s">
        <v>143</v>
      </c>
      <c r="F159" s="3"/>
      <c r="G159" s="3"/>
      <c r="H159" s="27"/>
      <c r="I159"/>
      <c r="J159"/>
      <c r="K159"/>
      <c r="L159"/>
      <c r="M159"/>
      <c r="N159"/>
      <c r="O159"/>
      <c r="P159"/>
      <c r="Q159"/>
      <c r="R159" s="27"/>
      <c r="S159" s="116"/>
      <c r="T159"/>
      <c r="U159" s="116"/>
      <c r="V159" s="116"/>
      <c r="W159" s="19"/>
      <c r="X159" s="116"/>
      <c r="Y159" s="116"/>
      <c r="Z159" s="116"/>
      <c r="AA159" s="3"/>
      <c r="AB159" s="3"/>
      <c r="AC159" s="116"/>
      <c r="AD159" s="74"/>
      <c r="AE159"/>
      <c r="AF159"/>
      <c r="AG159"/>
      <c r="AH159" s="116"/>
      <c r="AI159"/>
      <c r="AJ159" s="19"/>
      <c r="AK159"/>
      <c r="AL159" s="1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row>
    <row r="160" spans="2:270" s="2" customFormat="1" x14ac:dyDescent="0.25">
      <c r="B160" t="s">
        <v>148</v>
      </c>
      <c r="C160" t="s">
        <v>145</v>
      </c>
      <c r="D160" s="2" t="str">
        <f t="shared" si="2"/>
        <v>IMPROBABLECATASTRÓFICO</v>
      </c>
      <c r="E160" s="57" t="s">
        <v>144</v>
      </c>
      <c r="F160" s="3"/>
      <c r="G160" s="3"/>
      <c r="H160" s="27"/>
      <c r="I160"/>
      <c r="J160"/>
      <c r="K160"/>
      <c r="L160"/>
      <c r="M160"/>
      <c r="N160"/>
      <c r="O160"/>
      <c r="P160"/>
      <c r="Q160"/>
      <c r="R160" s="27"/>
      <c r="S160" s="116"/>
      <c r="T160"/>
      <c r="U160" s="116"/>
      <c r="V160" s="116"/>
      <c r="W160" s="19"/>
      <c r="X160" s="116"/>
      <c r="Y160" s="116"/>
      <c r="Z160" s="116"/>
      <c r="AA160" s="3"/>
      <c r="AB160" s="3"/>
      <c r="AC160" s="116"/>
      <c r="AD160" s="74"/>
      <c r="AE160"/>
      <c r="AF160"/>
      <c r="AG160"/>
      <c r="AH160" s="116"/>
      <c r="AI160"/>
      <c r="AJ160" s="19"/>
      <c r="AK160"/>
      <c r="AL160" s="19"/>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row>
    <row r="161" spans="1:270" s="2" customFormat="1" x14ac:dyDescent="0.25">
      <c r="B161" t="s">
        <v>62</v>
      </c>
      <c r="C161" t="s">
        <v>63</v>
      </c>
      <c r="D161" s="2" t="str">
        <f t="shared" si="2"/>
        <v>RARA VEZINSIGNIFICANTE</v>
      </c>
      <c r="E161" s="57" t="s">
        <v>147</v>
      </c>
      <c r="F161" s="3"/>
      <c r="G161" s="3"/>
      <c r="H161" s="27"/>
      <c r="I161"/>
      <c r="J161"/>
      <c r="K161"/>
      <c r="L161"/>
      <c r="M161"/>
      <c r="N161"/>
      <c r="O161"/>
      <c r="P161"/>
      <c r="Q161"/>
      <c r="R161" s="27"/>
      <c r="S161" s="116"/>
      <c r="T161"/>
      <c r="U161" s="116"/>
      <c r="V161" s="116"/>
      <c r="W161" s="19"/>
      <c r="X161" s="116"/>
      <c r="Y161" s="116"/>
      <c r="Z161" s="116"/>
      <c r="AA161" s="3"/>
      <c r="AB161" s="3"/>
      <c r="AC161" s="116"/>
      <c r="AD161" s="74"/>
      <c r="AE161"/>
      <c r="AF161"/>
      <c r="AG161"/>
      <c r="AH161" s="116"/>
      <c r="AI161"/>
      <c r="AJ161" s="19"/>
      <c r="AK161"/>
      <c r="AL161" s="19"/>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row>
    <row r="162" spans="1:270" s="2" customFormat="1" x14ac:dyDescent="0.25">
      <c r="B162" t="s">
        <v>62</v>
      </c>
      <c r="C162" t="s">
        <v>83</v>
      </c>
      <c r="D162" s="2" t="str">
        <f t="shared" si="2"/>
        <v>RARA VEZMENOR</v>
      </c>
      <c r="E162" s="57" t="s">
        <v>147</v>
      </c>
      <c r="F162" s="3"/>
      <c r="G162" s="3"/>
      <c r="H162" s="27" t="str">
        <f>+IFERROR(VLOOKUP(F162,$F$167:$H$171,3,FALSE)*VLOOKUP(G162,$G$167:$H$171,3,FALSE),"")</f>
        <v/>
      </c>
      <c r="I162"/>
      <c r="J162"/>
      <c r="K162"/>
      <c r="L162"/>
      <c r="M162"/>
      <c r="N162"/>
      <c r="O162"/>
      <c r="P162"/>
      <c r="Q162"/>
      <c r="R162" s="27"/>
      <c r="S162" s="116"/>
      <c r="T162"/>
      <c r="U162" s="116"/>
      <c r="V162" s="116"/>
      <c r="W162" s="19"/>
      <c r="X162" s="116"/>
      <c r="Y162" s="116"/>
      <c r="Z162" s="116"/>
      <c r="AA162" s="3"/>
      <c r="AB162" s="3"/>
      <c r="AC162" s="116"/>
      <c r="AD162" s="74"/>
      <c r="AE162"/>
      <c r="AF162"/>
      <c r="AG162"/>
      <c r="AH162" s="116"/>
      <c r="AI162"/>
      <c r="AJ162" s="19"/>
      <c r="AK162"/>
      <c r="AL162" s="19"/>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row>
    <row r="163" spans="1:270" s="2" customFormat="1" x14ac:dyDescent="0.25">
      <c r="B163" t="s">
        <v>62</v>
      </c>
      <c r="C163" t="s">
        <v>53</v>
      </c>
      <c r="D163" s="2" t="str">
        <f t="shared" si="2"/>
        <v>RARA VEZMODERADO</v>
      </c>
      <c r="E163" s="57" t="s">
        <v>53</v>
      </c>
      <c r="F163" s="3"/>
      <c r="G163" s="3"/>
      <c r="H163" s="27" t="str">
        <f>+IFERROR(VLOOKUP(F163,$F$167:$H$171,3,FALSE)*VLOOKUP(G163,$G$167:$H$171,3,FALSE),"")</f>
        <v/>
      </c>
      <c r="I163"/>
      <c r="J163"/>
      <c r="K163"/>
      <c r="L163"/>
      <c r="M163"/>
      <c r="N163"/>
      <c r="O163"/>
      <c r="P163"/>
      <c r="Q163"/>
      <c r="R163" s="27"/>
      <c r="S163" s="116"/>
      <c r="T163"/>
      <c r="U163" s="116"/>
      <c r="V163" s="116"/>
      <c r="W163" s="19"/>
      <c r="X163" s="116"/>
      <c r="Y163" s="116"/>
      <c r="Z163" s="116"/>
      <c r="AA163" s="3"/>
      <c r="AB163" s="3"/>
      <c r="AC163" s="116"/>
      <c r="AD163" s="74"/>
      <c r="AE163"/>
      <c r="AF163"/>
      <c r="AG163"/>
      <c r="AH163" s="116"/>
      <c r="AI163"/>
      <c r="AJ163" s="19"/>
      <c r="AK163"/>
      <c r="AL163" s="19"/>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row>
    <row r="164" spans="1:270" s="2" customFormat="1" x14ac:dyDescent="0.25">
      <c r="B164" t="s">
        <v>62</v>
      </c>
      <c r="C164" t="s">
        <v>125</v>
      </c>
      <c r="D164" s="2" t="str">
        <f t="shared" si="2"/>
        <v>RARA VEZMAYOR</v>
      </c>
      <c r="E164" s="57" t="s">
        <v>143</v>
      </c>
      <c r="F164" s="27"/>
      <c r="G164" s="27"/>
      <c r="H164" s="27"/>
      <c r="I164"/>
      <c r="J164"/>
      <c r="K164"/>
      <c r="L164"/>
      <c r="M164"/>
      <c r="N164"/>
      <c r="O164"/>
      <c r="P164"/>
      <c r="Q164"/>
      <c r="R164" s="27"/>
      <c r="S164" s="116"/>
      <c r="T164"/>
      <c r="U164" s="116"/>
      <c r="V164" s="116"/>
      <c r="W164" s="19"/>
      <c r="X164" s="116"/>
      <c r="Y164" s="116"/>
      <c r="Z164" s="116"/>
      <c r="AA164" s="27"/>
      <c r="AB164" s="27"/>
      <c r="AC164" s="116"/>
      <c r="AD164" s="74"/>
      <c r="AE164"/>
      <c r="AF164"/>
      <c r="AG164"/>
      <c r="AH164" s="116"/>
      <c r="AI164"/>
      <c r="AJ164" s="19"/>
      <c r="AK164"/>
      <c r="AL164" s="19"/>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row>
    <row r="165" spans="1:270" s="2" customFormat="1" x14ac:dyDescent="0.25">
      <c r="B165" t="s">
        <v>62</v>
      </c>
      <c r="C165" t="s">
        <v>145</v>
      </c>
      <c r="D165" s="2" t="str">
        <f t="shared" si="2"/>
        <v>RARA VEZCATASTRÓFICO</v>
      </c>
      <c r="E165" s="57" t="s">
        <v>144</v>
      </c>
      <c r="F165" s="27"/>
      <c r="G165" s="27"/>
      <c r="H165" s="27"/>
      <c r="I165"/>
      <c r="J165"/>
      <c r="K165"/>
      <c r="L165"/>
      <c r="M165"/>
      <c r="N165"/>
      <c r="O165"/>
      <c r="P165"/>
      <c r="Q165"/>
      <c r="R165" s="27"/>
      <c r="S165" s="116"/>
      <c r="T165"/>
      <c r="U165" s="116"/>
      <c r="V165" s="116"/>
      <c r="W165" s="19"/>
      <c r="X165" s="116"/>
      <c r="Y165" s="116"/>
      <c r="Z165" s="116"/>
      <c r="AA165" s="27"/>
      <c r="AB165" s="27"/>
      <c r="AC165" s="116"/>
      <c r="AD165" s="74"/>
      <c r="AE165"/>
      <c r="AF165"/>
      <c r="AG165"/>
      <c r="AH165" s="116"/>
      <c r="AI165"/>
      <c r="AJ165" s="19"/>
      <c r="AK165"/>
      <c r="AL165" s="19"/>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row>
    <row r="166" spans="1:270" s="2" customFormat="1" x14ac:dyDescent="0.25">
      <c r="A166"/>
      <c r="B166"/>
      <c r="C166"/>
      <c r="D166"/>
      <c r="E166" s="57"/>
      <c r="F166" s="27"/>
      <c r="G166" s="27"/>
      <c r="H166" s="27"/>
      <c r="I166"/>
      <c r="J166"/>
      <c r="K166"/>
      <c r="L166"/>
      <c r="M166"/>
      <c r="N166"/>
      <c r="O166"/>
      <c r="P166"/>
      <c r="Q166"/>
      <c r="R166" s="27"/>
      <c r="S166" s="116"/>
      <c r="T166"/>
      <c r="U166" s="116"/>
      <c r="V166" s="116"/>
      <c r="W166" s="19"/>
      <c r="X166" s="116"/>
      <c r="Y166" s="116"/>
      <c r="Z166" s="116"/>
      <c r="AA166" s="27"/>
      <c r="AB166" s="27"/>
      <c r="AC166" s="116"/>
      <c r="AD166" s="74"/>
      <c r="AE166"/>
      <c r="AF166" t="s">
        <v>34</v>
      </c>
      <c r="AG166"/>
      <c r="AH166" s="116"/>
      <c r="AI166"/>
      <c r="AJ166" s="19" t="s">
        <v>35</v>
      </c>
      <c r="AK166"/>
      <c r="AL166" s="19"/>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row>
    <row r="167" spans="1:270" s="2" customFormat="1" ht="51" x14ac:dyDescent="0.25">
      <c r="D167"/>
      <c r="E167" s="145" t="s">
        <v>82</v>
      </c>
      <c r="F167" s="28" t="s">
        <v>62</v>
      </c>
      <c r="G167" s="28" t="s">
        <v>63</v>
      </c>
      <c r="H167" s="28">
        <v>1</v>
      </c>
      <c r="J167" s="2" t="s">
        <v>57</v>
      </c>
      <c r="R167" s="28"/>
      <c r="S167" s="117" t="s">
        <v>149</v>
      </c>
      <c r="U167" s="117" t="s">
        <v>60</v>
      </c>
      <c r="V167" s="117" t="s">
        <v>60</v>
      </c>
      <c r="W167" s="104" t="s">
        <v>150</v>
      </c>
      <c r="X167" s="124"/>
      <c r="Y167" s="117" t="s">
        <v>60</v>
      </c>
      <c r="Z167" s="124" t="s">
        <v>150</v>
      </c>
      <c r="AA167" s="28" t="s">
        <v>62</v>
      </c>
      <c r="AB167" s="28" t="s">
        <v>63</v>
      </c>
      <c r="AC167" s="117"/>
      <c r="AD167" s="114"/>
      <c r="AF167" s="109" t="s">
        <v>151</v>
      </c>
      <c r="AG167" s="110" t="s">
        <v>152</v>
      </c>
      <c r="AH167" s="110">
        <v>100</v>
      </c>
      <c r="AI167" s="120" t="s">
        <v>153</v>
      </c>
      <c r="AJ167" s="109"/>
      <c r="AK167" s="110" t="s">
        <v>154</v>
      </c>
      <c r="AL167" s="110">
        <v>2</v>
      </c>
    </row>
    <row r="168" spans="1:270" s="2" customFormat="1" ht="51" x14ac:dyDescent="0.25">
      <c r="D168"/>
      <c r="E168" s="145" t="s">
        <v>124</v>
      </c>
      <c r="F168" s="28" t="s">
        <v>148</v>
      </c>
      <c r="G168" s="28" t="s">
        <v>83</v>
      </c>
      <c r="H168" s="28">
        <v>2</v>
      </c>
      <c r="J168" s="2" t="s">
        <v>155</v>
      </c>
      <c r="R168" s="28"/>
      <c r="S168" s="117" t="s">
        <v>156</v>
      </c>
      <c r="U168" s="117" t="s">
        <v>53</v>
      </c>
      <c r="V168" s="117" t="s">
        <v>53</v>
      </c>
      <c r="W168" s="104" t="s">
        <v>157</v>
      </c>
      <c r="X168" s="124"/>
      <c r="Y168" s="117" t="s">
        <v>53</v>
      </c>
      <c r="Z168" s="124" t="s">
        <v>157</v>
      </c>
      <c r="AA168" s="28" t="s">
        <v>148</v>
      </c>
      <c r="AB168" s="28" t="s">
        <v>83</v>
      </c>
      <c r="AC168" s="117"/>
      <c r="AD168" s="114"/>
      <c r="AF168" s="109" t="s">
        <v>158</v>
      </c>
      <c r="AG168" s="110" t="s">
        <v>159</v>
      </c>
      <c r="AH168" s="110">
        <v>50</v>
      </c>
      <c r="AI168" s="120" t="s">
        <v>160</v>
      </c>
      <c r="AJ168" s="109"/>
      <c r="AK168" s="110" t="s">
        <v>161</v>
      </c>
      <c r="AL168" s="110">
        <v>1</v>
      </c>
    </row>
    <row r="169" spans="1:270" s="2" customFormat="1" ht="38.25" x14ac:dyDescent="0.2">
      <c r="E169" s="145" t="s">
        <v>162</v>
      </c>
      <c r="F169" s="28" t="s">
        <v>52</v>
      </c>
      <c r="G169" s="28" t="s">
        <v>53</v>
      </c>
      <c r="H169" s="28">
        <v>3</v>
      </c>
      <c r="R169" s="28"/>
      <c r="S169" s="117" t="s">
        <v>163</v>
      </c>
      <c r="U169" s="117" t="s">
        <v>164</v>
      </c>
      <c r="V169" s="117" t="s">
        <v>164</v>
      </c>
      <c r="W169" s="104" t="s">
        <v>165</v>
      </c>
      <c r="X169" s="124"/>
      <c r="Y169" s="117" t="s">
        <v>164</v>
      </c>
      <c r="Z169" s="124" t="s">
        <v>165</v>
      </c>
      <c r="AA169" s="28" t="s">
        <v>52</v>
      </c>
      <c r="AB169" s="28" t="s">
        <v>53</v>
      </c>
      <c r="AC169" s="117"/>
      <c r="AD169" s="114"/>
      <c r="AF169" s="109" t="s">
        <v>166</v>
      </c>
      <c r="AG169" s="110" t="s">
        <v>167</v>
      </c>
      <c r="AH169" s="110">
        <v>0</v>
      </c>
      <c r="AI169" s="120" t="s">
        <v>168</v>
      </c>
      <c r="AJ169" s="109"/>
      <c r="AK169" s="110" t="s">
        <v>169</v>
      </c>
      <c r="AL169" s="110">
        <v>0</v>
      </c>
    </row>
    <row r="170" spans="1:270" s="2" customFormat="1" ht="51" x14ac:dyDescent="0.2">
      <c r="E170" s="145" t="s">
        <v>170</v>
      </c>
      <c r="F170" s="28" t="s">
        <v>146</v>
      </c>
      <c r="G170" s="28" t="s">
        <v>125</v>
      </c>
      <c r="H170" s="28">
        <v>4</v>
      </c>
      <c r="R170" s="28"/>
      <c r="S170" s="117" t="s">
        <v>58</v>
      </c>
      <c r="U170" s="117"/>
      <c r="V170" s="117"/>
      <c r="W170" s="104" t="s">
        <v>171</v>
      </c>
      <c r="X170" s="124"/>
      <c r="Y170" s="117"/>
      <c r="Z170" s="124" t="s">
        <v>171</v>
      </c>
      <c r="AA170" s="28" t="s">
        <v>146</v>
      </c>
      <c r="AB170" s="28" t="s">
        <v>125</v>
      </c>
      <c r="AC170" s="117"/>
      <c r="AD170" s="114"/>
      <c r="AF170" s="109" t="s">
        <v>172</v>
      </c>
      <c r="AG170" s="110" t="s">
        <v>173</v>
      </c>
      <c r="AH170" s="110">
        <v>50</v>
      </c>
      <c r="AI170" s="121" t="s">
        <v>160</v>
      </c>
      <c r="AJ170" s="109"/>
      <c r="AK170" s="110" t="s">
        <v>154</v>
      </c>
      <c r="AL170" s="110">
        <v>2</v>
      </c>
    </row>
    <row r="171" spans="1:270" s="2" customFormat="1" ht="51" x14ac:dyDescent="0.2">
      <c r="E171" s="145" t="s">
        <v>174</v>
      </c>
      <c r="F171" s="28" t="s">
        <v>142</v>
      </c>
      <c r="G171" s="28" t="s">
        <v>145</v>
      </c>
      <c r="H171" s="28">
        <v>5</v>
      </c>
      <c r="R171" s="28"/>
      <c r="S171" s="117"/>
      <c r="U171" s="117"/>
      <c r="V171" s="117"/>
      <c r="W171" s="104" t="s">
        <v>175</v>
      </c>
      <c r="X171" s="124"/>
      <c r="Y171" s="117"/>
      <c r="Z171" s="124" t="s">
        <v>175</v>
      </c>
      <c r="AA171" s="28" t="s">
        <v>142</v>
      </c>
      <c r="AB171" s="28" t="s">
        <v>145</v>
      </c>
      <c r="AC171" s="117"/>
      <c r="AD171" s="114"/>
      <c r="AF171" s="109" t="s">
        <v>176</v>
      </c>
      <c r="AG171" s="110" t="s">
        <v>177</v>
      </c>
      <c r="AH171" s="110">
        <v>50</v>
      </c>
      <c r="AI171" s="121" t="s">
        <v>160</v>
      </c>
      <c r="AJ171" s="109"/>
      <c r="AK171" s="110" t="s">
        <v>154</v>
      </c>
      <c r="AL171" s="110">
        <v>1</v>
      </c>
    </row>
    <row r="172" spans="1:270" s="2" customFormat="1" ht="38.25" x14ac:dyDescent="0.2">
      <c r="E172" s="145" t="s">
        <v>178</v>
      </c>
      <c r="F172" s="28"/>
      <c r="G172" s="28"/>
      <c r="H172" s="28"/>
      <c r="R172" s="28"/>
      <c r="S172" s="117"/>
      <c r="U172" s="117"/>
      <c r="V172" s="117"/>
      <c r="W172" s="104" t="s">
        <v>179</v>
      </c>
      <c r="X172" s="124"/>
      <c r="Y172" s="117"/>
      <c r="Z172" s="124" t="s">
        <v>179</v>
      </c>
      <c r="AA172" s="28"/>
      <c r="AB172" s="28"/>
      <c r="AC172" s="117"/>
      <c r="AD172" s="114"/>
      <c r="AF172" s="109" t="s">
        <v>180</v>
      </c>
      <c r="AG172" s="110" t="s">
        <v>181</v>
      </c>
      <c r="AH172" s="110">
        <v>0</v>
      </c>
      <c r="AI172" s="121" t="s">
        <v>168</v>
      </c>
      <c r="AJ172" s="109"/>
      <c r="AK172" s="110" t="s">
        <v>161</v>
      </c>
      <c r="AL172" s="110">
        <v>0</v>
      </c>
    </row>
    <row r="173" spans="1:270" ht="38.25" x14ac:dyDescent="0.25">
      <c r="A173" s="2"/>
      <c r="B173" s="2"/>
      <c r="C173" s="2"/>
      <c r="D173" s="2"/>
      <c r="E173" s="145" t="s">
        <v>51</v>
      </c>
      <c r="F173" s="28"/>
      <c r="G173" s="28"/>
      <c r="H173" s="28"/>
      <c r="I173" s="2"/>
      <c r="J173" s="2"/>
      <c r="K173" s="2"/>
      <c r="L173" s="2"/>
      <c r="M173" s="2"/>
      <c r="N173" s="2"/>
      <c r="O173" s="2"/>
      <c r="P173" s="2"/>
      <c r="Q173" s="2"/>
      <c r="R173" s="28"/>
      <c r="T173" s="2"/>
      <c r="W173" s="104" t="s">
        <v>182</v>
      </c>
      <c r="X173" s="124"/>
      <c r="Z173" s="124" t="s">
        <v>182</v>
      </c>
      <c r="AA173" s="28"/>
      <c r="AB173" s="28"/>
      <c r="AC173" s="117"/>
      <c r="AD173" s="114"/>
      <c r="AE173" s="2"/>
      <c r="AF173" s="109" t="s">
        <v>183</v>
      </c>
      <c r="AG173" s="110" t="s">
        <v>184</v>
      </c>
      <c r="AH173" s="110">
        <v>0</v>
      </c>
      <c r="AI173" s="121" t="s">
        <v>168</v>
      </c>
      <c r="AJ173" s="109"/>
      <c r="AK173" s="110" t="s">
        <v>169</v>
      </c>
      <c r="AL173" s="110">
        <v>0</v>
      </c>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c r="IX173" s="2"/>
      <c r="IY173" s="2"/>
      <c r="IZ173" s="2"/>
      <c r="JA173" s="2"/>
      <c r="JB173" s="2"/>
      <c r="JC173" s="2"/>
      <c r="JD173" s="2"/>
      <c r="JE173" s="2"/>
      <c r="JF173" s="2"/>
      <c r="JG173" s="2"/>
      <c r="JH173" s="2"/>
      <c r="JI173" s="2"/>
      <c r="JJ173" s="2"/>
    </row>
    <row r="174" spans="1:270" ht="38.25" x14ac:dyDescent="0.25">
      <c r="A174" s="2"/>
      <c r="B174" s="2"/>
      <c r="C174" s="2"/>
      <c r="D174" s="2"/>
      <c r="E174" s="145" t="s">
        <v>107</v>
      </c>
      <c r="F174" s="28"/>
      <c r="G174" s="28"/>
      <c r="H174" s="28"/>
      <c r="I174" s="2"/>
      <c r="J174" s="2"/>
      <c r="K174" s="2"/>
      <c r="L174" s="2"/>
      <c r="M174" s="2"/>
      <c r="N174" s="2"/>
      <c r="O174" s="2"/>
      <c r="P174" s="2"/>
      <c r="Q174" s="2"/>
      <c r="R174" s="28"/>
      <c r="S174" s="117"/>
      <c r="T174" s="2"/>
      <c r="U174" s="117"/>
      <c r="V174" s="117"/>
      <c r="W174" s="104" t="s">
        <v>185</v>
      </c>
      <c r="X174" s="124"/>
      <c r="Y174" s="117"/>
      <c r="Z174" s="124" t="s">
        <v>185</v>
      </c>
      <c r="AA174" s="28"/>
      <c r="AB174" s="28" t="s">
        <v>186</v>
      </c>
      <c r="AC174" s="117"/>
      <c r="AD174" s="114"/>
      <c r="AE174" s="2"/>
      <c r="AF174" s="109" t="s">
        <v>187</v>
      </c>
      <c r="AG174" s="110" t="s">
        <v>188</v>
      </c>
      <c r="AH174" s="110">
        <v>0</v>
      </c>
      <c r="AI174" s="121" t="s">
        <v>168</v>
      </c>
      <c r="AJ174" s="109"/>
      <c r="AK174" s="110" t="s">
        <v>154</v>
      </c>
      <c r="AL174" s="110">
        <v>1</v>
      </c>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c r="IX174" s="2"/>
      <c r="IY174" s="2"/>
      <c r="IZ174" s="2"/>
      <c r="JA174" s="2"/>
      <c r="JB174" s="2"/>
      <c r="JC174" s="2"/>
      <c r="JD174" s="2"/>
      <c r="JE174" s="2"/>
      <c r="JF174" s="2"/>
      <c r="JG174" s="2"/>
      <c r="JH174" s="2"/>
      <c r="JI174" s="2"/>
      <c r="JJ174" s="2"/>
    </row>
    <row r="175" spans="1:270" ht="25.5" x14ac:dyDescent="0.25">
      <c r="A175" s="2"/>
      <c r="B175" s="2"/>
      <c r="C175" s="2"/>
      <c r="D175" s="2"/>
      <c r="E175" s="145" t="s">
        <v>95</v>
      </c>
      <c r="F175" s="28"/>
      <c r="G175" s="28"/>
      <c r="H175" s="28"/>
      <c r="I175" s="2"/>
      <c r="J175" s="2"/>
      <c r="K175" s="2"/>
      <c r="L175" s="2"/>
      <c r="M175" s="2"/>
      <c r="N175" s="2"/>
      <c r="O175" s="2"/>
      <c r="P175" s="2"/>
      <c r="Q175" s="2"/>
      <c r="S175" s="117"/>
      <c r="U175" s="117"/>
      <c r="V175" s="117"/>
      <c r="W175" s="104" t="s">
        <v>189</v>
      </c>
      <c r="X175" s="124"/>
      <c r="Y175" s="117"/>
      <c r="Z175" s="124" t="s">
        <v>189</v>
      </c>
      <c r="AC175" s="117"/>
      <c r="AF175" t="s">
        <v>190</v>
      </c>
      <c r="AG175" s="28" t="s">
        <v>191</v>
      </c>
      <c r="AH175" s="117">
        <v>0</v>
      </c>
      <c r="AI175" s="121" t="s">
        <v>168</v>
      </c>
      <c r="AJ175" s="20"/>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c r="IX175" s="2"/>
      <c r="IY175" s="2"/>
      <c r="IZ175" s="2"/>
      <c r="JA175" s="2"/>
      <c r="JB175" s="2"/>
      <c r="JC175" s="2"/>
      <c r="JD175" s="2"/>
      <c r="JE175" s="2"/>
      <c r="JF175" s="2"/>
      <c r="JG175" s="2"/>
      <c r="JH175" s="2"/>
      <c r="JI175" s="2"/>
      <c r="JJ175" s="2"/>
    </row>
    <row r="176" spans="1:270" x14ac:dyDescent="0.25">
      <c r="A176" s="2"/>
      <c r="B176" s="2"/>
      <c r="C176" s="2"/>
      <c r="D176" s="2"/>
      <c r="E176" s="145" t="s">
        <v>192</v>
      </c>
      <c r="F176" s="28"/>
      <c r="G176" s="28"/>
      <c r="H176" s="28"/>
      <c r="I176" s="2"/>
      <c r="J176" s="2"/>
      <c r="K176" s="2"/>
      <c r="L176" s="2"/>
      <c r="M176" s="2"/>
      <c r="N176" s="2"/>
      <c r="O176" s="2"/>
      <c r="P176" s="2"/>
      <c r="Q176" s="2"/>
      <c r="S176" s="117"/>
      <c r="U176" s="117"/>
      <c r="V176" s="117"/>
      <c r="W176" s="20"/>
      <c r="X176" s="117"/>
      <c r="Y176" s="117"/>
      <c r="Z176" s="117"/>
      <c r="AC176" s="117"/>
      <c r="AG176" s="2"/>
      <c r="AH176" s="117"/>
      <c r="AI176" s="2"/>
      <c r="AJ176" s="20"/>
      <c r="AK176" s="2"/>
      <c r="AL176" s="20"/>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c r="IX176" s="2"/>
      <c r="IY176" s="2"/>
      <c r="IZ176" s="2"/>
      <c r="JA176" s="2"/>
      <c r="JB176" s="2"/>
      <c r="JC176" s="2"/>
      <c r="JD176" s="2"/>
      <c r="JE176" s="2"/>
      <c r="JF176" s="2"/>
      <c r="JG176" s="2"/>
      <c r="JH176" s="2"/>
      <c r="JI176" s="2"/>
      <c r="JJ176" s="2"/>
    </row>
    <row r="177" spans="1:270" x14ac:dyDescent="0.25">
      <c r="A177" s="2"/>
      <c r="B177" s="2"/>
      <c r="C177" s="2"/>
      <c r="D177" s="2"/>
      <c r="F177" s="28"/>
      <c r="G177" s="28"/>
      <c r="H177" s="28"/>
      <c r="I177" s="2"/>
      <c r="J177" s="2"/>
      <c r="K177" s="2"/>
      <c r="L177" s="2"/>
      <c r="M177" s="2"/>
      <c r="N177" s="2"/>
      <c r="O177" s="2"/>
      <c r="P177" s="2"/>
      <c r="Q177" s="2"/>
      <c r="S177" s="117"/>
      <c r="U177" s="117"/>
      <c r="V177" s="117"/>
      <c r="W177" s="20"/>
      <c r="X177" s="117"/>
      <c r="Y177" s="117"/>
      <c r="Z177" s="117"/>
      <c r="AC177" s="117"/>
      <c r="AG177" s="2"/>
      <c r="AH177" s="117"/>
      <c r="AI177" s="2"/>
      <c r="AJ177" s="20"/>
      <c r="AK177" s="2"/>
      <c r="AL177" s="20"/>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c r="IX177" s="2"/>
      <c r="IY177" s="2"/>
      <c r="IZ177" s="2"/>
      <c r="JA177" s="2"/>
      <c r="JB177" s="2"/>
      <c r="JC177" s="2"/>
      <c r="JD177" s="2"/>
      <c r="JE177" s="2"/>
      <c r="JF177" s="2"/>
      <c r="JG177" s="2"/>
      <c r="JH177" s="2"/>
      <c r="JI177" s="2"/>
      <c r="JJ177" s="2"/>
    </row>
    <row r="178" spans="1:270" x14ac:dyDescent="0.25">
      <c r="A178" s="2"/>
      <c r="B178" s="2"/>
      <c r="C178" s="2"/>
      <c r="D178" s="2"/>
      <c r="F178" s="28"/>
      <c r="G178" s="28"/>
      <c r="H178" s="28"/>
      <c r="I178" s="2"/>
      <c r="J178" s="2"/>
      <c r="K178" s="2"/>
      <c r="L178" s="2"/>
      <c r="M178" s="2"/>
      <c r="N178" s="2"/>
      <c r="O178" s="2"/>
      <c r="P178" s="2"/>
      <c r="Q178" s="2"/>
      <c r="S178" s="117"/>
      <c r="U178" s="117"/>
      <c r="V178" s="117"/>
      <c r="W178" s="20"/>
      <c r="X178" s="117"/>
      <c r="Y178" s="117"/>
      <c r="Z178" s="117"/>
      <c r="AC178" s="117"/>
      <c r="AG178" s="2"/>
      <c r="AH178" s="117"/>
      <c r="AI178" s="2"/>
      <c r="AJ178" s="20"/>
      <c r="AK178" s="2"/>
      <c r="AL178" s="20"/>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c r="IX178" s="2"/>
      <c r="IY178" s="2"/>
      <c r="IZ178" s="2"/>
      <c r="JA178" s="2"/>
      <c r="JB178" s="2"/>
      <c r="JC178" s="2"/>
      <c r="JD178" s="2"/>
      <c r="JE178" s="2"/>
      <c r="JF178" s="2"/>
      <c r="JG178" s="2"/>
      <c r="JH178" s="2"/>
      <c r="JI178" s="2"/>
      <c r="JJ178" s="2"/>
    </row>
    <row r="179" spans="1:270" x14ac:dyDescent="0.25">
      <c r="E179" s="145"/>
      <c r="I179" s="2"/>
      <c r="J179" s="2"/>
      <c r="K179" s="2"/>
      <c r="M179" s="2"/>
      <c r="N179" s="2"/>
      <c r="O179" s="2"/>
    </row>
    <row r="180" spans="1:270" x14ac:dyDescent="0.25">
      <c r="E180" s="145"/>
      <c r="I180" s="2"/>
      <c r="J180" s="2"/>
      <c r="K180" s="2"/>
      <c r="M180" s="2"/>
      <c r="N180" s="2"/>
      <c r="O180" s="2"/>
    </row>
    <row r="181" spans="1:270" x14ac:dyDescent="0.25">
      <c r="I181" s="2"/>
      <c r="J181" s="2"/>
      <c r="K181" s="2"/>
      <c r="M181" s="2"/>
      <c r="N181" s="2"/>
      <c r="O181" s="2"/>
    </row>
    <row r="182" spans="1:270" x14ac:dyDescent="0.25">
      <c r="R182" s="28"/>
    </row>
    <row r="183" spans="1:270" x14ac:dyDescent="0.25">
      <c r="R183" s="28"/>
    </row>
    <row r="184" spans="1:270" x14ac:dyDescent="0.25">
      <c r="R184" s="28"/>
    </row>
  </sheetData>
  <sheetProtection formatRows="0" insertColumns="0" insertRows="0" insertHyperlinks="0" selectLockedCells="1" sort="0" autoFilter="0" pivotTables="0" selectUnlockedCells="1"/>
  <mergeCells count="61">
    <mergeCell ref="Y12:Y13"/>
    <mergeCell ref="Z12:Z13"/>
    <mergeCell ref="AA12:AA13"/>
    <mergeCell ref="AJ12:AJ13"/>
    <mergeCell ref="AB12:AB13"/>
    <mergeCell ref="AC12:AC13"/>
    <mergeCell ref="AG12:AG13"/>
    <mergeCell ref="AH12:AH13"/>
    <mergeCell ref="L12:L13"/>
    <mergeCell ref="K12:K13"/>
    <mergeCell ref="C12:C13"/>
    <mergeCell ref="D12:D13"/>
    <mergeCell ref="E12:E13"/>
    <mergeCell ref="F12:F13"/>
    <mergeCell ref="G12:G13"/>
    <mergeCell ref="U18:AL18"/>
    <mergeCell ref="U15:AD15"/>
    <mergeCell ref="A16:E16"/>
    <mergeCell ref="I15:P15"/>
    <mergeCell ref="A8:A14"/>
    <mergeCell ref="B8:B14"/>
    <mergeCell ref="F18:S18"/>
    <mergeCell ref="A18:D18"/>
    <mergeCell ref="M12:M13"/>
    <mergeCell ref="N12:N13"/>
    <mergeCell ref="O12:O13"/>
    <mergeCell ref="Q12:Q13"/>
    <mergeCell ref="X12:X13"/>
    <mergeCell ref="H12:H13"/>
    <mergeCell ref="I12:I13"/>
    <mergeCell ref="J12:J13"/>
    <mergeCell ref="AL6:AM6"/>
    <mergeCell ref="R6:R7"/>
    <mergeCell ref="Z6:Z7"/>
    <mergeCell ref="C1:AK4"/>
    <mergeCell ref="AL1:AM1"/>
    <mergeCell ref="AL2:AM2"/>
    <mergeCell ref="AL3:AM3"/>
    <mergeCell ref="AL4:AM4"/>
    <mergeCell ref="T6:T7"/>
    <mergeCell ref="Y6:Y7"/>
    <mergeCell ref="AA6:AC6"/>
    <mergeCell ref="AH6:AI6"/>
    <mergeCell ref="AJ6:AK6"/>
    <mergeCell ref="AD6:AD7"/>
    <mergeCell ref="AL12:AL13"/>
    <mergeCell ref="A1:B4"/>
    <mergeCell ref="AG6:AG7"/>
    <mergeCell ref="M6:O6"/>
    <mergeCell ref="U6:U7"/>
    <mergeCell ref="W6:W7"/>
    <mergeCell ref="V6:V7"/>
    <mergeCell ref="AE6:AE7"/>
    <mergeCell ref="AF6:AF7"/>
    <mergeCell ref="X6:X7"/>
    <mergeCell ref="F6:H6"/>
    <mergeCell ref="I6:L6"/>
    <mergeCell ref="A6:E6"/>
    <mergeCell ref="P6:P7"/>
    <mergeCell ref="Q6:Q7"/>
    <mergeCell ref="S6:S7"/>
  </mergeCells>
  <phoneticPr fontId="12" type="noConversion"/>
  <conditionalFormatting sqref="K179">
    <cfRule type="cellIs" dxfId="69" priority="363" stopIfTrue="1" operator="between">
      <formula>30</formula>
      <formula>40</formula>
    </cfRule>
  </conditionalFormatting>
  <conditionalFormatting sqref="N179">
    <cfRule type="cellIs" dxfId="68" priority="331" stopIfTrue="1" operator="between">
      <formula>30</formula>
      <formula>40</formula>
    </cfRule>
  </conditionalFormatting>
  <conditionalFormatting sqref="G8 G19:G163 G15:G17 G11:G12">
    <cfRule type="cellIs" dxfId="67" priority="418" stopIfTrue="1" operator="equal">
      <formula>$G$169</formula>
    </cfRule>
    <cfRule type="cellIs" dxfId="66" priority="419" stopIfTrue="1" operator="equal">
      <formula>$G$168</formula>
    </cfRule>
    <cfRule type="cellIs" dxfId="65" priority="420" stopIfTrue="1" operator="equal">
      <formula>$G$167</formula>
    </cfRule>
  </conditionalFormatting>
  <conditionalFormatting sqref="F8 F19:F163 F15:F17 F11:F12">
    <cfRule type="cellIs" dxfId="64" priority="421" stopIfTrue="1" operator="equal">
      <formula>$F$169</formula>
    </cfRule>
    <cfRule type="cellIs" dxfId="63" priority="422" stopIfTrue="1" operator="equal">
      <formula>$F$168</formula>
    </cfRule>
    <cfRule type="cellIs" dxfId="62" priority="423" stopIfTrue="1" operator="equal">
      <formula>$F$167</formula>
    </cfRule>
  </conditionalFormatting>
  <conditionalFormatting sqref="N180">
    <cfRule type="cellIs" dxfId="61" priority="291" stopIfTrue="1" operator="between">
      <formula>30</formula>
      <formula>40</formula>
    </cfRule>
  </conditionalFormatting>
  <conditionalFormatting sqref="N181">
    <cfRule type="cellIs" dxfId="60" priority="290" stopIfTrue="1" operator="between">
      <formula>30</formula>
      <formula>40</formula>
    </cfRule>
  </conditionalFormatting>
  <conditionalFormatting sqref="K180">
    <cfRule type="cellIs" dxfId="59" priority="289" stopIfTrue="1" operator="between">
      <formula>30</formula>
      <formula>40</formula>
    </cfRule>
  </conditionalFormatting>
  <conditionalFormatting sqref="K181">
    <cfRule type="cellIs" dxfId="58" priority="288" stopIfTrue="1" operator="between">
      <formula>30</formula>
      <formula>40</formula>
    </cfRule>
  </conditionalFormatting>
  <conditionalFormatting sqref="AA19:AA163 AA15:AA17">
    <cfRule type="cellIs" dxfId="57" priority="75" stopIfTrue="1" operator="equal">
      <formula>#REF!</formula>
    </cfRule>
    <cfRule type="cellIs" dxfId="56" priority="76" operator="equal">
      <formula>#REF!</formula>
    </cfRule>
    <cfRule type="cellIs" dxfId="55" priority="77" operator="equal">
      <formula>#REF!</formula>
    </cfRule>
  </conditionalFormatting>
  <conditionalFormatting sqref="AB15:AB17 AB19:AB163">
    <cfRule type="cellIs" dxfId="54" priority="78" stopIfTrue="1" operator="equal">
      <formula>#REF!</formula>
    </cfRule>
    <cfRule type="cellIs" dxfId="53" priority="79" stopIfTrue="1" operator="equal">
      <formula>#REF!</formula>
    </cfRule>
    <cfRule type="cellIs" dxfId="52" priority="80" stopIfTrue="1" operator="equal">
      <formula>#REF!</formula>
    </cfRule>
  </conditionalFormatting>
  <conditionalFormatting sqref="AB8">
    <cfRule type="cellIs" dxfId="51" priority="66" stopIfTrue="1" operator="equal">
      <formula>$G$169</formula>
    </cfRule>
    <cfRule type="cellIs" dxfId="50" priority="67" stopIfTrue="1" operator="equal">
      <formula>$G$168</formula>
    </cfRule>
    <cfRule type="cellIs" dxfId="49" priority="68" stopIfTrue="1" operator="equal">
      <formula>$G$167</formula>
    </cfRule>
  </conditionalFormatting>
  <conditionalFormatting sqref="AA8">
    <cfRule type="cellIs" dxfId="48" priority="69" stopIfTrue="1" operator="equal">
      <formula>$F$169</formula>
    </cfRule>
    <cfRule type="cellIs" dxfId="47" priority="70" stopIfTrue="1" operator="equal">
      <formula>$F$168</formula>
    </cfRule>
    <cfRule type="cellIs" dxfId="46" priority="71" stopIfTrue="1" operator="equal">
      <formula>$F$167</formula>
    </cfRule>
  </conditionalFormatting>
  <conditionalFormatting sqref="AB9">
    <cfRule type="cellIs" dxfId="45" priority="59" stopIfTrue="1" operator="equal">
      <formula>$G$167</formula>
    </cfRule>
  </conditionalFormatting>
  <conditionalFormatting sqref="AA9">
    <cfRule type="cellIs" dxfId="44" priority="62" stopIfTrue="1" operator="equal">
      <formula>$F$167</formula>
    </cfRule>
  </conditionalFormatting>
  <conditionalFormatting sqref="F8 F11:F12 F14">
    <cfRule type="cellIs" dxfId="43" priority="42" operator="equal">
      <formula>$F$170</formula>
    </cfRule>
    <cfRule type="cellIs" dxfId="42" priority="117" stopIfTrue="1" operator="equal">
      <formula>$F$169</formula>
    </cfRule>
    <cfRule type="cellIs" dxfId="41" priority="118" stopIfTrue="1" operator="equal">
      <formula>$F$168</formula>
    </cfRule>
    <cfRule type="cellIs" dxfId="40" priority="119" stopIfTrue="1" operator="equal">
      <formula>$F$167</formula>
    </cfRule>
  </conditionalFormatting>
  <conditionalFormatting sqref="G8 G11:G12 G14">
    <cfRule type="cellIs" dxfId="39" priority="114" stopIfTrue="1" operator="equal">
      <formula>$G$171</formula>
    </cfRule>
    <cfRule type="cellIs" dxfId="38" priority="115" stopIfTrue="1" operator="equal">
      <formula>$G$168</formula>
    </cfRule>
    <cfRule type="cellIs" dxfId="37" priority="116" stopIfTrue="1" operator="equal">
      <formula>$G$167</formula>
    </cfRule>
    <cfRule type="cellIs" dxfId="36" priority="123" stopIfTrue="1" operator="equal">
      <formula>$G$170</formula>
    </cfRule>
    <cfRule type="cellIs" dxfId="35" priority="124" stopIfTrue="1" operator="equal">
      <formula>$G$169</formula>
    </cfRule>
  </conditionalFormatting>
  <conditionalFormatting sqref="G9:G10">
    <cfRule type="cellIs" dxfId="34" priority="36" stopIfTrue="1" operator="equal">
      <formula>$G$169</formula>
    </cfRule>
    <cfRule type="cellIs" dxfId="33" priority="37" stopIfTrue="1" operator="equal">
      <formula>$G$168</formula>
    </cfRule>
    <cfRule type="cellIs" dxfId="32" priority="38" stopIfTrue="1" operator="equal">
      <formula>$G$167</formula>
    </cfRule>
  </conditionalFormatting>
  <conditionalFormatting sqref="F9:F10">
    <cfRule type="cellIs" dxfId="31" priority="39" stopIfTrue="1" operator="equal">
      <formula>$F$169</formula>
    </cfRule>
    <cfRule type="cellIs" dxfId="30" priority="40" stopIfTrue="1" operator="equal">
      <formula>$F$168</formula>
    </cfRule>
    <cfRule type="cellIs" dxfId="29" priority="41" stopIfTrue="1" operator="equal">
      <formula>$F$167</formula>
    </cfRule>
  </conditionalFormatting>
  <conditionalFormatting sqref="F9:F10">
    <cfRule type="cellIs" dxfId="28" priority="23" operator="equal">
      <formula>$F$170</formula>
    </cfRule>
    <cfRule type="cellIs" dxfId="27" priority="28" stopIfTrue="1" operator="equal">
      <formula>$F$169</formula>
    </cfRule>
    <cfRule type="cellIs" dxfId="26" priority="29" stopIfTrue="1" operator="equal">
      <formula>$F$168</formula>
    </cfRule>
    <cfRule type="cellIs" dxfId="25" priority="30" stopIfTrue="1" operator="equal">
      <formula>$F$167</formula>
    </cfRule>
  </conditionalFormatting>
  <conditionalFormatting sqref="G9:G10">
    <cfRule type="cellIs" dxfId="24" priority="25" stopIfTrue="1" operator="equal">
      <formula>$G$171</formula>
    </cfRule>
    <cfRule type="cellIs" dxfId="23" priority="26" stopIfTrue="1" operator="equal">
      <formula>$G$168</formula>
    </cfRule>
    <cfRule type="cellIs" dxfId="22" priority="27" stopIfTrue="1" operator="equal">
      <formula>$G$167</formula>
    </cfRule>
    <cfRule type="cellIs" dxfId="21" priority="31" stopIfTrue="1" operator="equal">
      <formula>$G$170</formula>
    </cfRule>
    <cfRule type="cellIs" dxfId="20" priority="32" stopIfTrue="1" operator="equal">
      <formula>$G$169</formula>
    </cfRule>
  </conditionalFormatting>
  <conditionalFormatting sqref="H8:H12 AC8:AC12 H14 AC14">
    <cfRule type="cellIs" dxfId="19" priority="19" operator="equal">
      <formula>"BAJO"</formula>
    </cfRule>
    <cfRule type="cellIs" dxfId="18" priority="20" operator="equal">
      <formula>"MODERADO"</formula>
    </cfRule>
    <cfRule type="cellIs" dxfId="17" priority="21" operator="equal">
      <formula>"ALTO"</formula>
    </cfRule>
    <cfRule type="cellIs" dxfId="16" priority="22" operator="equal">
      <formula>"EXTREMO"</formula>
    </cfRule>
  </conditionalFormatting>
  <conditionalFormatting sqref="AA8:AA12 AA14">
    <cfRule type="cellIs" dxfId="15" priority="436" stopIfTrue="1" operator="equal">
      <formula>$AA$171</formula>
    </cfRule>
    <cfRule type="cellIs" dxfId="14" priority="437" stopIfTrue="1" operator="equal">
      <formula>$AA$168</formula>
    </cfRule>
    <cfRule type="cellIs" dxfId="13" priority="438" stopIfTrue="1" operator="equal">
      <formula>$AA$167</formula>
    </cfRule>
    <cfRule type="cellIs" dxfId="12" priority="439" stopIfTrue="1" operator="equal">
      <formula>$AA$170</formula>
    </cfRule>
    <cfRule type="cellIs" dxfId="11" priority="440" stopIfTrue="1" operator="equal">
      <formula>$AA$169</formula>
    </cfRule>
  </conditionalFormatting>
  <conditionalFormatting sqref="AB8:AB12 AB14">
    <cfRule type="cellIs" dxfId="10" priority="446" stopIfTrue="1" operator="equal">
      <formula>$AB$171</formula>
    </cfRule>
    <cfRule type="cellIs" dxfId="9" priority="447" stopIfTrue="1" operator="equal">
      <formula>$AB$168</formula>
    </cfRule>
    <cfRule type="cellIs" dxfId="8" priority="448" stopIfTrue="1" operator="equal">
      <formula>$AB$167</formula>
    </cfRule>
    <cfRule type="cellIs" dxfId="7" priority="449" stopIfTrue="1" operator="equal">
      <formula>$AB$170</formula>
    </cfRule>
    <cfRule type="cellIs" dxfId="6" priority="450" stopIfTrue="1" operator="equal">
      <formula>$AB$169</formula>
    </cfRule>
  </conditionalFormatting>
  <conditionalFormatting sqref="AA10">
    <cfRule type="cellIs" dxfId="5" priority="6" stopIfTrue="1" operator="equal">
      <formula>$F$167</formula>
    </cfRule>
  </conditionalFormatting>
  <conditionalFormatting sqref="AB10">
    <cfRule type="cellIs" dxfId="4" priority="4" stopIfTrue="1" operator="equal">
      <formula>$G$167</formula>
    </cfRule>
  </conditionalFormatting>
  <conditionalFormatting sqref="AB12">
    <cfRule type="cellIs" dxfId="3" priority="2" stopIfTrue="1" operator="equal">
      <formula>$G$167</formula>
    </cfRule>
  </conditionalFormatting>
  <conditionalFormatting sqref="AB14">
    <cfRule type="cellIs" dxfId="2" priority="1" stopIfTrue="1" operator="equal">
      <formula>$G$167</formula>
    </cfRule>
  </conditionalFormatting>
  <dataValidations count="13">
    <dataValidation type="list" allowBlank="1" showInputMessage="1" showErrorMessage="1" sqref="AL17 S19:S163 U19:Z163 U17:Z17 AH19:AH163 S17 AH17 AL19:AL163 AJ17 AJ19:AJ163" xr:uid="{00000000-0002-0000-0000-000000000000}">
      <formula1>$AH$167:$AH$174</formula1>
    </dataValidation>
    <dataValidation type="list" allowBlank="1" showInputMessage="1" showErrorMessage="1" sqref="F17 AA14 F19:F163 F8:F12 AA8:AA12 F14" xr:uid="{00000000-0002-0000-0000-000001000000}">
      <formula1>$F$167:$F$171</formula1>
    </dataValidation>
    <dataValidation type="list" allowBlank="1" showInputMessage="1" showErrorMessage="1" sqref="G17 AB14 G19:G163 G8:G12 AB8:AB12 G14" xr:uid="{00000000-0002-0000-0000-000002000000}">
      <formula1>$G$167:$G$171</formula1>
    </dataValidation>
    <dataValidation type="list" allowBlank="1" showInputMessage="1" showErrorMessage="1" sqref="R17 R19:R163 R8:R14" xr:uid="{00000000-0002-0000-0000-000003000000}">
      <formula1>$J$167:$J$168</formula1>
    </dataValidation>
    <dataValidation type="list" allowBlank="1" showInputMessage="1" showErrorMessage="1" sqref="E17 AA17:AB17 AA19:AB163 E19:E140" xr:uid="{00000000-0002-0000-0000-000004000000}">
      <formula1>#REF!</formula1>
    </dataValidation>
    <dataValidation type="list" allowBlank="1" showInputMessage="1" showErrorMessage="1" sqref="X8:X10 X11:X12 X14" xr:uid="{00000000-0002-0000-0000-000009000000}">
      <formula1>"FUERTE,MODERADO,DÉBIL"</formula1>
    </dataValidation>
    <dataValidation type="list" allowBlank="1" showInputMessage="1" showErrorMessage="1" sqref="Y8:Y10 Y11:Y12 Y14" xr:uid="{00000000-0002-0000-0000-00000A000000}">
      <formula1>"DIRECTAMENTE,NO DISMINUYE"</formula1>
    </dataValidation>
    <dataValidation type="list" allowBlank="1" showInputMessage="1" showErrorMessage="1" sqref="Z8:Z10 Z11:Z12 Z14" xr:uid="{00000000-0002-0000-0000-00000B000000}">
      <formula1>"DIRECTAMENTE,INDIRECTAMENTE,NO DISMINUYE"</formula1>
    </dataValidation>
    <dataValidation type="list" allowBlank="1" showInputMessage="1" showErrorMessage="1" sqref="E14:E15 E8:E12" xr:uid="{00000000-0002-0000-0000-00000C000000}">
      <formula1>$E$167:$E$176</formula1>
    </dataValidation>
    <dataValidation type="list" allowBlank="1" showInputMessage="1" showErrorMessage="1" sqref="AH14 AJ14 AJ8:AJ12 AH8:AH12 AL8:AL12 AL14" xr:uid="{00000000-0002-0000-0000-000008000000}">
      <formula1>$Y$167:$Y$169</formula1>
    </dataValidation>
    <dataValidation type="list" allowBlank="1" showInputMessage="1" showErrorMessage="1" sqref="S8:S14" xr:uid="{00000000-0002-0000-0000-000005000000}">
      <formula1>$S$167:$S$170</formula1>
    </dataValidation>
    <dataValidation type="list" allowBlank="1" showInputMessage="1" showErrorMessage="1" sqref="U8:U14" xr:uid="{00000000-0002-0000-0000-000006000000}">
      <formula1>$U$167:$U$169</formula1>
    </dataValidation>
    <dataValidation type="list" allowBlank="1" showInputMessage="1" showErrorMessage="1" sqref="V8:V14" xr:uid="{00000000-0002-0000-0000-000007000000}">
      <formula1>$V$167:$V$169</formula1>
    </dataValidation>
  </dataValidations>
  <pageMargins left="0" right="0" top="0.74803149606299213" bottom="0.74803149606299213" header="0.31496062992125984" footer="0.31496062992125984"/>
  <pageSetup paperSize="300" scale="31" orientation="landscape" verticalDpi="4294967292" r:id="rId1"/>
  <drawing r:id="rId2"/>
  <extLst>
    <ext xmlns:x14="http://schemas.microsoft.com/office/spreadsheetml/2009/9/main" uri="{78C0D931-6437-407d-A8EE-F0AAD7539E65}">
      <x14:conditionalFormattings>
        <x14:conditionalFormatting xmlns:xm="http://schemas.microsoft.com/office/excel/2006/main">
          <x14:cfRule type="containsText" priority="43" operator="containsText" id="{7409C311-EEBB-4B57-823D-DBF9E60212B7}">
            <xm:f>NOT(ISERROR(SEARCH($F$171,F8)))</xm:f>
            <xm:f>$F$171</xm:f>
            <x14:dxf>
              <fill>
                <patternFill>
                  <bgColor rgb="FFFF0000"/>
                </patternFill>
              </fill>
            </x14:dxf>
          </x14:cfRule>
          <xm:sqref>F8 F11:F12 F14</xm:sqref>
        </x14:conditionalFormatting>
        <x14:conditionalFormatting xmlns:xm="http://schemas.microsoft.com/office/excel/2006/main">
          <x14:cfRule type="containsText" priority="24" operator="containsText" id="{EF3ECB73-17F7-4728-B8D6-8C95B767829F}">
            <xm:f>NOT(ISERROR(SEARCH($F$171,F9)))</xm:f>
            <xm:f>$F$171</xm:f>
            <x14:dxf>
              <fill>
                <patternFill>
                  <bgColor rgb="FFFF0000"/>
                </patternFill>
              </fill>
            </x14:dxf>
          </x14:cfRule>
          <xm:sqref>F9:F10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A9" sqref="A9"/>
    </sheetView>
  </sheetViews>
  <sheetFormatPr baseColWidth="10" defaultColWidth="10.7109375" defaultRowHeight="15" x14ac:dyDescent="0.25"/>
  <cols>
    <col min="1" max="1" width="57" customWidth="1"/>
    <col min="2" max="2" width="61.7109375" customWidth="1"/>
    <col min="3" max="3" width="29.42578125" customWidth="1"/>
  </cols>
  <sheetData>
    <row r="1" spans="1:2" x14ac:dyDescent="0.25">
      <c r="A1" s="255" t="s">
        <v>193</v>
      </c>
      <c r="B1" s="255"/>
    </row>
    <row r="2" spans="1:2" ht="45" customHeight="1" x14ac:dyDescent="0.25">
      <c r="A2" s="111" t="s">
        <v>194</v>
      </c>
      <c r="B2" s="112" t="s">
        <v>195</v>
      </c>
    </row>
    <row r="3" spans="1:2" ht="39" customHeight="1" x14ac:dyDescent="0.25">
      <c r="A3" s="112" t="s">
        <v>196</v>
      </c>
      <c r="B3" s="111" t="s">
        <v>197</v>
      </c>
    </row>
    <row r="4" spans="1:2" ht="69.75" customHeight="1" x14ac:dyDescent="0.25">
      <c r="A4" s="111" t="s">
        <v>198</v>
      </c>
      <c r="B4" s="112" t="s">
        <v>199</v>
      </c>
    </row>
    <row r="5" spans="1:2" ht="43.5" customHeight="1" x14ac:dyDescent="0.25">
      <c r="A5" s="112" t="s">
        <v>200</v>
      </c>
      <c r="B5" s="111" t="s">
        <v>201</v>
      </c>
    </row>
    <row r="6" spans="1:2" ht="68.25" customHeight="1" x14ac:dyDescent="0.25">
      <c r="A6" s="111" t="s">
        <v>202</v>
      </c>
      <c r="B6" s="112" t="s">
        <v>203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workbookViewId="0">
      <selection activeCell="C5" sqref="C5"/>
    </sheetView>
  </sheetViews>
  <sheetFormatPr baseColWidth="10" defaultColWidth="10.7109375" defaultRowHeight="15" x14ac:dyDescent="0.25"/>
  <cols>
    <col min="1" max="1" width="9.140625" customWidth="1"/>
    <col min="2" max="2" width="19.28515625" customWidth="1"/>
    <col min="3" max="3" width="61.7109375" customWidth="1"/>
    <col min="4" max="4" width="60.42578125" customWidth="1"/>
    <col min="6" max="6" width="14.42578125" customWidth="1"/>
    <col min="7" max="7" width="67.28515625" customWidth="1"/>
    <col min="8" max="8" width="10.7109375" style="57"/>
  </cols>
  <sheetData>
    <row r="1" spans="1:9" ht="15.75" thickBot="1" x14ac:dyDescent="0.3">
      <c r="A1" s="25" t="s">
        <v>204</v>
      </c>
    </row>
    <row r="2" spans="1:9" ht="15.75" thickBot="1" x14ac:dyDescent="0.3">
      <c r="A2" s="42" t="s">
        <v>205</v>
      </c>
      <c r="B2" s="43" t="s">
        <v>206</v>
      </c>
      <c r="C2" s="44" t="s">
        <v>207</v>
      </c>
      <c r="D2" s="44" t="s">
        <v>208</v>
      </c>
    </row>
    <row r="3" spans="1:9" ht="40.5" customHeight="1" thickBot="1" x14ac:dyDescent="0.3">
      <c r="A3" s="45">
        <v>1</v>
      </c>
      <c r="B3" s="46" t="s">
        <v>209</v>
      </c>
      <c r="C3" s="47" t="s">
        <v>210</v>
      </c>
      <c r="D3" s="47" t="s">
        <v>211</v>
      </c>
    </row>
    <row r="4" spans="1:9" ht="40.5" customHeight="1" thickBot="1" x14ac:dyDescent="0.3">
      <c r="A4" s="45">
        <v>2</v>
      </c>
      <c r="B4" s="48" t="s">
        <v>212</v>
      </c>
      <c r="C4" s="47" t="s">
        <v>213</v>
      </c>
      <c r="D4" s="47" t="s">
        <v>214</v>
      </c>
    </row>
    <row r="5" spans="1:9" ht="40.5" customHeight="1" thickBot="1" x14ac:dyDescent="0.3">
      <c r="A5" s="45">
        <v>3</v>
      </c>
      <c r="B5" s="49" t="s">
        <v>215</v>
      </c>
      <c r="C5" s="47" t="s">
        <v>213</v>
      </c>
      <c r="D5" s="47" t="s">
        <v>216</v>
      </c>
    </row>
    <row r="6" spans="1:9" ht="40.5" customHeight="1" thickBot="1" x14ac:dyDescent="0.3">
      <c r="A6" s="45">
        <v>4</v>
      </c>
      <c r="B6" s="50" t="s">
        <v>217</v>
      </c>
      <c r="C6" s="47" t="s">
        <v>218</v>
      </c>
      <c r="D6" s="47" t="s">
        <v>219</v>
      </c>
    </row>
    <row r="7" spans="1:9" ht="40.5" customHeight="1" thickBot="1" x14ac:dyDescent="0.3">
      <c r="A7" s="45">
        <v>5</v>
      </c>
      <c r="B7" s="51" t="s">
        <v>220</v>
      </c>
      <c r="C7" s="47" t="s">
        <v>221</v>
      </c>
      <c r="D7" s="47" t="s">
        <v>222</v>
      </c>
    </row>
    <row r="8" spans="1:9" x14ac:dyDescent="0.25">
      <c r="F8" s="25"/>
    </row>
    <row r="9" spans="1:9" ht="15.75" customHeight="1" thickBot="1" x14ac:dyDescent="0.3">
      <c r="A9" s="25" t="s">
        <v>223</v>
      </c>
      <c r="F9" s="25" t="s">
        <v>224</v>
      </c>
    </row>
    <row r="10" spans="1:9" ht="15.75" customHeight="1" thickBot="1" x14ac:dyDescent="0.3">
      <c r="A10" s="42" t="s">
        <v>205</v>
      </c>
      <c r="B10" s="43" t="s">
        <v>206</v>
      </c>
      <c r="C10" s="44" t="s">
        <v>225</v>
      </c>
      <c r="D10" s="44" t="s">
        <v>226</v>
      </c>
      <c r="F10" s="278" t="s">
        <v>227</v>
      </c>
      <c r="G10" s="279"/>
      <c r="H10" s="278" t="s">
        <v>228</v>
      </c>
      <c r="I10" s="279"/>
    </row>
    <row r="11" spans="1:9" ht="18" customHeight="1" x14ac:dyDescent="0.25">
      <c r="A11" s="262">
        <v>1</v>
      </c>
      <c r="B11" s="265" t="s">
        <v>229</v>
      </c>
      <c r="C11" s="52" t="s">
        <v>230</v>
      </c>
      <c r="D11" s="52" t="s">
        <v>231</v>
      </c>
      <c r="F11" s="60" t="s">
        <v>232</v>
      </c>
      <c r="G11" s="59" t="s">
        <v>233</v>
      </c>
      <c r="H11" s="60" t="s">
        <v>234</v>
      </c>
      <c r="I11" s="60" t="s">
        <v>235</v>
      </c>
    </row>
    <row r="12" spans="1:9" ht="18" customHeight="1" x14ac:dyDescent="0.25">
      <c r="A12" s="263"/>
      <c r="B12" s="266"/>
      <c r="C12" s="52" t="s">
        <v>236</v>
      </c>
      <c r="D12" s="52" t="s">
        <v>237</v>
      </c>
      <c r="F12" s="61">
        <v>1</v>
      </c>
      <c r="G12" s="62" t="s">
        <v>238</v>
      </c>
      <c r="H12" s="93">
        <v>1</v>
      </c>
      <c r="I12" s="58"/>
    </row>
    <row r="13" spans="1:9" ht="27" customHeight="1" x14ac:dyDescent="0.25">
      <c r="A13" s="263"/>
      <c r="B13" s="266"/>
      <c r="C13" s="52" t="s">
        <v>239</v>
      </c>
      <c r="D13" s="52" t="s">
        <v>240</v>
      </c>
      <c r="F13" s="61">
        <v>2</v>
      </c>
      <c r="G13" s="62" t="s">
        <v>241</v>
      </c>
      <c r="H13" s="93">
        <v>1</v>
      </c>
      <c r="I13" s="58"/>
    </row>
    <row r="14" spans="1:9" ht="36.75" customHeight="1" x14ac:dyDescent="0.25">
      <c r="A14" s="263"/>
      <c r="B14" s="266"/>
      <c r="C14" s="52" t="s">
        <v>242</v>
      </c>
      <c r="D14" s="52" t="s">
        <v>243</v>
      </c>
      <c r="F14" s="61">
        <v>3</v>
      </c>
      <c r="G14" s="62" t="s">
        <v>244</v>
      </c>
      <c r="H14" s="93">
        <v>1</v>
      </c>
      <c r="I14" s="58"/>
    </row>
    <row r="15" spans="1:9" ht="18" customHeight="1" x14ac:dyDescent="0.25">
      <c r="A15" s="263"/>
      <c r="B15" s="266"/>
      <c r="C15" s="52" t="s">
        <v>245</v>
      </c>
      <c r="D15" s="52" t="s">
        <v>246</v>
      </c>
      <c r="F15" s="61">
        <v>4</v>
      </c>
      <c r="G15" s="62" t="s">
        <v>247</v>
      </c>
      <c r="H15" s="93">
        <v>1</v>
      </c>
      <c r="I15" s="58"/>
    </row>
    <row r="16" spans="1:9" ht="18" customHeight="1" thickBot="1" x14ac:dyDescent="0.3">
      <c r="A16" s="264"/>
      <c r="B16" s="267"/>
      <c r="C16" s="53" t="s">
        <v>248</v>
      </c>
      <c r="D16" s="53" t="s">
        <v>249</v>
      </c>
      <c r="F16" s="61">
        <v>5</v>
      </c>
      <c r="G16" s="62" t="s">
        <v>250</v>
      </c>
      <c r="H16" s="93">
        <v>1</v>
      </c>
      <c r="I16" s="58"/>
    </row>
    <row r="17" spans="1:9" ht="18" customHeight="1" x14ac:dyDescent="0.25">
      <c r="A17" s="268">
        <v>2</v>
      </c>
      <c r="B17" s="269" t="s">
        <v>251</v>
      </c>
      <c r="C17" s="52" t="s">
        <v>252</v>
      </c>
      <c r="D17" s="52" t="s">
        <v>253</v>
      </c>
      <c r="F17" s="61">
        <v>6</v>
      </c>
      <c r="G17" s="62" t="s">
        <v>254</v>
      </c>
      <c r="H17" s="93"/>
      <c r="I17" s="58"/>
    </row>
    <row r="18" spans="1:9" ht="30.75" customHeight="1" x14ac:dyDescent="0.25">
      <c r="A18" s="263"/>
      <c r="B18" s="270"/>
      <c r="C18" s="52" t="s">
        <v>255</v>
      </c>
      <c r="D18" s="52" t="s">
        <v>256</v>
      </c>
      <c r="F18" s="63">
        <v>7</v>
      </c>
      <c r="G18" s="64" t="s">
        <v>257</v>
      </c>
      <c r="H18" s="94">
        <v>1</v>
      </c>
      <c r="I18" s="65"/>
    </row>
    <row r="19" spans="1:9" ht="24.75" customHeight="1" x14ac:dyDescent="0.25">
      <c r="A19" s="263"/>
      <c r="B19" s="270"/>
      <c r="C19" s="52" t="s">
        <v>258</v>
      </c>
      <c r="D19" s="52" t="s">
        <v>259</v>
      </c>
      <c r="F19" s="61">
        <v>8</v>
      </c>
      <c r="G19" s="182" t="s">
        <v>260</v>
      </c>
      <c r="H19" s="61">
        <v>1</v>
      </c>
      <c r="I19" s="61"/>
    </row>
    <row r="20" spans="1:9" ht="42" customHeight="1" x14ac:dyDescent="0.25">
      <c r="A20" s="263"/>
      <c r="B20" s="270"/>
      <c r="C20" s="52" t="s">
        <v>261</v>
      </c>
      <c r="D20" s="52" t="s">
        <v>262</v>
      </c>
      <c r="F20" s="61">
        <v>9</v>
      </c>
      <c r="G20" s="62" t="s">
        <v>263</v>
      </c>
      <c r="H20" s="61"/>
      <c r="I20" s="61"/>
    </row>
    <row r="21" spans="1:9" ht="18" customHeight="1" x14ac:dyDescent="0.25">
      <c r="A21" s="263"/>
      <c r="B21" s="270"/>
      <c r="C21" s="52" t="s">
        <v>264</v>
      </c>
      <c r="D21" s="52" t="s">
        <v>265</v>
      </c>
      <c r="F21" s="61">
        <v>10</v>
      </c>
      <c r="G21" s="62" t="s">
        <v>266</v>
      </c>
      <c r="H21" s="61">
        <v>1</v>
      </c>
      <c r="I21" s="61"/>
    </row>
    <row r="22" spans="1:9" ht="18" customHeight="1" thickBot="1" x14ac:dyDescent="0.3">
      <c r="A22" s="264"/>
      <c r="B22" s="271"/>
      <c r="C22" s="53" t="s">
        <v>248</v>
      </c>
      <c r="D22" s="53" t="s">
        <v>267</v>
      </c>
      <c r="F22" s="61">
        <v>11</v>
      </c>
      <c r="G22" s="62" t="s">
        <v>268</v>
      </c>
      <c r="H22" s="61">
        <v>1</v>
      </c>
      <c r="I22" s="61"/>
    </row>
    <row r="23" spans="1:9" ht="18" customHeight="1" x14ac:dyDescent="0.25">
      <c r="A23" s="268">
        <v>3</v>
      </c>
      <c r="B23" s="273" t="s">
        <v>269</v>
      </c>
      <c r="C23" s="54" t="s">
        <v>270</v>
      </c>
      <c r="D23" s="54" t="s">
        <v>271</v>
      </c>
      <c r="F23" s="61">
        <v>12</v>
      </c>
      <c r="G23" s="62" t="s">
        <v>272</v>
      </c>
      <c r="H23" s="61">
        <v>1</v>
      </c>
      <c r="I23" s="61"/>
    </row>
    <row r="24" spans="1:9" ht="36" customHeight="1" x14ac:dyDescent="0.25">
      <c r="A24" s="263"/>
      <c r="B24" s="274"/>
      <c r="C24" s="52" t="s">
        <v>273</v>
      </c>
      <c r="D24" s="52" t="s">
        <v>274</v>
      </c>
      <c r="F24" s="61">
        <v>13</v>
      </c>
      <c r="G24" s="62" t="s">
        <v>275</v>
      </c>
      <c r="H24" s="61">
        <v>1</v>
      </c>
      <c r="I24" s="61"/>
    </row>
    <row r="25" spans="1:9" ht="26.25" customHeight="1" x14ac:dyDescent="0.25">
      <c r="A25" s="263"/>
      <c r="B25" s="274"/>
      <c r="C25" s="52" t="s">
        <v>276</v>
      </c>
      <c r="D25" s="52" t="s">
        <v>277</v>
      </c>
      <c r="F25" s="61">
        <v>14</v>
      </c>
      <c r="G25" s="62" t="s">
        <v>278</v>
      </c>
      <c r="H25" s="61">
        <v>1</v>
      </c>
      <c r="I25" s="61"/>
    </row>
    <row r="26" spans="1:9" ht="25.5" customHeight="1" x14ac:dyDescent="0.25">
      <c r="A26" s="263"/>
      <c r="B26" s="274"/>
      <c r="C26" s="52" t="s">
        <v>279</v>
      </c>
      <c r="D26" s="52" t="s">
        <v>280</v>
      </c>
      <c r="F26" s="61">
        <v>15</v>
      </c>
      <c r="G26" s="62" t="s">
        <v>281</v>
      </c>
      <c r="H26" s="61"/>
      <c r="I26" s="61"/>
    </row>
    <row r="27" spans="1:9" ht="28.5" customHeight="1" x14ac:dyDescent="0.25">
      <c r="A27" s="263"/>
      <c r="B27" s="274"/>
      <c r="C27" s="52" t="s">
        <v>282</v>
      </c>
      <c r="D27" s="52" t="s">
        <v>283</v>
      </c>
      <c r="F27" s="61">
        <v>16</v>
      </c>
      <c r="G27" s="62" t="s">
        <v>284</v>
      </c>
      <c r="H27" s="61"/>
      <c r="I27" s="61"/>
    </row>
    <row r="28" spans="1:9" ht="24.75" customHeight="1" x14ac:dyDescent="0.25">
      <c r="A28" s="263"/>
      <c r="B28" s="274"/>
      <c r="C28" s="52" t="s">
        <v>285</v>
      </c>
      <c r="D28" s="52" t="s">
        <v>286</v>
      </c>
      <c r="F28" s="61">
        <v>17</v>
      </c>
      <c r="G28" s="62" t="s">
        <v>287</v>
      </c>
      <c r="H28" s="61"/>
      <c r="I28" s="61"/>
    </row>
    <row r="29" spans="1:9" ht="27.75" customHeight="1" x14ac:dyDescent="0.25">
      <c r="A29" s="263"/>
      <c r="B29" s="274"/>
      <c r="C29" s="55"/>
      <c r="D29" s="52" t="s">
        <v>288</v>
      </c>
      <c r="F29" s="61">
        <v>18</v>
      </c>
      <c r="G29" s="62" t="s">
        <v>289</v>
      </c>
      <c r="H29" s="61"/>
      <c r="I29" s="61"/>
    </row>
    <row r="30" spans="1:9" ht="24.75" customHeight="1" x14ac:dyDescent="0.25">
      <c r="A30" s="263"/>
      <c r="B30" s="274"/>
      <c r="C30" s="55"/>
      <c r="D30" s="52" t="s">
        <v>290</v>
      </c>
      <c r="F30" s="61">
        <v>19</v>
      </c>
      <c r="G30" s="62" t="s">
        <v>291</v>
      </c>
      <c r="H30" s="61"/>
      <c r="I30" s="61"/>
    </row>
    <row r="31" spans="1:9" ht="31.5" customHeight="1" thickBot="1" x14ac:dyDescent="0.3">
      <c r="A31" s="272"/>
      <c r="B31" s="275"/>
      <c r="C31" s="56"/>
      <c r="D31" s="53" t="s">
        <v>292</v>
      </c>
      <c r="F31" s="66" t="s">
        <v>293</v>
      </c>
      <c r="G31" s="66"/>
      <c r="H31" s="66">
        <f>SUM(H12:H30)</f>
        <v>12</v>
      </c>
      <c r="I31" s="66"/>
    </row>
    <row r="32" spans="1:9" ht="25.5" x14ac:dyDescent="0.25">
      <c r="A32" s="262">
        <v>4</v>
      </c>
      <c r="B32" s="280" t="s">
        <v>294</v>
      </c>
      <c r="C32" s="52" t="s">
        <v>295</v>
      </c>
      <c r="D32" s="52" t="s">
        <v>296</v>
      </c>
      <c r="F32" s="276" t="s">
        <v>297</v>
      </c>
      <c r="G32" s="276"/>
      <c r="H32" s="276"/>
      <c r="I32" s="277"/>
    </row>
    <row r="33" spans="1:7" ht="25.5" x14ac:dyDescent="0.25">
      <c r="A33" s="263"/>
      <c r="B33" s="281"/>
      <c r="C33" s="52" t="s">
        <v>298</v>
      </c>
      <c r="D33" s="52" t="s">
        <v>299</v>
      </c>
    </row>
    <row r="34" spans="1:7" ht="29.25" customHeight="1" x14ac:dyDescent="0.25">
      <c r="A34" s="263"/>
      <c r="B34" s="281"/>
      <c r="C34" s="52" t="s">
        <v>300</v>
      </c>
      <c r="D34" s="52" t="s">
        <v>301</v>
      </c>
    </row>
    <row r="35" spans="1:7" ht="24.75" customHeight="1" x14ac:dyDescent="0.25">
      <c r="A35" s="263"/>
      <c r="B35" s="281"/>
      <c r="C35" s="52" t="s">
        <v>302</v>
      </c>
      <c r="D35" s="52" t="s">
        <v>303</v>
      </c>
      <c r="F35" t="s">
        <v>304</v>
      </c>
    </row>
    <row r="36" spans="1:7" ht="37.5" customHeight="1" x14ac:dyDescent="0.25">
      <c r="A36" s="263"/>
      <c r="B36" s="281"/>
      <c r="C36" s="52" t="s">
        <v>305</v>
      </c>
      <c r="D36" s="52" t="s">
        <v>306</v>
      </c>
      <c r="F36" t="s">
        <v>307</v>
      </c>
    </row>
    <row r="37" spans="1:7" ht="25.5" x14ac:dyDescent="0.25">
      <c r="A37" s="263"/>
      <c r="B37" s="281"/>
      <c r="C37" s="52" t="s">
        <v>308</v>
      </c>
      <c r="D37" s="52" t="s">
        <v>309</v>
      </c>
      <c r="F37" t="s">
        <v>310</v>
      </c>
    </row>
    <row r="38" spans="1:7" ht="26.25" thickBot="1" x14ac:dyDescent="0.3">
      <c r="A38" s="263"/>
      <c r="B38" s="281"/>
      <c r="C38" s="55"/>
      <c r="D38" s="52" t="s">
        <v>311</v>
      </c>
    </row>
    <row r="39" spans="1:7" ht="26.25" thickBot="1" x14ac:dyDescent="0.3">
      <c r="A39" s="272"/>
      <c r="B39" s="282"/>
      <c r="C39" s="56"/>
      <c r="D39" s="53" t="s">
        <v>312</v>
      </c>
      <c r="F39" s="67" t="s">
        <v>269</v>
      </c>
      <c r="G39" s="72" t="s">
        <v>313</v>
      </c>
    </row>
    <row r="40" spans="1:7" ht="26.25" thickBot="1" x14ac:dyDescent="0.3">
      <c r="A40" s="256">
        <v>5</v>
      </c>
      <c r="B40" s="259" t="s">
        <v>314</v>
      </c>
      <c r="C40" s="54" t="s">
        <v>315</v>
      </c>
      <c r="D40" s="54" t="s">
        <v>316</v>
      </c>
      <c r="F40" s="68" t="s">
        <v>294</v>
      </c>
      <c r="G40" s="73" t="s">
        <v>317</v>
      </c>
    </row>
    <row r="41" spans="1:7" ht="26.25" thickBot="1" x14ac:dyDescent="0.3">
      <c r="A41" s="257"/>
      <c r="B41" s="260"/>
      <c r="C41" s="52" t="s">
        <v>318</v>
      </c>
      <c r="D41" s="52" t="s">
        <v>319</v>
      </c>
      <c r="F41" s="71" t="s">
        <v>314</v>
      </c>
      <c r="G41" s="72" t="s">
        <v>320</v>
      </c>
    </row>
    <row r="42" spans="1:7" ht="25.5" x14ac:dyDescent="0.25">
      <c r="A42" s="257"/>
      <c r="B42" s="260"/>
      <c r="C42" s="52" t="s">
        <v>321</v>
      </c>
      <c r="D42" s="52" t="s">
        <v>299</v>
      </c>
      <c r="F42" s="69"/>
    </row>
    <row r="43" spans="1:7" ht="38.25" x14ac:dyDescent="0.25">
      <c r="A43" s="257"/>
      <c r="B43" s="260"/>
      <c r="C43" s="52" t="s">
        <v>322</v>
      </c>
      <c r="D43" s="52" t="s">
        <v>323</v>
      </c>
      <c r="F43" s="69"/>
    </row>
    <row r="44" spans="1:7" ht="25.5" x14ac:dyDescent="0.25">
      <c r="A44" s="257"/>
      <c r="B44" s="260"/>
      <c r="C44" s="52" t="s">
        <v>324</v>
      </c>
      <c r="D44" s="52" t="s">
        <v>325</v>
      </c>
      <c r="F44" s="69"/>
    </row>
    <row r="45" spans="1:7" ht="25.5" x14ac:dyDescent="0.25">
      <c r="A45" s="257"/>
      <c r="B45" s="260"/>
      <c r="C45" s="52" t="s">
        <v>326</v>
      </c>
      <c r="D45" s="52" t="s">
        <v>327</v>
      </c>
      <c r="F45" s="69"/>
    </row>
    <row r="46" spans="1:7" ht="25.5" x14ac:dyDescent="0.25">
      <c r="A46" s="257"/>
      <c r="B46" s="260"/>
      <c r="C46" s="55"/>
      <c r="D46" s="52" t="s">
        <v>328</v>
      </c>
      <c r="F46" s="69"/>
    </row>
    <row r="47" spans="1:7" ht="26.25" thickBot="1" x14ac:dyDescent="0.3">
      <c r="A47" s="258"/>
      <c r="B47" s="261"/>
      <c r="C47" s="56"/>
      <c r="D47" s="53" t="s">
        <v>329</v>
      </c>
      <c r="F47" s="69"/>
    </row>
    <row r="48" spans="1:7" x14ac:dyDescent="0.25">
      <c r="F48" s="70"/>
    </row>
  </sheetData>
  <mergeCells count="13">
    <mergeCell ref="F32:I32"/>
    <mergeCell ref="H10:I10"/>
    <mergeCell ref="F10:G10"/>
    <mergeCell ref="A32:A39"/>
    <mergeCell ref="B32:B39"/>
    <mergeCell ref="A40:A47"/>
    <mergeCell ref="B40:B47"/>
    <mergeCell ref="A11:A16"/>
    <mergeCell ref="B11:B16"/>
    <mergeCell ref="A17:A22"/>
    <mergeCell ref="B17:B22"/>
    <mergeCell ref="A23:A31"/>
    <mergeCell ref="B23:B3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
  <sheetViews>
    <sheetView workbookViewId="0">
      <selection activeCell="C4" sqref="C4"/>
    </sheetView>
  </sheetViews>
  <sheetFormatPr baseColWidth="10" defaultColWidth="10.7109375" defaultRowHeight="15" x14ac:dyDescent="0.25"/>
  <cols>
    <col min="1" max="1" width="28.7109375" customWidth="1"/>
    <col min="2" max="2" width="61.7109375" customWidth="1"/>
    <col min="3" max="3" width="29.42578125" customWidth="1"/>
  </cols>
  <sheetData>
    <row r="2" spans="1:3" x14ac:dyDescent="0.25">
      <c r="A2" s="283" t="s">
        <v>330</v>
      </c>
      <c r="B2" s="283"/>
      <c r="C2" s="75" t="s">
        <v>331</v>
      </c>
    </row>
    <row r="3" spans="1:3" ht="59.25" customHeight="1" x14ac:dyDescent="0.25">
      <c r="A3" s="75" t="s">
        <v>332</v>
      </c>
      <c r="B3" s="76" t="s">
        <v>333</v>
      </c>
      <c r="C3" s="76" t="s">
        <v>334</v>
      </c>
    </row>
    <row r="4" spans="1:3" ht="57.75" x14ac:dyDescent="0.25">
      <c r="A4" s="75" t="s">
        <v>335</v>
      </c>
      <c r="B4" s="76" t="s">
        <v>336</v>
      </c>
      <c r="C4" s="76" t="s">
        <v>337</v>
      </c>
    </row>
  </sheetData>
  <mergeCells count="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15"/>
  <sheetViews>
    <sheetView workbookViewId="0">
      <selection activeCell="B10" sqref="B10"/>
    </sheetView>
  </sheetViews>
  <sheetFormatPr baseColWidth="10" defaultColWidth="10.7109375" defaultRowHeight="15" x14ac:dyDescent="0.25"/>
  <cols>
    <col min="1" max="1" width="28.7109375" customWidth="1"/>
    <col min="2" max="2" width="61.7109375" customWidth="1"/>
  </cols>
  <sheetData>
    <row r="2" spans="1:2" x14ac:dyDescent="0.25">
      <c r="A2" s="283" t="s">
        <v>338</v>
      </c>
      <c r="B2" s="283"/>
    </row>
    <row r="3" spans="1:2" ht="45.75" customHeight="1" x14ac:dyDescent="0.25">
      <c r="A3" s="75" t="s">
        <v>339</v>
      </c>
      <c r="B3" s="86" t="s">
        <v>340</v>
      </c>
    </row>
    <row r="4" spans="1:2" ht="57" x14ac:dyDescent="0.25">
      <c r="A4" s="87" t="s">
        <v>341</v>
      </c>
      <c r="B4" s="86" t="s">
        <v>342</v>
      </c>
    </row>
    <row r="5" spans="1:2" ht="28.5" x14ac:dyDescent="0.25">
      <c r="A5" s="75" t="s">
        <v>343</v>
      </c>
      <c r="B5" s="86" t="s">
        <v>344</v>
      </c>
    </row>
    <row r="6" spans="1:2" ht="42.75" x14ac:dyDescent="0.25">
      <c r="A6" s="75" t="s">
        <v>345</v>
      </c>
      <c r="B6" s="86" t="s">
        <v>346</v>
      </c>
    </row>
    <row r="15" spans="1:2" x14ac:dyDescent="0.25">
      <c r="B15" s="113"/>
    </row>
  </sheetData>
  <mergeCells count="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9"/>
  <sheetViews>
    <sheetView zoomScale="85" zoomScaleNormal="85" workbookViewId="0">
      <selection activeCell="H66" sqref="H66:H67"/>
    </sheetView>
  </sheetViews>
  <sheetFormatPr baseColWidth="10" defaultColWidth="10.7109375" defaultRowHeight="15" x14ac:dyDescent="0.25"/>
  <cols>
    <col min="1" max="1" width="19.7109375" customWidth="1"/>
    <col min="2" max="2" width="54.7109375" customWidth="1"/>
    <col min="3" max="3" width="22.42578125" customWidth="1"/>
    <col min="4" max="4" width="13.7109375" customWidth="1"/>
    <col min="5" max="5" width="12.42578125" style="57" customWidth="1"/>
    <col min="7" max="7" width="19.7109375" customWidth="1"/>
    <col min="8" max="8" width="54.7109375" customWidth="1"/>
    <col min="9" max="9" width="22.28515625" customWidth="1"/>
    <col min="10" max="10" width="14" customWidth="1"/>
    <col min="11" max="11" width="12.7109375" customWidth="1"/>
  </cols>
  <sheetData>
    <row r="1" spans="1:6" x14ac:dyDescent="0.25">
      <c r="A1" s="97" t="s">
        <v>347</v>
      </c>
      <c r="B1" s="97" t="str">
        <f>+'MAPA DE RIESGOS'!D8</f>
        <v>Probabilidad de que los productos propuestos en el proyecto de Investigación no se desarrollan de la manera prevista</v>
      </c>
      <c r="C1" s="97"/>
      <c r="D1" s="97"/>
      <c r="E1" s="97"/>
      <c r="F1" s="97"/>
    </row>
    <row r="2" spans="1:6" x14ac:dyDescent="0.25">
      <c r="A2" s="77" t="s">
        <v>348</v>
      </c>
      <c r="B2" s="78" t="str">
        <f>+'MAPA DE RIESGOS'!P8</f>
        <v>Falta de competencias para desarrollar procesos de investigación.</v>
      </c>
    </row>
    <row r="3" spans="1:6" x14ac:dyDescent="0.25">
      <c r="A3" s="77" t="s">
        <v>349</v>
      </c>
      <c r="B3" s="78" t="str">
        <f>+'MAPA DE RIESGOS'!T8</f>
        <v xml:space="preserve">Programar y ejecutar capacitaciones en formulación de proyectos </v>
      </c>
    </row>
    <row r="4" spans="1:6" ht="15.75" thickBot="1" x14ac:dyDescent="0.3"/>
    <row r="5" spans="1:6" ht="53.25" customHeight="1" thickBot="1" x14ac:dyDescent="0.3">
      <c r="A5" s="81" t="s">
        <v>350</v>
      </c>
      <c r="B5" s="42" t="s">
        <v>351</v>
      </c>
      <c r="C5" s="82" t="s">
        <v>352</v>
      </c>
      <c r="D5" s="42" t="s">
        <v>353</v>
      </c>
      <c r="E5" s="83" t="s">
        <v>354</v>
      </c>
    </row>
    <row r="6" spans="1:6" x14ac:dyDescent="0.25">
      <c r="A6" s="284" t="s">
        <v>355</v>
      </c>
      <c r="B6" s="286" t="s">
        <v>356</v>
      </c>
      <c r="C6" s="184" t="s">
        <v>357</v>
      </c>
      <c r="D6" s="80">
        <v>15</v>
      </c>
      <c r="E6" s="92">
        <v>15</v>
      </c>
    </row>
    <row r="7" spans="1:6" ht="21.75" customHeight="1" x14ac:dyDescent="0.25">
      <c r="A7" s="285"/>
      <c r="B7" s="287"/>
      <c r="C7" s="182" t="s">
        <v>358</v>
      </c>
      <c r="D7" s="79"/>
      <c r="E7" s="93"/>
    </row>
    <row r="8" spans="1:6" x14ac:dyDescent="0.25">
      <c r="A8" s="285"/>
      <c r="B8" s="287" t="s">
        <v>359</v>
      </c>
      <c r="C8" s="182" t="s">
        <v>360</v>
      </c>
      <c r="D8" s="79">
        <v>15</v>
      </c>
      <c r="E8" s="93">
        <v>15</v>
      </c>
    </row>
    <row r="9" spans="1:6" ht="25.5" customHeight="1" x14ac:dyDescent="0.25">
      <c r="A9" s="285"/>
      <c r="B9" s="287"/>
      <c r="C9" s="182" t="s">
        <v>361</v>
      </c>
      <c r="D9" s="79">
        <v>0</v>
      </c>
      <c r="E9" s="93"/>
    </row>
    <row r="10" spans="1:6" ht="22.5" customHeight="1" x14ac:dyDescent="0.25">
      <c r="A10" s="285" t="s">
        <v>362</v>
      </c>
      <c r="B10" s="287" t="s">
        <v>363</v>
      </c>
      <c r="C10" s="182" t="s">
        <v>364</v>
      </c>
      <c r="D10" s="79">
        <v>15</v>
      </c>
      <c r="E10" s="93">
        <v>15</v>
      </c>
    </row>
    <row r="11" spans="1:6" x14ac:dyDescent="0.25">
      <c r="A11" s="285"/>
      <c r="B11" s="287"/>
      <c r="C11" s="182" t="s">
        <v>365</v>
      </c>
      <c r="D11" s="79">
        <v>0</v>
      </c>
      <c r="E11" s="93"/>
    </row>
    <row r="12" spans="1:6" ht="22.5" customHeight="1" x14ac:dyDescent="0.25">
      <c r="A12" s="285" t="s">
        <v>366</v>
      </c>
      <c r="B12" s="287" t="s">
        <v>367</v>
      </c>
      <c r="C12" s="182" t="s">
        <v>368</v>
      </c>
      <c r="D12" s="79">
        <v>10</v>
      </c>
      <c r="E12" s="93">
        <f>+D12</f>
        <v>10</v>
      </c>
    </row>
    <row r="13" spans="1:6" ht="30" customHeight="1" x14ac:dyDescent="0.25">
      <c r="A13" s="285"/>
      <c r="B13" s="287"/>
      <c r="C13" s="182" t="s">
        <v>369</v>
      </c>
      <c r="D13" s="79">
        <v>0</v>
      </c>
      <c r="E13" s="93"/>
    </row>
    <row r="14" spans="1:6" ht="25.5" customHeight="1" x14ac:dyDescent="0.25">
      <c r="A14" s="285" t="s">
        <v>370</v>
      </c>
      <c r="B14" s="287" t="s">
        <v>371</v>
      </c>
      <c r="C14" s="182" t="s">
        <v>372</v>
      </c>
      <c r="D14" s="79">
        <v>15</v>
      </c>
      <c r="E14" s="93">
        <v>15</v>
      </c>
    </row>
    <row r="15" spans="1:6" ht="25.5" customHeight="1" x14ac:dyDescent="0.25">
      <c r="A15" s="285"/>
      <c r="B15" s="287"/>
      <c r="C15" s="182" t="s">
        <v>373</v>
      </c>
      <c r="D15" s="79">
        <v>0</v>
      </c>
      <c r="E15" s="93"/>
    </row>
    <row r="16" spans="1:6" ht="25.5" x14ac:dyDescent="0.25">
      <c r="A16" s="285" t="s">
        <v>374</v>
      </c>
      <c r="B16" s="287" t="s">
        <v>375</v>
      </c>
      <c r="C16" s="182" t="s">
        <v>376</v>
      </c>
      <c r="D16" s="79">
        <v>10</v>
      </c>
      <c r="E16" s="93">
        <v>15</v>
      </c>
    </row>
    <row r="17" spans="1:5" ht="25.5" x14ac:dyDescent="0.25">
      <c r="A17" s="285"/>
      <c r="B17" s="287"/>
      <c r="C17" s="182" t="s">
        <v>377</v>
      </c>
      <c r="D17" s="79">
        <v>0</v>
      </c>
      <c r="E17" s="93"/>
    </row>
    <row r="18" spans="1:5" ht="63.75" customHeight="1" x14ac:dyDescent="0.25">
      <c r="A18" s="285" t="s">
        <v>378</v>
      </c>
      <c r="B18" s="287" t="s">
        <v>379</v>
      </c>
      <c r="C18" s="182" t="s">
        <v>380</v>
      </c>
      <c r="D18" s="79">
        <v>12</v>
      </c>
      <c r="E18" s="93">
        <v>12</v>
      </c>
    </row>
    <row r="19" spans="1:5" ht="63.75" customHeight="1" x14ac:dyDescent="0.25">
      <c r="A19" s="285"/>
      <c r="B19" s="287"/>
      <c r="C19" s="182" t="s">
        <v>381</v>
      </c>
      <c r="D19" s="79"/>
      <c r="E19" s="93"/>
    </row>
    <row r="20" spans="1:5" ht="15.75" customHeight="1" thickBot="1" x14ac:dyDescent="0.3">
      <c r="A20" s="285"/>
      <c r="B20" s="287"/>
      <c r="C20" s="182" t="s">
        <v>382</v>
      </c>
      <c r="D20" s="84">
        <v>0</v>
      </c>
      <c r="E20" s="94"/>
    </row>
    <row r="21" spans="1:5" ht="15.75" thickBot="1" x14ac:dyDescent="0.3">
      <c r="D21" s="85" t="s">
        <v>383</v>
      </c>
      <c r="E21" s="95">
        <f>SUM(E6:E20)</f>
        <v>97</v>
      </c>
    </row>
    <row r="22" spans="1:5" ht="39" thickBot="1" x14ac:dyDescent="0.3">
      <c r="A22" s="89" t="s">
        <v>384</v>
      </c>
      <c r="B22" s="185" t="s">
        <v>385</v>
      </c>
      <c r="D22" s="88"/>
      <c r="E22" s="96"/>
    </row>
    <row r="23" spans="1:5" ht="15.75" thickBot="1" x14ac:dyDescent="0.3">
      <c r="A23" s="90" t="s">
        <v>60</v>
      </c>
      <c r="B23" s="91" t="s">
        <v>386</v>
      </c>
      <c r="D23" s="88"/>
      <c r="E23" s="96"/>
    </row>
    <row r="24" spans="1:5" ht="15.75" thickBot="1" x14ac:dyDescent="0.3">
      <c r="A24" s="90" t="s">
        <v>53</v>
      </c>
      <c r="B24" s="91" t="s">
        <v>387</v>
      </c>
      <c r="D24" s="88"/>
      <c r="E24" s="96"/>
    </row>
    <row r="25" spans="1:5" ht="15.75" thickBot="1" x14ac:dyDescent="0.3">
      <c r="A25" s="90" t="s">
        <v>164</v>
      </c>
      <c r="B25" s="91" t="s">
        <v>388</v>
      </c>
      <c r="D25" s="88"/>
      <c r="E25" s="96"/>
    </row>
    <row r="28" spans="1:5" x14ac:dyDescent="0.25">
      <c r="A28" s="97" t="s">
        <v>389</v>
      </c>
      <c r="B28" s="97" t="str">
        <f>+'MAPA DE RIESGOS'!D9</f>
        <v>Posibilidad de que los Informes semestrales de producción de semilleros estén incompletos o entregados inoportunamente</v>
      </c>
      <c r="C28" s="97"/>
      <c r="D28" s="97"/>
      <c r="E28" s="97"/>
    </row>
    <row r="29" spans="1:5" x14ac:dyDescent="0.25">
      <c r="A29" s="77" t="s">
        <v>348</v>
      </c>
      <c r="B29" s="78" t="str">
        <f>+'MAPA DE RIESGOS'!P9</f>
        <v xml:space="preserve">La verificación de soportes de producción y asistencia de los semilleros no se realiza de acuerdo a la programación establecida
</v>
      </c>
    </row>
    <row r="30" spans="1:5" x14ac:dyDescent="0.25">
      <c r="A30" s="77" t="s">
        <v>349</v>
      </c>
      <c r="B30" s="78" t="str">
        <f>+'MAPA DE RIESGOS'!T9</f>
        <v>Verificar soportes de producción y de asistencia de semilleros, de acuerdo a la programación establecida y generación de informes a tiempo.</v>
      </c>
    </row>
    <row r="31" spans="1:5" ht="15.75" thickBot="1" x14ac:dyDescent="0.3"/>
    <row r="32" spans="1:5" ht="64.5" thickBot="1" x14ac:dyDescent="0.3">
      <c r="A32" s="81" t="s">
        <v>350</v>
      </c>
      <c r="B32" s="42" t="s">
        <v>351</v>
      </c>
      <c r="C32" s="82" t="s">
        <v>352</v>
      </c>
      <c r="D32" s="42" t="s">
        <v>353</v>
      </c>
      <c r="E32" s="83" t="s">
        <v>354</v>
      </c>
    </row>
    <row r="33" spans="1:5" x14ac:dyDescent="0.25">
      <c r="A33" s="284" t="s">
        <v>355</v>
      </c>
      <c r="B33" s="286" t="s">
        <v>356</v>
      </c>
      <c r="C33" s="184" t="s">
        <v>357</v>
      </c>
      <c r="D33" s="80">
        <v>15</v>
      </c>
      <c r="E33" s="92">
        <v>15</v>
      </c>
    </row>
    <row r="34" spans="1:5" x14ac:dyDescent="0.25">
      <c r="A34" s="285"/>
      <c r="B34" s="287"/>
      <c r="C34" s="182" t="s">
        <v>358</v>
      </c>
      <c r="D34" s="79"/>
      <c r="E34" s="93"/>
    </row>
    <row r="35" spans="1:5" x14ac:dyDescent="0.25">
      <c r="A35" s="285"/>
      <c r="B35" s="287" t="s">
        <v>359</v>
      </c>
      <c r="C35" s="182" t="s">
        <v>360</v>
      </c>
      <c r="D35" s="79">
        <v>15</v>
      </c>
      <c r="E35" s="93">
        <v>15</v>
      </c>
    </row>
    <row r="36" spans="1:5" x14ac:dyDescent="0.25">
      <c r="A36" s="285"/>
      <c r="B36" s="287"/>
      <c r="C36" s="182" t="s">
        <v>361</v>
      </c>
      <c r="D36" s="79">
        <v>0</v>
      </c>
      <c r="E36" s="93"/>
    </row>
    <row r="37" spans="1:5" x14ac:dyDescent="0.25">
      <c r="A37" s="285" t="s">
        <v>362</v>
      </c>
      <c r="B37" s="287" t="s">
        <v>363</v>
      </c>
      <c r="C37" s="182" t="s">
        <v>364</v>
      </c>
      <c r="D37" s="79">
        <v>10</v>
      </c>
      <c r="E37" s="93">
        <f>+D37</f>
        <v>10</v>
      </c>
    </row>
    <row r="38" spans="1:5" ht="37.5" customHeight="1" x14ac:dyDescent="0.25">
      <c r="A38" s="285"/>
      <c r="B38" s="287"/>
      <c r="C38" s="182" t="s">
        <v>365</v>
      </c>
      <c r="D38" s="79">
        <v>0</v>
      </c>
      <c r="E38" s="93"/>
    </row>
    <row r="39" spans="1:5" x14ac:dyDescent="0.25">
      <c r="A39" s="285" t="s">
        <v>366</v>
      </c>
      <c r="B39" s="287" t="s">
        <v>367</v>
      </c>
      <c r="C39" s="182" t="s">
        <v>368</v>
      </c>
      <c r="D39" s="79">
        <v>12</v>
      </c>
      <c r="E39" s="93">
        <f>+D39</f>
        <v>12</v>
      </c>
    </row>
    <row r="40" spans="1:5" ht="39.75" customHeight="1" x14ac:dyDescent="0.25">
      <c r="A40" s="285"/>
      <c r="B40" s="287"/>
      <c r="C40" s="182" t="s">
        <v>369</v>
      </c>
      <c r="D40" s="79">
        <v>0</v>
      </c>
      <c r="E40" s="93"/>
    </row>
    <row r="41" spans="1:5" x14ac:dyDescent="0.25">
      <c r="A41" s="285" t="s">
        <v>370</v>
      </c>
      <c r="B41" s="287" t="s">
        <v>371</v>
      </c>
      <c r="C41" s="182" t="s">
        <v>372</v>
      </c>
      <c r="D41" s="79">
        <v>15</v>
      </c>
      <c r="E41" s="93">
        <v>15</v>
      </c>
    </row>
    <row r="42" spans="1:5" x14ac:dyDescent="0.25">
      <c r="A42" s="285"/>
      <c r="B42" s="287"/>
      <c r="C42" s="182" t="s">
        <v>373</v>
      </c>
      <c r="D42" s="79">
        <v>0</v>
      </c>
      <c r="E42" s="93"/>
    </row>
    <row r="43" spans="1:5" ht="25.5" x14ac:dyDescent="0.25">
      <c r="A43" s="285" t="s">
        <v>374</v>
      </c>
      <c r="B43" s="287" t="s">
        <v>375</v>
      </c>
      <c r="C43" s="182" t="s">
        <v>376</v>
      </c>
      <c r="D43" s="79">
        <v>15</v>
      </c>
      <c r="E43" s="93">
        <f>+D43</f>
        <v>15</v>
      </c>
    </row>
    <row r="44" spans="1:5" ht="25.5" x14ac:dyDescent="0.25">
      <c r="A44" s="285"/>
      <c r="B44" s="287"/>
      <c r="C44" s="182" t="s">
        <v>377</v>
      </c>
      <c r="D44" s="79">
        <v>0</v>
      </c>
      <c r="E44" s="93"/>
    </row>
    <row r="45" spans="1:5" x14ac:dyDescent="0.25">
      <c r="A45" s="285" t="s">
        <v>378</v>
      </c>
      <c r="B45" s="287" t="s">
        <v>379</v>
      </c>
      <c r="C45" s="182" t="s">
        <v>380</v>
      </c>
      <c r="D45" s="79">
        <v>15</v>
      </c>
      <c r="E45" s="93">
        <f>+D45</f>
        <v>15</v>
      </c>
    </row>
    <row r="46" spans="1:5" x14ac:dyDescent="0.25">
      <c r="A46" s="285"/>
      <c r="B46" s="287"/>
      <c r="C46" s="182" t="s">
        <v>381</v>
      </c>
      <c r="D46" s="79"/>
      <c r="E46" s="93"/>
    </row>
    <row r="47" spans="1:5" ht="15.75" thickBot="1" x14ac:dyDescent="0.3">
      <c r="A47" s="285"/>
      <c r="B47" s="287"/>
      <c r="C47" s="182" t="s">
        <v>382</v>
      </c>
      <c r="D47" s="84">
        <v>0</v>
      </c>
      <c r="E47" s="94"/>
    </row>
    <row r="48" spans="1:5" ht="15.75" thickBot="1" x14ac:dyDescent="0.3">
      <c r="D48" s="85" t="s">
        <v>383</v>
      </c>
      <c r="E48" s="95">
        <f>SUM(E33:E47)</f>
        <v>97</v>
      </c>
    </row>
    <row r="49" spans="1:11" ht="39" thickBot="1" x14ac:dyDescent="0.3">
      <c r="A49" s="89" t="s">
        <v>384</v>
      </c>
      <c r="B49" s="185" t="s">
        <v>385</v>
      </c>
      <c r="D49" s="88"/>
      <c r="E49" s="96"/>
    </row>
    <row r="50" spans="1:11" ht="15.75" thickBot="1" x14ac:dyDescent="0.3">
      <c r="A50" s="90" t="s">
        <v>60</v>
      </c>
      <c r="B50" s="91" t="s">
        <v>386</v>
      </c>
      <c r="D50" s="88"/>
      <c r="E50" s="96"/>
    </row>
    <row r="51" spans="1:11" ht="15.75" thickBot="1" x14ac:dyDescent="0.3">
      <c r="A51" s="90" t="s">
        <v>53</v>
      </c>
      <c r="B51" s="91" t="s">
        <v>387</v>
      </c>
      <c r="D51" s="88"/>
      <c r="E51" s="96"/>
    </row>
    <row r="52" spans="1:11" ht="15.75" thickBot="1" x14ac:dyDescent="0.3">
      <c r="A52" s="90" t="s">
        <v>164</v>
      </c>
      <c r="B52" s="91" t="s">
        <v>388</v>
      </c>
      <c r="D52" s="88"/>
      <c r="E52" s="96"/>
    </row>
    <row r="55" spans="1:11" ht="15" customHeight="1" x14ac:dyDescent="0.25">
      <c r="A55" s="97" t="s">
        <v>390</v>
      </c>
      <c r="B55" s="159" t="str">
        <f>+'MAPA DE RIESGOS'!D10</f>
        <v>Probabilidad de consumir de manera inadecuada los recursos hídrico, energético y de papel.</v>
      </c>
      <c r="C55" s="97"/>
      <c r="D55" s="97"/>
      <c r="E55" s="97"/>
      <c r="G55" s="97"/>
      <c r="H55" s="159"/>
      <c r="I55" s="97"/>
      <c r="J55" s="97"/>
      <c r="K55" s="97"/>
    </row>
    <row r="56" spans="1:11" x14ac:dyDescent="0.25">
      <c r="A56" s="77" t="s">
        <v>348</v>
      </c>
      <c r="B56" s="78" t="str">
        <f>+'MAPA DE RIESGOS'!P10</f>
        <v xml:space="preserve">Falta de sensibilización ambiental en temas como la cultura, el uso eficiente del papel y el ahorro de energía y agua.            
                                      </v>
      </c>
      <c r="G56" s="88"/>
      <c r="H56" s="169"/>
      <c r="I56" s="169"/>
      <c r="J56" s="169"/>
      <c r="K56" s="96"/>
    </row>
    <row r="57" spans="1:11" x14ac:dyDescent="0.25">
      <c r="A57" s="77" t="s">
        <v>349</v>
      </c>
      <c r="B57" s="78" t="str">
        <f>+'MAPA DE RIESGOS'!T10</f>
        <v>Participar en las actividades para la gestión y manejo  del agua, la energía y el consumo de papel</v>
      </c>
      <c r="G57" s="88"/>
      <c r="H57" s="169"/>
      <c r="I57" s="169"/>
      <c r="J57" s="169"/>
      <c r="K57" s="96"/>
    </row>
    <row r="58" spans="1:11" ht="15.75" thickBot="1" x14ac:dyDescent="0.3">
      <c r="G58" s="169"/>
      <c r="H58" s="169"/>
      <c r="I58" s="169"/>
      <c r="J58" s="169"/>
      <c r="K58" s="96"/>
    </row>
    <row r="59" spans="1:11" ht="64.5" thickBot="1" x14ac:dyDescent="0.3">
      <c r="A59" s="81" t="s">
        <v>350</v>
      </c>
      <c r="B59" s="42" t="s">
        <v>351</v>
      </c>
      <c r="C59" s="82" t="s">
        <v>352</v>
      </c>
      <c r="D59" s="42" t="s">
        <v>353</v>
      </c>
      <c r="E59" s="83" t="s">
        <v>354</v>
      </c>
      <c r="G59" s="170"/>
      <c r="H59" s="170"/>
      <c r="I59" s="170"/>
      <c r="J59" s="170"/>
      <c r="K59" s="171"/>
    </row>
    <row r="60" spans="1:11" x14ac:dyDescent="0.25">
      <c r="A60" s="284" t="s">
        <v>355</v>
      </c>
      <c r="B60" s="286" t="s">
        <v>356</v>
      </c>
      <c r="C60" s="184" t="s">
        <v>357</v>
      </c>
      <c r="D60" s="80">
        <v>15</v>
      </c>
      <c r="E60" s="92">
        <v>15</v>
      </c>
      <c r="G60" s="288"/>
      <c r="H60" s="289"/>
      <c r="I60" s="183"/>
      <c r="J60" s="172"/>
      <c r="K60" s="96"/>
    </row>
    <row r="61" spans="1:11" x14ac:dyDescent="0.25">
      <c r="A61" s="285"/>
      <c r="B61" s="287"/>
      <c r="C61" s="182" t="s">
        <v>358</v>
      </c>
      <c r="D61" s="79"/>
      <c r="E61" s="93"/>
      <c r="G61" s="288"/>
      <c r="H61" s="289"/>
      <c r="I61" s="183"/>
      <c r="J61" s="172"/>
      <c r="K61" s="96"/>
    </row>
    <row r="62" spans="1:11" x14ac:dyDescent="0.25">
      <c r="A62" s="285"/>
      <c r="B62" s="287" t="s">
        <v>359</v>
      </c>
      <c r="C62" s="182" t="s">
        <v>360</v>
      </c>
      <c r="D62" s="79">
        <v>15</v>
      </c>
      <c r="E62" s="93">
        <v>15</v>
      </c>
      <c r="G62" s="288"/>
      <c r="H62" s="289"/>
      <c r="I62" s="183"/>
      <c r="J62" s="172"/>
      <c r="K62" s="96"/>
    </row>
    <row r="63" spans="1:11" x14ac:dyDescent="0.25">
      <c r="A63" s="285"/>
      <c r="B63" s="287"/>
      <c r="C63" s="182" t="s">
        <v>361</v>
      </c>
      <c r="D63" s="79">
        <v>0</v>
      </c>
      <c r="E63" s="93"/>
      <c r="G63" s="288"/>
      <c r="H63" s="289"/>
      <c r="I63" s="183"/>
      <c r="J63" s="172"/>
      <c r="K63" s="96"/>
    </row>
    <row r="64" spans="1:11" x14ac:dyDescent="0.25">
      <c r="A64" s="285" t="s">
        <v>362</v>
      </c>
      <c r="B64" s="287" t="s">
        <v>363</v>
      </c>
      <c r="C64" s="182" t="s">
        <v>364</v>
      </c>
      <c r="D64" s="79">
        <v>10</v>
      </c>
      <c r="E64" s="93">
        <f>+D64</f>
        <v>10</v>
      </c>
      <c r="G64" s="288"/>
      <c r="H64" s="289"/>
      <c r="I64" s="183"/>
      <c r="J64" s="172"/>
      <c r="K64" s="96"/>
    </row>
    <row r="65" spans="1:11" ht="22.15" customHeight="1" x14ac:dyDescent="0.25">
      <c r="A65" s="285"/>
      <c r="B65" s="287"/>
      <c r="C65" s="182" t="s">
        <v>365</v>
      </c>
      <c r="D65" s="79">
        <v>0</v>
      </c>
      <c r="E65" s="93"/>
      <c r="G65" s="288"/>
      <c r="H65" s="289"/>
      <c r="I65" s="183"/>
      <c r="J65" s="172"/>
      <c r="K65" s="96"/>
    </row>
    <row r="66" spans="1:11" x14ac:dyDescent="0.25">
      <c r="A66" s="285" t="s">
        <v>366</v>
      </c>
      <c r="B66" s="287" t="s">
        <v>367</v>
      </c>
      <c r="C66" s="182" t="s">
        <v>368</v>
      </c>
      <c r="D66" s="79">
        <v>15</v>
      </c>
      <c r="E66" s="93">
        <f>+D66</f>
        <v>15</v>
      </c>
      <c r="G66" s="288"/>
      <c r="H66" s="289"/>
      <c r="I66" s="183"/>
      <c r="J66" s="172"/>
      <c r="K66" s="96"/>
    </row>
    <row r="67" spans="1:11" ht="34.15" customHeight="1" x14ac:dyDescent="0.25">
      <c r="A67" s="285"/>
      <c r="B67" s="287"/>
      <c r="C67" s="182" t="s">
        <v>369</v>
      </c>
      <c r="D67" s="79">
        <v>0</v>
      </c>
      <c r="E67" s="93"/>
      <c r="G67" s="288"/>
      <c r="H67" s="289"/>
      <c r="I67" s="183"/>
      <c r="J67" s="172"/>
      <c r="K67" s="96"/>
    </row>
    <row r="68" spans="1:11" x14ac:dyDescent="0.25">
      <c r="A68" s="285" t="s">
        <v>370</v>
      </c>
      <c r="B68" s="287" t="s">
        <v>371</v>
      </c>
      <c r="C68" s="182" t="s">
        <v>372</v>
      </c>
      <c r="D68" s="79">
        <v>15</v>
      </c>
      <c r="E68" s="93">
        <v>15</v>
      </c>
      <c r="G68" s="288"/>
      <c r="H68" s="289"/>
      <c r="I68" s="183"/>
      <c r="J68" s="172"/>
      <c r="K68" s="96"/>
    </row>
    <row r="69" spans="1:11" x14ac:dyDescent="0.25">
      <c r="A69" s="285"/>
      <c r="B69" s="287"/>
      <c r="C69" s="182" t="s">
        <v>373</v>
      </c>
      <c r="D69" s="79">
        <v>0</v>
      </c>
      <c r="E69" s="93"/>
      <c r="G69" s="288"/>
      <c r="H69" s="289"/>
      <c r="I69" s="183"/>
      <c r="J69" s="172"/>
      <c r="K69" s="96"/>
    </row>
    <row r="70" spans="1:11" ht="25.5" x14ac:dyDescent="0.25">
      <c r="A70" s="285" t="s">
        <v>374</v>
      </c>
      <c r="B70" s="287" t="s">
        <v>375</v>
      </c>
      <c r="C70" s="182" t="s">
        <v>376</v>
      </c>
      <c r="D70" s="79">
        <v>12</v>
      </c>
      <c r="E70" s="93">
        <f>+D70</f>
        <v>12</v>
      </c>
      <c r="G70" s="288"/>
      <c r="H70" s="289"/>
      <c r="I70" s="183"/>
      <c r="J70" s="172"/>
      <c r="K70" s="96"/>
    </row>
    <row r="71" spans="1:11" ht="25.5" x14ac:dyDescent="0.25">
      <c r="A71" s="285"/>
      <c r="B71" s="287"/>
      <c r="C71" s="182" t="s">
        <v>377</v>
      </c>
      <c r="D71" s="79">
        <v>0</v>
      </c>
      <c r="E71" s="93"/>
      <c r="G71" s="288"/>
      <c r="H71" s="289"/>
      <c r="I71" s="183"/>
      <c r="J71" s="172"/>
      <c r="K71" s="96"/>
    </row>
    <row r="72" spans="1:11" x14ac:dyDescent="0.25">
      <c r="A72" s="285" t="s">
        <v>378</v>
      </c>
      <c r="B72" s="287" t="s">
        <v>379</v>
      </c>
      <c r="C72" s="182" t="s">
        <v>380</v>
      </c>
      <c r="D72" s="79">
        <v>15</v>
      </c>
      <c r="E72" s="93">
        <f>+D72</f>
        <v>15</v>
      </c>
      <c r="G72" s="288"/>
      <c r="H72" s="289"/>
      <c r="I72" s="183"/>
      <c r="J72" s="172"/>
      <c r="K72" s="96"/>
    </row>
    <row r="73" spans="1:11" x14ac:dyDescent="0.25">
      <c r="A73" s="285"/>
      <c r="B73" s="287"/>
      <c r="C73" s="182" t="s">
        <v>381</v>
      </c>
      <c r="D73" s="79"/>
      <c r="E73" s="93"/>
      <c r="G73" s="288"/>
      <c r="H73" s="289"/>
      <c r="I73" s="183"/>
      <c r="J73" s="172"/>
      <c r="K73" s="96"/>
    </row>
    <row r="74" spans="1:11" ht="15.75" thickBot="1" x14ac:dyDescent="0.3">
      <c r="A74" s="285"/>
      <c r="B74" s="287"/>
      <c r="C74" s="182" t="s">
        <v>382</v>
      </c>
      <c r="D74" s="84">
        <v>0</v>
      </c>
      <c r="E74" s="94"/>
      <c r="G74" s="288"/>
      <c r="H74" s="289"/>
      <c r="I74" s="183"/>
      <c r="J74" s="172"/>
      <c r="K74" s="96"/>
    </row>
    <row r="75" spans="1:11" ht="15.75" thickBot="1" x14ac:dyDescent="0.3">
      <c r="D75" s="85" t="s">
        <v>383</v>
      </c>
      <c r="E75" s="95">
        <f>SUM(E60:E74)</f>
        <v>97</v>
      </c>
      <c r="G75" s="169"/>
      <c r="H75" s="169"/>
      <c r="I75" s="169"/>
      <c r="J75" s="88"/>
      <c r="K75" s="96"/>
    </row>
    <row r="76" spans="1:11" ht="48" customHeight="1" thickBot="1" x14ac:dyDescent="0.3">
      <c r="A76" s="89" t="s">
        <v>384</v>
      </c>
      <c r="B76" s="185" t="s">
        <v>385</v>
      </c>
      <c r="D76" s="88"/>
      <c r="E76" s="96"/>
      <c r="G76" s="123"/>
      <c r="H76" s="123"/>
      <c r="I76" s="169"/>
      <c r="J76" s="88"/>
      <c r="K76" s="96"/>
    </row>
    <row r="77" spans="1:11" ht="15.75" thickBot="1" x14ac:dyDescent="0.3">
      <c r="A77" s="90" t="s">
        <v>60</v>
      </c>
      <c r="B77" s="91" t="s">
        <v>386</v>
      </c>
      <c r="D77" s="88"/>
      <c r="E77" s="96"/>
      <c r="G77" s="173"/>
      <c r="H77" s="173"/>
      <c r="I77" s="169"/>
      <c r="J77" s="88"/>
      <c r="K77" s="96"/>
    </row>
    <row r="78" spans="1:11" ht="15.75" thickBot="1" x14ac:dyDescent="0.3">
      <c r="A78" s="90" t="s">
        <v>53</v>
      </c>
      <c r="B78" s="91" t="s">
        <v>387</v>
      </c>
      <c r="D78" s="88"/>
      <c r="E78" s="96"/>
      <c r="G78" s="173"/>
      <c r="H78" s="173"/>
      <c r="I78" s="169"/>
      <c r="J78" s="88"/>
      <c r="K78" s="96"/>
    </row>
    <row r="79" spans="1:11" ht="15.75" thickBot="1" x14ac:dyDescent="0.3">
      <c r="A79" s="90" t="s">
        <v>164</v>
      </c>
      <c r="B79" s="91" t="s">
        <v>388</v>
      </c>
      <c r="D79" s="88"/>
      <c r="E79" s="96"/>
      <c r="G79" s="173"/>
      <c r="H79" s="173"/>
      <c r="I79" s="169"/>
      <c r="J79" s="88"/>
      <c r="K79" s="96"/>
    </row>
    <row r="82" spans="1:5" ht="30" x14ac:dyDescent="0.25">
      <c r="A82" s="97" t="s">
        <v>391</v>
      </c>
      <c r="B82" s="159" t="str">
        <f>+'MAPA DE RIESGOS'!D11</f>
        <v>Posibilidad de sufrir enfermedades laborales y accidentes de trabajo por malas posturas en el puesto de trabajo.</v>
      </c>
      <c r="C82" s="97"/>
      <c r="D82" s="97"/>
      <c r="E82" s="97"/>
    </row>
    <row r="83" spans="1:5" x14ac:dyDescent="0.25">
      <c r="A83" s="77" t="s">
        <v>348</v>
      </c>
      <c r="B83" s="78" t="str">
        <f>+'MAPA DE RIESGOS'!P11</f>
        <v xml:space="preserve">Inadecuada higiene postural
</v>
      </c>
    </row>
    <row r="84" spans="1:5" x14ac:dyDescent="0.25">
      <c r="A84" s="77" t="s">
        <v>349</v>
      </c>
      <c r="B84" t="str">
        <f>+'MAPA DE RIESGOS'!T11</f>
        <v>Participar en las actividades  de seguridad y salud en el trabajo.</v>
      </c>
    </row>
    <row r="85" spans="1:5" ht="15.75" thickBot="1" x14ac:dyDescent="0.3"/>
    <row r="86" spans="1:5" ht="64.5" thickBot="1" x14ac:dyDescent="0.3">
      <c r="A86" s="81" t="s">
        <v>350</v>
      </c>
      <c r="B86" s="42" t="s">
        <v>351</v>
      </c>
      <c r="C86" s="82" t="s">
        <v>352</v>
      </c>
      <c r="D86" s="42" t="s">
        <v>353</v>
      </c>
      <c r="E86" s="83" t="s">
        <v>354</v>
      </c>
    </row>
    <row r="87" spans="1:5" x14ac:dyDescent="0.25">
      <c r="A87" s="284" t="s">
        <v>355</v>
      </c>
      <c r="B87" s="286" t="s">
        <v>356</v>
      </c>
      <c r="C87" s="184" t="s">
        <v>357</v>
      </c>
      <c r="D87" s="80">
        <v>15</v>
      </c>
      <c r="E87" s="92">
        <v>15</v>
      </c>
    </row>
    <row r="88" spans="1:5" x14ac:dyDescent="0.25">
      <c r="A88" s="285"/>
      <c r="B88" s="287"/>
      <c r="C88" s="182" t="s">
        <v>358</v>
      </c>
      <c r="D88" s="79"/>
      <c r="E88" s="93"/>
    </row>
    <row r="89" spans="1:5" x14ac:dyDescent="0.25">
      <c r="A89" s="285"/>
      <c r="B89" s="287" t="s">
        <v>359</v>
      </c>
      <c r="C89" s="182" t="s">
        <v>360</v>
      </c>
      <c r="D89" s="79">
        <v>15</v>
      </c>
      <c r="E89" s="93">
        <v>15</v>
      </c>
    </row>
    <row r="90" spans="1:5" x14ac:dyDescent="0.25">
      <c r="A90" s="285"/>
      <c r="B90" s="287"/>
      <c r="C90" s="182" t="s">
        <v>361</v>
      </c>
      <c r="D90" s="79">
        <v>0</v>
      </c>
      <c r="E90" s="93"/>
    </row>
    <row r="91" spans="1:5" x14ac:dyDescent="0.25">
      <c r="A91" s="285" t="s">
        <v>362</v>
      </c>
      <c r="B91" s="287" t="s">
        <v>363</v>
      </c>
      <c r="C91" s="182" t="s">
        <v>364</v>
      </c>
      <c r="D91" s="79">
        <v>10</v>
      </c>
      <c r="E91" s="93">
        <f>+D91</f>
        <v>10</v>
      </c>
    </row>
    <row r="92" spans="1:5" x14ac:dyDescent="0.25">
      <c r="A92" s="285"/>
      <c r="B92" s="287"/>
      <c r="C92" s="182" t="s">
        <v>365</v>
      </c>
      <c r="D92" s="79">
        <v>0</v>
      </c>
      <c r="E92" s="93"/>
    </row>
    <row r="93" spans="1:5" x14ac:dyDescent="0.25">
      <c r="A93" s="285" t="s">
        <v>366</v>
      </c>
      <c r="B93" s="287" t="s">
        <v>367</v>
      </c>
      <c r="C93" s="182" t="s">
        <v>368</v>
      </c>
      <c r="D93" s="79">
        <v>15</v>
      </c>
      <c r="E93" s="93">
        <f>+D93</f>
        <v>15</v>
      </c>
    </row>
    <row r="94" spans="1:5" x14ac:dyDescent="0.25">
      <c r="A94" s="285"/>
      <c r="B94" s="287"/>
      <c r="C94" s="182" t="s">
        <v>369</v>
      </c>
      <c r="D94" s="79">
        <v>0</v>
      </c>
      <c r="E94" s="93"/>
    </row>
    <row r="95" spans="1:5" x14ac:dyDescent="0.25">
      <c r="A95" s="285" t="s">
        <v>370</v>
      </c>
      <c r="B95" s="287" t="s">
        <v>371</v>
      </c>
      <c r="C95" s="182" t="s">
        <v>372</v>
      </c>
      <c r="D95" s="79">
        <v>15</v>
      </c>
      <c r="E95" s="93">
        <v>15</v>
      </c>
    </row>
    <row r="96" spans="1:5" x14ac:dyDescent="0.25">
      <c r="A96" s="285"/>
      <c r="B96" s="287"/>
      <c r="C96" s="182" t="s">
        <v>373</v>
      </c>
      <c r="D96" s="79">
        <v>0</v>
      </c>
      <c r="E96" s="93"/>
    </row>
    <row r="97" spans="1:11" ht="25.5" x14ac:dyDescent="0.25">
      <c r="A97" s="285" t="s">
        <v>374</v>
      </c>
      <c r="B97" s="287" t="s">
        <v>375</v>
      </c>
      <c r="C97" s="182" t="s">
        <v>376</v>
      </c>
      <c r="D97" s="79">
        <v>12</v>
      </c>
      <c r="E97" s="93">
        <f>+D97</f>
        <v>12</v>
      </c>
    </row>
    <row r="98" spans="1:11" ht="25.5" x14ac:dyDescent="0.25">
      <c r="A98" s="285"/>
      <c r="B98" s="287"/>
      <c r="C98" s="182" t="s">
        <v>377</v>
      </c>
      <c r="D98" s="79">
        <v>0</v>
      </c>
      <c r="E98" s="93"/>
    </row>
    <row r="99" spans="1:11" x14ac:dyDescent="0.25">
      <c r="A99" s="285" t="s">
        <v>378</v>
      </c>
      <c r="B99" s="287" t="s">
        <v>379</v>
      </c>
      <c r="C99" s="182" t="s">
        <v>380</v>
      </c>
      <c r="D99" s="79">
        <v>15</v>
      </c>
      <c r="E99" s="93">
        <f>+D99</f>
        <v>15</v>
      </c>
    </row>
    <row r="100" spans="1:11" x14ac:dyDescent="0.25">
      <c r="A100" s="285"/>
      <c r="B100" s="287"/>
      <c r="C100" s="182" t="s">
        <v>381</v>
      </c>
      <c r="D100" s="79"/>
      <c r="E100" s="93"/>
    </row>
    <row r="101" spans="1:11" ht="15.75" thickBot="1" x14ac:dyDescent="0.3">
      <c r="A101" s="285"/>
      <c r="B101" s="287"/>
      <c r="C101" s="182" t="s">
        <v>382</v>
      </c>
      <c r="D101" s="84">
        <v>0</v>
      </c>
      <c r="E101" s="94"/>
    </row>
    <row r="102" spans="1:11" ht="15.75" thickBot="1" x14ac:dyDescent="0.3">
      <c r="D102" s="85" t="s">
        <v>383</v>
      </c>
      <c r="E102" s="95">
        <f>SUM(E87:E101)</f>
        <v>97</v>
      </c>
    </row>
    <row r="103" spans="1:11" ht="39" thickBot="1" x14ac:dyDescent="0.3">
      <c r="A103" s="89" t="s">
        <v>384</v>
      </c>
      <c r="B103" s="185" t="s">
        <v>385</v>
      </c>
      <c r="D103" s="88"/>
      <c r="E103" s="96"/>
    </row>
    <row r="104" spans="1:11" ht="15.75" thickBot="1" x14ac:dyDescent="0.3">
      <c r="A104" s="90" t="s">
        <v>60</v>
      </c>
      <c r="B104" s="91" t="s">
        <v>386</v>
      </c>
      <c r="D104" s="88"/>
      <c r="E104" s="96"/>
    </row>
    <row r="105" spans="1:11" ht="15.75" thickBot="1" x14ac:dyDescent="0.3">
      <c r="A105" s="90" t="s">
        <v>53</v>
      </c>
      <c r="B105" s="91" t="s">
        <v>387</v>
      </c>
      <c r="D105" s="88"/>
      <c r="E105" s="96"/>
    </row>
    <row r="106" spans="1:11" ht="15.75" thickBot="1" x14ac:dyDescent="0.3">
      <c r="A106" s="90" t="s">
        <v>164</v>
      </c>
      <c r="B106" s="91" t="s">
        <v>388</v>
      </c>
      <c r="D106" s="88"/>
      <c r="E106" s="96"/>
    </row>
    <row r="109" spans="1:11" ht="15" customHeight="1" x14ac:dyDescent="0.25">
      <c r="A109" s="97" t="s">
        <v>392</v>
      </c>
      <c r="B109" s="159" t="str">
        <f>+'MAPA DE RIESGOS'!D12</f>
        <v xml:space="preserve"> Probabilidad de perder la información que se genere en el proceso</v>
      </c>
      <c r="C109" s="159"/>
      <c r="D109" s="159"/>
      <c r="E109" s="159"/>
      <c r="F109" s="159"/>
      <c r="G109" s="97" t="s">
        <v>392</v>
      </c>
      <c r="H109" s="159" t="str">
        <f>+'MAPA DE RIESGOS'!D12</f>
        <v xml:space="preserve"> Probabilidad de perder la información que se genere en el proceso</v>
      </c>
      <c r="I109" s="159"/>
      <c r="J109" s="159"/>
      <c r="K109" s="159"/>
    </row>
    <row r="110" spans="1:11" x14ac:dyDescent="0.25">
      <c r="A110" s="77" t="s">
        <v>348</v>
      </c>
      <c r="B110" s="78" t="str">
        <f>+'MAPA DE RIESGOS'!P12</f>
        <v>Falta de conocimiento por parte del personal del proceso en temas de seguridad de la información</v>
      </c>
      <c r="G110" s="77" t="s">
        <v>393</v>
      </c>
      <c r="H110" s="78" t="str">
        <f>+'MAPA DE RIESGOS'!P13</f>
        <v>No seguir el procedimiento en términos de dar cumplimiento al lineamiento de conservar la información generada en el proceso, en el onedrive.</v>
      </c>
      <c r="K110" s="57"/>
    </row>
    <row r="111" spans="1:11" x14ac:dyDescent="0.25">
      <c r="A111" s="77" t="s">
        <v>349</v>
      </c>
      <c r="B111" s="160" t="str">
        <f>+'MAPA DE RIESGOS'!T12</f>
        <v>Participar en las actividades de capacitación en seguridad de la información.</v>
      </c>
      <c r="G111" s="77" t="s">
        <v>349</v>
      </c>
      <c r="H111" s="160" t="str">
        <f>+'MAPA DE RIESGOS'!T13</f>
        <v>De forma permanente contar con toda la información generada en el proceso en el onedrive</v>
      </c>
      <c r="K111" s="57"/>
    </row>
    <row r="112" spans="1:11" ht="15.75" thickBot="1" x14ac:dyDescent="0.3">
      <c r="K112" s="57"/>
    </row>
    <row r="113" spans="1:11" ht="64.5" thickBot="1" x14ac:dyDescent="0.3">
      <c r="A113" s="81" t="s">
        <v>350</v>
      </c>
      <c r="B113" s="42" t="s">
        <v>351</v>
      </c>
      <c r="C113" s="82" t="s">
        <v>352</v>
      </c>
      <c r="D113" s="42" t="s">
        <v>353</v>
      </c>
      <c r="E113" s="83" t="s">
        <v>354</v>
      </c>
      <c r="G113" s="81" t="s">
        <v>350</v>
      </c>
      <c r="H113" s="42" t="s">
        <v>351</v>
      </c>
      <c r="I113" s="82" t="s">
        <v>352</v>
      </c>
      <c r="J113" s="42" t="s">
        <v>353</v>
      </c>
      <c r="K113" s="83" t="s">
        <v>354</v>
      </c>
    </row>
    <row r="114" spans="1:11" x14ac:dyDescent="0.25">
      <c r="A114" s="284" t="s">
        <v>355</v>
      </c>
      <c r="B114" s="286" t="s">
        <v>356</v>
      </c>
      <c r="C114" s="184" t="s">
        <v>357</v>
      </c>
      <c r="D114" s="80">
        <v>15</v>
      </c>
      <c r="E114" s="92">
        <v>15</v>
      </c>
      <c r="G114" s="284" t="s">
        <v>355</v>
      </c>
      <c r="H114" s="286" t="s">
        <v>356</v>
      </c>
      <c r="I114" s="184" t="s">
        <v>357</v>
      </c>
      <c r="J114" s="80">
        <v>15</v>
      </c>
      <c r="K114" s="92">
        <v>15</v>
      </c>
    </row>
    <row r="115" spans="1:11" x14ac:dyDescent="0.25">
      <c r="A115" s="285"/>
      <c r="B115" s="287"/>
      <c r="C115" s="182" t="s">
        <v>358</v>
      </c>
      <c r="D115" s="79"/>
      <c r="E115" s="93"/>
      <c r="G115" s="285"/>
      <c r="H115" s="287"/>
      <c r="I115" s="182" t="s">
        <v>358</v>
      </c>
      <c r="J115" s="79"/>
      <c r="K115" s="93"/>
    </row>
    <row r="116" spans="1:11" x14ac:dyDescent="0.25">
      <c r="A116" s="285"/>
      <c r="B116" s="287" t="s">
        <v>359</v>
      </c>
      <c r="C116" s="182" t="s">
        <v>360</v>
      </c>
      <c r="D116" s="79">
        <v>15</v>
      </c>
      <c r="E116" s="93">
        <v>15</v>
      </c>
      <c r="G116" s="285"/>
      <c r="H116" s="287" t="s">
        <v>359</v>
      </c>
      <c r="I116" s="182" t="s">
        <v>360</v>
      </c>
      <c r="J116" s="79">
        <v>15</v>
      </c>
      <c r="K116" s="93">
        <v>15</v>
      </c>
    </row>
    <row r="117" spans="1:11" x14ac:dyDescent="0.25">
      <c r="A117" s="285"/>
      <c r="B117" s="287"/>
      <c r="C117" s="182" t="s">
        <v>361</v>
      </c>
      <c r="D117" s="79">
        <v>0</v>
      </c>
      <c r="E117" s="93"/>
      <c r="G117" s="285"/>
      <c r="H117" s="287"/>
      <c r="I117" s="182" t="s">
        <v>361</v>
      </c>
      <c r="J117" s="79">
        <v>0</v>
      </c>
      <c r="K117" s="93"/>
    </row>
    <row r="118" spans="1:11" x14ac:dyDescent="0.25">
      <c r="A118" s="285" t="s">
        <v>362</v>
      </c>
      <c r="B118" s="287" t="s">
        <v>363</v>
      </c>
      <c r="C118" s="182" t="s">
        <v>364</v>
      </c>
      <c r="D118" s="79">
        <v>10</v>
      </c>
      <c r="E118" s="93">
        <f>+D118</f>
        <v>10</v>
      </c>
      <c r="G118" s="285" t="s">
        <v>362</v>
      </c>
      <c r="H118" s="287" t="s">
        <v>363</v>
      </c>
      <c r="I118" s="182" t="s">
        <v>364</v>
      </c>
      <c r="J118" s="79">
        <v>10</v>
      </c>
      <c r="K118" s="93">
        <f>+J118</f>
        <v>10</v>
      </c>
    </row>
    <row r="119" spans="1:11" x14ac:dyDescent="0.25">
      <c r="A119" s="285"/>
      <c r="B119" s="287"/>
      <c r="C119" s="182" t="s">
        <v>365</v>
      </c>
      <c r="D119" s="79">
        <v>0</v>
      </c>
      <c r="E119" s="93"/>
      <c r="G119" s="285"/>
      <c r="H119" s="287"/>
      <c r="I119" s="182" t="s">
        <v>365</v>
      </c>
      <c r="J119" s="79">
        <v>0</v>
      </c>
      <c r="K119" s="93"/>
    </row>
    <row r="120" spans="1:11" x14ac:dyDescent="0.25">
      <c r="A120" s="285" t="s">
        <v>366</v>
      </c>
      <c r="B120" s="287" t="s">
        <v>367</v>
      </c>
      <c r="C120" s="182" t="s">
        <v>368</v>
      </c>
      <c r="D120" s="79">
        <v>15</v>
      </c>
      <c r="E120" s="93">
        <f>+D120</f>
        <v>15</v>
      </c>
      <c r="G120" s="285" t="s">
        <v>366</v>
      </c>
      <c r="H120" s="287" t="s">
        <v>367</v>
      </c>
      <c r="I120" s="182" t="s">
        <v>368</v>
      </c>
      <c r="J120" s="79">
        <v>15</v>
      </c>
      <c r="K120" s="93">
        <f>+J120</f>
        <v>15</v>
      </c>
    </row>
    <row r="121" spans="1:11" x14ac:dyDescent="0.25">
      <c r="A121" s="285"/>
      <c r="B121" s="287"/>
      <c r="C121" s="182" t="s">
        <v>369</v>
      </c>
      <c r="D121" s="79">
        <v>0</v>
      </c>
      <c r="E121" s="93"/>
      <c r="G121" s="285"/>
      <c r="H121" s="287"/>
      <c r="I121" s="182" t="s">
        <v>369</v>
      </c>
      <c r="J121" s="79">
        <v>0</v>
      </c>
      <c r="K121" s="93"/>
    </row>
    <row r="122" spans="1:11" x14ac:dyDescent="0.25">
      <c r="A122" s="285" t="s">
        <v>370</v>
      </c>
      <c r="B122" s="287" t="s">
        <v>371</v>
      </c>
      <c r="C122" s="182" t="s">
        <v>372</v>
      </c>
      <c r="D122" s="79">
        <v>15</v>
      </c>
      <c r="E122" s="93">
        <v>15</v>
      </c>
      <c r="G122" s="285" t="s">
        <v>370</v>
      </c>
      <c r="H122" s="287" t="s">
        <v>371</v>
      </c>
      <c r="I122" s="182" t="s">
        <v>372</v>
      </c>
      <c r="J122" s="79">
        <v>15</v>
      </c>
      <c r="K122" s="93">
        <v>15</v>
      </c>
    </row>
    <row r="123" spans="1:11" x14ac:dyDescent="0.25">
      <c r="A123" s="285"/>
      <c r="B123" s="287"/>
      <c r="C123" s="182" t="s">
        <v>373</v>
      </c>
      <c r="D123" s="79">
        <v>0</v>
      </c>
      <c r="E123" s="93"/>
      <c r="G123" s="285"/>
      <c r="H123" s="287"/>
      <c r="I123" s="182" t="s">
        <v>373</v>
      </c>
      <c r="J123" s="79">
        <v>0</v>
      </c>
      <c r="K123" s="93"/>
    </row>
    <row r="124" spans="1:11" ht="25.5" x14ac:dyDescent="0.25">
      <c r="A124" s="285" t="s">
        <v>374</v>
      </c>
      <c r="B124" s="287" t="s">
        <v>375</v>
      </c>
      <c r="C124" s="182" t="s">
        <v>376</v>
      </c>
      <c r="D124" s="79">
        <v>12</v>
      </c>
      <c r="E124" s="93">
        <f>+D124</f>
        <v>12</v>
      </c>
      <c r="G124" s="285" t="s">
        <v>374</v>
      </c>
      <c r="H124" s="287" t="s">
        <v>375</v>
      </c>
      <c r="I124" s="182" t="s">
        <v>376</v>
      </c>
      <c r="J124" s="79">
        <v>12</v>
      </c>
      <c r="K124" s="93">
        <f>+J124</f>
        <v>12</v>
      </c>
    </row>
    <row r="125" spans="1:11" ht="25.5" x14ac:dyDescent="0.25">
      <c r="A125" s="285"/>
      <c r="B125" s="287"/>
      <c r="C125" s="182" t="s">
        <v>377</v>
      </c>
      <c r="D125" s="79">
        <v>0</v>
      </c>
      <c r="E125" s="93"/>
      <c r="G125" s="285"/>
      <c r="H125" s="287"/>
      <c r="I125" s="182" t="s">
        <v>377</v>
      </c>
      <c r="J125" s="79">
        <v>0</v>
      </c>
      <c r="K125" s="93"/>
    </row>
    <row r="126" spans="1:11" x14ac:dyDescent="0.25">
      <c r="A126" s="285" t="s">
        <v>378</v>
      </c>
      <c r="B126" s="287" t="s">
        <v>379</v>
      </c>
      <c r="C126" s="182" t="s">
        <v>380</v>
      </c>
      <c r="D126" s="79">
        <v>15</v>
      </c>
      <c r="E126" s="93">
        <f>+D126</f>
        <v>15</v>
      </c>
      <c r="G126" s="285" t="s">
        <v>378</v>
      </c>
      <c r="H126" s="287" t="s">
        <v>379</v>
      </c>
      <c r="I126" s="182" t="s">
        <v>380</v>
      </c>
      <c r="J126" s="79">
        <v>15</v>
      </c>
      <c r="K126" s="93">
        <f>+J126</f>
        <v>15</v>
      </c>
    </row>
    <row r="127" spans="1:11" x14ac:dyDescent="0.25">
      <c r="A127" s="285"/>
      <c r="B127" s="287"/>
      <c r="C127" s="182" t="s">
        <v>381</v>
      </c>
      <c r="D127" s="79"/>
      <c r="E127" s="93"/>
      <c r="G127" s="285"/>
      <c r="H127" s="287"/>
      <c r="I127" s="182" t="s">
        <v>381</v>
      </c>
      <c r="J127" s="79"/>
      <c r="K127" s="93"/>
    </row>
    <row r="128" spans="1:11" ht="15.75" thickBot="1" x14ac:dyDescent="0.3">
      <c r="A128" s="285"/>
      <c r="B128" s="287"/>
      <c r="C128" s="182" t="s">
        <v>382</v>
      </c>
      <c r="D128" s="84">
        <v>0</v>
      </c>
      <c r="E128" s="94"/>
      <c r="G128" s="285"/>
      <c r="H128" s="287"/>
      <c r="I128" s="182" t="s">
        <v>382</v>
      </c>
      <c r="J128" s="84">
        <v>0</v>
      </c>
      <c r="K128" s="94"/>
    </row>
    <row r="129" spans="1:11" ht="15.75" thickBot="1" x14ac:dyDescent="0.3">
      <c r="D129" s="85" t="s">
        <v>383</v>
      </c>
      <c r="E129" s="95">
        <f>SUM(E114:E128)</f>
        <v>97</v>
      </c>
      <c r="J129" s="85" t="s">
        <v>383</v>
      </c>
      <c r="K129" s="95">
        <f>SUM(K114:K128)</f>
        <v>97</v>
      </c>
    </row>
    <row r="130" spans="1:11" ht="39" thickBot="1" x14ac:dyDescent="0.3">
      <c r="A130" s="89" t="s">
        <v>384</v>
      </c>
      <c r="B130" s="185" t="s">
        <v>385</v>
      </c>
      <c r="D130" s="88"/>
      <c r="E130" s="96"/>
      <c r="G130" s="89" t="s">
        <v>384</v>
      </c>
      <c r="H130" s="185" t="s">
        <v>385</v>
      </c>
      <c r="J130" s="88"/>
      <c r="K130" s="96"/>
    </row>
    <row r="131" spans="1:11" ht="15.75" thickBot="1" x14ac:dyDescent="0.3">
      <c r="A131" s="90" t="s">
        <v>60</v>
      </c>
      <c r="B131" s="91" t="s">
        <v>386</v>
      </c>
      <c r="D131" s="88"/>
      <c r="E131" s="96"/>
      <c r="G131" s="90" t="s">
        <v>60</v>
      </c>
      <c r="H131" s="91" t="s">
        <v>386</v>
      </c>
      <c r="J131" s="88"/>
      <c r="K131" s="96"/>
    </row>
    <row r="132" spans="1:11" ht="15.75" thickBot="1" x14ac:dyDescent="0.3">
      <c r="A132" s="90" t="s">
        <v>53</v>
      </c>
      <c r="B132" s="91" t="s">
        <v>387</v>
      </c>
      <c r="D132" s="88"/>
      <c r="E132" s="96"/>
      <c r="G132" s="90" t="s">
        <v>53</v>
      </c>
      <c r="H132" s="91" t="s">
        <v>387</v>
      </c>
      <c r="J132" s="88"/>
      <c r="K132" s="96"/>
    </row>
    <row r="133" spans="1:11" ht="15.75" thickBot="1" x14ac:dyDescent="0.3">
      <c r="A133" s="90" t="s">
        <v>164</v>
      </c>
      <c r="B133" s="91" t="s">
        <v>388</v>
      </c>
      <c r="D133" s="88"/>
      <c r="E133" s="96"/>
      <c r="G133" s="90" t="s">
        <v>164</v>
      </c>
      <c r="H133" s="91" t="s">
        <v>388</v>
      </c>
      <c r="J133" s="88"/>
      <c r="K133" s="96"/>
    </row>
    <row r="135" spans="1:11" ht="30" x14ac:dyDescent="0.25">
      <c r="A135" s="97" t="s">
        <v>394</v>
      </c>
      <c r="B135" s="159" t="str">
        <f>+'MAPA DE RIESGOS'!D14</f>
        <v xml:space="preserve">Posibildad de registrar en GrupLac y Cvlac información indebidamente soportada para favorecimiento de terceros </v>
      </c>
      <c r="C135" s="97"/>
      <c r="D135" s="97"/>
      <c r="E135" s="97"/>
    </row>
    <row r="136" spans="1:11" x14ac:dyDescent="0.25">
      <c r="A136" s="77" t="s">
        <v>348</v>
      </c>
      <c r="B136" s="78" t="str">
        <f>+'MAPA DE RIESGOS'!P14</f>
        <v xml:space="preserve">No seguir el procedimiento en términos de existencia y calidad de productos establecidos por MinCiencias </v>
      </c>
    </row>
    <row r="137" spans="1:11" x14ac:dyDescent="0.25">
      <c r="A137" s="77" t="s">
        <v>349</v>
      </c>
      <c r="B137" s="160" t="str">
        <f>+'MAPA DE RIESGOS'!T14</f>
        <v>Verificar los soportes de productos registrados en el GrupLac de MinCiencias, de acuerdo a procedimiento</v>
      </c>
    </row>
    <row r="138" spans="1:11" ht="15.75" thickBot="1" x14ac:dyDescent="0.3"/>
    <row r="139" spans="1:11" ht="64.5" thickBot="1" x14ac:dyDescent="0.3">
      <c r="A139" s="81" t="s">
        <v>350</v>
      </c>
      <c r="B139" s="42" t="s">
        <v>351</v>
      </c>
      <c r="C139" s="82" t="s">
        <v>352</v>
      </c>
      <c r="D139" s="42" t="s">
        <v>353</v>
      </c>
      <c r="E139" s="83" t="s">
        <v>354</v>
      </c>
    </row>
    <row r="140" spans="1:11" x14ac:dyDescent="0.25">
      <c r="A140" s="284" t="s">
        <v>355</v>
      </c>
      <c r="B140" s="286" t="s">
        <v>356</v>
      </c>
      <c r="C140" s="184" t="s">
        <v>357</v>
      </c>
      <c r="D140" s="80">
        <v>15</v>
      </c>
      <c r="E140" s="92">
        <v>15</v>
      </c>
    </row>
    <row r="141" spans="1:11" x14ac:dyDescent="0.25">
      <c r="A141" s="285"/>
      <c r="B141" s="287"/>
      <c r="C141" s="182" t="s">
        <v>358</v>
      </c>
      <c r="D141" s="79"/>
      <c r="E141" s="93"/>
    </row>
    <row r="142" spans="1:11" x14ac:dyDescent="0.25">
      <c r="A142" s="285"/>
      <c r="B142" s="287" t="s">
        <v>359</v>
      </c>
      <c r="C142" s="182" t="s">
        <v>360</v>
      </c>
      <c r="D142" s="79">
        <v>15</v>
      </c>
      <c r="E142" s="93">
        <v>15</v>
      </c>
    </row>
    <row r="143" spans="1:11" x14ac:dyDescent="0.25">
      <c r="A143" s="285"/>
      <c r="B143" s="287"/>
      <c r="C143" s="182" t="s">
        <v>361</v>
      </c>
      <c r="D143" s="79">
        <v>0</v>
      </c>
      <c r="E143" s="93"/>
    </row>
    <row r="144" spans="1:11" x14ac:dyDescent="0.25">
      <c r="A144" s="285" t="s">
        <v>362</v>
      </c>
      <c r="B144" s="287" t="s">
        <v>363</v>
      </c>
      <c r="C144" s="182" t="s">
        <v>364</v>
      </c>
      <c r="D144" s="79">
        <v>10</v>
      </c>
      <c r="E144" s="93">
        <f>+D144</f>
        <v>10</v>
      </c>
    </row>
    <row r="145" spans="1:5" x14ac:dyDescent="0.25">
      <c r="A145" s="285"/>
      <c r="B145" s="287"/>
      <c r="C145" s="182" t="s">
        <v>365</v>
      </c>
      <c r="D145" s="79">
        <v>0</v>
      </c>
      <c r="E145" s="93"/>
    </row>
    <row r="146" spans="1:5" x14ac:dyDescent="0.25">
      <c r="A146" s="285" t="s">
        <v>366</v>
      </c>
      <c r="B146" s="287" t="s">
        <v>367</v>
      </c>
      <c r="C146" s="182" t="s">
        <v>368</v>
      </c>
      <c r="D146" s="79">
        <v>15</v>
      </c>
      <c r="E146" s="93">
        <f>+D146</f>
        <v>15</v>
      </c>
    </row>
    <row r="147" spans="1:5" x14ac:dyDescent="0.25">
      <c r="A147" s="285"/>
      <c r="B147" s="287"/>
      <c r="C147" s="182" t="s">
        <v>369</v>
      </c>
      <c r="D147" s="79">
        <v>0</v>
      </c>
      <c r="E147" s="93"/>
    </row>
    <row r="148" spans="1:5" x14ac:dyDescent="0.25">
      <c r="A148" s="285" t="s">
        <v>370</v>
      </c>
      <c r="B148" s="287" t="s">
        <v>371</v>
      </c>
      <c r="C148" s="182" t="s">
        <v>372</v>
      </c>
      <c r="D148" s="79">
        <v>15</v>
      </c>
      <c r="E148" s="93">
        <v>15</v>
      </c>
    </row>
    <row r="149" spans="1:5" x14ac:dyDescent="0.25">
      <c r="A149" s="285"/>
      <c r="B149" s="287"/>
      <c r="C149" s="182" t="s">
        <v>373</v>
      </c>
      <c r="D149" s="79">
        <v>0</v>
      </c>
      <c r="E149" s="93"/>
    </row>
    <row r="150" spans="1:5" ht="25.5" x14ac:dyDescent="0.25">
      <c r="A150" s="285" t="s">
        <v>374</v>
      </c>
      <c r="B150" s="287" t="s">
        <v>375</v>
      </c>
      <c r="C150" s="182" t="s">
        <v>376</v>
      </c>
      <c r="D150" s="79">
        <v>12</v>
      </c>
      <c r="E150" s="93">
        <f>+D150</f>
        <v>12</v>
      </c>
    </row>
    <row r="151" spans="1:5" ht="25.5" x14ac:dyDescent="0.25">
      <c r="A151" s="285"/>
      <c r="B151" s="287"/>
      <c r="C151" s="182" t="s">
        <v>377</v>
      </c>
      <c r="D151" s="79">
        <v>0</v>
      </c>
      <c r="E151" s="93"/>
    </row>
    <row r="152" spans="1:5" x14ac:dyDescent="0.25">
      <c r="A152" s="285" t="s">
        <v>378</v>
      </c>
      <c r="B152" s="287" t="s">
        <v>379</v>
      </c>
      <c r="C152" s="182" t="s">
        <v>380</v>
      </c>
      <c r="D152" s="79">
        <v>15</v>
      </c>
      <c r="E152" s="93">
        <f>+D152</f>
        <v>15</v>
      </c>
    </row>
    <row r="153" spans="1:5" x14ac:dyDescent="0.25">
      <c r="A153" s="285"/>
      <c r="B153" s="287"/>
      <c r="C153" s="182" t="s">
        <v>381</v>
      </c>
      <c r="D153" s="79"/>
      <c r="E153" s="93"/>
    </row>
    <row r="154" spans="1:5" ht="15.75" thickBot="1" x14ac:dyDescent="0.3">
      <c r="A154" s="285"/>
      <c r="B154" s="287"/>
      <c r="C154" s="182" t="s">
        <v>382</v>
      </c>
      <c r="D154" s="84">
        <v>0</v>
      </c>
      <c r="E154" s="94"/>
    </row>
    <row r="155" spans="1:5" ht="15.75" thickBot="1" x14ac:dyDescent="0.3">
      <c r="D155" s="85" t="s">
        <v>383</v>
      </c>
      <c r="E155" s="95">
        <f>SUM(E140:E154)</f>
        <v>97</v>
      </c>
    </row>
    <row r="156" spans="1:5" ht="39" thickBot="1" x14ac:dyDescent="0.3">
      <c r="A156" s="89" t="s">
        <v>384</v>
      </c>
      <c r="B156" s="185" t="s">
        <v>385</v>
      </c>
      <c r="D156" s="88"/>
      <c r="E156" s="96"/>
    </row>
    <row r="157" spans="1:5" ht="15.75" thickBot="1" x14ac:dyDescent="0.3">
      <c r="A157" s="90" t="s">
        <v>60</v>
      </c>
      <c r="B157" s="91" t="s">
        <v>386</v>
      </c>
      <c r="D157" s="88"/>
      <c r="E157" s="96"/>
    </row>
    <row r="158" spans="1:5" ht="15.75" thickBot="1" x14ac:dyDescent="0.3">
      <c r="A158" s="90" t="s">
        <v>53</v>
      </c>
      <c r="B158" s="91" t="s">
        <v>387</v>
      </c>
      <c r="D158" s="88"/>
      <c r="E158" s="96"/>
    </row>
    <row r="159" spans="1:5" ht="15.75" thickBot="1" x14ac:dyDescent="0.3">
      <c r="A159" s="90" t="s">
        <v>164</v>
      </c>
      <c r="B159" s="91" t="s">
        <v>388</v>
      </c>
      <c r="D159" s="88"/>
      <c r="E159" s="96"/>
    </row>
  </sheetData>
  <mergeCells count="104">
    <mergeCell ref="G124:G125"/>
    <mergeCell ref="H124:H125"/>
    <mergeCell ref="G126:G128"/>
    <mergeCell ref="H126:H128"/>
    <mergeCell ref="G118:G119"/>
    <mergeCell ref="H118:H119"/>
    <mergeCell ref="G120:G121"/>
    <mergeCell ref="H120:H121"/>
    <mergeCell ref="G122:G123"/>
    <mergeCell ref="H122:H123"/>
    <mergeCell ref="G72:G74"/>
    <mergeCell ref="H72:H74"/>
    <mergeCell ref="G114:G117"/>
    <mergeCell ref="H114:H115"/>
    <mergeCell ref="H116:H117"/>
    <mergeCell ref="G66:G67"/>
    <mergeCell ref="H66:H67"/>
    <mergeCell ref="G68:G69"/>
    <mergeCell ref="H68:H69"/>
    <mergeCell ref="G70:G71"/>
    <mergeCell ref="H70:H71"/>
    <mergeCell ref="G60:G63"/>
    <mergeCell ref="H60:H61"/>
    <mergeCell ref="H62:H63"/>
    <mergeCell ref="G64:G65"/>
    <mergeCell ref="H64:H65"/>
    <mergeCell ref="A150:A151"/>
    <mergeCell ref="B150:B151"/>
    <mergeCell ref="A152:A154"/>
    <mergeCell ref="B152:B154"/>
    <mergeCell ref="A144:A145"/>
    <mergeCell ref="B144:B145"/>
    <mergeCell ref="A146:A147"/>
    <mergeCell ref="B146:B147"/>
    <mergeCell ref="A148:A149"/>
    <mergeCell ref="B148:B149"/>
    <mergeCell ref="A124:A125"/>
    <mergeCell ref="B124:B125"/>
    <mergeCell ref="A126:A128"/>
    <mergeCell ref="B126:B128"/>
    <mergeCell ref="A140:A143"/>
    <mergeCell ref="B140:B141"/>
    <mergeCell ref="B142:B143"/>
    <mergeCell ref="A118:A119"/>
    <mergeCell ref="B118:B119"/>
    <mergeCell ref="A120:A121"/>
    <mergeCell ref="B120:B121"/>
    <mergeCell ref="A122:A123"/>
    <mergeCell ref="B122:B123"/>
    <mergeCell ref="A97:A98"/>
    <mergeCell ref="B97:B98"/>
    <mergeCell ref="A99:A101"/>
    <mergeCell ref="B99:B101"/>
    <mergeCell ref="A114:A117"/>
    <mergeCell ref="B114:B115"/>
    <mergeCell ref="B116:B117"/>
    <mergeCell ref="A91:A92"/>
    <mergeCell ref="B91:B92"/>
    <mergeCell ref="A93:A94"/>
    <mergeCell ref="B93:B94"/>
    <mergeCell ref="A95:A96"/>
    <mergeCell ref="B95:B96"/>
    <mergeCell ref="A87:A90"/>
    <mergeCell ref="B87:B88"/>
    <mergeCell ref="B89:B90"/>
    <mergeCell ref="A72:A74"/>
    <mergeCell ref="B72:B74"/>
    <mergeCell ref="A66:A67"/>
    <mergeCell ref="B66:B67"/>
    <mergeCell ref="A68:A69"/>
    <mergeCell ref="B68:B69"/>
    <mergeCell ref="A70:A71"/>
    <mergeCell ref="B70:B71"/>
    <mergeCell ref="A60:A63"/>
    <mergeCell ref="B60:B61"/>
    <mergeCell ref="B62:B63"/>
    <mergeCell ref="A64:A65"/>
    <mergeCell ref="B64:B65"/>
    <mergeCell ref="A43:A44"/>
    <mergeCell ref="B43:B44"/>
    <mergeCell ref="A45:A47"/>
    <mergeCell ref="B45:B47"/>
    <mergeCell ref="B37:B38"/>
    <mergeCell ref="A39:A40"/>
    <mergeCell ref="B39:B40"/>
    <mergeCell ref="A41:A42"/>
    <mergeCell ref="B41:B42"/>
    <mergeCell ref="A6:A9"/>
    <mergeCell ref="B6:B7"/>
    <mergeCell ref="B8:B9"/>
    <mergeCell ref="A10:A11"/>
    <mergeCell ref="B10:B11"/>
    <mergeCell ref="A33:A36"/>
    <mergeCell ref="B33:B34"/>
    <mergeCell ref="B35:B36"/>
    <mergeCell ref="A37:A38"/>
    <mergeCell ref="A18:A20"/>
    <mergeCell ref="B18:B20"/>
    <mergeCell ref="A12:A13"/>
    <mergeCell ref="B12:B13"/>
    <mergeCell ref="A14:A15"/>
    <mergeCell ref="B14:B15"/>
    <mergeCell ref="A16:A17"/>
    <mergeCell ref="B16:B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6"/>
  <sheetViews>
    <sheetView workbookViewId="0">
      <selection activeCell="B1" sqref="B1"/>
    </sheetView>
  </sheetViews>
  <sheetFormatPr baseColWidth="10" defaultColWidth="10.7109375" defaultRowHeight="15" x14ac:dyDescent="0.25"/>
  <cols>
    <col min="1" max="1" width="28.7109375" customWidth="1"/>
    <col min="2" max="2" width="61.7109375" customWidth="1"/>
  </cols>
  <sheetData>
    <row r="2" spans="1:2" ht="15.75" thickBot="1" x14ac:dyDescent="0.3">
      <c r="A2" s="290" t="s">
        <v>16</v>
      </c>
      <c r="B2" s="290"/>
    </row>
    <row r="3" spans="1:2" ht="39" customHeight="1" thickBot="1" x14ac:dyDescent="0.3">
      <c r="A3" s="103" t="s">
        <v>395</v>
      </c>
      <c r="B3" s="89" t="s">
        <v>396</v>
      </c>
    </row>
    <row r="4" spans="1:2" ht="39" customHeight="1" x14ac:dyDescent="0.25">
      <c r="A4" s="102" t="s">
        <v>60</v>
      </c>
      <c r="B4" s="102" t="s">
        <v>397</v>
      </c>
    </row>
    <row r="5" spans="1:2" ht="39" customHeight="1" x14ac:dyDescent="0.25">
      <c r="A5" s="101" t="s">
        <v>53</v>
      </c>
      <c r="B5" s="101" t="s">
        <v>398</v>
      </c>
    </row>
    <row r="6" spans="1:2" ht="39" customHeight="1" x14ac:dyDescent="0.25">
      <c r="A6" s="101" t="s">
        <v>164</v>
      </c>
      <c r="B6" s="101" t="s">
        <v>399</v>
      </c>
    </row>
  </sheetData>
  <mergeCells count="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7"/>
  <sheetViews>
    <sheetView workbookViewId="0">
      <selection activeCell="D15" sqref="D15"/>
    </sheetView>
  </sheetViews>
  <sheetFormatPr baseColWidth="10" defaultColWidth="10.7109375" defaultRowHeight="15" x14ac:dyDescent="0.25"/>
  <cols>
    <col min="1" max="1" width="28.7109375" customWidth="1"/>
    <col min="2" max="2" width="34.140625" customWidth="1"/>
    <col min="3" max="3" width="37.28515625" customWidth="1"/>
    <col min="4" max="12" width="21.42578125" customWidth="1"/>
  </cols>
  <sheetData>
    <row r="1" spans="1:16" ht="15.75" thickBot="1" x14ac:dyDescent="0.3">
      <c r="A1" s="291" t="s">
        <v>400</v>
      </c>
      <c r="B1" s="292"/>
      <c r="C1" s="292"/>
      <c r="D1" s="292"/>
      <c r="E1" s="122"/>
      <c r="F1" s="122"/>
      <c r="G1" s="122"/>
      <c r="H1" s="122"/>
      <c r="I1" s="122"/>
      <c r="J1" s="122"/>
      <c r="K1" s="122"/>
      <c r="L1" s="122"/>
    </row>
    <row r="2" spans="1:16" ht="33" customHeight="1" x14ac:dyDescent="0.25">
      <c r="A2" s="295" t="s">
        <v>401</v>
      </c>
      <c r="B2" s="295" t="s">
        <v>402</v>
      </c>
      <c r="C2" s="98" t="s">
        <v>403</v>
      </c>
      <c r="D2" s="295" t="s">
        <v>404</v>
      </c>
      <c r="E2" s="123"/>
      <c r="F2" s="123"/>
      <c r="G2" s="123"/>
      <c r="H2" s="123"/>
      <c r="I2" s="123"/>
      <c r="J2" s="123"/>
      <c r="K2" s="123"/>
      <c r="L2" s="123"/>
    </row>
    <row r="3" spans="1:16" ht="19.5" customHeight="1" thickBot="1" x14ac:dyDescent="0.3">
      <c r="A3" s="296"/>
      <c r="B3" s="296"/>
      <c r="C3" s="99" t="s">
        <v>405</v>
      </c>
      <c r="D3" s="296"/>
      <c r="E3" s="123"/>
      <c r="F3" s="123"/>
      <c r="G3" s="123"/>
      <c r="H3" s="123"/>
      <c r="I3" s="123"/>
      <c r="J3" s="123"/>
      <c r="K3" s="123"/>
      <c r="L3" s="123"/>
    </row>
    <row r="4" spans="1:16" ht="15" customHeight="1" thickBot="1" x14ac:dyDescent="0.3">
      <c r="A4" s="297" t="s">
        <v>406</v>
      </c>
      <c r="B4" s="105" t="s">
        <v>407</v>
      </c>
      <c r="C4" s="105" t="s">
        <v>408</v>
      </c>
      <c r="D4" s="106" t="s">
        <v>409</v>
      </c>
      <c r="E4" s="124"/>
      <c r="F4" s="124"/>
      <c r="G4" s="124"/>
      <c r="H4" s="124"/>
      <c r="I4" s="124"/>
      <c r="J4" s="124"/>
      <c r="K4" s="124"/>
      <c r="L4" s="124"/>
      <c r="M4" t="s">
        <v>151</v>
      </c>
      <c r="N4" t="s">
        <v>60</v>
      </c>
      <c r="O4">
        <v>100</v>
      </c>
      <c r="P4" t="str">
        <f t="shared" ref="P4:P12" si="0">+N4&amp;"
 "&amp;O4</f>
        <v>FUERTE
 100</v>
      </c>
    </row>
    <row r="5" spans="1:16" ht="15" customHeight="1" thickBot="1" x14ac:dyDescent="0.3">
      <c r="A5" s="298"/>
      <c r="B5" s="105" t="s">
        <v>410</v>
      </c>
      <c r="C5" s="105" t="s">
        <v>411</v>
      </c>
      <c r="D5" s="106" t="s">
        <v>412</v>
      </c>
      <c r="E5" s="124"/>
      <c r="F5" s="124"/>
      <c r="G5" s="124"/>
      <c r="H5" s="124"/>
      <c r="I5" s="124"/>
      <c r="J5" s="124"/>
      <c r="K5" s="124"/>
      <c r="L5" s="124"/>
      <c r="M5" t="s">
        <v>158</v>
      </c>
      <c r="N5" t="s">
        <v>53</v>
      </c>
      <c r="O5">
        <v>50</v>
      </c>
      <c r="P5" t="str">
        <f t="shared" si="0"/>
        <v>MODERADO
 50</v>
      </c>
    </row>
    <row r="6" spans="1:16" ht="15" customHeight="1" thickBot="1" x14ac:dyDescent="0.3">
      <c r="A6" s="299"/>
      <c r="B6" s="105" t="s">
        <v>413</v>
      </c>
      <c r="C6" s="105" t="s">
        <v>414</v>
      </c>
      <c r="D6" s="106" t="s">
        <v>412</v>
      </c>
      <c r="E6" s="124"/>
      <c r="F6" s="124"/>
      <c r="G6" s="124"/>
      <c r="H6" s="124"/>
      <c r="I6" s="124"/>
      <c r="J6" s="124"/>
      <c r="K6" s="124"/>
      <c r="L6" s="124"/>
      <c r="M6" t="s">
        <v>166</v>
      </c>
      <c r="N6" t="s">
        <v>164</v>
      </c>
      <c r="O6">
        <v>0</v>
      </c>
      <c r="P6" t="str">
        <f t="shared" si="0"/>
        <v>DÉBIL
 0</v>
      </c>
    </row>
    <row r="7" spans="1:16" ht="15" customHeight="1" thickBot="1" x14ac:dyDescent="0.3">
      <c r="A7" s="297" t="s">
        <v>415</v>
      </c>
      <c r="B7" s="105" t="s">
        <v>416</v>
      </c>
      <c r="C7" s="105" t="s">
        <v>417</v>
      </c>
      <c r="D7" s="106" t="s">
        <v>412</v>
      </c>
      <c r="E7" s="124"/>
      <c r="F7" s="124"/>
      <c r="G7" s="124"/>
      <c r="H7" s="124"/>
      <c r="I7" s="124"/>
      <c r="J7" s="124"/>
      <c r="K7" s="124"/>
      <c r="L7" s="124"/>
      <c r="M7" t="s">
        <v>172</v>
      </c>
      <c r="N7" t="s">
        <v>53</v>
      </c>
      <c r="O7">
        <v>50</v>
      </c>
      <c r="P7" t="str">
        <f t="shared" si="0"/>
        <v>MODERADO
 50</v>
      </c>
    </row>
    <row r="8" spans="1:16" ht="15" customHeight="1" thickBot="1" x14ac:dyDescent="0.3">
      <c r="A8" s="298"/>
      <c r="B8" s="105" t="s">
        <v>410</v>
      </c>
      <c r="C8" s="105" t="s">
        <v>418</v>
      </c>
      <c r="D8" s="106" t="s">
        <v>412</v>
      </c>
      <c r="E8" s="124"/>
      <c r="F8" s="124"/>
      <c r="G8" s="124"/>
      <c r="H8" s="124"/>
      <c r="I8" s="124"/>
      <c r="J8" s="124"/>
      <c r="K8" s="124"/>
      <c r="L8" s="124"/>
      <c r="M8" t="s">
        <v>176</v>
      </c>
      <c r="N8" t="s">
        <v>53</v>
      </c>
      <c r="O8">
        <v>50</v>
      </c>
      <c r="P8" t="str">
        <f t="shared" si="0"/>
        <v>MODERADO
 50</v>
      </c>
    </row>
    <row r="9" spans="1:16" ht="15" customHeight="1" thickBot="1" x14ac:dyDescent="0.3">
      <c r="A9" s="299"/>
      <c r="B9" s="105" t="s">
        <v>413</v>
      </c>
      <c r="C9" s="105" t="s">
        <v>419</v>
      </c>
      <c r="D9" s="106" t="s">
        <v>412</v>
      </c>
      <c r="E9" s="124"/>
      <c r="F9" s="124"/>
      <c r="G9" s="124"/>
      <c r="H9" s="124"/>
      <c r="I9" s="124"/>
      <c r="J9" s="124"/>
      <c r="K9" s="124"/>
      <c r="L9" s="124"/>
      <c r="M9" t="s">
        <v>180</v>
      </c>
      <c r="N9" t="s">
        <v>164</v>
      </c>
      <c r="O9">
        <v>0</v>
      </c>
      <c r="P9" t="str">
        <f t="shared" si="0"/>
        <v>DÉBIL
 0</v>
      </c>
    </row>
    <row r="10" spans="1:16" ht="15" customHeight="1" thickBot="1" x14ac:dyDescent="0.3">
      <c r="A10" s="186"/>
      <c r="B10" s="105" t="s">
        <v>416</v>
      </c>
      <c r="C10" s="105" t="s">
        <v>420</v>
      </c>
      <c r="D10" s="106" t="s">
        <v>412</v>
      </c>
      <c r="E10" s="124"/>
      <c r="F10" s="124"/>
      <c r="G10" s="124"/>
      <c r="H10" s="124"/>
      <c r="I10" s="124"/>
      <c r="J10" s="124"/>
      <c r="K10" s="124"/>
      <c r="L10" s="124"/>
      <c r="M10" t="s">
        <v>183</v>
      </c>
      <c r="N10" s="119" t="s">
        <v>164</v>
      </c>
      <c r="O10">
        <v>0</v>
      </c>
      <c r="P10" t="str">
        <f t="shared" si="0"/>
        <v>DÉBIL
 0</v>
      </c>
    </row>
    <row r="11" spans="1:16" ht="15" customHeight="1" thickBot="1" x14ac:dyDescent="0.3">
      <c r="A11" s="186" t="s">
        <v>421</v>
      </c>
      <c r="B11" s="105" t="s">
        <v>410</v>
      </c>
      <c r="C11" s="105" t="s">
        <v>422</v>
      </c>
      <c r="D11" s="106" t="s">
        <v>412</v>
      </c>
      <c r="E11" s="124"/>
      <c r="F11" s="124"/>
      <c r="G11" s="124"/>
      <c r="H11" s="124"/>
      <c r="I11" s="124"/>
      <c r="J11" s="124"/>
      <c r="K11" s="124"/>
      <c r="L11" s="124"/>
      <c r="M11" t="s">
        <v>187</v>
      </c>
      <c r="N11" s="119" t="s">
        <v>164</v>
      </c>
      <c r="O11">
        <v>0</v>
      </c>
      <c r="P11" t="str">
        <f t="shared" si="0"/>
        <v>DÉBIL
 0</v>
      </c>
    </row>
    <row r="12" spans="1:16" ht="15" customHeight="1" thickBot="1" x14ac:dyDescent="0.3">
      <c r="A12" s="107"/>
      <c r="B12" s="105" t="s">
        <v>413</v>
      </c>
      <c r="C12" s="105" t="s">
        <v>423</v>
      </c>
      <c r="D12" s="106" t="s">
        <v>412</v>
      </c>
      <c r="E12" s="124"/>
      <c r="F12" s="124"/>
      <c r="G12" s="124"/>
      <c r="H12" s="124"/>
      <c r="I12" s="124"/>
      <c r="J12" s="124"/>
      <c r="K12" s="124"/>
      <c r="L12" s="124"/>
      <c r="M12" t="s">
        <v>190</v>
      </c>
      <c r="N12" t="s">
        <v>164</v>
      </c>
      <c r="O12">
        <v>0</v>
      </c>
      <c r="P12" t="str">
        <f t="shared" si="0"/>
        <v>DÉBIL
 0</v>
      </c>
    </row>
    <row r="13" spans="1:16" ht="15.75" thickBot="1" x14ac:dyDescent="0.3">
      <c r="A13" s="108"/>
    </row>
    <row r="14" spans="1:16" ht="25.5" customHeight="1" thickBot="1" x14ac:dyDescent="0.3">
      <c r="A14" s="293" t="s">
        <v>424</v>
      </c>
      <c r="B14" s="294"/>
    </row>
    <row r="15" spans="1:16" ht="39" customHeight="1" thickBot="1" x14ac:dyDescent="0.3">
      <c r="A15" s="90" t="s">
        <v>60</v>
      </c>
      <c r="B15" s="105" t="s">
        <v>425</v>
      </c>
    </row>
    <row r="16" spans="1:16" ht="44.25" customHeight="1" thickBot="1" x14ac:dyDescent="0.3">
      <c r="A16" s="90" t="s">
        <v>53</v>
      </c>
      <c r="B16" s="105" t="s">
        <v>426</v>
      </c>
    </row>
    <row r="17" spans="1:2" ht="45.75" customHeight="1" thickBot="1" x14ac:dyDescent="0.3">
      <c r="A17" s="90" t="s">
        <v>164</v>
      </c>
      <c r="B17" s="105" t="s">
        <v>427</v>
      </c>
    </row>
  </sheetData>
  <mergeCells count="7">
    <mergeCell ref="A1:D1"/>
    <mergeCell ref="A14:B14"/>
    <mergeCell ref="A2:A3"/>
    <mergeCell ref="B2:B3"/>
    <mergeCell ref="D2:D3"/>
    <mergeCell ref="A4:A6"/>
    <mergeCell ref="A7:A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3"/>
  <sheetViews>
    <sheetView topLeftCell="A2" workbookViewId="0">
      <selection activeCell="B3" sqref="B3"/>
    </sheetView>
  </sheetViews>
  <sheetFormatPr baseColWidth="10" defaultColWidth="10.7109375" defaultRowHeight="15" x14ac:dyDescent="0.25"/>
  <cols>
    <col min="1" max="1" width="22.7109375" customWidth="1"/>
    <col min="2" max="2" width="34.140625" customWidth="1"/>
    <col min="3" max="3" width="20.28515625" customWidth="1"/>
    <col min="4" max="4" width="24.140625" customWidth="1"/>
    <col min="5" max="5" width="24" customWidth="1"/>
  </cols>
  <sheetData>
    <row r="1" spans="1:5" x14ac:dyDescent="0.25">
      <c r="A1" s="300" t="s">
        <v>44</v>
      </c>
      <c r="B1" s="300"/>
      <c r="C1" s="300"/>
      <c r="D1" s="300"/>
    </row>
    <row r="2" spans="1:5" ht="66.75" customHeight="1" x14ac:dyDescent="0.25">
      <c r="A2" s="100" t="s">
        <v>428</v>
      </c>
      <c r="B2" s="100" t="s">
        <v>19</v>
      </c>
      <c r="C2" s="100" t="s">
        <v>429</v>
      </c>
      <c r="D2" s="100" t="s">
        <v>20</v>
      </c>
      <c r="E2" s="100" t="s">
        <v>430</v>
      </c>
    </row>
    <row r="3" spans="1:5" x14ac:dyDescent="0.25">
      <c r="A3" s="109" t="s">
        <v>60</v>
      </c>
      <c r="B3" s="110" t="s">
        <v>154</v>
      </c>
      <c r="C3" s="110">
        <v>2</v>
      </c>
      <c r="D3" s="110" t="s">
        <v>154</v>
      </c>
      <c r="E3" s="110">
        <v>2</v>
      </c>
    </row>
    <row r="4" spans="1:5" x14ac:dyDescent="0.25">
      <c r="A4" s="109" t="s">
        <v>60</v>
      </c>
      <c r="B4" s="110" t="s">
        <v>154</v>
      </c>
      <c r="C4" s="110">
        <v>2</v>
      </c>
      <c r="D4" s="110" t="s">
        <v>161</v>
      </c>
      <c r="E4" s="110">
        <v>1</v>
      </c>
    </row>
    <row r="5" spans="1:5" x14ac:dyDescent="0.25">
      <c r="A5" s="109" t="s">
        <v>60</v>
      </c>
      <c r="B5" s="110" t="s">
        <v>154</v>
      </c>
      <c r="C5" s="110">
        <v>2</v>
      </c>
      <c r="D5" s="110" t="s">
        <v>169</v>
      </c>
      <c r="E5" s="110">
        <v>0</v>
      </c>
    </row>
    <row r="6" spans="1:5" x14ac:dyDescent="0.25">
      <c r="A6" s="109" t="s">
        <v>60</v>
      </c>
      <c r="B6" s="110" t="s">
        <v>169</v>
      </c>
      <c r="C6" s="110">
        <v>0</v>
      </c>
      <c r="D6" s="110" t="s">
        <v>154</v>
      </c>
      <c r="E6" s="110">
        <v>2</v>
      </c>
    </row>
    <row r="7" spans="1:5" x14ac:dyDescent="0.25">
      <c r="A7" s="109" t="s">
        <v>53</v>
      </c>
      <c r="B7" s="110" t="s">
        <v>154</v>
      </c>
      <c r="C7" s="110">
        <v>1</v>
      </c>
      <c r="D7" s="110" t="s">
        <v>154</v>
      </c>
      <c r="E7" s="110">
        <v>1</v>
      </c>
    </row>
    <row r="8" spans="1:5" x14ac:dyDescent="0.25">
      <c r="A8" s="109" t="s">
        <v>53</v>
      </c>
      <c r="B8" s="110" t="s">
        <v>154</v>
      </c>
      <c r="C8" s="110">
        <v>1</v>
      </c>
      <c r="D8" s="110" t="s">
        <v>161</v>
      </c>
      <c r="E8" s="110">
        <v>0</v>
      </c>
    </row>
    <row r="9" spans="1:5" x14ac:dyDescent="0.25">
      <c r="A9" s="109" t="s">
        <v>53</v>
      </c>
      <c r="B9" s="110" t="s">
        <v>154</v>
      </c>
      <c r="C9" s="110">
        <v>1</v>
      </c>
      <c r="D9" s="110" t="s">
        <v>169</v>
      </c>
      <c r="E9" s="110">
        <v>0</v>
      </c>
    </row>
    <row r="10" spans="1:5" x14ac:dyDescent="0.25">
      <c r="A10" s="109" t="s">
        <v>53</v>
      </c>
      <c r="B10" s="110" t="s">
        <v>169</v>
      </c>
      <c r="C10" s="110">
        <v>0</v>
      </c>
      <c r="D10" s="110" t="s">
        <v>154</v>
      </c>
      <c r="E10" s="110">
        <v>1</v>
      </c>
    </row>
    <row r="13" spans="1:5" x14ac:dyDescent="0.25">
      <c r="C13" s="118"/>
    </row>
  </sheetData>
  <mergeCells count="1">
    <mergeCell ref="A1:D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MAPA DE RIESGOS</vt:lpstr>
      <vt:lpstr>TIPO DE RIESGO</vt:lpstr>
      <vt:lpstr>VALORACIÓN RIESGOS</vt:lpstr>
      <vt:lpstr>TIPO DE CONTROL</vt:lpstr>
      <vt:lpstr>OPCIÓN DE TRAT</vt:lpstr>
      <vt:lpstr>DISEÑO CONTROL</vt:lpstr>
      <vt:lpstr>EJECUCIÓN CONTROL</vt:lpstr>
      <vt:lpstr>SOLIDEZ</vt:lpstr>
      <vt:lpstr>RIESGO RESIDUAL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Calidad</dc:creator>
  <cp:keywords/>
  <dc:description/>
  <cp:lastModifiedBy>Diana Marcela Cordoba Vargas</cp:lastModifiedBy>
  <cp:revision/>
  <dcterms:created xsi:type="dcterms:W3CDTF">2015-11-26T15:35:33Z</dcterms:created>
  <dcterms:modified xsi:type="dcterms:W3CDTF">2021-12-14T22:03:23Z</dcterms:modified>
  <cp:category/>
  <cp:contentStatus/>
</cp:coreProperties>
</file>