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autoCompressPictures="0"/>
  <mc:AlternateContent xmlns:mc="http://schemas.openxmlformats.org/markup-compatibility/2006">
    <mc:Choice Requires="x15">
      <x15ac:absPath xmlns:x15ac="http://schemas.microsoft.com/office/spreadsheetml/2010/11/ac" url="/Users/calidad/Downloads/"/>
    </mc:Choice>
  </mc:AlternateContent>
  <xr:revisionPtr revIDLastSave="0" documentId="13_ncr:1_{AFBC61CA-F285-2748-B2CF-C5BE0FED86DB}" xr6:coauthVersionLast="36" xr6:coauthVersionMax="45" xr10:uidLastSave="{00000000-0000-0000-0000-000000000000}"/>
  <bookViews>
    <workbookView xWindow="0" yWindow="460" windowWidth="25560" windowHeight="14520" tabRatio="867" xr2:uid="{00000000-000D-0000-FFFF-FFFF00000000}"/>
  </bookViews>
  <sheets>
    <sheet name="MAPA DE RIESGOS" sheetId="1" r:id="rId1"/>
    <sheet name="TIPO DE RIESGO" sheetId="10" r:id="rId2"/>
    <sheet name="VALORACIÓN RIESGOS" sheetId="3" r:id="rId3"/>
    <sheet name="TIPO DE CONTROL" sheetId="6" r:id="rId4"/>
    <sheet name="OPCIÓN DE TRAT" sheetId="7" r:id="rId5"/>
    <sheet name="DISEÑO CONTROL" sheetId="4" r:id="rId6"/>
    <sheet name="EJECUCIÓN CONTROL" sheetId="5" r:id="rId7"/>
    <sheet name="SOLIDEZ" sheetId="8" r:id="rId8"/>
    <sheet name="RIESGO RESIDUAL" sheetId="9" r:id="rId9"/>
  </sheet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137" i="4" l="1"/>
  <c r="B136" i="4"/>
  <c r="B135" i="4"/>
  <c r="H111" i="4"/>
  <c r="H110" i="4"/>
  <c r="H109" i="4"/>
  <c r="K126" i="4"/>
  <c r="K124" i="4"/>
  <c r="K120" i="4"/>
  <c r="K118" i="4"/>
  <c r="W14" i="1"/>
  <c r="B111" i="4"/>
  <c r="B110" i="4"/>
  <c r="B109" i="4"/>
  <c r="B84" i="4"/>
  <c r="B83" i="4"/>
  <c r="B82" i="4"/>
  <c r="H57" i="4"/>
  <c r="B57" i="4"/>
  <c r="H56" i="4"/>
  <c r="B56" i="4"/>
  <c r="H55" i="4"/>
  <c r="B55" i="4"/>
  <c r="K72" i="4"/>
  <c r="K70" i="4"/>
  <c r="K66" i="4"/>
  <c r="K64" i="4"/>
  <c r="K75" i="4" s="1"/>
  <c r="B30" i="4"/>
  <c r="B29" i="4"/>
  <c r="B28" i="4"/>
  <c r="B3" i="4"/>
  <c r="B2" i="4"/>
  <c r="B1" i="4"/>
  <c r="K129" i="4" l="1"/>
  <c r="E152" i="4"/>
  <c r="E150" i="4"/>
  <c r="E146" i="4"/>
  <c r="E144" i="4"/>
  <c r="E155" i="4" s="1"/>
  <c r="E126" i="4"/>
  <c r="E124" i="4"/>
  <c r="E120" i="4"/>
  <c r="E118" i="4"/>
  <c r="E99" i="4"/>
  <c r="E97" i="4"/>
  <c r="E93" i="4"/>
  <c r="E91" i="4"/>
  <c r="E102" i="4" s="1"/>
  <c r="E72" i="4"/>
  <c r="E70" i="4"/>
  <c r="E66" i="4"/>
  <c r="E64" i="4"/>
  <c r="E129" i="4" l="1"/>
  <c r="E75" i="4"/>
  <c r="E43" i="4"/>
  <c r="E37" i="4"/>
  <c r="E45" i="4"/>
  <c r="E39" i="4"/>
  <c r="E12" i="4"/>
  <c r="E21" i="4" l="1"/>
  <c r="E48" i="4"/>
  <c r="W8" i="1"/>
  <c r="W9" i="1"/>
  <c r="W10" i="1"/>
  <c r="W11" i="1"/>
  <c r="W12" i="1"/>
  <c r="W13" i="1"/>
  <c r="W15" i="1"/>
  <c r="P12" i="8" l="1"/>
  <c r="P11" i="8"/>
  <c r="P10" i="8"/>
  <c r="P9" i="8"/>
  <c r="P8" i="8"/>
  <c r="P7" i="8"/>
  <c r="P6" i="8"/>
  <c r="P5" i="8"/>
  <c r="P4" i="8"/>
  <c r="D166" i="1" l="1"/>
  <c r="D165" i="1"/>
  <c r="D164" i="1"/>
  <c r="D163" i="1"/>
  <c r="D162" i="1"/>
  <c r="D161" i="1"/>
  <c r="D160" i="1"/>
  <c r="D159" i="1"/>
  <c r="D158" i="1"/>
  <c r="D157" i="1"/>
  <c r="D156" i="1"/>
  <c r="D155" i="1"/>
  <c r="D154" i="1"/>
  <c r="D153" i="1"/>
  <c r="D152" i="1"/>
  <c r="D151" i="1"/>
  <c r="D150" i="1"/>
  <c r="D149" i="1"/>
  <c r="D148" i="1"/>
  <c r="D147" i="1"/>
  <c r="D146" i="1"/>
  <c r="D145" i="1"/>
  <c r="D144" i="1"/>
  <c r="D143" i="1"/>
  <c r="D142" i="1"/>
  <c r="AC10" i="1" l="1"/>
  <c r="H10" i="1"/>
  <c r="AC15" i="1"/>
  <c r="H15" i="1"/>
  <c r="AC13" i="1"/>
  <c r="H13" i="1"/>
  <c r="AC9" i="1"/>
  <c r="H9" i="1"/>
  <c r="H12" i="1"/>
  <c r="H8" i="1"/>
  <c r="AC12" i="1"/>
  <c r="AC8" i="1"/>
  <c r="H31" i="3"/>
  <c r="H18" i="1" l="1"/>
  <c r="H163" i="1"/>
  <c r="H164" i="1"/>
</calcChain>
</file>

<file path=xl/sharedStrings.xml><?xml version="1.0" encoding="utf-8"?>
<sst xmlns="http://schemas.openxmlformats.org/spreadsheetml/2006/main" count="1077" uniqueCount="444">
  <si>
    <t>Operativo</t>
  </si>
  <si>
    <t>Estratégico</t>
  </si>
  <si>
    <t>Preventivo</t>
  </si>
  <si>
    <t>Evitar el riesgo</t>
  </si>
  <si>
    <t>Compartir el riesgo</t>
  </si>
  <si>
    <t>Cumplimiento</t>
  </si>
  <si>
    <t>MODERADO</t>
  </si>
  <si>
    <t>Escuela Tecnológica
Instituto Técnico Central</t>
  </si>
  <si>
    <t>PÁGINA:    1 de 1</t>
  </si>
  <si>
    <t>Fecha:</t>
  </si>
  <si>
    <t>CÓDIGO:   GDC-FO-09</t>
  </si>
  <si>
    <t>PROCESO</t>
  </si>
  <si>
    <t>IDENTIFICACIÓN DEL RIESGO</t>
  </si>
  <si>
    <t>VALORACIÓN RIESGO INHERENTE</t>
  </si>
  <si>
    <t>VALORACIÓN RIESGO RESIDUAL</t>
  </si>
  <si>
    <t>OBJETIVO DEL PROCESO</t>
  </si>
  <si>
    <t>TIPO DE RIESGO</t>
  </si>
  <si>
    <t>IMPACTO</t>
  </si>
  <si>
    <t>ACTIVO DE INFORMACIÓN AFECTADO</t>
  </si>
  <si>
    <t>HARDWARE</t>
  </si>
  <si>
    <t>SOFTWARE</t>
  </si>
  <si>
    <t>SERVICIOS</t>
  </si>
  <si>
    <t>DOCUMENTAL</t>
  </si>
  <si>
    <t>CRITERIO AFECTADO</t>
  </si>
  <si>
    <t>CONFIDENCIALIDAD</t>
  </si>
  <si>
    <t>INTEGRIDAD</t>
  </si>
  <si>
    <t>DISP0NIBILIDAD</t>
  </si>
  <si>
    <t>TIPO DE CONTROLES</t>
  </si>
  <si>
    <t>PROBABILIDAD</t>
  </si>
  <si>
    <t>Imagen</t>
  </si>
  <si>
    <t>Financiero</t>
  </si>
  <si>
    <t>A</t>
  </si>
  <si>
    <t>Valoración</t>
  </si>
  <si>
    <t>IMPROBABLE</t>
  </si>
  <si>
    <t>POSIBLE</t>
  </si>
  <si>
    <t>PROBABLE</t>
  </si>
  <si>
    <t>TOTAL</t>
  </si>
  <si>
    <t>NIVEL</t>
  </si>
  <si>
    <t>DESCRIPTOR</t>
  </si>
  <si>
    <t>DESCRIPCIÓN</t>
  </si>
  <si>
    <t>Moderado</t>
  </si>
  <si>
    <t>Catastrófico</t>
  </si>
  <si>
    <t>FRECUENCIA</t>
  </si>
  <si>
    <t>Improbable</t>
  </si>
  <si>
    <t>Al menos una vez en los últimos 5 años.</t>
  </si>
  <si>
    <t>Posible</t>
  </si>
  <si>
    <t>El evento podría ocurrir en algún momento</t>
  </si>
  <si>
    <t>TABLA DE VALORACIÓN DE PROBABILIDAD</t>
  </si>
  <si>
    <t>Al menos una vez en los últimos 2 años.</t>
  </si>
  <si>
    <t>Al menos una vez en el último año.</t>
  </si>
  <si>
    <t>Probable</t>
  </si>
  <si>
    <t>CLASIF. DE CONFIDENCIALIDAD</t>
  </si>
  <si>
    <t>CLASIF. DE INTEGRIDAD</t>
  </si>
  <si>
    <t>IPB</t>
  </si>
  <si>
    <t>Detectivo</t>
  </si>
  <si>
    <t>OBSERVACIONES AL SEGUIMIENTO REALIZADO</t>
  </si>
  <si>
    <t>ESTADO DEL CONTROL</t>
  </si>
  <si>
    <t>TIEMPO</t>
  </si>
  <si>
    <t>PRIMERA LINEA (Abril)</t>
  </si>
  <si>
    <t>Ambiental</t>
  </si>
  <si>
    <t>Corrupción</t>
  </si>
  <si>
    <t>Seguridad Digital</t>
  </si>
  <si>
    <t>SST</t>
  </si>
  <si>
    <t>Tecnológico</t>
  </si>
  <si>
    <t>CASI SEGURO</t>
  </si>
  <si>
    <t>RARA VEZ</t>
  </si>
  <si>
    <t xml:space="preserve"> OPCIÓN DE TRATAMIENTO O MANEJO</t>
  </si>
  <si>
    <t>Aceptar el riesgo</t>
  </si>
  <si>
    <t>Reducir el riesgo</t>
  </si>
  <si>
    <t>ACTIVIDAD DE CONTROL</t>
  </si>
  <si>
    <t>RIESGO INHERENTE</t>
  </si>
  <si>
    <t>RIESGO RESIDUAL</t>
  </si>
  <si>
    <t>CONSECUENCIAS</t>
  </si>
  <si>
    <t>INSIGNIFICANTE</t>
  </si>
  <si>
    <t>MENOR</t>
  </si>
  <si>
    <t>MAYOR</t>
  </si>
  <si>
    <t xml:space="preserve">SEGUNDA LÍNEA (Julio-Agosto) </t>
  </si>
  <si>
    <t>TERCERA LÍNEA (Noviembre)</t>
  </si>
  <si>
    <t>CATASTRÓFICO</t>
  </si>
  <si>
    <t>Rara vez</t>
  </si>
  <si>
    <t>El evento puede ocurrir solo en circunstancias excepcionales (poco comunes o anormales)</t>
  </si>
  <si>
    <t>No se ha presentado en los últimos 5 años.</t>
  </si>
  <si>
    <t>Es viable que el evento ocurra en la mayoría de las circunstancias</t>
  </si>
  <si>
    <t>Casi seguro</t>
  </si>
  <si>
    <t>Se espera que el evento ocurra en la mayoría de las circunstancias</t>
  </si>
  <si>
    <t>Más de una vez al año.</t>
  </si>
  <si>
    <t>IMPACTO CUANTITATIVO</t>
  </si>
  <si>
    <t>IMPACTO CUALITATIVO</t>
  </si>
  <si>
    <t>Insignificante</t>
  </si>
  <si>
    <t>Impacto que afecte la ejecución presupuestal en un valor ≥0,5%.</t>
  </si>
  <si>
    <t>Pérdida de cobertura en la prestación de los servicios de la Escuela ≥1%.</t>
  </si>
  <si>
    <t>Pago de indemnizaciones a terceros por acciones legales que pueden afectar el presupuesto total de la Escuela en un valor ≥0,5%.</t>
  </si>
  <si>
    <t>Pago de sanciones económicas por incumplimiento en la normatividad aplicable ante un ente regulador, las cuales afectan en un valor ≥0,5% del presupuesto general de la Escuela.</t>
  </si>
  <si>
    <t>Afectación ≥ al 1% de la población.</t>
  </si>
  <si>
    <t>No hay afectación medioambiental.</t>
  </si>
  <si>
    <t>No hay interrupción de las operaciones de la Escuela.</t>
  </si>
  <si>
    <t>No se generan sanciones económicas o adminsitrativas.</t>
  </si>
  <si>
    <t>No se afecta la imagen institucional de forma significativa.</t>
  </si>
  <si>
    <t>Sin afectación de la integridad.</t>
  </si>
  <si>
    <t>Sin afectación de la disponibilidad.</t>
  </si>
  <si>
    <t>Sin afectación de la confidencialidad.</t>
  </si>
  <si>
    <t>Menor</t>
  </si>
  <si>
    <t>Impacto que afecte la ejecución presupuestal en un valor ≥1%.</t>
  </si>
  <si>
    <t>Pérdida de cobertura en la prestación de los servicios de la Escuela ≥5%.</t>
  </si>
  <si>
    <t>Pago de indemnizaciones a terceros por acciones legales que pueden afectar el presupuesto total de la Escuela en un valor ≥1%.</t>
  </si>
  <si>
    <t>Pago de sanciones económicas por incumplimiento en la normatividad aplicable ante un ente regulador, las cuales afectan en un valor ≥1%del presupuesto general de la Escuela.</t>
  </si>
  <si>
    <t>Afectación ≥ al 5% de la población.</t>
  </si>
  <si>
    <t>Interrupción de las operaciones de la Escuela por algunas horas.</t>
  </si>
  <si>
    <t>Reclamaciones o quejas de los usuarios que implican investigaciones internas disciplinarias.</t>
  </si>
  <si>
    <t>Imagen institucional afectada localmente por retrasos en la prestación del servicio a los usuarios o ciudadanos.</t>
  </si>
  <si>
    <t>Afectación leve de la integridad.</t>
  </si>
  <si>
    <t>Afectación leve de la disponibilidad.</t>
  </si>
  <si>
    <t>Afectación leve de la confidencialidad.</t>
  </si>
  <si>
    <t>Impacto que afecte la ejecución presupuestal en un valor ≥5%.</t>
  </si>
  <si>
    <t>Pérdida de cobertura en la prestación de los servicios de la Escuela ≥10%.</t>
  </si>
  <si>
    <t>Pago de indemnizaciones a terceros por acciones legales que pueden afectar el presupuesto total de la Escuela en un valor ≥5%.</t>
  </si>
  <si>
    <t>Pago de sanciones económicas por incumplimiento en la normatividad aplicable ante un ente regulador, las cuales afectan en un valor ≥5% del presupuesto general de la Escuela.</t>
  </si>
  <si>
    <t>Afectación ≥ al 10% de la población.</t>
  </si>
  <si>
    <t>Afectación leve del medio ambiente, requiere de ≥ 4 semanas de recuperación.</t>
  </si>
  <si>
    <t>Interrupción de las operaciones de la Escuela por un (1) día.</t>
  </si>
  <si>
    <t>Reclamaciones o quejas de los usuarios que podrían implicar una denuncia ante los entes reguladores o una demanda de largo alcance para la Escuela.</t>
  </si>
  <si>
    <t>Inoportunidad en la información ocasionando retrasos en la atención a los usuarios.</t>
  </si>
  <si>
    <t>Reproceso de actividades y aumento de carga operativa.</t>
  </si>
  <si>
    <t>Imagen institucional afectada en el orden nacional o regional por retrasos en la prestación del servicio a los usuarios o ciudadanos.</t>
  </si>
  <si>
    <t>Investigaciones penales, fiscales o disciplinarias.</t>
  </si>
  <si>
    <t>Afectación moderada de la integridad de la información debido al desinterés particular de los empleados y terceros.</t>
  </si>
  <si>
    <t>Afectación moderada de la disponibilidad de la información debido al desinterés particular de los empleados y terceros.</t>
  </si>
  <si>
    <t>Afectación moderada de la confidencialidad de la información debido al desinterés particular de los empleados y terceros.</t>
  </si>
  <si>
    <t>Mayor</t>
  </si>
  <si>
    <t>Impacto que afecte la ejecución presupuestal en un valor ≥20%.</t>
  </si>
  <si>
    <t>Pérdida de cobertura en la prestación de los servicios de la Escuela ≥20%.</t>
  </si>
  <si>
    <t>Pago de indemnizaciones a terceros por acciones legales que pueden afectar el presupuesto total de la Escuela en un valor ≥20%.</t>
  </si>
  <si>
    <t>Pago de sanciones económicas por incumplimiento en la normatividad aplicable ante un ente regulador, las cuales afectan en un valor ≥20% del presupuesto general de la Escuela.</t>
  </si>
  <si>
    <t>Afectación ≥ al 20% de la población.</t>
  </si>
  <si>
    <t>Afectación importante del medio ambiente, requiere de ≥ 3 meses de recuperación.</t>
  </si>
  <si>
    <t>Interrupción de las operaciones de la Escuela por más de dos (2) días.</t>
  </si>
  <si>
    <t>Pérdida de Información crítica para la Escuela que no se puede recuperar.</t>
  </si>
  <si>
    <t>Sanción por parte del ente de control u otro ente regulador.</t>
  </si>
  <si>
    <t>Incumplimiento en las metas y objetivos institucionales afectando el cumplimiento de las metas de gobierno.</t>
  </si>
  <si>
    <t>Imagen institucional afectada en el orden nacional o regional por incumplimiento en la prestación del servicio a los usuarios o ciudadanos.</t>
  </si>
  <si>
    <t>Afectación grave de la integridad de la información debido al desinterés particular de los empleados y terceros.</t>
  </si>
  <si>
    <t>Afectación grave de la disponibilidad de la información debido al desinterés particular de los empleados y terceros.</t>
  </si>
  <si>
    <t>Afectación grave de la confidencialidad de la información debido al desinterés particular de los empleados y terceros.</t>
  </si>
  <si>
    <t>Impacto que afecte la ejecución presupuestal en un valor ≥50%.</t>
  </si>
  <si>
    <t>Pérdida de cobertura en la prestación de los servicios de la Escuela ≥50%.</t>
  </si>
  <si>
    <t>Pago de indemnizaciones a terceros por acciones legales que pueden afectar el presupuesto total de la Escuela en un valor ≥50%.</t>
  </si>
  <si>
    <t>Pago de sanciones económicas por incumplimiento en la normatividad aplicable ante un ente regulador, las cuales afectan en un valor ≥50% del presupuesto general de la Escuela.</t>
  </si>
  <si>
    <t>Afectación ≥ al 50% de la población.</t>
  </si>
  <si>
    <t>Afectación importante del medio ambiente, requiere de ≥ 1 año de recuperación</t>
  </si>
  <si>
    <t>Interrupción de las operaciones de la Escuela por más de cinco (5) días.</t>
  </si>
  <si>
    <t>Intervención por parte de un ente de control u otro ente regulador.</t>
  </si>
  <si>
    <t>Incumplimiento en las metas y objetivos institucionales afectando de forma grave la ejecución presupuestal.</t>
  </si>
  <si>
    <t>Imagen institucional afectada en el orden nacional o regional por actos o hechos de corrupción comprobados.</t>
  </si>
  <si>
    <t>Afectación muy grave de la integridad de la información debido al desinterés particular de los empleados y terceros.</t>
  </si>
  <si>
    <t>Afectación muy grave de la disponibilidad de la información debido al desinterés particular de los empleados y terceros.</t>
  </si>
  <si>
    <t>Afectación muy grave de la confidencialidad de la información debido al desinterés particular de los empleados y terceros.</t>
  </si>
  <si>
    <t>TABLA DE VALORACIÓN DE IMPACTO RIESGOS DE GESTIÓN</t>
  </si>
  <si>
    <t>Preguntas para determinar impacto en los riesgos de corrupción</t>
  </si>
  <si>
    <t>¿Afectar al grupo de funcionarios del proceso?</t>
  </si>
  <si>
    <t>¿Afectar el cumplimiento de metas y objetivos de la dependencia?</t>
  </si>
  <si>
    <t>¿Afectar el cumplimiento de misión de la institución?</t>
  </si>
  <si>
    <t>¿Afectar el cumplimiento de la misión del sector al que pertenece la institución?</t>
  </si>
  <si>
    <t>¿Generar pérdida de confianza de la institución, afectando su reputación?</t>
  </si>
  <si>
    <t>¿Generar pérdida de recursos económicos?</t>
  </si>
  <si>
    <t>¿Afectar la generación de los productos o la prestación de los servicios?</t>
  </si>
  <si>
    <t>N°</t>
  </si>
  <si>
    <t xml:space="preserve">RESPUESTA </t>
  </si>
  <si>
    <t>Si</t>
  </si>
  <si>
    <t>No</t>
  </si>
  <si>
    <t>¿Dar lugar al detrimento de calidad de vida de la comunidad por la pérdida del bien o servicios o los recursos públicos?</t>
  </si>
  <si>
    <t>¿Generar pérdida de información de la institución?</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</si>
  <si>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</si>
  <si>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</si>
  <si>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</si>
  <si>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</si>
  <si>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</si>
  <si>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</si>
  <si>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</si>
  <si>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</si>
  <si>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</si>
  <si>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</si>
  <si>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Si (*)</t>
  </si>
  <si>
    <t>No (*)</t>
  </si>
  <si>
    <t xml:space="preserve">Total preguntas afirmativas: </t>
  </si>
  <si>
    <t>Responder afirmativamente de UNA a CINCO pregunta(s) genera un impacto moderado.</t>
  </si>
  <si>
    <t>Responder afirmativamente de SEIS a ONCE preguntas genera un impacto mayor.</t>
  </si>
  <si>
    <t>Responder afirmativamente de DOCE a DIECINUEVE preguntas genera un impacto catastrófico.</t>
  </si>
  <si>
    <t>Genera medianas consecuencias sobre la entidad</t>
  </si>
  <si>
    <t>Genera altas consecuencias sobre la entidad.</t>
  </si>
  <si>
    <t>Genera consecuencias desastrosas para la entidad</t>
  </si>
  <si>
    <t>TABLA DE VALORACIÓN DE IMPACTO RIESGOS DE CORRUPCIÓN</t>
  </si>
  <si>
    <t>Pregunta: Si el riesgo de corrupción se materializa podría…</t>
  </si>
  <si>
    <t>* marcar con uno (1) en lugar de equis (X)</t>
  </si>
  <si>
    <t>Controles que están diseñados para evitar un evento no deseado en el momento en que se produce. Este tipo de controles intentan evitar la ocurrencia de los riesgos que puedan afectar el cumplimiento de los objetivos.</t>
  </si>
  <si>
    <t>Controles que están diseñados para identificar un evento o resultado no previsto después de que se haya producido. Buscan detectar la situación no deseada para que se corrija y se tomen las acciones correspondientes.</t>
  </si>
  <si>
    <t>CONTROLES PREVENTIVOS</t>
  </si>
  <si>
    <t>CONTROLES DETECTIVOS</t>
  </si>
  <si>
    <t>CLASIFICACIÓNDE LAS ACTIVIDADES DE CONTROL</t>
  </si>
  <si>
    <t>EJEMPLO</t>
  </si>
  <si>
    <t>Revisión al cumplimiento de los requisitos contractuales en el proceso de selección del contratista o proveedor.</t>
  </si>
  <si>
    <t>Realizar una conciliación bancaria para verificar que los saldos en libros corresponden con los saldos en bancos.</t>
  </si>
  <si>
    <t>CRITERIO DE EVALUACIÓN</t>
  </si>
  <si>
    <t>ASPECTOS A EVALUAR EN EL DISEÑO DEL CONTRO</t>
  </si>
  <si>
    <t>OPCIONES DE RESPUESTA</t>
  </si>
  <si>
    <t>PESO EN LA EVALUACIÓN DEL DISEÑO DEL CONTROL</t>
  </si>
  <si>
    <t>1. Responsable</t>
  </si>
  <si>
    <t>¿Existe un responsable asignado a la ejecución del control ?</t>
  </si>
  <si>
    <t xml:space="preserve">Asignado </t>
  </si>
  <si>
    <t>No Asignado</t>
  </si>
  <si>
    <t>¿El responsable tiene la autoridad y adecuada segregación de funciones en la ejecución del control?</t>
  </si>
  <si>
    <t xml:space="preserve">Adecuado </t>
  </si>
  <si>
    <t>Inadecuado</t>
  </si>
  <si>
    <t>2. Periodicidad</t>
  </si>
  <si>
    <t xml:space="preserve">¿ La oportunidad en que se ejecuta el control ayuda a prevenir la mitigación del riesgo o a detectar la materialización del riesgo de manera oportuna? </t>
  </si>
  <si>
    <t xml:space="preserve">Oportuna </t>
  </si>
  <si>
    <t>Inoportuna</t>
  </si>
  <si>
    <t xml:space="preserve">3. Propósito. </t>
  </si>
  <si>
    <t xml:space="preserve">¿Las actividades que se desarrollan en el control realmente buscan por si sola prevenir o detectar las causas que pueden dar origen al riesgo, ejemplo Verificar, Validar Cotejar, Comparar, Revisar, etc.? </t>
  </si>
  <si>
    <t xml:space="preserve">Prevenir Detectar </t>
  </si>
  <si>
    <t>No es un Control</t>
  </si>
  <si>
    <t xml:space="preserve">4. Cómo se realiza la actividad de control. </t>
  </si>
  <si>
    <t xml:space="preserve">¿La fuente de información que se utiliza en el desarrollo del control es información confiable que permita mitigar el riesgo?. </t>
  </si>
  <si>
    <t xml:space="preserve">Confiable </t>
  </si>
  <si>
    <t>No Confiable</t>
  </si>
  <si>
    <t>5. Qué pasa con las observaciones o desviaciones</t>
  </si>
  <si>
    <t>.¿Las observaciones , desviaciones o diferencias identificadas como resultados de la ejecución del control son investigadas y resueltas de manera oportuna?.</t>
  </si>
  <si>
    <t xml:space="preserve">Se investigan y resuelven oportunamente </t>
  </si>
  <si>
    <t>No se investigan y resuelven oportunamente</t>
  </si>
  <si>
    <t xml:space="preserve">6. Evidencia de la ejecución del control </t>
  </si>
  <si>
    <t xml:space="preserve">¿Se deja evidencia o rastro de la ejecución del control, que permita a cualquier tercero con la evidencia, llegar a la misma conclusión?. </t>
  </si>
  <si>
    <t xml:space="preserve">Completa </t>
  </si>
  <si>
    <t xml:space="preserve">Incompleta </t>
  </si>
  <si>
    <t>No existe</t>
  </si>
  <si>
    <t>CONTROL 1</t>
  </si>
  <si>
    <t>RESULTADO</t>
  </si>
  <si>
    <t>RIESGO 1</t>
  </si>
  <si>
    <t>TRATAMIENTO DEL RIESGO</t>
  </si>
  <si>
    <t>ACEPTAR EL RIESGO</t>
  </si>
  <si>
    <t>EVITAR EL RIESGO</t>
  </si>
  <si>
    <t>REDUCIR EL RIESGO</t>
  </si>
  <si>
    <t>No se adopta ninguna medida que afecte la probabilidad o el impacto del riesgo. (Ningún riesgo de corrupción podrá ser aceptado).</t>
  </si>
  <si>
    <t>Se adoptan medidas para reducir la probabilidad o el impacto del riesgo, o ambos; por lo general conlleva a la implementación de controles.</t>
  </si>
  <si>
    <t>Se abandonan las actividades que dan lugar al riesgo, es decir, no iniciar o no continuar con la actividad que lo provoca.</t>
  </si>
  <si>
    <t>Se reduce la probabilidad o el impacto del riesgo transfiriendo o compartiendo una parte de este. Los riesgos de corrupción se pueden compartir pero no se puede transferir su responsabilidad.</t>
  </si>
  <si>
    <t>COMPARTIR O TRANSFERIR EL RIESGO</t>
  </si>
  <si>
    <t>RANGO DE CALIFICACIÓN DEL DISEÑO</t>
  </si>
  <si>
    <t>RESULTADO, PESO EN LA EVALUACIÓN DEL DISEÑO DEL CONTROL</t>
  </si>
  <si>
    <t>FUERTE</t>
  </si>
  <si>
    <t>Calificación entre 96 y 100</t>
  </si>
  <si>
    <t>Calificación entre 86 y 95</t>
  </si>
  <si>
    <t>DÉBIL</t>
  </si>
  <si>
    <t>Calificación entre 0 y 85</t>
  </si>
  <si>
    <t>CAUSA 1</t>
  </si>
  <si>
    <t>DISEÑO DEL CONTROL</t>
  </si>
  <si>
    <t>R</t>
  </si>
  <si>
    <t>RANGO DE CALIFICACIÓN DE LA EJECUCIÓN</t>
  </si>
  <si>
    <t>RESULTADO, PESO DE LA EJECUCIÓN DEL CONTROL</t>
  </si>
  <si>
    <t>El control se ejecuta de manera consistente por parte del responsable.</t>
  </si>
  <si>
    <t>El control se ejecuta algunas veces por parte del responsable.</t>
  </si>
  <si>
    <t>El control no se ejecuta por parte del responsable.</t>
  </si>
  <si>
    <t>EJECUCIÓN DEL CONTROL</t>
  </si>
  <si>
    <t>Fuerte + Fuerte = FUERTE</t>
  </si>
  <si>
    <t xml:space="preserve">Fuerte + Moderado = MODERADO </t>
  </si>
  <si>
    <t>Fuerte + Débil = DÉBIL</t>
  </si>
  <si>
    <t>Moderado + Fuerte = MODERADO</t>
  </si>
  <si>
    <t>Moderado + Moderado = MODERADO</t>
  </si>
  <si>
    <t>Moderado + Débil = DÉBIL</t>
  </si>
  <si>
    <t>Débil + Fuerte = DÉBIL</t>
  </si>
  <si>
    <t>Débil + Moderado = DÉBIL</t>
  </si>
  <si>
    <t>Débil + Débil = DÉBIL</t>
  </si>
  <si>
    <t>SOLIDEZ INDIVIDUAL DEL CONTROL</t>
  </si>
  <si>
    <t>Fuerte + Fuerte = FUERTE (100)</t>
  </si>
  <si>
    <t>Fuerte + Moderado = MODERADO (50)</t>
  </si>
  <si>
    <t>Fuerte + Débil = DÉBIL (0)</t>
  </si>
  <si>
    <t>Moderado + Fuerte = MODERADO (50)</t>
  </si>
  <si>
    <t>Moderado + Moderado = MODERADO (50)</t>
  </si>
  <si>
    <t>Moderado + Débil = DÉBIL (0)</t>
  </si>
  <si>
    <t>Débil + Fuerte = DÉBIL (0)</t>
  </si>
  <si>
    <t>Débil + Moderado = DÉBIL (0)</t>
  </si>
  <si>
    <t>Débil + Débil = DÉBIL (0)</t>
  </si>
  <si>
    <t>Peso del diseño individual o promedio de los Controles. (DISEÑO)</t>
  </si>
  <si>
    <t>El Control se ejecuta de manera consistente por los responsables. (EJECUCION)</t>
  </si>
  <si>
    <t xml:space="preserve">Solidez individual de cada control </t>
  </si>
  <si>
    <t>FUERTE:100 MODERADO:50 DÉBIL:0</t>
  </si>
  <si>
    <t>Aplica plan de acción para fortalecer el Control Si / NO</t>
  </si>
  <si>
    <t>Fuerte Calificación Entre 96 y 100</t>
  </si>
  <si>
    <t>Fuerte (Siempre se ejecuta)</t>
  </si>
  <si>
    <t xml:space="preserve">Moderado (Algunas veces) </t>
  </si>
  <si>
    <t xml:space="preserve">Débil (No se ejecuta) </t>
  </si>
  <si>
    <t>Moderado Calificación Entre 86 y 95</t>
  </si>
  <si>
    <t xml:space="preserve">Fuerte (Siempre se ejecuta) </t>
  </si>
  <si>
    <t xml:space="preserve">Débil Entre 0 y 85 </t>
  </si>
  <si>
    <t>SOLIDEZ INDIVIDUAL DE CADA CONTROL</t>
  </si>
  <si>
    <t>CALIFICACIÓN DE LA SOLIDEZ DEL CONJUNTO DE CONTROLES</t>
  </si>
  <si>
    <t>El promedio de la solidez indiviudal de cada control al sumarlos y ponderarlos es igual a 100.</t>
  </si>
  <si>
    <t>El promedio de la solidez indiviudal de cada control al sumarlos y ponderarlos está entre 50 y 99.</t>
  </si>
  <si>
    <t>El promedio de la solidez individual de cada control al sumarlos y ponderarlos es menor a 50.</t>
  </si>
  <si>
    <t>SÓLIDEZ DEL CONJUNTO DE LOS CONTROLES</t>
  </si>
  <si>
    <t>CONTROLES AYUDAN A DISMINUIR LA PROBABILIDAD</t>
  </si>
  <si>
    <t>CONTROLES AYUDAN A DISMINUIR EL IMPACTO</t>
  </si>
  <si>
    <t># COLUMNAS EN LA MATRIZ DE RIESGO QUE SE DESPLAZA EN EL EJE DE PROBABILIDAD</t>
  </si>
  <si>
    <t>Directamente</t>
  </si>
  <si>
    <t>Indirectamente</t>
  </si>
  <si>
    <t>No disminuye</t>
  </si>
  <si>
    <t># COLUMNAS EN LA MATRIZ DE RIESGO QUE SE DESPLAZA EN EL EJE DE IMPACTO</t>
  </si>
  <si>
    <r>
      <t xml:space="preserve">Riesgos estratégicos: </t>
    </r>
    <r>
      <rPr>
        <sz val="9"/>
        <color rgb="FF000000"/>
        <rFont val="Arial"/>
        <family val="2"/>
      </rPr>
      <t>posibilidad de ocurrencia de eventos que afecten los objetivos estratégicos de la organización pública y por tanto impactan toda la entidad.</t>
    </r>
  </si>
  <si>
    <r>
      <t xml:space="preserve">Riesgos operativos: </t>
    </r>
    <r>
      <rPr>
        <sz val="9"/>
        <color rgb="FF000000"/>
        <rFont val="Arial"/>
        <family val="2"/>
      </rPr>
      <t>posibilidad de ocurrencia de eventos que afecten los procesos misionales de la entidad.</t>
    </r>
  </si>
  <si>
    <r>
      <t xml:space="preserve">Riesgos financieros: </t>
    </r>
    <r>
      <rPr>
        <sz val="9"/>
        <color rgb="FF000000"/>
        <rFont val="Arial"/>
        <family val="2"/>
      </rPr>
      <t>posibilidad de ocurrencia de eventos que afecten los estados financieros y todas aquellas áreas involucradas con el proceso financiero como presupuesto, tesorería, contabilidad, cartera, central de cuentas, costos, etc</t>
    </r>
  </si>
  <si>
    <r>
      <t xml:space="preserve">Riesgos tecnológicos: </t>
    </r>
    <r>
      <rPr>
        <sz val="9"/>
        <color rgb="FF000000"/>
        <rFont val="Arial"/>
        <family val="2"/>
      </rPr>
      <t>posibilidad de ocurrencia de eventos que afecten la totalidad o parte de la infraestructura tecnológica (hardware, software, redes, etc.) de una entidad.</t>
    </r>
  </si>
  <si>
    <r>
      <t xml:space="preserve">Riesgos de cumplimiento: </t>
    </r>
    <r>
      <rPr>
        <sz val="9"/>
        <color rgb="FF000000"/>
        <rFont val="Arial"/>
        <family val="2"/>
      </rPr>
      <t>posibilidad de ocurrencia de eventos que afecten la situación jurídica o contractual de la organización debido a su incumplimiento o desacato a la normatividad legal y las obligaciones contractuales.</t>
    </r>
  </si>
  <si>
    <r>
      <t xml:space="preserve">Riesgo de imagen o reputacional: </t>
    </r>
    <r>
      <rPr>
        <sz val="9"/>
        <color rgb="FF000000"/>
        <rFont val="Arial"/>
        <family val="2"/>
      </rPr>
      <t>posibilidad de ocurrencia de un evento que afecte la imagen, buen nombre o reputación de una organización ante sus clientes y partes interesadas.</t>
    </r>
  </si>
  <si>
    <r>
      <t xml:space="preserve">Riesgos de corrupción: </t>
    </r>
    <r>
      <rPr>
        <sz val="9"/>
        <color rgb="FF000000"/>
        <rFont val="Arial"/>
        <family val="2"/>
      </rPr>
      <t>posibilidad de que, por acción u omisión, se use el poder para desviar la gestión de lo público hacia un beneficio privado.</t>
    </r>
  </si>
  <si>
    <r>
      <t xml:space="preserve">Riesgos de seguridad digital: </t>
    </r>
    <r>
      <rPr>
        <sz val="9"/>
        <color rgb="FF000000"/>
        <rFont val="Arial"/>
        <family val="2"/>
      </rPr>
      <t>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</si>
  <si>
    <r>
      <t xml:space="preserve">Riesgo de seguridad y salud en el trabajo: </t>
    </r>
    <r>
      <rPr>
        <sz val="9"/>
        <color rgb="FF000000"/>
        <rFont val="Arial"/>
        <family val="2"/>
      </rPr>
      <t>probabilidad de que se materialice el peligro; es decir, que le genere daño a las personas, bienes o al entorno. </t>
    </r>
  </si>
  <si>
    <r>
      <t xml:space="preserve">Riesgo ambiental: </t>
    </r>
    <r>
      <rPr>
        <sz val="9"/>
        <color rgb="FF000000"/>
        <rFont val="Arial"/>
        <family val="2"/>
      </rPr>
      <t>probabilidad de que un evento ambiental sea un efecto potencialmennte adverso afectando fauna y flora, salud humana, prosperidad cultural y social, recursos naturales, la energía y el clima.</t>
    </r>
  </si>
  <si>
    <t>TIPOLOGÍA DE LOS RIESGOS</t>
  </si>
  <si>
    <t>INDICADOR 
Eficacia
Efectividad</t>
  </si>
  <si>
    <t>CAUSAS / VULNERABILIDAD</t>
  </si>
  <si>
    <t>SOPORTE DEL CONTROL</t>
  </si>
  <si>
    <t>RESPONSABLE DEL CONTROL</t>
  </si>
  <si>
    <t>EXTREMO</t>
  </si>
  <si>
    <t>ALTO</t>
  </si>
  <si>
    <t>BAJO</t>
  </si>
  <si>
    <t>Fuerte + Fuerte</t>
  </si>
  <si>
    <t>Fuerte + Moderado</t>
  </si>
  <si>
    <t>Fuerte + Débil</t>
  </si>
  <si>
    <t>Moderado + Fuerte</t>
  </si>
  <si>
    <t>Moderado + Moderado</t>
  </si>
  <si>
    <t>Moderado + Débil</t>
  </si>
  <si>
    <t>Débil + Fuerte</t>
  </si>
  <si>
    <t>Débil + Moderado</t>
  </si>
  <si>
    <t>Débil + Débil</t>
  </si>
  <si>
    <t>FUERTE
 100</t>
  </si>
  <si>
    <t>MODERADO
 50</t>
  </si>
  <si>
    <t>DÉBIL
 0</t>
  </si>
  <si>
    <t>FUERTEFUERTE</t>
  </si>
  <si>
    <t>FUERTEMODERADO</t>
  </si>
  <si>
    <t>MODERADOFUERTE</t>
  </si>
  <si>
    <t>MODERADOMODERADO</t>
  </si>
  <si>
    <t>MODERADODÉBIL</t>
  </si>
  <si>
    <t>FUERTEDÉBIL</t>
  </si>
  <si>
    <t>DÉBILFUERTE</t>
  </si>
  <si>
    <t>DÉBILMODERADO</t>
  </si>
  <si>
    <t>DÉBILDÉBIL</t>
  </si>
  <si>
    <t>SOLIDEZ DEL CONJUNTO DE CONTROLES (Promedio aritmético de solidez individual)</t>
  </si>
  <si>
    <t>CLASIF. DE DISPONIBILIDAD</t>
  </si>
  <si>
    <t>FACTOR QUE GENERA EL RIESGO</t>
  </si>
  <si>
    <t>DESCRIPCIÓN DEL RIESGO</t>
  </si>
  <si>
    <t>VERSIÓN:  6</t>
  </si>
  <si>
    <t>VIGENCIA: MARZO 6 DE 2020</t>
  </si>
  <si>
    <t>INVESTIGACIÓN</t>
  </si>
  <si>
    <t>Apoyar la investigación en la ETITC, mediante el fomento a las Actividades de Ciencia Tecnología e innovación ACTI, la generación del conocimiento y la gestión de la transferencia del conocimiento, para insertarse en el Sistema Nacional de Ciencia, Tecnología e Innovación.</t>
  </si>
  <si>
    <t>Puesto de trabajo</t>
  </si>
  <si>
    <t xml:space="preserve">Información </t>
  </si>
  <si>
    <t>x</t>
  </si>
  <si>
    <t>Pérdida de los incentivos económicos a los estudiantes</t>
  </si>
  <si>
    <t xml:space="preserve">No programación de los computadores en modo ahorro de energía, apagar luces, impresoras y PC cuando no se requiera </t>
  </si>
  <si>
    <t xml:space="preserve">
Accidentes y enfermedades laborales</t>
  </si>
  <si>
    <t>Pérdida de la imagen institucional
Demandas contra el Estado
Pérdida de confianza en lo público
Investigaciones penales, disciplinarias y fiscales</t>
  </si>
  <si>
    <t>DIRECTAMENTE</t>
  </si>
  <si>
    <t xml:space="preserve">Líder de proceso </t>
  </si>
  <si>
    <t xml:space="preserve">Semestral </t>
  </si>
  <si>
    <t xml:space="preserve">Lider proceso </t>
  </si>
  <si>
    <t>Asistencia a capacitaciones
Lista de inspecciones a equipos</t>
  </si>
  <si>
    <t>Archivos Guardados en Base de datos de Soportes Validados</t>
  </si>
  <si>
    <t xml:space="preserve">Profesional apoyo </t>
  </si>
  <si>
    <r>
      <rPr>
        <b/>
        <sz val="12"/>
        <rFont val="Arial"/>
        <family val="2"/>
      </rPr>
      <t>LIDER DEL PROCESO:</t>
    </r>
    <r>
      <rPr>
        <sz val="12"/>
        <rFont val="Arial"/>
        <family val="2"/>
      </rPr>
      <t xml:space="preserve">  Hno Armando Solano Suárez</t>
    </r>
  </si>
  <si>
    <t xml:space="preserve">
Lider proceso </t>
  </si>
  <si>
    <t>Registro de asistencia en actividades de gestión ambiental</t>
  </si>
  <si>
    <t>Según programación de gestión ambiental</t>
  </si>
  <si>
    <t>Según programación de gestión SST</t>
  </si>
  <si>
    <t xml:space="preserve">La verificación de soportes de producción y asistencia de los semilleros no se realiza de acuerdo a la programación establecida
</t>
  </si>
  <si>
    <t xml:space="preserve">Listas de asistencia e Informe de capacitación </t>
  </si>
  <si>
    <t xml:space="preserve">Profesional de Semilleros
Lider proceso </t>
  </si>
  <si>
    <t>Participar en las actividades de capacitación en seguridad de la información y colocar las guayas a todos los equipos</t>
  </si>
  <si>
    <t>Informes semestrales de producción de semilleros incompletos o entregados inoportunamente</t>
  </si>
  <si>
    <t>Consumo inadecuado de los recursos hídrico, energético y  de papel.</t>
  </si>
  <si>
    <t xml:space="preserve">Proyectos de investigación </t>
  </si>
  <si>
    <t>Falta de competencias para desarrollar procesos de investigación.</t>
  </si>
  <si>
    <t xml:space="preserve">Disminuye la visibilidad de los resultados de la investigación.
</t>
  </si>
  <si>
    <t>RIESGO 2</t>
  </si>
  <si>
    <t>Participar en las actividades para la gestión y manejo  del agua, la energía y el consumo de papel</t>
  </si>
  <si>
    <t>RIESGO 3</t>
  </si>
  <si>
    <t>RIESGO 4</t>
  </si>
  <si>
    <t>Revisión que computadores,  luces,  impresora esten apagadas cuando no se  utilicen</t>
  </si>
  <si>
    <t xml:space="preserve">RIESGO 5 </t>
  </si>
  <si>
    <t xml:space="preserve">RIESGO 6 </t>
  </si>
  <si>
    <t>MAPA Y PLAN DE TRATAMIENTO DE RIESGOS DE INVESTIGACIÓN 2020</t>
  </si>
  <si>
    <t>Informes Semilleros de investigación</t>
  </si>
  <si>
    <t>Recursos hídrico, energético y de papel</t>
  </si>
  <si>
    <t xml:space="preserve">Bajos niveles de cultura ambiental.    
Aumento de costo en las facturas de energía, acueducto y alcantarillado. 
Agotamiento de los recursos  </t>
  </si>
  <si>
    <t xml:space="preserve">Falta de sensibilización ambiental en temas como la cultura, el uso eficiente del papel y el ahorro de energía y agua.            
                                      </t>
  </si>
  <si>
    <t xml:space="preserve">EFICACIA:  
Índice de cumplimiento actividades =cumplimiento de actividades / actividades programdas *100
EFECTIVIAD: será medida por el proceso de gestión ambiental. 
</t>
  </si>
  <si>
    <t>NA</t>
  </si>
  <si>
    <t>permanente</t>
  </si>
  <si>
    <t xml:space="preserve">Programar y ejecutar capacitaciones en formulación de proyectos </t>
  </si>
  <si>
    <t>Verificar soportes de producción y de asistencia de semilleros, de acuerdo a la programación establecida y generación de informes a tiempo.</t>
  </si>
  <si>
    <t>Informes entregados en el tiempo establecido en la programación
Evidencias de producción y asistencia  de los semilleros</t>
  </si>
  <si>
    <t>EFICACIA:
Índice de cumplimiento actividades    = (# de semilleros que entregan informe / #Total de  semilleros registrados) x 100    
EFECTIVIDAD:
0 estudiantes que pierdan el beneficio económico por informes de producción de semilleros entregados incompletos o fuera de tiempo</t>
  </si>
  <si>
    <t xml:space="preserve">
Los productos propuestos en el proyecto de Investigación no se desarrollan de la manera prevista</t>
  </si>
  <si>
    <t>EFICACIA:
Índice de cumplimiento actividades                = (# de capacitaciones realizadas en proyectos  / #Total de capactitaciones  programadas)x 100    
EFECTIVIDAD:
El 100% del desarrollo de productos propuestos se realice de acuerdo a lo previsto en los proyectos de investigación</t>
  </si>
  <si>
    <t>Participar en las actividades  de seguridad y salud en el trabajo.</t>
  </si>
  <si>
    <t xml:space="preserve">Inadecuada higiene postural
</t>
  </si>
  <si>
    <t>Registro de asistencia en las capacitaciones y actividades de SST</t>
  </si>
  <si>
    <t>Posibilidad de sufrir enfermedades laborales y accidentes de trabajo por malas posturas en el puesto de trabajo.</t>
  </si>
  <si>
    <t>EFICACIA:
Índice de cumplimiento actividades = (#Talleres, jornadas en temas de higiene postural y ergonomía en que se participó / #Total de talleres, jornadas en temas de higiene postural y ergonomía que se recibió invitación)x 100
EFECTIVIDAD:
No se presentan reportes de accidentes o enfermedades laborales del personal del proceso por temas de higiene postural.</t>
  </si>
  <si>
    <t>Falta de toma de conciencia del  personal respecto al uso adecuado de guayas de seguridad de Portátiles y/o AllinOne</t>
  </si>
  <si>
    <t xml:space="preserve"> Pérdida de la información</t>
  </si>
  <si>
    <t>Afectación en la preservación de la confidencialidad, integridad y disponibilidad de la información.
Pérdida de equipos</t>
  </si>
  <si>
    <t>No seguir el procedimiento en términos de dar cumplimiento al lineamiento de conservar la información generada en el proceso en el onedrive.</t>
  </si>
  <si>
    <t>De forma permanente contar con toda la información generada en el proceso en el onedrive</t>
  </si>
  <si>
    <t>Información en el onedrive</t>
  </si>
  <si>
    <t xml:space="preserve">Personal del área
</t>
  </si>
  <si>
    <t>Permanente</t>
  </si>
  <si>
    <t xml:space="preserve">EFICACIA:
Índice de cumplimiento actividades =  (# de actividades cumplidas/ # de actividades programadas) x 100
EFECTIVIDAD:  No se afecta la confidencialidad, integridad y disponibilidad de la información por pérdidas de equipos o por no tenerla en el onedrive
</t>
  </si>
  <si>
    <t>CAUSA 2</t>
  </si>
  <si>
    <t>Mayo 14 de 2020</t>
  </si>
  <si>
    <t xml:space="preserve">Información registrada en GrupLac y Cvlac indebidamente soportada para favorecimiento de terceros </t>
  </si>
  <si>
    <t>Verificar los soportes de productos registrados en el GrupLac de MinCiencias</t>
  </si>
  <si>
    <t xml:space="preserve">No seguir el procedimiento en términos de existencia y calidad de productos establecidos por MinCiencias </t>
  </si>
  <si>
    <t>EFICACIA:
Índice de cumplimiento actividades =  (# de actividades cumplidas/ # de actividades programadas) x 100
EFECTIVIDAD:
100 % de la información registrada en GrupLac y Cvlac con soportes reales y establecidos en el procedimiento de Minciencias</t>
  </si>
  <si>
    <t xml:space="preserve">a-  cursos de formación en Marco Lógico: 33  participantes
b-  Curso de formaciòn en fomulaciòn de proyectos: 47 participantes 
c- Curso investigaciòn  cuantitativa, cuallitativa y mixta 47 participantes
</t>
  </si>
  <si>
    <t>Las evidencias de semilleros y  sus soportes se presentan en la segunda semana de junio, una vez culminada la actividade del semestre.</t>
  </si>
  <si>
    <t>Curso de gestión ambiental virtual, participantes Laura Garnica y Julián Galeano</t>
  </si>
  <si>
    <t>Esta actividad se realizó hasta que se inicio el trabajo desde casa, una vez se retorne al trabajo presencial en la Escuela se seguirá desarrollando</t>
  </si>
  <si>
    <t>Alicia Mancera participó en el taller incidentes y accidentes  de trabajo  Mayo 26 DE 2020</t>
  </si>
  <si>
    <t>Inducción y  reinducción  realizada el  2 de marzo de 2020 en las instalaciones de la vicerretorìa de investigaciòn. Asistentes 6 personas de la vicerrectorìa de investigaciòn</t>
  </si>
  <si>
    <t>En Drive compartido con Viceinvestigación y  auxviceinvestigación se encuentran  las evidencias de trabajo distribuido por semanas de todos los trabajadores de la Vicerrectoría de investigación</t>
  </si>
  <si>
    <t>Planes de seguimiento a grupos GIOPI, TECHNE y GISIE.  
Reuniones  virtuales de apoyo a los grupos de investigaciòn
Verificaciòn de soportes de productos de investigaciòn  entregados en el I semestre de 2020</t>
  </si>
  <si>
    <t>Se dictó curso de investigación a 220 personas, mediante el convenio de la ACAC:
- Investigación cuantitativa, cualitativa y mixta.
- Elaboración de proyectos.
- Marco lógico.
Se han matriculado docentes y estudiantes de programas de educación superior, actualmente se desarrolla la ejecución del último curso.
El 1° curso se realizó en el mes de mayo y actualmente se realiza el 3° curso, con fecha de finalización en octubre.
Se cuenta con soportes de asistentes y graduados de los cursos.</t>
  </si>
  <si>
    <t>Se realizó jornada de socialización de proyectos de los semilleros, donde se evaluó.
En la jornada se evidenció la cantidad y calidad de los proyectos que se están ejecutando actualmente.
Se cuenta con productos terminados, y se ganó convocatoria para participar en nudo regional de semilleros.
Mediante la resolución 247 se evidencian los estudiantes que tu vieron descuento en la matrícula 2° semestre 2020 por pertenecer a semilleros de investigación, se evidencia así los informes oportunos por parte de los semilleros .
Se realizó también jornada para participar en semilleros 2020-02.
Los soportes reposan en One Drive.
Para agilizar información de los semilleros de investigación,  la Vicerrectoría adquirió la plataforma Gnosoft, donde se almacena la información relativa a los semilleros, docentes e integrantes otorgando también mayor orden al almacenamiento.</t>
  </si>
  <si>
    <t>Los integrantes de la Vicerrectoría asistieron a la capacitación de roles y responsabilidades en el SGA, asistieron por separado a 2 sesiones, garantizando la asistencia completa de los integrantes del proceso.</t>
  </si>
  <si>
    <t>En el mes de julio todos los miembros de la Vicerrectoría asistieron a la divulgación del Protocolo de Bioseguridad, realizada por SST.
Adicionalmente, se asistió a charla sobre Bioseguridad, y en el One Drive reposan soportes sobre asistencia de miembros del equipo a talleres que realiza la ARL Positiva y difunde SST.</t>
  </si>
  <si>
    <t>A principio de año se solicitó y asistió a capacitación al proceso de Seguridad de la Información, para los nuevos integrantes de la Vicerrectoría.</t>
  </si>
  <si>
    <t>Semanalmente se verifica que todos los integrantes del proceso trabajane en el One Drive.
Se evidenció que los miembros del proceso cuentan con la información laboral en One Drive, se actualiza semanalmente</t>
  </si>
  <si>
    <t>La Vicerrectoría cuenta con el registro de calidad y en existencia, que se refiere al correcto registro de información registrada en GrupLac.
En el One Drive se encuentran los soportes del registro, de igual manera en SNIES se carga la información de los productos.</t>
  </si>
  <si>
    <t>Se evidencio que con ocasión de la emergencia sanitaria se adelantó el curso de Programación y ejecución de proyectos de investigación de manera virtual por medio de la plataforma CIMA, durante la vigencia en tres cortes, se observó el informe presentado por parte de la ACAC a la ETITC, del curso que termino el día 30 de septiembre el cual contó con la participación de 33 estudiantes, cuenta con la información completa de lo desarrollado dentro del curso, así como la  retro alimentación con los estudiantes y finalmente cuenta con los avances y recomendaciones. dicha actividad que contribuye con la mitigación del riesgo identificado.</t>
  </si>
  <si>
    <t xml:space="preserve">Se evidencio que durante la vigencia se adelantó para el primer semestre "avances de los semilleros de investigación" el encuentro fue adelantado en la semana del 16 al 18 de junio de 2020, el informe cuenta con cada uno de los proyectos, ser solar, Sinreac, cultivando con virtud,  virtual aprende, kiot y automatools. 
Para el segundo semestre se observó que los días 19 y 20 de noviembre se adelantó la verificación y seguimiento, contando con el informe del encuentro de semilleros llamado " IX encuentro institucional de semilleros de investigación" contando con la presentación de 7 semilleros y 11 proyectos, en el cual fueron socializados, con sus temáticas, contaron con los pares evaluadores, y la participación de estudiantes, administrativos y docentes. La actividad contribuye con la mitigación del riesgo identificado.
</t>
  </si>
  <si>
    <t>Se evidencio que, durante la vigencia el equipo de la vicerrectoría de investigación participo en el taller "Contexto Roles y Responsabilidades en el SGA", brindada el día 19 de agosto de la actual vigencia, asistieron por separado a 2 sesiones, de igual modo, el día 29 de octubre el equipo de trabajo asistió al "Taller de Manejo de Residuos" se evidencio que como resultado de la auditoria adelantada durante la vigencia el día 28 de octubre por parte del sistema de gestión integrado, dentro de las fortalezas se observó que el equipo cuenta con aportes en la transformación digital  y el uso de las TIC como aporte a la disminución  de los impactos ambientales relacionados con el consumo de papel y como ejemplo para la Entidad, actividades que contribuyen con la mitigación del riesgo identificado.</t>
  </si>
  <si>
    <t>Durante la vigencia con ocasión de la emergencia sanitaria y el desarrollo de las actividades laborales desde casa no fue posible evidenciar esta actividad, sin embargo, el planteamiento de la misma contribuye con la mitigación del riesgo identificado.</t>
  </si>
  <si>
    <t>Se evidencio que, durante la vigencia se participó, en la capacitación “Pautas para la prevención y prevención protección preparación y respuesta del caso coronavirus” julio 16 adelantada con la Arl positiva, en la jornada de reinducción se asistió por parte del equipo de la vicerrectoría en la cual también se dieron directrices de seguridad y salud en el trabajo así como la socialización al protocolo de bioseguridad brindada el día 28 de julio de la vigencia, no obstante, no se observó la participación de todo el equipo de trabajo en las capacitaciones programadas. Actividades con las que se contribuye a la mitigación del riesgo identificado.</t>
  </si>
  <si>
    <t>Se evidencio que durante la vigencia, desde la vicerrectoría de investigación fue solicitada la capacitación al profesional de seguridad de la información el día 4 de febrero de 2020, capacitación a la cual manifiestan haber asistido, sin embargo, en la actualidad con ocasión de la emergencia sanitaria por el Covid-19 y el desarrollo de las actividades desde casa, no se cuenta con la evidencia ya que los soportes se encuentran en físico en la Entidad de igual manera, el equipo de trabajo asistió a la capacitación adelantada con el profesional de seguridad de la información el día 1 de septiembre de 2020, en la cual se trataron los temas referentes a los cuidados y políticas en la materia establecidas por la ETITC, adicional a ello el día 11 y 12 de noviembre, por parte de la vicerrectoría se organizó el día del "Hackin day" con temáticas como el panorama de la ciberseguridad en Colombia, contando con conferencistas en temas como Hacker, Block chain, y cuentan con los certificados de participación de asistencia a dicha actividad, que contribuyen con la mitigación del riesgo identificado.</t>
  </si>
  <si>
    <t>Se evidencio que durante la vigencia con el desarrollo de las actividades desde casa, se cuenta con la carpeta compartida de la vicerrectoría de investigación para todos los integrantes del equipo, observando que se encuentran las evidencias del trabajo hecho a la fecha de este seguimiento contando con 35 semanas de seguimiento por cada uno de los integrantes del equipo de la vicerrectoría. Actividad que contribuye con la mitigación del riesgo identificado.</t>
  </si>
  <si>
    <t>Se evidencio que durante la vigencia, se han adelantado en la plataforma de Minciencias en el 2020-1 y se adelantó el informe presentado así mismo se verifican los documentos, las guías y documentos de trabajo, a partir de los filtros se generan los registros de calidad y existencia, lo cual se evidencia con la convalidación, a la fecha se han validado 2 proyectos de trabajo de grado de pregrado, “Caracterización  de los sistemas  de detección  de minas antipersonal presentes en los robots móviles en el proceso de desminado en Colombia 2001 hasta el 2018”, así como el "Estudio de factibilidad para una planta despulpadora de fruta en el municipio de Boavita Boyacá" y  2 eventos científicos, los cuales han sido registrados en el  Cvlac para posterior confirmación en el gruplac evidenciado mediante soporte de fecha 16 de junio de 2020. Actividad que contribuye con la mitigación del riesgo identificado.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</si>
</sst>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b/>
      <sz val="10"/>
      <name val="Arial"/>
      <family val="2"/>
    </font>
    <font>
      <sz val="10"/>
      <name val="Arial"/>
      <family val="2"/>
    </font>
    <font>
      <sz val="10"/>
      <color theme="1"/>
      <name val="Arial"/>
      <family val="2"/>
    </font>
    <font>
      <sz val="6"/>
      <color theme="1"/>
      <name val="Arial"/>
      <family val="2"/>
    </font>
    <font>
      <b/>
      <sz val="9"/>
      <color rgb="FF000000"/>
      <name val="Arial"/>
      <family val="2"/>
    </font>
    <font>
      <sz val="12"/>
      <name val="Arial"/>
      <family val="2"/>
    </font>
    <font>
      <b/>
      <sz val="7"/>
      <name val="Arial"/>
      <family val="2"/>
    </font>
    <font>
      <sz val="7"/>
      <name val="Arial"/>
      <family val="2"/>
    </font>
    <font>
      <sz val="7"/>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b/>
      <sz val="11"/>
      <color theme="1"/>
      <name val="Arial"/>
      <family val="2"/>
    </font>
    <font>
      <b/>
      <sz val="6"/>
      <color theme="1"/>
      <name val="Arial"/>
      <family val="2"/>
    </font>
    <font>
      <b/>
      <sz val="10"/>
      <color rgb="FF000000"/>
      <name val="Arial"/>
      <family val="2"/>
    </font>
    <font>
      <sz val="10"/>
      <color rgb="FF000000"/>
      <name val="Arial"/>
      <family val="2"/>
    </font>
    <font>
      <sz val="8"/>
      <color theme="1"/>
      <name val="Arial"/>
      <family val="2"/>
    </font>
    <font>
      <sz val="8"/>
      <name val="Arial"/>
      <family val="2"/>
    </font>
    <font>
      <b/>
      <sz val="13"/>
      <color rgb="FF000000"/>
      <name val="Arial"/>
      <family val="2"/>
    </font>
    <font>
      <b/>
      <sz val="12"/>
      <color rgb="FF000000"/>
      <name val="Arial"/>
      <family val="2"/>
    </font>
    <font>
      <sz val="12"/>
      <color rgb="FF000000"/>
      <name val="Arial"/>
      <family val="2"/>
    </font>
    <font>
      <b/>
      <sz val="12"/>
      <name val="Arial"/>
      <family val="2"/>
    </font>
    <font>
      <b/>
      <sz val="11"/>
      <color theme="1"/>
      <name val="Calibri"/>
      <family val="2"/>
      <scheme val="minor"/>
    </font>
    <font>
      <b/>
      <sz val="10"/>
      <color theme="1"/>
      <name val="Arial"/>
      <family val="2"/>
    </font>
    <font>
      <b/>
      <sz val="7"/>
      <color theme="1"/>
      <name val="Arial"/>
      <family val="2"/>
    </font>
    <font>
      <sz val="9"/>
      <color rgb="FF000000"/>
      <name val="Arial"/>
      <family val="2"/>
    </font>
    <font>
      <i/>
      <sz val="11"/>
      <color theme="1"/>
      <name val="Calibri"/>
      <family val="2"/>
      <scheme val="minor"/>
    </font>
    <font>
      <sz val="8"/>
      <color rgb="FF000000"/>
      <name val="Arial"/>
      <family val="2"/>
    </font>
  </fonts>
  <fills count="13">
    <fill>
      <patternFill patternType="none"/>
    </fill>
    <fill>
      <patternFill patternType="gray125"/>
    </fill>
    <fill>
      <patternFill patternType="solid">
        <fgColor indexed="9"/>
        <bgColor indexed="64"/>
      </patternFill>
    </fill>
    <fill>
      <patternFill patternType="solid">
        <fgColor rgb="FFC3D69B"/>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4B084"/>
        <bgColor indexed="64"/>
      </patternFill>
    </fill>
    <fill>
      <patternFill patternType="solid">
        <fgColor rgb="FFC65911"/>
        <bgColor indexed="64"/>
      </patternFill>
    </fill>
    <fill>
      <patternFill patternType="solid">
        <fgColor rgb="FFFF0000"/>
        <bgColor indexed="64"/>
      </patternFill>
    </fill>
    <fill>
      <patternFill patternType="solid">
        <fgColor rgb="FFD9D9D9"/>
        <bgColor indexed="64"/>
      </patternFill>
    </fill>
    <fill>
      <patternFill patternType="solid">
        <fgColor theme="0"/>
        <bgColor indexed="64"/>
      </patternFill>
    </fill>
    <fill>
      <patternFill patternType="solid">
        <fgColor rgb="FFEBF1DE"/>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style="thin">
        <color auto="1"/>
      </left>
      <right style="thin">
        <color auto="1"/>
      </right>
      <top style="medium">
        <color auto="1"/>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auto="1"/>
      </left>
      <right style="medium">
        <color indexed="64"/>
      </right>
      <top style="medium">
        <color rgb="FF000000"/>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medium">
        <color indexed="64"/>
      </left>
      <right style="thin">
        <color auto="1"/>
      </right>
      <top style="medium">
        <color auto="1"/>
      </top>
      <bottom/>
      <diagonal/>
    </border>
    <border>
      <left style="medium">
        <color indexed="64"/>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s>
  <cellStyleXfs count="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306">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horizontal="center"/>
    </xf>
    <xf numFmtId="0" fontId="6" fillId="0" borderId="0" xfId="0" applyFont="1"/>
    <xf numFmtId="0" fontId="5" fillId="0" borderId="0" xfId="0" applyFont="1" applyBorder="1" applyAlignment="1" applyProtection="1">
      <alignment wrapText="1"/>
      <protection locked="0"/>
    </xf>
    <xf numFmtId="0" fontId="2" fillId="0" borderId="0" xfId="0" applyFont="1" applyAlignment="1">
      <alignment horizontal="center" vertical="center"/>
    </xf>
    <xf numFmtId="0" fontId="2" fillId="0" borderId="0" xfId="0" applyFont="1" applyFill="1" applyBorder="1" applyAlignment="1">
      <alignment vertical="center" wrapText="1"/>
    </xf>
    <xf numFmtId="0" fontId="8" fillId="0" borderId="0" xfId="0" applyFont="1" applyAlignment="1">
      <alignment vertical="center"/>
    </xf>
    <xf numFmtId="0" fontId="9" fillId="0" borderId="0" xfId="0" applyFont="1"/>
    <xf numFmtId="0" fontId="13" fillId="0" borderId="0" xfId="0" applyFont="1" applyAlignment="1">
      <alignment vertical="center"/>
    </xf>
    <xf numFmtId="0" fontId="7" fillId="2"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6" fillId="0" borderId="17" xfId="0" applyFont="1" applyBorder="1" applyAlignment="1">
      <alignment horizontal="center" vertical="center" textRotation="90" wrapText="1"/>
    </xf>
    <xf numFmtId="0" fontId="16" fillId="0" borderId="15" xfId="0" applyFont="1" applyBorder="1" applyAlignment="1">
      <alignment horizontal="center" vertical="center" textRotation="90" wrapText="1"/>
    </xf>
    <xf numFmtId="0" fontId="16" fillId="0" borderId="20" xfId="0" applyFont="1" applyBorder="1" applyAlignment="1">
      <alignment horizontal="center" vertical="center" textRotation="90" wrapText="1"/>
    </xf>
    <xf numFmtId="0" fontId="16" fillId="0" borderId="16" xfId="0" applyFont="1" applyBorder="1" applyAlignment="1">
      <alignment horizontal="center" vertical="center" textRotation="90" wrapText="1"/>
    </xf>
    <xf numFmtId="0" fontId="2" fillId="0" borderId="0" xfId="0" applyFont="1" applyAlignment="1">
      <alignment vertical="center" wrapText="1"/>
    </xf>
    <xf numFmtId="0" fontId="0" fillId="0" borderId="0" xfId="0" applyAlignment="1">
      <alignment wrapText="1"/>
    </xf>
    <xf numFmtId="0" fontId="3" fillId="0" borderId="0" xfId="0" applyFont="1" applyAlignment="1">
      <alignment wrapText="1"/>
    </xf>
    <xf numFmtId="0" fontId="2" fillId="0" borderId="0" xfId="0" applyFont="1" applyAlignment="1">
      <alignment horizontal="center" vertical="center" wrapText="1"/>
    </xf>
    <xf numFmtId="0" fontId="7" fillId="0" borderId="3"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14" fillId="0" borderId="0" xfId="0" applyFont="1"/>
    <xf numFmtId="0" fontId="19" fillId="0" borderId="11" xfId="0" applyFont="1" applyBorder="1" applyAlignment="1" applyProtection="1">
      <alignment vertical="center" wrapText="1"/>
      <protection locked="0"/>
    </xf>
    <xf numFmtId="0" fontId="0" fillId="0" borderId="0" xfId="0" applyAlignment="1">
      <alignment horizontal="center"/>
    </xf>
    <xf numFmtId="0" fontId="3" fillId="0" borderId="0" xfId="0" applyFont="1" applyAlignment="1">
      <alignment horizontal="center"/>
    </xf>
    <xf numFmtId="0" fontId="1" fillId="4" borderId="30"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2" fillId="0" borderId="33" xfId="0" applyFont="1" applyFill="1" applyBorder="1" applyAlignment="1">
      <alignment vertical="center" wrapText="1"/>
    </xf>
    <xf numFmtId="0" fontId="2" fillId="0" borderId="34" xfId="0" applyFont="1" applyFill="1" applyBorder="1" applyAlignment="1">
      <alignment vertical="center" wrapText="1"/>
    </xf>
    <xf numFmtId="0" fontId="2" fillId="0" borderId="28" xfId="0" applyFont="1" applyFill="1" applyBorder="1" applyAlignment="1">
      <alignment vertical="center" wrapText="1"/>
    </xf>
    <xf numFmtId="0" fontId="2" fillId="0" borderId="28" xfId="0" applyFont="1" applyFill="1" applyBorder="1" applyAlignment="1">
      <alignment horizontal="center" vertical="center" wrapText="1"/>
    </xf>
    <xf numFmtId="0" fontId="2" fillId="0" borderId="28" xfId="0" applyFont="1" applyFill="1" applyBorder="1" applyAlignment="1">
      <alignment horizontal="left" vertical="center" wrapText="1"/>
    </xf>
    <xf numFmtId="0" fontId="2" fillId="0" borderId="26" xfId="0" applyFont="1" applyFill="1" applyBorder="1" applyAlignment="1">
      <alignment vertical="center"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4"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17" fillId="0" borderId="30" xfId="0" applyFont="1" applyBorder="1" applyAlignment="1">
      <alignment horizontal="center" vertical="center" wrapText="1"/>
    </xf>
    <xf numFmtId="0" fontId="17" fillId="0" borderId="29" xfId="0" applyFont="1" applyBorder="1" applyAlignment="1">
      <alignment vertical="center" wrapText="1"/>
    </xf>
    <xf numFmtId="0" fontId="17" fillId="0" borderId="29" xfId="0" applyFont="1" applyBorder="1" applyAlignment="1">
      <alignment horizontal="center" vertical="center" wrapText="1"/>
    </xf>
    <xf numFmtId="0" fontId="18" fillId="0" borderId="19" xfId="0" applyFont="1" applyBorder="1" applyAlignment="1">
      <alignment horizontal="center" vertical="center" wrapText="1"/>
    </xf>
    <xf numFmtId="0" fontId="18" fillId="5" borderId="26" xfId="0" applyFont="1" applyFill="1" applyBorder="1" applyAlignment="1">
      <alignment vertical="center" wrapText="1"/>
    </xf>
    <xf numFmtId="0" fontId="18" fillId="0" borderId="26" xfId="0" applyFont="1" applyBorder="1" applyAlignment="1">
      <alignment vertical="center" wrapText="1"/>
    </xf>
    <xf numFmtId="0" fontId="18" fillId="6" borderId="26" xfId="0" applyFont="1" applyFill="1" applyBorder="1" applyAlignment="1">
      <alignment vertical="center" wrapText="1"/>
    </xf>
    <xf numFmtId="0" fontId="18" fillId="7" borderId="26" xfId="0" applyFont="1" applyFill="1" applyBorder="1" applyAlignment="1">
      <alignment vertical="center" wrapText="1"/>
    </xf>
    <xf numFmtId="0" fontId="18" fillId="8" borderId="26" xfId="0" applyFont="1" applyFill="1" applyBorder="1" applyAlignment="1">
      <alignment vertical="center" wrapText="1"/>
    </xf>
    <xf numFmtId="0" fontId="18" fillId="9" borderId="26" xfId="0" applyFont="1" applyFill="1" applyBorder="1" applyAlignment="1">
      <alignment vertical="center" wrapText="1"/>
    </xf>
    <xf numFmtId="0" fontId="18" fillId="0" borderId="34" xfId="0" applyFont="1" applyBorder="1" applyAlignment="1">
      <alignment horizontal="justify" vertical="center" wrapText="1"/>
    </xf>
    <xf numFmtId="0" fontId="18" fillId="0" borderId="26" xfId="0" applyFont="1" applyBorder="1" applyAlignment="1">
      <alignment horizontal="justify" vertical="center" wrapText="1"/>
    </xf>
    <xf numFmtId="0" fontId="18" fillId="0" borderId="22" xfId="0" applyFont="1" applyBorder="1" applyAlignment="1">
      <alignment horizontal="justify" vertical="center" wrapText="1"/>
    </xf>
    <xf numFmtId="0" fontId="0" fillId="0" borderId="34" xfId="0" applyBorder="1" applyAlignment="1">
      <alignment vertical="center" wrapText="1"/>
    </xf>
    <xf numFmtId="0" fontId="0" fillId="0" borderId="26" xfId="0" applyBorder="1" applyAlignment="1">
      <alignment vertical="center" wrapText="1"/>
    </xf>
    <xf numFmtId="0" fontId="0" fillId="0" borderId="0" xfId="0" applyAlignment="1">
      <alignment horizontal="center" vertical="center"/>
    </xf>
    <xf numFmtId="0" fontId="0" fillId="0" borderId="1" xfId="0" applyBorder="1"/>
    <xf numFmtId="0" fontId="17" fillId="0" borderId="1" xfId="0" applyFont="1" applyBorder="1" applyAlignment="1">
      <alignment vertical="center" wrapText="1"/>
    </xf>
    <xf numFmtId="0" fontId="17" fillId="0" borderId="1" xfId="0" applyFont="1" applyBorder="1" applyAlignment="1">
      <alignment horizontal="center" vertical="center"/>
    </xf>
    <xf numFmtId="0" fontId="18" fillId="0" borderId="1" xfId="0" applyFont="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vertical="center"/>
    </xf>
    <xf numFmtId="0" fontId="18" fillId="0" borderId="36" xfId="0" applyFont="1" applyBorder="1" applyAlignment="1">
      <alignment horizontal="center" vertical="center"/>
    </xf>
    <xf numFmtId="0" fontId="18" fillId="0" borderId="36" xfId="0" applyFont="1" applyBorder="1" applyAlignment="1">
      <alignment vertical="center"/>
    </xf>
    <xf numFmtId="0" fontId="0" fillId="0" borderId="36" xfId="0" applyBorder="1"/>
    <xf numFmtId="0" fontId="18" fillId="10" borderId="1" xfId="0" applyFont="1" applyFill="1" applyBorder="1" applyAlignment="1">
      <alignment horizontal="center" vertical="center" wrapText="1"/>
    </xf>
    <xf numFmtId="0" fontId="18" fillId="7" borderId="42" xfId="0" applyFont="1" applyFill="1" applyBorder="1" applyAlignment="1">
      <alignment vertical="center" wrapText="1"/>
    </xf>
    <xf numFmtId="0" fontId="18" fillId="8" borderId="18" xfId="0" applyFont="1" applyFill="1" applyBorder="1" applyAlignment="1">
      <alignment vertical="center" wrapText="1"/>
    </xf>
    <xf numFmtId="0" fontId="18" fillId="11" borderId="0" xfId="0" applyFont="1" applyFill="1" applyBorder="1" applyAlignment="1">
      <alignment vertical="center" wrapText="1"/>
    </xf>
    <xf numFmtId="0" fontId="0" fillId="11" borderId="0" xfId="0" applyFill="1" applyBorder="1"/>
    <xf numFmtId="0" fontId="18" fillId="9" borderId="30" xfId="0" applyFont="1" applyFill="1" applyBorder="1" applyAlignment="1">
      <alignment vertical="center" wrapText="1"/>
    </xf>
    <xf numFmtId="0" fontId="0" fillId="0" borderId="30" xfId="0" applyBorder="1"/>
    <xf numFmtId="0" fontId="0" fillId="0" borderId="37" xfId="0" applyBorder="1"/>
    <xf numFmtId="0" fontId="0" fillId="0" borderId="0" xfId="0" applyAlignment="1">
      <alignment vertical="center"/>
    </xf>
    <xf numFmtId="0" fontId="14" fillId="0" borderId="1" xfId="0" applyFont="1" applyBorder="1" applyAlignment="1">
      <alignment vertical="center"/>
    </xf>
    <xf numFmtId="0" fontId="13" fillId="0" borderId="1" xfId="0" applyFont="1" applyBorder="1" applyAlignment="1">
      <alignment wrapText="1"/>
    </xf>
    <xf numFmtId="0" fontId="25" fillId="0" borderId="0" xfId="0" applyFont="1"/>
    <xf numFmtId="0" fontId="0" fillId="0" borderId="7" xfId="0" applyBorder="1"/>
    <xf numFmtId="0" fontId="18" fillId="0" borderId="1" xfId="0" applyFont="1" applyBorder="1" applyAlignment="1">
      <alignment horizontal="center" vertical="center" wrapText="1"/>
    </xf>
    <xf numFmtId="0" fontId="18" fillId="0" borderId="11" xfId="0" applyFont="1" applyBorder="1" applyAlignment="1">
      <alignment vertical="center" wrapText="1"/>
    </xf>
    <xf numFmtId="0" fontId="18" fillId="0" borderId="1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9" xfId="0" applyFont="1" applyFill="1" applyBorder="1" applyAlignment="1">
      <alignment horizontal="center" vertical="center" wrapText="1"/>
    </xf>
    <xf numFmtId="0" fontId="18" fillId="0" borderId="36" xfId="0" applyFont="1" applyBorder="1" applyAlignment="1">
      <alignment horizontal="center" vertical="center" wrapText="1"/>
    </xf>
    <xf numFmtId="0" fontId="25" fillId="0" borderId="3" xfId="0" applyFont="1" applyBorder="1"/>
    <xf numFmtId="0" fontId="13" fillId="0" borderId="1" xfId="0" applyFont="1" applyBorder="1" applyAlignment="1">
      <alignment vertical="center" wrapText="1"/>
    </xf>
    <xf numFmtId="0" fontId="14" fillId="0" borderId="1" xfId="0" applyFont="1" applyBorder="1" applyAlignment="1">
      <alignment vertical="center" wrapText="1"/>
    </xf>
    <xf numFmtId="0" fontId="25" fillId="0" borderId="0" xfId="0" applyFont="1" applyBorder="1"/>
    <xf numFmtId="0" fontId="26" fillId="0" borderId="30" xfId="0" applyFont="1" applyBorder="1" applyAlignment="1">
      <alignment horizontal="center" vertical="center" wrapText="1"/>
    </xf>
    <xf numFmtId="0" fontId="26" fillId="0" borderId="29" xfId="0" applyFont="1" applyBorder="1" applyAlignment="1">
      <alignment horizontal="center" vertical="center" wrapText="1"/>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36" xfId="0" applyBorder="1" applyAlignment="1">
      <alignment horizontal="center" vertical="center"/>
    </xf>
    <xf numFmtId="0" fontId="0" fillId="0" borderId="29" xfId="0" applyBorder="1" applyAlignment="1">
      <alignment horizontal="center" vertical="center"/>
    </xf>
    <xf numFmtId="0" fontId="0" fillId="0" borderId="0" xfId="0" applyBorder="1" applyAlignment="1">
      <alignment horizontal="center" vertical="center"/>
    </xf>
    <xf numFmtId="0" fontId="25" fillId="0" borderId="0" xfId="0" applyFont="1" applyBorder="1" applyAlignment="1"/>
    <xf numFmtId="0" fontId="2" fillId="0" borderId="0" xfId="0" applyFont="1" applyFill="1" applyBorder="1" applyAlignment="1">
      <alignment horizontal="left" vertical="center" wrapText="1"/>
    </xf>
    <xf numFmtId="0" fontId="26" fillId="0" borderId="22"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6" fillId="0" borderId="3" xfId="0" applyFont="1" applyBorder="1" applyAlignment="1">
      <alignment vertical="center" wrapText="1"/>
    </xf>
    <xf numFmtId="0" fontId="3" fillId="0" borderId="0"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6" xfId="0" applyFont="1" applyBorder="1" applyAlignment="1">
      <alignment horizontal="center" vertical="center" wrapText="1"/>
    </xf>
    <xf numFmtId="0" fontId="0" fillId="0" borderId="19" xfId="0" applyBorder="1" applyAlignment="1">
      <alignment vertical="top"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justify" vertical="center" wrapText="1" readingOrder="1"/>
    </xf>
    <xf numFmtId="0" fontId="5" fillId="12" borderId="1" xfId="0" applyFont="1" applyFill="1" applyBorder="1" applyAlignment="1">
      <alignment horizontal="justify" vertical="center" wrapText="1" readingOrder="1"/>
    </xf>
    <xf numFmtId="0" fontId="19" fillId="0" borderId="0" xfId="0" applyFont="1"/>
    <xf numFmtId="0" fontId="3" fillId="0" borderId="0" xfId="0" applyFont="1" applyAlignment="1">
      <alignment vertical="center"/>
    </xf>
    <xf numFmtId="0" fontId="19" fillId="0" borderId="1" xfId="0" applyFont="1" applyBorder="1" applyAlignment="1" applyProtection="1">
      <alignment vertical="center" wrapText="1"/>
      <protection locked="0"/>
    </xf>
    <xf numFmtId="0" fontId="0" fillId="0" borderId="0" xfId="0" applyAlignment="1">
      <alignment horizontal="center" wrapText="1"/>
    </xf>
    <xf numFmtId="0" fontId="3" fillId="0" borderId="0" xfId="0" applyFont="1" applyAlignment="1">
      <alignment horizontal="center" wrapText="1"/>
    </xf>
    <xf numFmtId="0" fontId="29" fillId="0" borderId="0" xfId="0" applyFont="1"/>
    <xf numFmtId="0" fontId="3" fillId="0" borderId="0" xfId="0" applyFont="1" applyFill="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horizontal="left"/>
    </xf>
    <xf numFmtId="0" fontId="14" fillId="0" borderId="0" xfId="0" applyFont="1" applyBorder="1" applyAlignment="1">
      <alignment horizontal="center" vertical="center"/>
    </xf>
    <xf numFmtId="0" fontId="26"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19" fillId="0" borderId="1" xfId="0" applyFont="1" applyBorder="1" applyAlignment="1">
      <alignment horizontal="left" vertical="center" wrapText="1"/>
    </xf>
    <xf numFmtId="0" fontId="19" fillId="0" borderId="1" xfId="0" applyFont="1" applyBorder="1" applyAlignment="1" applyProtection="1">
      <alignment horizontal="center" vertical="center" wrapText="1"/>
    </xf>
    <xf numFmtId="0" fontId="19" fillId="0" borderId="39" xfId="0" applyFont="1" applyBorder="1" applyAlignment="1" applyProtection="1">
      <alignment horizontal="center" vertical="center" wrapText="1"/>
      <protection locked="0"/>
    </xf>
    <xf numFmtId="0" fontId="19" fillId="0" borderId="39" xfId="0" applyFont="1" applyBorder="1" applyAlignment="1" applyProtection="1">
      <alignment vertical="center" wrapText="1"/>
      <protection locked="0"/>
    </xf>
    <xf numFmtId="0" fontId="19" fillId="0" borderId="50"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xf>
    <xf numFmtId="0" fontId="19" fillId="0" borderId="50" xfId="0" applyFont="1" applyBorder="1" applyAlignment="1" applyProtection="1">
      <alignment vertical="center" wrapText="1"/>
      <protection locked="0"/>
    </xf>
    <xf numFmtId="0" fontId="19" fillId="0" borderId="15" xfId="0" applyFont="1" applyBorder="1" applyAlignment="1" applyProtection="1">
      <alignment vertical="center" wrapText="1"/>
      <protection locked="0"/>
    </xf>
    <xf numFmtId="0" fontId="19" fillId="0" borderId="15"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xf>
    <xf numFmtId="0" fontId="20" fillId="0" borderId="39" xfId="0" applyFont="1" applyBorder="1" applyAlignment="1">
      <alignment horizontal="left" vertical="center" wrapText="1"/>
    </xf>
    <xf numFmtId="0" fontId="19" fillId="0" borderId="28" xfId="0" applyFont="1" applyBorder="1" applyAlignment="1">
      <alignment vertical="center"/>
    </xf>
    <xf numFmtId="0" fontId="20" fillId="0" borderId="15" xfId="0" applyFont="1" applyBorder="1" applyAlignment="1">
      <alignment horizontal="left" vertical="center" wrapText="1"/>
    </xf>
    <xf numFmtId="0" fontId="19" fillId="0" borderId="21" xfId="0" applyFont="1" applyBorder="1" applyAlignment="1">
      <alignment horizontal="left" vertical="center" wrapText="1"/>
    </xf>
    <xf numFmtId="0" fontId="19" fillId="0" borderId="39" xfId="0" applyFont="1" applyBorder="1" applyAlignment="1">
      <alignment vertical="center" wrapText="1"/>
    </xf>
    <xf numFmtId="0" fontId="19" fillId="11" borderId="1" xfId="0" applyFont="1" applyFill="1" applyBorder="1" applyAlignment="1" applyProtection="1">
      <alignment horizontal="center" vertical="center" wrapText="1"/>
      <protection locked="0"/>
    </xf>
    <xf numFmtId="0" fontId="19" fillId="11" borderId="1" xfId="0" applyFont="1" applyFill="1" applyBorder="1" applyAlignment="1">
      <alignment horizontal="left" vertical="center" wrapText="1"/>
    </xf>
    <xf numFmtId="0" fontId="20" fillId="11" borderId="1" xfId="0" applyFont="1" applyFill="1" applyBorder="1" applyAlignment="1">
      <alignment vertical="center" wrapText="1"/>
    </xf>
    <xf numFmtId="0" fontId="19" fillId="0" borderId="15" xfId="0" applyFont="1" applyBorder="1" applyAlignment="1">
      <alignment horizontal="left" vertical="center" wrapText="1"/>
    </xf>
    <xf numFmtId="0" fontId="3" fillId="0" borderId="0" xfId="0" applyFont="1" applyAlignment="1">
      <alignment horizontal="center" vertical="center"/>
    </xf>
    <xf numFmtId="0" fontId="19" fillId="11" borderId="1" xfId="0" applyFont="1" applyFill="1" applyBorder="1" applyAlignment="1" applyProtection="1">
      <alignment vertical="center" wrapText="1"/>
      <protection locked="0"/>
    </xf>
    <xf numFmtId="0" fontId="18" fillId="0" borderId="1" xfId="0" applyFont="1" applyBorder="1" applyAlignment="1">
      <alignment vertical="center" wrapText="1"/>
    </xf>
    <xf numFmtId="0" fontId="18" fillId="0" borderId="11" xfId="0" applyFont="1" applyBorder="1" applyAlignment="1">
      <alignment vertical="center" wrapText="1"/>
    </xf>
    <xf numFmtId="0" fontId="26" fillId="0" borderId="29" xfId="0" applyFont="1" applyBorder="1" applyAlignment="1">
      <alignment horizontal="center" vertical="center" wrapText="1"/>
    </xf>
    <xf numFmtId="0" fontId="19" fillId="0" borderId="36" xfId="0" applyFont="1" applyBorder="1" applyAlignment="1" applyProtection="1">
      <alignment vertical="center" wrapText="1"/>
      <protection locked="0"/>
    </xf>
    <xf numFmtId="17" fontId="19" fillId="11" borderId="1" xfId="0" applyNumberFormat="1" applyFont="1" applyFill="1" applyBorder="1" applyAlignment="1" applyProtection="1">
      <alignment vertical="center" wrapText="1"/>
      <protection locked="0"/>
    </xf>
    <xf numFmtId="0" fontId="19" fillId="0" borderId="11" xfId="0" applyFont="1" applyBorder="1" applyAlignment="1">
      <alignment horizontal="left" vertical="center" wrapText="1"/>
    </xf>
    <xf numFmtId="0" fontId="19" fillId="0" borderId="1" xfId="0" applyFont="1" applyBorder="1" applyAlignment="1" applyProtection="1">
      <alignment horizontal="left" vertical="center" wrapText="1"/>
      <protection locked="0"/>
    </xf>
    <xf numFmtId="17" fontId="19" fillId="0" borderId="1" xfId="0" applyNumberFormat="1" applyFont="1" applyBorder="1" applyAlignment="1" applyProtection="1">
      <alignment vertical="center" wrapText="1"/>
      <protection locked="0"/>
    </xf>
    <xf numFmtId="0" fontId="19" fillId="0" borderId="39" xfId="0" applyFont="1" applyBorder="1" applyAlignment="1">
      <alignment vertical="center"/>
    </xf>
    <xf numFmtId="17" fontId="19" fillId="0" borderId="39" xfId="0" applyNumberFormat="1" applyFont="1" applyBorder="1" applyAlignment="1" applyProtection="1">
      <alignment vertical="center" wrapText="1"/>
      <protection locked="0"/>
    </xf>
    <xf numFmtId="0" fontId="19" fillId="0" borderId="49" xfId="0" applyFont="1" applyBorder="1" applyAlignment="1">
      <alignment horizontal="left" vertical="center" wrapText="1"/>
    </xf>
    <xf numFmtId="0" fontId="19" fillId="0" borderId="49" xfId="0" applyFont="1" applyBorder="1" applyAlignment="1">
      <alignment vertical="center"/>
    </xf>
    <xf numFmtId="17" fontId="19" fillId="0" borderId="49" xfId="0" applyNumberFormat="1" applyFont="1" applyBorder="1" applyAlignment="1" applyProtection="1">
      <alignment vertical="center" wrapText="1"/>
      <protection locked="0"/>
    </xf>
    <xf numFmtId="0" fontId="19" fillId="0" borderId="49" xfId="0" applyFont="1" applyBorder="1" applyAlignment="1" applyProtection="1">
      <alignment horizontal="left" vertical="center" wrapText="1"/>
      <protection locked="0"/>
    </xf>
    <xf numFmtId="0" fontId="19" fillId="11" borderId="1" xfId="0" applyFont="1" applyFill="1" applyBorder="1" applyAlignment="1">
      <alignment vertical="center" wrapText="1"/>
    </xf>
    <xf numFmtId="0" fontId="19" fillId="0" borderId="37" xfId="0" applyFont="1" applyBorder="1" applyAlignment="1">
      <alignment horizontal="left" vertical="center" wrapText="1"/>
    </xf>
    <xf numFmtId="0" fontId="19" fillId="0" borderId="11" xfId="0" applyFont="1" applyBorder="1" applyAlignment="1" applyProtection="1">
      <alignment horizontal="left" vertical="center" wrapText="1"/>
      <protection locked="0"/>
    </xf>
    <xf numFmtId="0" fontId="19" fillId="11" borderId="39" xfId="0" applyFont="1" applyFill="1" applyBorder="1" applyAlignment="1">
      <alignment horizontal="left" vertical="center" wrapText="1"/>
    </xf>
    <xf numFmtId="0" fontId="19" fillId="0" borderId="36" xfId="0" applyFont="1" applyBorder="1" applyAlignment="1">
      <alignment horizontal="left" vertical="center" wrapText="1"/>
    </xf>
    <xf numFmtId="0" fontId="19" fillId="0" borderId="36" xfId="0" applyFont="1" applyBorder="1" applyAlignment="1" applyProtection="1">
      <alignment horizontal="center" vertical="center" wrapText="1"/>
      <protection locked="0"/>
    </xf>
    <xf numFmtId="0" fontId="19" fillId="0" borderId="36" xfId="0" applyFont="1" applyBorder="1" applyAlignment="1" applyProtection="1">
      <alignment horizontal="center" vertical="center" wrapText="1"/>
    </xf>
    <xf numFmtId="0" fontId="19" fillId="0" borderId="36" xfId="0" applyFont="1" applyBorder="1" applyAlignment="1" applyProtection="1">
      <alignment horizontal="left" vertical="center" wrapText="1"/>
      <protection locked="0"/>
    </xf>
    <xf numFmtId="0" fontId="19" fillId="0" borderId="36" xfId="0" applyFont="1" applyBorder="1" applyAlignment="1">
      <alignment horizontal="left" vertical="center"/>
    </xf>
    <xf numFmtId="0" fontId="18" fillId="0" borderId="1" xfId="0" applyFont="1" applyBorder="1" applyAlignment="1">
      <alignment vertical="center" wrapText="1"/>
    </xf>
    <xf numFmtId="0" fontId="18" fillId="0" borderId="11" xfId="0" applyFont="1" applyBorder="1" applyAlignment="1">
      <alignment vertical="center" wrapText="1"/>
    </xf>
    <xf numFmtId="0" fontId="26" fillId="0" borderId="29" xfId="0" applyFont="1" applyBorder="1" applyAlignment="1">
      <alignment horizontal="center" vertical="center" wrapText="1"/>
    </xf>
    <xf numFmtId="0" fontId="25" fillId="0" borderId="0" xfId="0" applyFont="1" applyBorder="1" applyAlignment="1">
      <alignment wrapText="1"/>
    </xf>
    <xf numFmtId="0" fontId="0" fillId="0" borderId="0" xfId="0" applyFill="1" applyBorder="1"/>
    <xf numFmtId="0" fontId="19" fillId="0" borderId="37" xfId="0" applyFont="1" applyBorder="1" applyAlignment="1" applyProtection="1">
      <alignment horizontal="left" vertical="center" wrapText="1"/>
      <protection locked="0"/>
    </xf>
    <xf numFmtId="0" fontId="18" fillId="0" borderId="1" xfId="0" applyFont="1" applyBorder="1" applyAlignment="1">
      <alignment vertical="center" wrapText="1"/>
    </xf>
    <xf numFmtId="0" fontId="18" fillId="0" borderId="11" xfId="0" applyFont="1" applyBorder="1" applyAlignment="1">
      <alignment vertical="center" wrapText="1"/>
    </xf>
    <xf numFmtId="0" fontId="26" fillId="0" borderId="29" xfId="0" applyFont="1" applyBorder="1" applyAlignment="1">
      <alignment horizontal="center" vertical="center" wrapText="1"/>
    </xf>
    <xf numFmtId="0" fontId="20" fillId="0" borderId="1" xfId="0" applyFont="1" applyBorder="1" applyAlignment="1">
      <alignment horizontal="left" vertical="center" wrapText="1"/>
    </xf>
    <xf numFmtId="0" fontId="30" fillId="0" borderId="1" xfId="0" applyFont="1" applyBorder="1" applyAlignment="1">
      <alignment vertical="center" wrapText="1"/>
    </xf>
    <xf numFmtId="0" fontId="30" fillId="0" borderId="36" xfId="0" applyFont="1" applyBorder="1" applyAlignment="1">
      <alignment vertical="center" wrapText="1"/>
    </xf>
    <xf numFmtId="0" fontId="19" fillId="0" borderId="36" xfId="0" applyFont="1" applyBorder="1" applyAlignment="1" applyProtection="1">
      <alignment horizontal="center" vertical="center" wrapText="1"/>
      <protection locked="0"/>
    </xf>
    <xf numFmtId="0" fontId="19" fillId="0" borderId="36"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36"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36"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1" xfId="0" applyFont="1" applyBorder="1" applyAlignment="1">
      <alignment horizontal="left" vertical="center"/>
    </xf>
    <xf numFmtId="0" fontId="20" fillId="0" borderId="36" xfId="0" applyFont="1" applyBorder="1" applyAlignment="1">
      <alignment horizontal="left" vertical="center" wrapText="1"/>
    </xf>
    <xf numFmtId="0" fontId="20" fillId="0" borderId="11" xfId="0" applyFont="1" applyBorder="1" applyAlignment="1">
      <alignment horizontal="left" vertical="center" wrapText="1"/>
    </xf>
    <xf numFmtId="0" fontId="19" fillId="0" borderId="36" xfId="0" applyFont="1" applyBorder="1" applyAlignment="1">
      <alignment horizontal="left" vertical="center" wrapText="1"/>
    </xf>
    <xf numFmtId="0" fontId="19" fillId="0" borderId="11" xfId="0" applyFont="1" applyBorder="1" applyAlignment="1">
      <alignment horizontal="left" vertical="center" wrapText="1"/>
    </xf>
    <xf numFmtId="0" fontId="22" fillId="0" borderId="1" xfId="0" applyFont="1" applyBorder="1" applyAlignment="1">
      <alignment horizontal="right" vertical="center" wrapText="1"/>
    </xf>
    <xf numFmtId="0" fontId="2" fillId="0" borderId="0"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19" fillId="0" borderId="47" xfId="0" applyFont="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52" xfId="0" applyFont="1" applyBorder="1" applyAlignment="1" applyProtection="1">
      <alignment horizontal="center" vertical="center" wrapText="1"/>
      <protection locked="0"/>
    </xf>
    <xf numFmtId="0" fontId="19" fillId="0" borderId="39" xfId="0" applyFont="1" applyBorder="1" applyAlignment="1" applyProtection="1">
      <alignment horizontal="left" vertical="center" wrapText="1"/>
      <protection locked="0"/>
    </xf>
    <xf numFmtId="0" fontId="19" fillId="0" borderId="37" xfId="0" applyFont="1" applyBorder="1" applyAlignment="1" applyProtection="1">
      <alignment horizontal="left" vertical="center" wrapText="1"/>
      <protection locked="0"/>
    </xf>
    <xf numFmtId="0" fontId="19" fillId="0" borderId="49" xfId="0" applyFont="1" applyBorder="1" applyAlignment="1" applyProtection="1">
      <alignment horizontal="left" vertical="center" wrapText="1"/>
      <protection locked="0"/>
    </xf>
    <xf numFmtId="0" fontId="22" fillId="0" borderId="45" xfId="0" applyFont="1" applyBorder="1" applyAlignment="1">
      <alignment horizontal="right" vertical="center" wrapText="1"/>
    </xf>
    <xf numFmtId="0" fontId="22" fillId="0" borderId="2" xfId="0" applyFont="1" applyBorder="1" applyAlignment="1">
      <alignment horizontal="right" vertical="center" wrapText="1"/>
    </xf>
    <xf numFmtId="0" fontId="22" fillId="0" borderId="44" xfId="0" applyFont="1" applyBorder="1" applyAlignment="1">
      <alignment horizontal="right" vertical="center" wrapText="1"/>
    </xf>
    <xf numFmtId="0" fontId="22" fillId="0" borderId="45" xfId="0" applyFont="1" applyBorder="1" applyAlignment="1">
      <alignment horizontal="left" vertical="center" wrapText="1"/>
    </xf>
    <xf numFmtId="0" fontId="22" fillId="0" borderId="2" xfId="0" applyFont="1" applyBorder="1" applyAlignment="1">
      <alignment horizontal="left" vertical="center" wrapText="1"/>
    </xf>
    <xf numFmtId="0" fontId="22" fillId="0" borderId="44" xfId="0" applyFont="1" applyBorder="1" applyAlignment="1">
      <alignment horizontal="left" vertical="center" wrapText="1"/>
    </xf>
    <xf numFmtId="0" fontId="19" fillId="0" borderId="36" xfId="0" applyFont="1" applyBorder="1" applyAlignment="1">
      <alignment vertical="center" wrapText="1"/>
    </xf>
    <xf numFmtId="0" fontId="19" fillId="0" borderId="11" xfId="0" applyFont="1" applyBorder="1" applyAlignment="1">
      <alignment vertical="center" wrapText="1"/>
    </xf>
    <xf numFmtId="0" fontId="1" fillId="4" borderId="3"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1" fillId="0" borderId="23"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1" fillId="0" borderId="23"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24" xfId="0" applyFont="1" applyBorder="1" applyAlignment="1">
      <alignment horizontal="left" vertical="center"/>
    </xf>
    <xf numFmtId="0" fontId="1" fillId="0" borderId="9" xfId="0" applyFont="1" applyBorder="1" applyAlignment="1">
      <alignment horizontal="left"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5" fillId="0" borderId="23"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5" fillId="0" borderId="24"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4" fillId="0" borderId="25" xfId="0" applyFont="1" applyBorder="1" applyAlignment="1">
      <alignment horizontal="center" vertical="center"/>
    </xf>
    <xf numFmtId="0" fontId="14" fillId="0" borderId="2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xf>
    <xf numFmtId="0" fontId="0" fillId="0" borderId="5" xfId="0" applyBorder="1" applyAlignment="1">
      <alignment horizontal="left"/>
    </xf>
    <xf numFmtId="0" fontId="0" fillId="0" borderId="10" xfId="0" applyBorder="1" applyAlignment="1">
      <alignment horizontal="left"/>
    </xf>
    <xf numFmtId="0" fontId="17" fillId="10" borderId="45" xfId="0" applyFont="1" applyFill="1" applyBorder="1" applyAlignment="1">
      <alignment horizontal="center" vertical="center" wrapText="1"/>
    </xf>
    <xf numFmtId="0" fontId="17" fillId="10" borderId="44" xfId="0" applyFont="1" applyFill="1" applyBorder="1" applyAlignment="1">
      <alignment horizontal="center" vertical="center" wrapText="1"/>
    </xf>
    <xf numFmtId="0" fontId="18" fillId="0" borderId="18" xfId="0" applyFont="1" applyBorder="1" applyAlignment="1">
      <alignment horizontal="justify" vertical="center" wrapText="1"/>
    </xf>
    <xf numFmtId="0" fontId="18" fillId="0" borderId="38" xfId="0" applyFont="1" applyBorder="1" applyAlignment="1">
      <alignment horizontal="justify" vertical="center" wrapText="1"/>
    </xf>
    <xf numFmtId="0" fontId="18" fillId="0" borderId="19" xfId="0" applyFont="1" applyBorder="1" applyAlignment="1">
      <alignment horizontal="justify" vertical="center" wrapText="1"/>
    </xf>
    <xf numFmtId="0" fontId="18" fillId="8" borderId="18" xfId="0" applyFont="1" applyFill="1" applyBorder="1" applyAlignment="1">
      <alignment horizontal="justify" vertical="center" wrapText="1"/>
    </xf>
    <xf numFmtId="0" fontId="18" fillId="8" borderId="38" xfId="0" applyFont="1" applyFill="1" applyBorder="1" applyAlignment="1">
      <alignment horizontal="justify" vertical="center" wrapText="1"/>
    </xf>
    <xf numFmtId="0" fontId="18" fillId="8" borderId="19" xfId="0" applyFont="1" applyFill="1" applyBorder="1" applyAlignment="1">
      <alignment horizontal="justify" vertical="center" wrapText="1"/>
    </xf>
    <xf numFmtId="0" fontId="18" fillId="0" borderId="25" xfId="0" applyFont="1" applyBorder="1" applyAlignment="1">
      <alignment horizontal="justify" vertical="center" wrapText="1"/>
    </xf>
    <xf numFmtId="0" fontId="18" fillId="0" borderId="33" xfId="0" applyFont="1" applyBorder="1" applyAlignment="1">
      <alignment horizontal="justify" vertical="center" wrapText="1"/>
    </xf>
    <xf numFmtId="0" fontId="18" fillId="0" borderId="43" xfId="0" applyFont="1" applyBorder="1" applyAlignment="1">
      <alignment horizontal="justify" vertical="center" wrapText="1"/>
    </xf>
    <xf numFmtId="0" fontId="18" fillId="9" borderId="21" xfId="0" applyFont="1" applyFill="1" applyBorder="1" applyAlignment="1">
      <alignment horizontal="justify" vertical="center" wrapText="1"/>
    </xf>
    <xf numFmtId="0" fontId="18" fillId="9" borderId="0" xfId="0" applyFont="1" applyFill="1" applyBorder="1" applyAlignment="1">
      <alignment horizontal="justify" vertical="center" wrapText="1"/>
    </xf>
    <xf numFmtId="0" fontId="18" fillId="9" borderId="28" xfId="0" applyFont="1" applyFill="1" applyBorder="1" applyAlignment="1">
      <alignment horizontal="justify" vertical="center" wrapText="1"/>
    </xf>
    <xf numFmtId="0" fontId="18" fillId="0" borderId="41" xfId="0" applyFont="1" applyBorder="1" applyAlignment="1">
      <alignment horizontal="justify" vertical="center" wrapText="1"/>
    </xf>
    <xf numFmtId="0" fontId="18" fillId="5" borderId="18" xfId="0" applyFont="1" applyFill="1" applyBorder="1" applyAlignment="1">
      <alignment horizontal="justify" vertical="center" wrapText="1"/>
    </xf>
    <xf numFmtId="0" fontId="18" fillId="5" borderId="38" xfId="0" applyFont="1" applyFill="1" applyBorder="1" applyAlignment="1">
      <alignment horizontal="justify" vertical="center" wrapText="1"/>
    </xf>
    <xf numFmtId="0" fontId="18" fillId="5" borderId="41" xfId="0" applyFont="1" applyFill="1" applyBorder="1" applyAlignment="1">
      <alignment horizontal="justify" vertical="center" wrapText="1"/>
    </xf>
    <xf numFmtId="0" fontId="18" fillId="0" borderId="42" xfId="0" applyFont="1" applyBorder="1" applyAlignment="1">
      <alignment horizontal="justify" vertical="center" wrapText="1"/>
    </xf>
    <xf numFmtId="0" fontId="18" fillId="6" borderId="42" xfId="0" applyFont="1" applyFill="1" applyBorder="1" applyAlignment="1">
      <alignment horizontal="justify" vertical="center" wrapText="1"/>
    </xf>
    <xf numFmtId="0" fontId="18" fillId="6" borderId="38" xfId="0" applyFont="1" applyFill="1" applyBorder="1" applyAlignment="1">
      <alignment horizontal="justify" vertical="center" wrapText="1"/>
    </xf>
    <xf numFmtId="0" fontId="18" fillId="6" borderId="41" xfId="0" applyFont="1" applyFill="1" applyBorder="1" applyAlignment="1">
      <alignment horizontal="justify" vertical="center" wrapText="1"/>
    </xf>
    <xf numFmtId="0" fontId="18" fillId="7" borderId="42" xfId="0" applyFont="1" applyFill="1" applyBorder="1" applyAlignment="1">
      <alignment horizontal="justify" vertical="center" wrapText="1"/>
    </xf>
    <xf numFmtId="0" fontId="18" fillId="7" borderId="38" xfId="0" applyFont="1" applyFill="1" applyBorder="1" applyAlignment="1">
      <alignment horizontal="justify" vertical="center" wrapText="1"/>
    </xf>
    <xf numFmtId="0" fontId="18" fillId="7" borderId="19" xfId="0" applyFont="1" applyFill="1" applyBorder="1" applyAlignment="1">
      <alignment horizontal="justify" vertical="center" wrapText="1"/>
    </xf>
    <xf numFmtId="0" fontId="14" fillId="0" borderId="1" xfId="0" applyFont="1" applyBorder="1" applyAlignment="1">
      <alignment horizontal="center" vertical="center"/>
    </xf>
    <xf numFmtId="0" fontId="18" fillId="0" borderId="1" xfId="0" applyFont="1" applyBorder="1" applyAlignment="1">
      <alignment vertical="center" wrapText="1"/>
    </xf>
    <xf numFmtId="0" fontId="18" fillId="0" borderId="1" xfId="0" applyFont="1" applyBorder="1" applyAlignment="1">
      <alignment horizontal="justify" vertical="center" wrapText="1"/>
    </xf>
    <xf numFmtId="0" fontId="18" fillId="0" borderId="11" xfId="0" applyFont="1" applyBorder="1" applyAlignment="1">
      <alignment vertical="center" wrapText="1"/>
    </xf>
    <xf numFmtId="0" fontId="18" fillId="0" borderId="11" xfId="0" applyFont="1" applyBorder="1" applyAlignment="1">
      <alignment horizontal="justify" vertical="center" wrapText="1"/>
    </xf>
    <xf numFmtId="0" fontId="14" fillId="0" borderId="36" xfId="0" applyFont="1" applyBorder="1" applyAlignment="1">
      <alignment horizontal="center" vertical="center"/>
    </xf>
    <xf numFmtId="0" fontId="14" fillId="0" borderId="46" xfId="0" applyFont="1" applyBorder="1" applyAlignment="1">
      <alignment horizontal="center" vertical="center"/>
    </xf>
    <xf numFmtId="0" fontId="14" fillId="0" borderId="28" xfId="0" applyFont="1" applyBorder="1" applyAlignment="1">
      <alignment horizontal="center" vertical="center"/>
    </xf>
    <xf numFmtId="0" fontId="26" fillId="0" borderId="3"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3" fillId="0" borderId="18"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19" xfId="0" applyFont="1" applyBorder="1" applyAlignment="1">
      <alignment horizontal="justify" vertical="center" wrapText="1"/>
    </xf>
    <xf numFmtId="0" fontId="14" fillId="0" borderId="36" xfId="0" applyFont="1" applyBorder="1" applyAlignment="1">
      <alignment horizontal="center"/>
    </xf>
    <xf numFmtId="0" fontId="19" fillId="0" borderId="51" xfId="0" applyFont="1" applyBorder="1" applyAlignment="1">
      <alignment vertical="center" wrapText="1"/>
    </xf>
    <xf numFmtId="0" fontId="19" fillId="0" borderId="32" xfId="0" applyFont="1" applyBorder="1" applyAlignment="1">
      <alignment vertical="center" wrapText="1"/>
    </xf>
    <xf numFmtId="0" fontId="19" fillId="0" borderId="53" xfId="0" applyFont="1" applyBorder="1" applyAlignment="1">
      <alignment vertical="center" wrapText="1"/>
    </xf>
    <xf numFmtId="0" fontId="19" fillId="0" borderId="16" xfId="0" applyFont="1" applyBorder="1" applyAlignment="1">
      <alignment vertical="center" wrapText="1"/>
    </xf>
  </cellXfs>
  <cellStyles count="9">
    <cellStyle name="Hipervínculo" xfId="1" builtinId="8" hidden="1"/>
    <cellStyle name="Hipervínculo" xfId="3" builtinId="8" hidden="1"/>
    <cellStyle name="Hipervínculo" xfId="5" builtinId="8" hidden="1"/>
    <cellStyle name="Hipervínculo" xfId="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Normal" xfId="0" builtinId="0"/>
  </cellStyles>
  <dxfs count="70">
    <dxf>
      <fill>
        <patternFill>
          <bgColor rgb="FFFF0000"/>
        </patternFill>
      </fill>
    </dxf>
    <dxf>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tiff"/><Relationship Id="rId1" Type="http://schemas.openxmlformats.org/officeDocument/2006/relationships/image" Target="../media/image2.tiff"/><Relationship Id="rId4" Type="http://schemas.openxmlformats.org/officeDocument/2006/relationships/image" Target="../media/image5.tiff"/></Relationships>
</file>

<file path=xl/drawings/drawing1.xml><?xml version="1.0" encoding="utf-8"?>
<xdr:wsDr xmlns:xdr="http://schemas.openxmlformats.org/drawingml/2006/spreadsheetDrawing" xmlns:a="http://schemas.openxmlformats.org/drawingml/2006/main">
  <xdr:twoCellAnchor editAs="oneCell">
    <xdr:from>
      <xdr:col>0</xdr:col>
      <xdr:colOff>754431</xdr:colOff>
      <xdr:row>0</xdr:row>
      <xdr:rowOff>0</xdr:rowOff>
    </xdr:from>
    <xdr:to>
      <xdr:col>1</xdr:col>
      <xdr:colOff>546776</xdr:colOff>
      <xdr:row>2</xdr:row>
      <xdr:rowOff>215900</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431" y="0"/>
          <a:ext cx="909264" cy="760186"/>
        </a:xfrm>
        <a:prstGeom prst="rect">
          <a:avLst/>
        </a:prstGeom>
        <a:noFill/>
        <a:ln>
          <a:noFill/>
        </a:ln>
      </xdr:spPr>
    </xdr:pic>
    <xdr:clientData/>
  </xdr:twoCellAnchor>
  <xdr:twoCellAnchor editAs="oneCell">
    <xdr:from>
      <xdr:col>5</xdr:col>
      <xdr:colOff>103909</xdr:colOff>
      <xdr:row>141</xdr:row>
      <xdr:rowOff>103909</xdr:rowOff>
    </xdr:from>
    <xdr:to>
      <xdr:col>8</xdr:col>
      <xdr:colOff>67254</xdr:colOff>
      <xdr:row>157</xdr:row>
      <xdr:rowOff>25457</xdr:rowOff>
    </xdr:to>
    <xdr:pic>
      <xdr:nvPicPr>
        <xdr:cNvPr id="5" name="Imagen 1">
          <a:extLst>
            <a:ext uri="{FF2B5EF4-FFF2-40B4-BE49-F238E27FC236}">
              <a16:creationId xmlns:a16="http://schemas.microsoft.com/office/drawing/2014/main" id="{E3C7EEA3-8E8C-44C4-8894-D53BE7B8123C}"/>
            </a:ext>
          </a:extLst>
        </xdr:cNvPr>
        <xdr:cNvPicPr/>
      </xdr:nvPicPr>
      <xdr:blipFill>
        <a:blip xmlns:r="http://schemas.openxmlformats.org/officeDocument/2006/relationships" r:embed="rId2"/>
        <a:stretch>
          <a:fillRect/>
        </a:stretch>
      </xdr:blipFill>
      <xdr:spPr>
        <a:xfrm>
          <a:off x="7435273" y="33464500"/>
          <a:ext cx="2962275" cy="2877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133349</xdr:colOff>
      <xdr:row>0</xdr:row>
      <xdr:rowOff>0</xdr:rowOff>
    </xdr:from>
    <xdr:to>
      <xdr:col>9</xdr:col>
      <xdr:colOff>47624</xdr:colOff>
      <xdr:row>12</xdr:row>
      <xdr:rowOff>6985</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8486774" y="0"/>
          <a:ext cx="2962275" cy="2950210"/>
        </a:xfrm>
        <a:prstGeom prst="rect">
          <a:avLst/>
        </a:prstGeom>
      </xdr:spPr>
    </xdr:pic>
    <xdr:clientData/>
  </xdr:twoCellAnchor>
  <xdr:twoCellAnchor editAs="oneCell">
    <xdr:from>
      <xdr:col>9</xdr:col>
      <xdr:colOff>104775</xdr:colOff>
      <xdr:row>0</xdr:row>
      <xdr:rowOff>85725</xdr:rowOff>
    </xdr:from>
    <xdr:to>
      <xdr:col>11</xdr:col>
      <xdr:colOff>104775</xdr:colOff>
      <xdr:row>5</xdr:row>
      <xdr:rowOff>139700</xdr:rowOff>
    </xdr:to>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tretch>
          <a:fillRect/>
        </a:stretch>
      </xdr:blipFill>
      <xdr:spPr>
        <a:xfrm>
          <a:off x="11506200" y="85725"/>
          <a:ext cx="1524000" cy="1663700"/>
        </a:xfrm>
        <a:prstGeom prst="rect">
          <a:avLst/>
        </a:prstGeom>
      </xdr:spPr>
    </xdr:pic>
    <xdr:clientData/>
  </xdr:twoCellAnchor>
  <xdr:twoCellAnchor editAs="oneCell">
    <xdr:from>
      <xdr:col>5</xdr:col>
      <xdr:colOff>200025</xdr:colOff>
      <xdr:row>11</xdr:row>
      <xdr:rowOff>76200</xdr:rowOff>
    </xdr:from>
    <xdr:to>
      <xdr:col>12</xdr:col>
      <xdr:colOff>257175</xdr:colOff>
      <xdr:row>23</xdr:row>
      <xdr:rowOff>97790</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stretch>
          <a:fillRect/>
        </a:stretch>
      </xdr:blipFill>
      <xdr:spPr>
        <a:xfrm>
          <a:off x="8553450" y="2914650"/>
          <a:ext cx="5391150" cy="2307590"/>
        </a:xfrm>
        <a:prstGeom prst="rect">
          <a:avLst/>
        </a:prstGeom>
      </xdr:spPr>
    </xdr:pic>
    <xdr:clientData/>
  </xdr:twoCellAnchor>
  <xdr:twoCellAnchor editAs="oneCell">
    <xdr:from>
      <xdr:col>0</xdr:col>
      <xdr:colOff>1342217</xdr:colOff>
      <xdr:row>10</xdr:row>
      <xdr:rowOff>190499</xdr:rowOff>
    </xdr:from>
    <xdr:to>
      <xdr:col>2</xdr:col>
      <xdr:colOff>103287</xdr:colOff>
      <xdr:row>18</xdr:row>
      <xdr:rowOff>142874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342217" y="2752724"/>
          <a:ext cx="2552020"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J185"/>
  <sheetViews>
    <sheetView tabSelected="1" topLeftCell="AG1" zoomScale="110" zoomScaleNormal="110" zoomScalePageLayoutView="120" workbookViewId="0">
      <selection activeCell="AI15" sqref="AI15"/>
    </sheetView>
  </sheetViews>
  <sheetFormatPr baseColWidth="10" defaultColWidth="10.83203125" defaultRowHeight="15"/>
  <cols>
    <col min="1" max="1" width="15" customWidth="1"/>
    <col min="2" max="2" width="18.5" customWidth="1"/>
    <col min="3" max="3" width="20.5" customWidth="1"/>
    <col min="4" max="4" width="43.5" customWidth="1"/>
    <col min="5" max="5" width="12.6640625" style="57" customWidth="1"/>
    <col min="6" max="6" width="15.33203125" style="27" customWidth="1"/>
    <col min="7" max="7" width="14" style="27" customWidth="1"/>
    <col min="8" max="8" width="13.83203125" style="27" customWidth="1"/>
    <col min="9" max="9" width="5.83203125" bestFit="1" customWidth="1"/>
    <col min="10" max="12" width="4" customWidth="1"/>
    <col min="13" max="13" width="4.1640625" customWidth="1"/>
    <col min="14" max="14" width="5.5" customWidth="1"/>
    <col min="15" max="15" width="4.83203125" customWidth="1"/>
    <col min="16" max="16" width="36.6640625" customWidth="1"/>
    <col min="17" max="17" width="35.83203125" customWidth="1"/>
    <col min="18" max="18" width="13.33203125" style="27" customWidth="1"/>
    <col min="19" max="19" width="14" style="121" customWidth="1"/>
    <col min="20" max="20" width="33" customWidth="1"/>
    <col min="21" max="22" width="18.6640625" style="121" customWidth="1"/>
    <col min="23" max="23" width="12.1640625" style="19" customWidth="1"/>
    <col min="24" max="24" width="13.33203125" style="121" customWidth="1"/>
    <col min="25" max="25" width="18.6640625" style="121" customWidth="1"/>
    <col min="26" max="26" width="14.83203125" style="121" customWidth="1"/>
    <col min="27" max="27" width="15.1640625" style="27" customWidth="1"/>
    <col min="28" max="28" width="15.5" style="27" customWidth="1"/>
    <col min="29" max="29" width="13.83203125" style="121" customWidth="1"/>
    <col min="30" max="30" width="30.6640625" style="75" bestFit="1" customWidth="1"/>
    <col min="31" max="32" width="16.33203125" customWidth="1"/>
    <col min="33" max="33" width="51.5" customWidth="1"/>
    <col min="34" max="34" width="12.5" style="121" customWidth="1"/>
    <col min="35" max="35" width="28.6640625" customWidth="1"/>
    <col min="36" max="36" width="12.5" style="19" customWidth="1"/>
    <col min="37" max="37" width="39.6640625" customWidth="1"/>
    <col min="38" max="38" width="12.5" style="19" customWidth="1"/>
    <col min="39" max="39" width="42.83203125" customWidth="1"/>
    <col min="40" max="40" width="20" customWidth="1"/>
  </cols>
  <sheetData>
    <row r="1" spans="1:270" s="4" customFormat="1" ht="21" customHeight="1">
      <c r="A1" s="243" t="s">
        <v>7</v>
      </c>
      <c r="B1" s="244"/>
      <c r="C1" s="224" t="s">
        <v>387</v>
      </c>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6"/>
      <c r="AL1" s="233" t="s">
        <v>10</v>
      </c>
      <c r="AM1" s="234"/>
    </row>
    <row r="2" spans="1:270" s="4" customFormat="1" ht="21.75" customHeight="1">
      <c r="A2" s="245"/>
      <c r="B2" s="246"/>
      <c r="C2" s="227"/>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9"/>
      <c r="AL2" s="235" t="s">
        <v>348</v>
      </c>
      <c r="AM2" s="236"/>
    </row>
    <row r="3" spans="1:270" s="4" customFormat="1" ht="21.75" customHeight="1">
      <c r="A3" s="245"/>
      <c r="B3" s="246"/>
      <c r="C3" s="227"/>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9"/>
      <c r="AL3" s="235" t="s">
        <v>349</v>
      </c>
      <c r="AM3" s="236"/>
    </row>
    <row r="4" spans="1:270" s="4" customFormat="1" ht="21.75" customHeight="1">
      <c r="A4" s="247"/>
      <c r="B4" s="248"/>
      <c r="C4" s="230"/>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2"/>
      <c r="AL4" s="237" t="s">
        <v>8</v>
      </c>
      <c r="AM4" s="238"/>
    </row>
    <row r="5" spans="1:270" s="1" customFormat="1" ht="14" thickBot="1">
      <c r="A5" s="5"/>
      <c r="B5" s="5"/>
      <c r="E5" s="6"/>
      <c r="F5" s="6"/>
      <c r="G5" s="6"/>
      <c r="H5" s="6"/>
      <c r="P5" s="5"/>
      <c r="Q5" s="5"/>
      <c r="R5" s="6"/>
      <c r="S5" s="21"/>
      <c r="U5" s="21"/>
      <c r="V5" s="21"/>
      <c r="W5" s="18"/>
      <c r="X5" s="21"/>
      <c r="Y5" s="21"/>
      <c r="Z5" s="21"/>
      <c r="AA5" s="6"/>
      <c r="AB5" s="6"/>
      <c r="AC5" s="21"/>
      <c r="AE5" s="1" t="s">
        <v>254</v>
      </c>
      <c r="AF5" s="1" t="s">
        <v>254</v>
      </c>
      <c r="AH5" s="21"/>
      <c r="AJ5" s="18"/>
      <c r="AL5" s="18"/>
    </row>
    <row r="6" spans="1:270" s="10" customFormat="1" ht="44.25" customHeight="1" thickBot="1">
      <c r="A6" s="256" t="s">
        <v>12</v>
      </c>
      <c r="B6" s="257"/>
      <c r="C6" s="257"/>
      <c r="D6" s="257"/>
      <c r="E6" s="257"/>
      <c r="F6" s="254" t="s">
        <v>13</v>
      </c>
      <c r="G6" s="255"/>
      <c r="H6" s="255"/>
      <c r="I6" s="251" t="s">
        <v>18</v>
      </c>
      <c r="J6" s="252"/>
      <c r="K6" s="252"/>
      <c r="L6" s="252"/>
      <c r="M6" s="251" t="s">
        <v>23</v>
      </c>
      <c r="N6" s="252"/>
      <c r="O6" s="253"/>
      <c r="P6" s="239" t="s">
        <v>317</v>
      </c>
      <c r="Q6" s="239" t="s">
        <v>72</v>
      </c>
      <c r="R6" s="220" t="s">
        <v>27</v>
      </c>
      <c r="S6" s="239" t="s">
        <v>66</v>
      </c>
      <c r="T6" s="239" t="s">
        <v>69</v>
      </c>
      <c r="U6" s="249" t="s">
        <v>253</v>
      </c>
      <c r="V6" s="249" t="s">
        <v>260</v>
      </c>
      <c r="W6" s="249" t="s">
        <v>270</v>
      </c>
      <c r="X6" s="249" t="s">
        <v>344</v>
      </c>
      <c r="Y6" s="222" t="s">
        <v>298</v>
      </c>
      <c r="Z6" s="222" t="s">
        <v>299</v>
      </c>
      <c r="AA6" s="241" t="s">
        <v>14</v>
      </c>
      <c r="AB6" s="242"/>
      <c r="AC6" s="242"/>
      <c r="AD6" s="239" t="s">
        <v>318</v>
      </c>
      <c r="AE6" s="249" t="s">
        <v>319</v>
      </c>
      <c r="AF6" s="249" t="s">
        <v>57</v>
      </c>
      <c r="AG6" s="249" t="s">
        <v>316</v>
      </c>
      <c r="AH6" s="218" t="s">
        <v>58</v>
      </c>
      <c r="AI6" s="219"/>
      <c r="AJ6" s="218" t="s">
        <v>76</v>
      </c>
      <c r="AK6" s="219"/>
      <c r="AL6" s="218" t="s">
        <v>77</v>
      </c>
      <c r="AM6" s="219"/>
    </row>
    <row r="7" spans="1:270" s="9" customFormat="1" ht="87.75" customHeight="1" thickBot="1">
      <c r="A7" s="22" t="s">
        <v>11</v>
      </c>
      <c r="B7" s="23" t="s">
        <v>15</v>
      </c>
      <c r="C7" s="24" t="s">
        <v>346</v>
      </c>
      <c r="D7" s="24" t="s">
        <v>347</v>
      </c>
      <c r="E7" s="41" t="s">
        <v>16</v>
      </c>
      <c r="F7" s="13" t="s">
        <v>28</v>
      </c>
      <c r="G7" s="12" t="s">
        <v>17</v>
      </c>
      <c r="H7" s="11" t="s">
        <v>70</v>
      </c>
      <c r="I7" s="14" t="s">
        <v>19</v>
      </c>
      <c r="J7" s="15" t="s">
        <v>20</v>
      </c>
      <c r="K7" s="15" t="s">
        <v>21</v>
      </c>
      <c r="L7" s="16" t="s">
        <v>22</v>
      </c>
      <c r="M7" s="14" t="s">
        <v>24</v>
      </c>
      <c r="N7" s="15" t="s">
        <v>25</v>
      </c>
      <c r="O7" s="17" t="s">
        <v>26</v>
      </c>
      <c r="P7" s="240"/>
      <c r="Q7" s="240"/>
      <c r="R7" s="221"/>
      <c r="S7" s="240"/>
      <c r="T7" s="240"/>
      <c r="U7" s="250"/>
      <c r="V7" s="250"/>
      <c r="W7" s="250"/>
      <c r="X7" s="250"/>
      <c r="Y7" s="223"/>
      <c r="Z7" s="223"/>
      <c r="AA7" s="13" t="s">
        <v>28</v>
      </c>
      <c r="AB7" s="12" t="s">
        <v>17</v>
      </c>
      <c r="AC7" s="30" t="s">
        <v>71</v>
      </c>
      <c r="AD7" s="240"/>
      <c r="AE7" s="250"/>
      <c r="AF7" s="250"/>
      <c r="AG7" s="250"/>
      <c r="AH7" s="29" t="s">
        <v>56</v>
      </c>
      <c r="AI7" s="29" t="s">
        <v>55</v>
      </c>
      <c r="AJ7" s="29" t="s">
        <v>56</v>
      </c>
      <c r="AK7" s="29" t="s">
        <v>55</v>
      </c>
      <c r="AL7" s="29" t="s">
        <v>56</v>
      </c>
      <c r="AM7" s="29" t="s">
        <v>55</v>
      </c>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row>
    <row r="8" spans="1:270" ht="154" customHeight="1">
      <c r="A8" s="204" t="s">
        <v>350</v>
      </c>
      <c r="B8" s="207" t="s">
        <v>351</v>
      </c>
      <c r="C8" s="169" t="s">
        <v>377</v>
      </c>
      <c r="D8" s="141" t="s">
        <v>399</v>
      </c>
      <c r="E8" s="135" t="s">
        <v>0</v>
      </c>
      <c r="F8" s="135" t="s">
        <v>34</v>
      </c>
      <c r="G8" s="135" t="s">
        <v>6</v>
      </c>
      <c r="H8" s="136" t="str">
        <f>+IFERROR(VLOOKUP(F8&amp;G8,$D$142:$E$166,2,FALSE),"")</f>
        <v>ALTO</v>
      </c>
      <c r="I8" s="133"/>
      <c r="J8" s="133"/>
      <c r="K8" s="133" t="s">
        <v>354</v>
      </c>
      <c r="L8" s="133" t="s">
        <v>354</v>
      </c>
      <c r="M8" s="133" t="s">
        <v>354</v>
      </c>
      <c r="N8" s="133" t="s">
        <v>354</v>
      </c>
      <c r="O8" s="133" t="s">
        <v>354</v>
      </c>
      <c r="P8" s="144" t="s">
        <v>378</v>
      </c>
      <c r="Q8" s="145" t="s">
        <v>379</v>
      </c>
      <c r="R8" s="135" t="s">
        <v>2</v>
      </c>
      <c r="S8" s="135" t="s">
        <v>68</v>
      </c>
      <c r="T8" s="134" t="s">
        <v>395</v>
      </c>
      <c r="U8" s="135" t="s">
        <v>247</v>
      </c>
      <c r="V8" s="135" t="s">
        <v>247</v>
      </c>
      <c r="W8" s="135" t="str">
        <f>+IF(OR(U8="",V8=""),"",IF(AND(U8="FUERTE",V8="FUERTE"),"FUERTE 
100",IF(OR(U8="DÉBIL",V8="DÉBIL"),"DÉBIL
0","MODERADO
50")))</f>
        <v>FUERTE 
100</v>
      </c>
      <c r="X8" s="135" t="s">
        <v>247</v>
      </c>
      <c r="Y8" s="135" t="s">
        <v>359</v>
      </c>
      <c r="Z8" s="135" t="s">
        <v>359</v>
      </c>
      <c r="AA8" s="135" t="s">
        <v>65</v>
      </c>
      <c r="AB8" s="135" t="s">
        <v>73</v>
      </c>
      <c r="AC8" s="136" t="str">
        <f>+IFERROR(VLOOKUP(AA8&amp;AB8,$D$142:$E$166,2,FALSE),"")</f>
        <v>BAJO</v>
      </c>
      <c r="AD8" s="145" t="s">
        <v>372</v>
      </c>
      <c r="AE8" s="160" t="s">
        <v>360</v>
      </c>
      <c r="AF8" s="161" t="s">
        <v>361</v>
      </c>
      <c r="AG8" s="134" t="s">
        <v>400</v>
      </c>
      <c r="AH8" s="135" t="s">
        <v>247</v>
      </c>
      <c r="AI8" s="137" t="s">
        <v>421</v>
      </c>
      <c r="AJ8" s="135" t="s">
        <v>247</v>
      </c>
      <c r="AK8" s="137" t="s">
        <v>429</v>
      </c>
      <c r="AL8" s="135" t="s">
        <v>247</v>
      </c>
      <c r="AM8" s="302" t="s">
        <v>436</v>
      </c>
    </row>
    <row r="9" spans="1:270" ht="204" customHeight="1">
      <c r="A9" s="205"/>
      <c r="B9" s="208"/>
      <c r="C9" s="166" t="s">
        <v>388</v>
      </c>
      <c r="D9" s="131" t="s">
        <v>375</v>
      </c>
      <c r="E9" s="130" t="s">
        <v>0</v>
      </c>
      <c r="F9" s="130" t="s">
        <v>34</v>
      </c>
      <c r="G9" s="130" t="s">
        <v>6</v>
      </c>
      <c r="H9" s="132" t="str">
        <f>+IFERROR(VLOOKUP(F9&amp;G9,$D$142:$E$166,2,FALSE),"")</f>
        <v>ALTO</v>
      </c>
      <c r="I9" s="146"/>
      <c r="J9" s="146"/>
      <c r="K9" s="146" t="s">
        <v>354</v>
      </c>
      <c r="L9" s="146" t="s">
        <v>354</v>
      </c>
      <c r="M9" s="146" t="s">
        <v>354</v>
      </c>
      <c r="N9" s="146" t="s">
        <v>354</v>
      </c>
      <c r="O9" s="146" t="s">
        <v>354</v>
      </c>
      <c r="P9" s="147" t="s">
        <v>371</v>
      </c>
      <c r="Q9" s="148" t="s">
        <v>355</v>
      </c>
      <c r="R9" s="130" t="s">
        <v>2</v>
      </c>
      <c r="S9" s="130" t="s">
        <v>68</v>
      </c>
      <c r="T9" s="151" t="s">
        <v>396</v>
      </c>
      <c r="U9" s="130" t="s">
        <v>247</v>
      </c>
      <c r="V9" s="130" t="s">
        <v>247</v>
      </c>
      <c r="W9" s="130" t="str">
        <f t="shared" ref="W9:W15" si="0">+IF(OR(U9="",V9=""),"",IF(AND(U9="FUERTE",V9="FUERTE"),"FUERTE 
100",IF(OR(U9="DÉBIL",V9="DÉBIL"),"DÉBIL
0","MODERADO
50")))</f>
        <v>FUERTE 
100</v>
      </c>
      <c r="X9" s="130" t="s">
        <v>247</v>
      </c>
      <c r="Y9" s="130" t="s">
        <v>359</v>
      </c>
      <c r="Z9" s="130" t="s">
        <v>359</v>
      </c>
      <c r="AA9" s="130" t="s">
        <v>65</v>
      </c>
      <c r="AB9" s="130" t="s">
        <v>73</v>
      </c>
      <c r="AC9" s="132" t="str">
        <f>+IFERROR(VLOOKUP(AA9&amp;AB9,$D$142:$E$166,2,FALSE),"")</f>
        <v>BAJO</v>
      </c>
      <c r="AD9" s="147" t="s">
        <v>397</v>
      </c>
      <c r="AE9" s="166" t="s">
        <v>373</v>
      </c>
      <c r="AF9" s="156" t="s">
        <v>361</v>
      </c>
      <c r="AG9" s="173" t="s">
        <v>398</v>
      </c>
      <c r="AH9" s="130" t="s">
        <v>247</v>
      </c>
      <c r="AI9" s="185" t="s">
        <v>422</v>
      </c>
      <c r="AJ9" s="130" t="s">
        <v>247</v>
      </c>
      <c r="AK9" s="120" t="s">
        <v>430</v>
      </c>
      <c r="AL9" s="130" t="s">
        <v>247</v>
      </c>
      <c r="AM9" s="303" t="s">
        <v>437</v>
      </c>
    </row>
    <row r="10" spans="1:270" ht="156" customHeight="1">
      <c r="A10" s="205"/>
      <c r="B10" s="208"/>
      <c r="C10" s="197" t="s">
        <v>389</v>
      </c>
      <c r="D10" s="216" t="s">
        <v>376</v>
      </c>
      <c r="E10" s="188" t="s">
        <v>59</v>
      </c>
      <c r="F10" s="188" t="s">
        <v>34</v>
      </c>
      <c r="G10" s="188" t="s">
        <v>74</v>
      </c>
      <c r="H10" s="190" t="str">
        <f>+IFERROR(VLOOKUP(F10&amp;G10,$D$142:$E$166,2,FALSE),"")</f>
        <v>MODERADO</v>
      </c>
      <c r="I10" s="188"/>
      <c r="J10" s="188"/>
      <c r="K10" s="188" t="s">
        <v>354</v>
      </c>
      <c r="L10" s="188"/>
      <c r="M10" s="188" t="s">
        <v>354</v>
      </c>
      <c r="N10" s="188" t="s">
        <v>354</v>
      </c>
      <c r="O10" s="188" t="s">
        <v>354</v>
      </c>
      <c r="P10" s="167" t="s">
        <v>391</v>
      </c>
      <c r="Q10" s="197" t="s">
        <v>390</v>
      </c>
      <c r="R10" s="130" t="s">
        <v>2</v>
      </c>
      <c r="S10" s="130" t="s">
        <v>68</v>
      </c>
      <c r="T10" s="26" t="s">
        <v>381</v>
      </c>
      <c r="U10" s="130" t="s">
        <v>247</v>
      </c>
      <c r="V10" s="130" t="s">
        <v>247</v>
      </c>
      <c r="W10" s="130" t="str">
        <f t="shared" si="0"/>
        <v>FUERTE 
100</v>
      </c>
      <c r="X10" s="188" t="s">
        <v>247</v>
      </c>
      <c r="Y10" s="188" t="s">
        <v>359</v>
      </c>
      <c r="Z10" s="188" t="s">
        <v>359</v>
      </c>
      <c r="AA10" s="188" t="s">
        <v>65</v>
      </c>
      <c r="AB10" s="188" t="s">
        <v>73</v>
      </c>
      <c r="AC10" s="190" t="str">
        <f>+IFERROR(VLOOKUP(AA10&amp;AB10,$D$142:$E$166,2,FALSE),"")</f>
        <v>BAJO</v>
      </c>
      <c r="AD10" s="157" t="s">
        <v>368</v>
      </c>
      <c r="AE10" s="26" t="s">
        <v>367</v>
      </c>
      <c r="AF10" s="158" t="s">
        <v>369</v>
      </c>
      <c r="AG10" s="192" t="s">
        <v>392</v>
      </c>
      <c r="AH10" s="188" t="s">
        <v>247</v>
      </c>
      <c r="AI10" s="185" t="s">
        <v>423</v>
      </c>
      <c r="AJ10" s="188" t="s">
        <v>247</v>
      </c>
      <c r="AK10" s="120" t="s">
        <v>431</v>
      </c>
      <c r="AL10" s="188" t="s">
        <v>247</v>
      </c>
      <c r="AM10" s="303" t="s">
        <v>438</v>
      </c>
    </row>
    <row r="11" spans="1:270" ht="56" customHeight="1">
      <c r="A11" s="205"/>
      <c r="B11" s="208"/>
      <c r="C11" s="198"/>
      <c r="D11" s="217"/>
      <c r="E11" s="189"/>
      <c r="F11" s="189"/>
      <c r="G11" s="189"/>
      <c r="H11" s="191"/>
      <c r="I11" s="189"/>
      <c r="J11" s="189"/>
      <c r="K11" s="189"/>
      <c r="L11" s="189"/>
      <c r="M11" s="189"/>
      <c r="N11" s="189"/>
      <c r="O11" s="189"/>
      <c r="P11" s="131" t="s">
        <v>356</v>
      </c>
      <c r="Q11" s="198"/>
      <c r="R11" s="130" t="s">
        <v>2</v>
      </c>
      <c r="S11" s="130" t="s">
        <v>68</v>
      </c>
      <c r="T11" s="180" t="s">
        <v>384</v>
      </c>
      <c r="U11" s="130" t="s">
        <v>247</v>
      </c>
      <c r="V11" s="130" t="s">
        <v>247</v>
      </c>
      <c r="W11" s="130" t="str">
        <f t="shared" si="0"/>
        <v>FUERTE 
100</v>
      </c>
      <c r="X11" s="189"/>
      <c r="Y11" s="189"/>
      <c r="Z11" s="189"/>
      <c r="AA11" s="189"/>
      <c r="AB11" s="189"/>
      <c r="AC11" s="191"/>
      <c r="AD11" s="131" t="s">
        <v>393</v>
      </c>
      <c r="AE11" s="120" t="s">
        <v>362</v>
      </c>
      <c r="AF11" s="159" t="s">
        <v>394</v>
      </c>
      <c r="AG11" s="193"/>
      <c r="AH11" s="189"/>
      <c r="AI11" s="185" t="s">
        <v>424</v>
      </c>
      <c r="AJ11" s="189"/>
      <c r="AK11" s="185" t="s">
        <v>424</v>
      </c>
      <c r="AL11" s="189"/>
      <c r="AM11" s="303" t="s">
        <v>439</v>
      </c>
    </row>
    <row r="12" spans="1:270" ht="131" customHeight="1">
      <c r="A12" s="205"/>
      <c r="B12" s="208"/>
      <c r="C12" s="174" t="s">
        <v>352</v>
      </c>
      <c r="D12" s="184" t="s">
        <v>404</v>
      </c>
      <c r="E12" s="171" t="s">
        <v>62</v>
      </c>
      <c r="F12" s="171" t="s">
        <v>34</v>
      </c>
      <c r="G12" s="171" t="s">
        <v>6</v>
      </c>
      <c r="H12" s="172" t="str">
        <f>+IFERROR(VLOOKUP(F12&amp;G12,$D$142:$E$166,2,FALSE),"")</f>
        <v>ALTO</v>
      </c>
      <c r="I12" s="171"/>
      <c r="J12" s="171"/>
      <c r="K12" s="171" t="s">
        <v>354</v>
      </c>
      <c r="L12" s="171"/>
      <c r="M12" s="171" t="s">
        <v>354</v>
      </c>
      <c r="N12" s="171" t="s">
        <v>354</v>
      </c>
      <c r="O12" s="171" t="s">
        <v>354</v>
      </c>
      <c r="P12" s="170" t="s">
        <v>402</v>
      </c>
      <c r="Q12" s="131" t="s">
        <v>357</v>
      </c>
      <c r="R12" s="130" t="s">
        <v>2</v>
      </c>
      <c r="S12" s="130" t="s">
        <v>68</v>
      </c>
      <c r="T12" s="131" t="s">
        <v>401</v>
      </c>
      <c r="U12" s="130" t="s">
        <v>247</v>
      </c>
      <c r="V12" s="130" t="s">
        <v>247</v>
      </c>
      <c r="W12" s="130" t="str">
        <f t="shared" si="0"/>
        <v>FUERTE 
100</v>
      </c>
      <c r="X12" s="171" t="s">
        <v>247</v>
      </c>
      <c r="Y12" s="171" t="s">
        <v>359</v>
      </c>
      <c r="Z12" s="171" t="s">
        <v>359</v>
      </c>
      <c r="AA12" s="171" t="s">
        <v>65</v>
      </c>
      <c r="AB12" s="171" t="s">
        <v>73</v>
      </c>
      <c r="AC12" s="172" t="str">
        <f>+IFERROR(VLOOKUP(AA12&amp;AB12,$D$142:$E$166,2,FALSE),"")</f>
        <v>BAJO</v>
      </c>
      <c r="AD12" s="131" t="s">
        <v>403</v>
      </c>
      <c r="AE12" s="168" t="s">
        <v>362</v>
      </c>
      <c r="AF12" s="158" t="s">
        <v>370</v>
      </c>
      <c r="AG12" s="173" t="s">
        <v>405</v>
      </c>
      <c r="AH12" s="130" t="s">
        <v>247</v>
      </c>
      <c r="AI12" s="185" t="s">
        <v>425</v>
      </c>
      <c r="AJ12" s="130" t="s">
        <v>247</v>
      </c>
      <c r="AK12" s="120" t="s">
        <v>432</v>
      </c>
      <c r="AL12" s="130" t="s">
        <v>6</v>
      </c>
      <c r="AM12" s="303" t="s">
        <v>440</v>
      </c>
    </row>
    <row r="13" spans="1:270" ht="214" customHeight="1">
      <c r="A13" s="205"/>
      <c r="B13" s="208"/>
      <c r="C13" s="194" t="s">
        <v>353</v>
      </c>
      <c r="D13" s="195" t="s">
        <v>407</v>
      </c>
      <c r="E13" s="188" t="s">
        <v>61</v>
      </c>
      <c r="F13" s="188" t="s">
        <v>34</v>
      </c>
      <c r="G13" s="188" t="s">
        <v>6</v>
      </c>
      <c r="H13" s="190" t="str">
        <f t="shared" ref="H13:H15" si="1">+IFERROR(VLOOKUP(F13&amp;G13,$D$142:$E$166,2,FALSE),"")</f>
        <v>ALTO</v>
      </c>
      <c r="I13" s="188"/>
      <c r="J13" s="188"/>
      <c r="K13" s="188" t="s">
        <v>354</v>
      </c>
      <c r="L13" s="188"/>
      <c r="M13" s="188" t="s">
        <v>354</v>
      </c>
      <c r="N13" s="188" t="s">
        <v>354</v>
      </c>
      <c r="O13" s="188" t="s">
        <v>354</v>
      </c>
      <c r="P13" s="131" t="s">
        <v>406</v>
      </c>
      <c r="Q13" s="197" t="s">
        <v>408</v>
      </c>
      <c r="R13" s="130" t="s">
        <v>2</v>
      </c>
      <c r="S13" s="130" t="s">
        <v>68</v>
      </c>
      <c r="T13" s="167" t="s">
        <v>374</v>
      </c>
      <c r="U13" s="130" t="s">
        <v>247</v>
      </c>
      <c r="V13" s="130" t="s">
        <v>247</v>
      </c>
      <c r="W13" s="130" t="str">
        <f t="shared" si="0"/>
        <v>FUERTE 
100</v>
      </c>
      <c r="X13" s="188" t="s">
        <v>247</v>
      </c>
      <c r="Y13" s="188" t="s">
        <v>359</v>
      </c>
      <c r="Z13" s="188" t="s">
        <v>359</v>
      </c>
      <c r="AA13" s="188" t="s">
        <v>65</v>
      </c>
      <c r="AB13" s="188" t="s">
        <v>73</v>
      </c>
      <c r="AC13" s="190" t="str">
        <f>+IFERROR(VLOOKUP(AA13&amp;AB13,$D$142:$E$166,2,FALSE),"")</f>
        <v>BAJO</v>
      </c>
      <c r="AD13" s="131" t="s">
        <v>363</v>
      </c>
      <c r="AE13" s="120" t="s">
        <v>412</v>
      </c>
      <c r="AF13" s="159" t="s">
        <v>361</v>
      </c>
      <c r="AG13" s="192" t="s">
        <v>414</v>
      </c>
      <c r="AH13" s="188" t="s">
        <v>247</v>
      </c>
      <c r="AI13" s="185" t="s">
        <v>426</v>
      </c>
      <c r="AJ13" s="188" t="s">
        <v>247</v>
      </c>
      <c r="AK13" s="120" t="s">
        <v>433</v>
      </c>
      <c r="AL13" s="130" t="s">
        <v>247</v>
      </c>
      <c r="AM13" s="303" t="s">
        <v>441</v>
      </c>
    </row>
    <row r="14" spans="1:270" ht="103" customHeight="1">
      <c r="A14" s="205"/>
      <c r="B14" s="208"/>
      <c r="C14" s="194"/>
      <c r="D14" s="196"/>
      <c r="E14" s="189"/>
      <c r="F14" s="189"/>
      <c r="G14" s="189"/>
      <c r="H14" s="191"/>
      <c r="I14" s="189"/>
      <c r="J14" s="189"/>
      <c r="K14" s="189"/>
      <c r="L14" s="189"/>
      <c r="M14" s="189"/>
      <c r="N14" s="189"/>
      <c r="O14" s="189"/>
      <c r="P14" s="170" t="s">
        <v>409</v>
      </c>
      <c r="Q14" s="198"/>
      <c r="R14" s="171" t="s">
        <v>2</v>
      </c>
      <c r="S14" s="171" t="s">
        <v>68</v>
      </c>
      <c r="T14" s="131" t="s">
        <v>410</v>
      </c>
      <c r="U14" s="171" t="s">
        <v>247</v>
      </c>
      <c r="V14" s="171" t="s">
        <v>247</v>
      </c>
      <c r="W14" s="130" t="str">
        <f t="shared" si="0"/>
        <v>FUERTE 
100</v>
      </c>
      <c r="X14" s="189"/>
      <c r="Y14" s="189"/>
      <c r="Z14" s="189"/>
      <c r="AA14" s="189"/>
      <c r="AB14" s="189"/>
      <c r="AC14" s="191"/>
      <c r="AD14" s="131" t="s">
        <v>411</v>
      </c>
      <c r="AE14" s="120" t="s">
        <v>412</v>
      </c>
      <c r="AF14" s="159" t="s">
        <v>413</v>
      </c>
      <c r="AG14" s="193"/>
      <c r="AH14" s="189"/>
      <c r="AI14" s="186" t="s">
        <v>427</v>
      </c>
      <c r="AJ14" s="189"/>
      <c r="AK14" s="155" t="s">
        <v>434</v>
      </c>
      <c r="AL14" s="187" t="s">
        <v>247</v>
      </c>
      <c r="AM14" s="304" t="s">
        <v>442</v>
      </c>
    </row>
    <row r="15" spans="1:270" ht="176" customHeight="1" thickBot="1">
      <c r="A15" s="206"/>
      <c r="B15" s="209"/>
      <c r="C15" s="142" t="s">
        <v>353</v>
      </c>
      <c r="D15" s="143" t="s">
        <v>417</v>
      </c>
      <c r="E15" s="139" t="s">
        <v>60</v>
      </c>
      <c r="F15" s="139" t="s">
        <v>34</v>
      </c>
      <c r="G15" s="139" t="s">
        <v>75</v>
      </c>
      <c r="H15" s="140" t="str">
        <f t="shared" si="1"/>
        <v>EXTREMO</v>
      </c>
      <c r="I15" s="139"/>
      <c r="J15" s="139"/>
      <c r="K15" s="139" t="s">
        <v>354</v>
      </c>
      <c r="L15" s="139" t="s">
        <v>354</v>
      </c>
      <c r="M15" s="139" t="s">
        <v>354</v>
      </c>
      <c r="N15" s="139" t="s">
        <v>354</v>
      </c>
      <c r="O15" s="139" t="s">
        <v>354</v>
      </c>
      <c r="P15" s="149" t="s">
        <v>419</v>
      </c>
      <c r="Q15" s="149" t="s">
        <v>358</v>
      </c>
      <c r="R15" s="139" t="s">
        <v>2</v>
      </c>
      <c r="S15" s="139" t="s">
        <v>68</v>
      </c>
      <c r="T15" s="138" t="s">
        <v>418</v>
      </c>
      <c r="U15" s="139" t="s">
        <v>247</v>
      </c>
      <c r="V15" s="139" t="s">
        <v>247</v>
      </c>
      <c r="W15" s="139" t="str">
        <f t="shared" si="0"/>
        <v>FUERTE 
100</v>
      </c>
      <c r="X15" s="139" t="s">
        <v>247</v>
      </c>
      <c r="Y15" s="139" t="s">
        <v>359</v>
      </c>
      <c r="Z15" s="139" t="s">
        <v>359</v>
      </c>
      <c r="AA15" s="139" t="s">
        <v>65</v>
      </c>
      <c r="AB15" s="139" t="s">
        <v>75</v>
      </c>
      <c r="AC15" s="140" t="str">
        <f>+IFERROR(VLOOKUP(AA15&amp;AB15,$D$142:$E$166,2,FALSE),"")</f>
        <v>ALTO</v>
      </c>
      <c r="AD15" s="162" t="s">
        <v>364</v>
      </c>
      <c r="AE15" s="163" t="s">
        <v>365</v>
      </c>
      <c r="AF15" s="164" t="s">
        <v>361</v>
      </c>
      <c r="AG15" s="165" t="s">
        <v>420</v>
      </c>
      <c r="AH15" s="139" t="s">
        <v>247</v>
      </c>
      <c r="AI15" s="138" t="s">
        <v>428</v>
      </c>
      <c r="AJ15" s="139" t="s">
        <v>247</v>
      </c>
      <c r="AK15" s="138" t="s">
        <v>435</v>
      </c>
      <c r="AL15" s="139" t="s">
        <v>247</v>
      </c>
      <c r="AM15" s="305" t="s">
        <v>443</v>
      </c>
    </row>
    <row r="16" spans="1:270" s="6" customFormat="1" ht="30" customHeight="1">
      <c r="A16" s="31"/>
      <c r="B16" s="7"/>
      <c r="C16" s="7"/>
      <c r="D16" s="7"/>
      <c r="E16" s="40"/>
      <c r="F16" s="40"/>
      <c r="G16" s="40"/>
      <c r="H16" s="39" t="s">
        <v>9</v>
      </c>
      <c r="I16" s="203" t="s">
        <v>416</v>
      </c>
      <c r="J16" s="203"/>
      <c r="K16" s="203"/>
      <c r="L16" s="203"/>
      <c r="M16" s="203"/>
      <c r="N16" s="203"/>
      <c r="O16" s="203"/>
      <c r="P16" s="203"/>
      <c r="Q16" s="7"/>
      <c r="R16" s="40"/>
      <c r="S16" s="40"/>
      <c r="T16" s="7"/>
      <c r="U16" s="200"/>
      <c r="V16" s="200"/>
      <c r="W16" s="200"/>
      <c r="X16" s="200"/>
      <c r="Y16" s="200"/>
      <c r="Z16" s="200"/>
      <c r="AA16" s="200"/>
      <c r="AB16" s="200"/>
      <c r="AC16" s="200"/>
      <c r="AD16" s="200"/>
      <c r="AE16" s="101"/>
      <c r="AF16" s="101"/>
      <c r="AG16" s="7"/>
      <c r="AH16" s="40"/>
      <c r="AI16" s="7"/>
      <c r="AJ16" s="7"/>
      <c r="AK16" s="7"/>
      <c r="AL16" s="7"/>
      <c r="AM16" s="32"/>
      <c r="AN16" s="7"/>
      <c r="AO16" s="7"/>
      <c r="AP16" s="7"/>
      <c r="AQ16" s="7"/>
      <c r="AR16" s="7"/>
      <c r="AS16" s="7"/>
      <c r="AT16" s="7"/>
      <c r="AU16" s="7"/>
      <c r="AV16" s="7"/>
      <c r="AW16" s="7"/>
      <c r="AX16" s="7"/>
      <c r="AY16" s="7"/>
      <c r="AZ16" s="7"/>
      <c r="BA16" s="7"/>
      <c r="BB16" s="7"/>
      <c r="BC16" s="7"/>
    </row>
    <row r="17" spans="1:270" s="6" customFormat="1" ht="30" customHeight="1" thickBot="1">
      <c r="A17" s="201" t="s">
        <v>366</v>
      </c>
      <c r="B17" s="202"/>
      <c r="C17" s="202"/>
      <c r="D17" s="202"/>
      <c r="E17" s="202"/>
      <c r="F17" s="34"/>
      <c r="G17" s="34"/>
      <c r="H17" s="34"/>
      <c r="I17" s="33"/>
      <c r="J17" s="33"/>
      <c r="K17" s="33"/>
      <c r="L17" s="33"/>
      <c r="M17" s="33"/>
      <c r="N17" s="33"/>
      <c r="O17" s="33"/>
      <c r="P17" s="33"/>
      <c r="Q17" s="35"/>
      <c r="R17" s="34"/>
      <c r="S17" s="34"/>
      <c r="T17" s="33"/>
      <c r="U17" s="34"/>
      <c r="V17" s="34"/>
      <c r="W17" s="33"/>
      <c r="X17" s="34"/>
      <c r="Y17" s="34"/>
      <c r="Z17" s="34"/>
      <c r="AA17" s="34"/>
      <c r="AB17" s="34"/>
      <c r="AC17" s="34"/>
      <c r="AD17" s="33"/>
      <c r="AE17" s="33"/>
      <c r="AF17" s="33"/>
      <c r="AG17" s="33"/>
      <c r="AH17" s="34"/>
      <c r="AI17" s="33"/>
      <c r="AJ17" s="33"/>
      <c r="AK17" s="33"/>
      <c r="AL17" s="33"/>
      <c r="AM17" s="36"/>
      <c r="AN17" s="7"/>
      <c r="AO17" s="7"/>
      <c r="AP17" s="7"/>
      <c r="AQ17" s="7"/>
      <c r="AR17" s="7"/>
      <c r="AS17" s="7"/>
      <c r="AT17" s="7"/>
      <c r="AU17" s="7"/>
      <c r="AV17" s="7"/>
      <c r="AW17" s="7"/>
      <c r="AX17" s="7"/>
      <c r="AY17" s="7"/>
      <c r="AZ17" s="7"/>
      <c r="BA17" s="7"/>
      <c r="BB17" s="7"/>
      <c r="BC17" s="7"/>
    </row>
    <row r="18" spans="1:270" s="2" customFormat="1">
      <c r="A18"/>
      <c r="B18"/>
      <c r="C18"/>
      <c r="D18"/>
      <c r="E18" s="57"/>
      <c r="F18" s="3"/>
      <c r="G18" s="3"/>
      <c r="H18" s="27" t="str">
        <f>+IFERROR(VLOOKUP(F18,$F$168:$H$172,3,FALSE)*VLOOKUP(G18,$G$168:$H$172,3,FALSE),"")</f>
        <v/>
      </c>
      <c r="I18"/>
      <c r="J18"/>
      <c r="K18"/>
      <c r="L18"/>
      <c r="M18"/>
      <c r="N18"/>
      <c r="O18"/>
      <c r="P18"/>
      <c r="Q18"/>
      <c r="R18" s="27"/>
      <c r="S18" s="121"/>
      <c r="T18"/>
      <c r="U18" s="121"/>
      <c r="V18" s="121"/>
      <c r="W18" s="19"/>
      <c r="X18" s="121"/>
      <c r="Y18" s="121"/>
      <c r="Z18" s="121"/>
      <c r="AA18" s="3"/>
      <c r="AB18" s="3"/>
      <c r="AC18" s="121"/>
      <c r="AD18" s="75"/>
      <c r="AE18"/>
      <c r="AF18"/>
      <c r="AG18"/>
      <c r="AH18" s="121"/>
      <c r="AI18"/>
      <c r="AJ18" s="19"/>
      <c r="AK18"/>
      <c r="AL18" s="19"/>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row>
    <row r="19" spans="1:270" s="2" customFormat="1" ht="15" customHeight="1">
      <c r="A19" s="213" t="s">
        <v>51</v>
      </c>
      <c r="B19" s="214"/>
      <c r="C19" s="214"/>
      <c r="D19" s="215"/>
      <c r="E19" s="37" t="s">
        <v>53</v>
      </c>
      <c r="F19" s="210" t="s">
        <v>52</v>
      </c>
      <c r="G19" s="211"/>
      <c r="H19" s="211"/>
      <c r="I19" s="211"/>
      <c r="J19" s="211"/>
      <c r="K19" s="211"/>
      <c r="L19" s="211"/>
      <c r="M19" s="211"/>
      <c r="N19" s="211"/>
      <c r="O19" s="211"/>
      <c r="P19" s="211"/>
      <c r="Q19" s="211"/>
      <c r="R19" s="211"/>
      <c r="S19" s="212"/>
      <c r="T19" s="38" t="s">
        <v>31</v>
      </c>
      <c r="U19" s="199" t="s">
        <v>345</v>
      </c>
      <c r="V19" s="199"/>
      <c r="W19" s="199"/>
      <c r="X19" s="199"/>
      <c r="Y19" s="199"/>
      <c r="Z19" s="199"/>
      <c r="AA19" s="199"/>
      <c r="AB19" s="199"/>
      <c r="AC19" s="199"/>
      <c r="AD19" s="199"/>
      <c r="AE19" s="199"/>
      <c r="AF19" s="199"/>
      <c r="AG19" s="199"/>
      <c r="AH19" s="199"/>
      <c r="AI19" s="199"/>
      <c r="AJ19" s="199"/>
      <c r="AK19" s="199"/>
      <c r="AL19" s="199"/>
      <c r="AM19" s="37">
        <v>1</v>
      </c>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row>
    <row r="20" spans="1:270" s="2" customFormat="1">
      <c r="A20"/>
      <c r="B20"/>
      <c r="C20"/>
      <c r="D20"/>
      <c r="E20" s="57"/>
      <c r="F20" s="3"/>
      <c r="G20" s="3"/>
      <c r="H20" s="27"/>
      <c r="I20"/>
      <c r="J20"/>
      <c r="K20"/>
      <c r="L20"/>
      <c r="M20"/>
      <c r="N20"/>
      <c r="O20"/>
      <c r="P20"/>
      <c r="Q20"/>
      <c r="R20" s="27"/>
      <c r="S20" s="121"/>
      <c r="T20"/>
      <c r="U20" s="121"/>
      <c r="V20" s="121"/>
      <c r="W20" s="19"/>
      <c r="X20" s="121"/>
      <c r="Y20" s="121"/>
      <c r="Z20" s="121"/>
      <c r="AA20" s="3"/>
      <c r="AB20" s="3"/>
      <c r="AC20" s="121"/>
      <c r="AD20" s="75"/>
      <c r="AE20"/>
      <c r="AF20"/>
      <c r="AG20"/>
      <c r="AH20" s="121"/>
      <c r="AI20"/>
      <c r="AJ20" s="19"/>
      <c r="AK20"/>
      <c r="AL20" s="19"/>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row>
    <row r="21" spans="1:270" s="2" customFormat="1">
      <c r="A21"/>
      <c r="B21"/>
      <c r="C21"/>
      <c r="D21"/>
      <c r="E21" s="57"/>
      <c r="F21" s="3"/>
      <c r="G21" s="3"/>
      <c r="H21" s="27"/>
      <c r="I21"/>
      <c r="J21"/>
      <c r="K21"/>
      <c r="L21"/>
      <c r="M21"/>
      <c r="N21"/>
      <c r="O21"/>
      <c r="P21"/>
      <c r="Q21"/>
      <c r="R21" s="27"/>
      <c r="S21" s="121"/>
      <c r="T21"/>
      <c r="U21" s="121"/>
      <c r="V21" s="121"/>
      <c r="W21" s="19"/>
      <c r="X21" s="121"/>
      <c r="Y21" s="121"/>
      <c r="Z21" s="121"/>
      <c r="AA21" s="3"/>
      <c r="AB21" s="3"/>
      <c r="AC21" s="121"/>
      <c r="AD21" s="75"/>
      <c r="AE21"/>
      <c r="AF21"/>
      <c r="AG21"/>
      <c r="AH21" s="121"/>
      <c r="AI21"/>
      <c r="AJ21" s="19"/>
      <c r="AK21"/>
      <c r="AL21" s="19"/>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row>
    <row r="22" spans="1:270" s="2" customFormat="1">
      <c r="A22"/>
      <c r="B22"/>
      <c r="C22"/>
      <c r="D22"/>
      <c r="E22" s="57"/>
      <c r="F22" s="3"/>
      <c r="G22" s="3"/>
      <c r="H22" s="27"/>
      <c r="I22"/>
      <c r="J22"/>
      <c r="K22"/>
      <c r="L22"/>
      <c r="M22"/>
      <c r="N22"/>
      <c r="O22"/>
      <c r="P22"/>
      <c r="Q22"/>
      <c r="R22" s="27"/>
      <c r="S22" s="121"/>
      <c r="T22"/>
      <c r="U22" s="121"/>
      <c r="V22" s="121"/>
      <c r="W22" s="19"/>
      <c r="X22" s="121"/>
      <c r="Y22" s="121"/>
      <c r="Z22" s="121"/>
      <c r="AA22" s="3"/>
      <c r="AB22" s="3"/>
      <c r="AC22" s="121"/>
      <c r="AD22" s="75"/>
      <c r="AE22"/>
      <c r="AF22"/>
      <c r="AG22"/>
      <c r="AH22" s="121"/>
      <c r="AI22"/>
      <c r="AJ22" s="19"/>
      <c r="AK22"/>
      <c r="AL22" s="19"/>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row>
    <row r="23" spans="1:270" s="2" customFormat="1">
      <c r="A23"/>
      <c r="B23"/>
      <c r="C23"/>
      <c r="D23"/>
      <c r="E23" s="57"/>
      <c r="F23" s="3"/>
      <c r="G23" s="3"/>
      <c r="H23" s="27"/>
      <c r="I23"/>
      <c r="J23"/>
      <c r="K23"/>
      <c r="L23"/>
      <c r="M23"/>
      <c r="N23"/>
      <c r="O23"/>
      <c r="P23"/>
      <c r="Q23"/>
      <c r="R23" s="27"/>
      <c r="S23" s="121"/>
      <c r="T23"/>
      <c r="U23" s="121"/>
      <c r="V23" s="121"/>
      <c r="W23" s="19"/>
      <c r="X23" s="121"/>
      <c r="Y23" s="121"/>
      <c r="Z23" s="121"/>
      <c r="AA23" s="3"/>
      <c r="AB23" s="3"/>
      <c r="AC23" s="121"/>
      <c r="AD23" s="75"/>
      <c r="AE23"/>
      <c r="AF23"/>
      <c r="AG23"/>
      <c r="AH23" s="121"/>
      <c r="AI23"/>
      <c r="AJ23" s="19"/>
      <c r="AK23"/>
      <c r="AL23" s="19"/>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row>
    <row r="24" spans="1:270" s="2" customFormat="1">
      <c r="A24"/>
      <c r="B24"/>
      <c r="C24"/>
      <c r="D24"/>
      <c r="E24" s="57"/>
      <c r="F24" s="3"/>
      <c r="G24" s="3"/>
      <c r="H24" s="27"/>
      <c r="I24"/>
      <c r="J24"/>
      <c r="K24"/>
      <c r="L24"/>
      <c r="M24"/>
      <c r="N24"/>
      <c r="O24"/>
      <c r="P24"/>
      <c r="Q24"/>
      <c r="R24" s="27"/>
      <c r="S24" s="121"/>
      <c r="T24"/>
      <c r="U24" s="121"/>
      <c r="V24" s="121"/>
      <c r="W24" s="19"/>
      <c r="X24" s="121"/>
      <c r="Y24" s="121"/>
      <c r="Z24" s="121"/>
      <c r="AA24" s="3"/>
      <c r="AB24" s="3"/>
      <c r="AC24" s="121"/>
      <c r="AD24" s="75"/>
      <c r="AE24"/>
      <c r="AF24"/>
      <c r="AG24"/>
      <c r="AH24" s="121"/>
      <c r="AI24"/>
      <c r="AJ24" s="19"/>
      <c r="AK24"/>
      <c r="AL24" s="19"/>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row>
    <row r="25" spans="1:270" s="2" customFormat="1">
      <c r="A25"/>
      <c r="B25"/>
      <c r="C25"/>
      <c r="D25"/>
      <c r="E25" s="57"/>
      <c r="F25" s="3"/>
      <c r="G25" s="3"/>
      <c r="H25" s="27"/>
      <c r="I25"/>
      <c r="J25"/>
      <c r="K25"/>
      <c r="L25"/>
      <c r="M25"/>
      <c r="N25"/>
      <c r="O25"/>
      <c r="P25"/>
      <c r="Q25"/>
      <c r="R25" s="27"/>
      <c r="S25" s="121"/>
      <c r="T25"/>
      <c r="U25" s="121"/>
      <c r="V25" s="121"/>
      <c r="W25" s="19"/>
      <c r="X25" s="121"/>
      <c r="Y25" s="121"/>
      <c r="Z25" s="121"/>
      <c r="AA25" s="3"/>
      <c r="AB25" s="3"/>
      <c r="AC25" s="121"/>
      <c r="AD25" s="75"/>
      <c r="AE25"/>
      <c r="AF25"/>
      <c r="AG25"/>
      <c r="AH25" s="121"/>
      <c r="AI25"/>
      <c r="AJ25" s="19"/>
      <c r="AK25"/>
      <c r="AL25" s="19"/>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row>
    <row r="26" spans="1:270" s="2" customFormat="1">
      <c r="A26"/>
      <c r="B26"/>
      <c r="C26"/>
      <c r="D26"/>
      <c r="E26" s="57"/>
      <c r="F26" s="3"/>
      <c r="G26" s="3"/>
      <c r="H26" s="27"/>
      <c r="I26"/>
      <c r="J26"/>
      <c r="K26"/>
      <c r="L26"/>
      <c r="M26"/>
      <c r="N26"/>
      <c r="O26"/>
      <c r="P26"/>
      <c r="Q26"/>
      <c r="R26" s="27"/>
      <c r="S26" s="121"/>
      <c r="T26"/>
      <c r="U26" s="121"/>
      <c r="V26" s="121"/>
      <c r="W26" s="19"/>
      <c r="X26" s="121"/>
      <c r="Y26" s="121"/>
      <c r="Z26" s="121"/>
      <c r="AA26" s="3"/>
      <c r="AB26" s="3"/>
      <c r="AC26" s="121"/>
      <c r="AD26" s="75"/>
      <c r="AE26"/>
      <c r="AF26"/>
      <c r="AG26"/>
      <c r="AH26" s="121"/>
      <c r="AI26"/>
      <c r="AJ26" s="19"/>
      <c r="AK26"/>
      <c r="AL26" s="19"/>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row>
    <row r="27" spans="1:270" s="2" customFormat="1">
      <c r="A27"/>
      <c r="B27"/>
      <c r="C27"/>
      <c r="D27"/>
      <c r="E27" s="57"/>
      <c r="F27" s="3"/>
      <c r="G27" s="3"/>
      <c r="H27" s="27"/>
      <c r="I27"/>
      <c r="J27"/>
      <c r="K27"/>
      <c r="L27"/>
      <c r="M27"/>
      <c r="N27"/>
      <c r="O27"/>
      <c r="P27"/>
      <c r="Q27"/>
      <c r="R27" s="27"/>
      <c r="S27" s="121"/>
      <c r="T27"/>
      <c r="U27" s="121"/>
      <c r="V27" s="121"/>
      <c r="W27" s="19"/>
      <c r="X27" s="121"/>
      <c r="Y27" s="121"/>
      <c r="Z27" s="121"/>
      <c r="AA27" s="3"/>
      <c r="AB27" s="3"/>
      <c r="AC27" s="121"/>
      <c r="AD27" s="75"/>
      <c r="AE27"/>
      <c r="AF27"/>
      <c r="AG27"/>
      <c r="AH27" s="121"/>
      <c r="AI27"/>
      <c r="AJ27" s="19"/>
      <c r="AK27"/>
      <c r="AL27" s="19"/>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row>
    <row r="28" spans="1:270" s="2" customFormat="1">
      <c r="A28"/>
      <c r="B28"/>
      <c r="C28"/>
      <c r="D28"/>
      <c r="E28" s="57"/>
      <c r="F28" s="3"/>
      <c r="G28" s="3"/>
      <c r="H28" s="27"/>
      <c r="I28"/>
      <c r="J28"/>
      <c r="K28"/>
      <c r="L28"/>
      <c r="M28"/>
      <c r="N28"/>
      <c r="O28"/>
      <c r="P28"/>
      <c r="Q28"/>
      <c r="R28" s="27"/>
      <c r="S28" s="121"/>
      <c r="T28"/>
      <c r="U28" s="121"/>
      <c r="V28" s="121"/>
      <c r="W28" s="19"/>
      <c r="X28" s="121"/>
      <c r="Y28" s="121"/>
      <c r="Z28" s="121"/>
      <c r="AA28" s="3"/>
      <c r="AB28" s="3"/>
      <c r="AC28" s="121"/>
      <c r="AD28" s="75"/>
      <c r="AE28"/>
      <c r="AF28"/>
      <c r="AG28"/>
      <c r="AH28" s="121"/>
      <c r="AI28"/>
      <c r="AJ28" s="19"/>
      <c r="AK28"/>
      <c r="AL28" s="19"/>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row>
    <row r="29" spans="1:270" s="2" customFormat="1">
      <c r="A29"/>
      <c r="B29"/>
      <c r="C29"/>
      <c r="D29"/>
      <c r="E29" s="57"/>
      <c r="F29" s="3"/>
      <c r="G29" s="3"/>
      <c r="H29" s="27"/>
      <c r="I29"/>
      <c r="J29"/>
      <c r="K29"/>
      <c r="L29"/>
      <c r="M29"/>
      <c r="N29"/>
      <c r="O29"/>
      <c r="P29"/>
      <c r="Q29"/>
      <c r="R29" s="27"/>
      <c r="S29" s="121"/>
      <c r="T29"/>
      <c r="U29" s="121"/>
      <c r="V29" s="121"/>
      <c r="W29" s="19"/>
      <c r="X29" s="121"/>
      <c r="Y29" s="121"/>
      <c r="Z29" s="121"/>
      <c r="AA29" s="3"/>
      <c r="AB29" s="3"/>
      <c r="AC29" s="121"/>
      <c r="AD29" s="75"/>
      <c r="AE29"/>
      <c r="AF29"/>
      <c r="AG29"/>
      <c r="AH29" s="121"/>
      <c r="AI29"/>
      <c r="AJ29" s="19"/>
      <c r="AK29"/>
      <c r="AL29" s="1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row>
    <row r="30" spans="1:270" s="2" customFormat="1">
      <c r="A30"/>
      <c r="B30"/>
      <c r="C30"/>
      <c r="D30"/>
      <c r="E30" s="57"/>
      <c r="F30" s="3"/>
      <c r="G30" s="3"/>
      <c r="H30" s="27"/>
      <c r="I30"/>
      <c r="J30"/>
      <c r="K30"/>
      <c r="L30"/>
      <c r="M30"/>
      <c r="N30"/>
      <c r="O30"/>
      <c r="P30"/>
      <c r="Q30"/>
      <c r="R30" s="27"/>
      <c r="S30" s="121"/>
      <c r="T30"/>
      <c r="U30" s="121"/>
      <c r="V30" s="121"/>
      <c r="W30" s="19"/>
      <c r="X30" s="121"/>
      <c r="Y30" s="121"/>
      <c r="Z30" s="121"/>
      <c r="AA30" s="3"/>
      <c r="AB30" s="3"/>
      <c r="AC30" s="121"/>
      <c r="AD30" s="75"/>
      <c r="AE30"/>
      <c r="AF30"/>
      <c r="AG30"/>
      <c r="AH30" s="121"/>
      <c r="AI30"/>
      <c r="AJ30" s="19"/>
      <c r="AK30"/>
      <c r="AL30" s="19"/>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row>
    <row r="31" spans="1:270" s="2" customFormat="1">
      <c r="A31"/>
      <c r="B31"/>
      <c r="C31"/>
      <c r="D31"/>
      <c r="E31" s="57"/>
      <c r="F31" s="3"/>
      <c r="G31" s="3"/>
      <c r="H31" s="27"/>
      <c r="I31"/>
      <c r="J31"/>
      <c r="K31"/>
      <c r="L31"/>
      <c r="M31"/>
      <c r="N31"/>
      <c r="O31"/>
      <c r="P31"/>
      <c r="Q31"/>
      <c r="R31" s="27"/>
      <c r="S31" s="121"/>
      <c r="T31"/>
      <c r="U31" s="121"/>
      <c r="V31" s="121"/>
      <c r="W31" s="19"/>
      <c r="X31" s="121"/>
      <c r="Y31" s="121"/>
      <c r="Z31" s="121"/>
      <c r="AA31" s="3"/>
      <c r="AB31" s="3"/>
      <c r="AC31" s="121"/>
      <c r="AD31" s="75"/>
      <c r="AE31"/>
      <c r="AF31"/>
      <c r="AG31"/>
      <c r="AH31" s="121"/>
      <c r="AI31"/>
      <c r="AJ31" s="19"/>
      <c r="AK31"/>
      <c r="AL31" s="19"/>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row>
    <row r="32" spans="1:270" s="2" customFormat="1">
      <c r="A32"/>
      <c r="B32"/>
      <c r="C32"/>
      <c r="D32"/>
      <c r="E32" s="57"/>
      <c r="F32" s="3"/>
      <c r="G32" s="3"/>
      <c r="H32" s="27"/>
      <c r="I32"/>
      <c r="J32"/>
      <c r="K32"/>
      <c r="L32"/>
      <c r="M32"/>
      <c r="N32"/>
      <c r="O32"/>
      <c r="P32"/>
      <c r="Q32"/>
      <c r="R32" s="27"/>
      <c r="S32" s="121"/>
      <c r="T32"/>
      <c r="U32" s="121"/>
      <c r="V32" s="121"/>
      <c r="W32" s="19"/>
      <c r="X32" s="121"/>
      <c r="Y32" s="121"/>
      <c r="Z32" s="121"/>
      <c r="AA32" s="3"/>
      <c r="AB32" s="3"/>
      <c r="AC32" s="121"/>
      <c r="AD32" s="75"/>
      <c r="AE32"/>
      <c r="AF32"/>
      <c r="AG32"/>
      <c r="AH32" s="121"/>
      <c r="AI32"/>
      <c r="AJ32" s="19"/>
      <c r="AK32"/>
      <c r="AL32" s="19"/>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row>
    <row r="33" spans="1:270" s="2" customFormat="1">
      <c r="A33"/>
      <c r="B33"/>
      <c r="C33"/>
      <c r="D33"/>
      <c r="E33" s="57"/>
      <c r="F33" s="3"/>
      <c r="G33" s="3"/>
      <c r="H33" s="27"/>
      <c r="I33"/>
      <c r="J33"/>
      <c r="K33"/>
      <c r="L33"/>
      <c r="M33"/>
      <c r="N33"/>
      <c r="O33"/>
      <c r="P33"/>
      <c r="Q33"/>
      <c r="R33" s="27"/>
      <c r="S33" s="121"/>
      <c r="T33"/>
      <c r="U33" s="121"/>
      <c r="V33" s="121"/>
      <c r="W33" s="19"/>
      <c r="X33" s="121"/>
      <c r="Y33" s="121"/>
      <c r="Z33" s="121"/>
      <c r="AA33" s="3"/>
      <c r="AB33" s="3"/>
      <c r="AC33" s="121"/>
      <c r="AD33" s="75"/>
      <c r="AE33"/>
      <c r="AF33"/>
      <c r="AG33"/>
      <c r="AH33" s="121"/>
      <c r="AI33"/>
      <c r="AJ33" s="19"/>
      <c r="AK33"/>
      <c r="AL33" s="19"/>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row>
    <row r="34" spans="1:270" s="2" customFormat="1">
      <c r="A34"/>
      <c r="B34"/>
      <c r="C34"/>
      <c r="D34"/>
      <c r="E34" s="57"/>
      <c r="F34" s="3"/>
      <c r="G34" s="3"/>
      <c r="H34" s="27"/>
      <c r="I34"/>
      <c r="J34"/>
      <c r="K34"/>
      <c r="L34"/>
      <c r="M34"/>
      <c r="N34"/>
      <c r="O34"/>
      <c r="P34"/>
      <c r="Q34"/>
      <c r="R34" s="27"/>
      <c r="S34" s="121"/>
      <c r="T34"/>
      <c r="U34" s="121"/>
      <c r="V34" s="121"/>
      <c r="W34" s="19"/>
      <c r="X34" s="121"/>
      <c r="Y34" s="121"/>
      <c r="Z34" s="121"/>
      <c r="AA34" s="3"/>
      <c r="AB34" s="3"/>
      <c r="AC34" s="121"/>
      <c r="AD34" s="75"/>
      <c r="AE34"/>
      <c r="AF34"/>
      <c r="AG34"/>
      <c r="AH34" s="121"/>
      <c r="AI34"/>
      <c r="AJ34" s="19"/>
      <c r="AK34"/>
      <c r="AL34" s="19"/>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row>
    <row r="35" spans="1:270" s="2" customFormat="1">
      <c r="A35"/>
      <c r="B35"/>
      <c r="C35"/>
      <c r="D35"/>
      <c r="E35" s="57"/>
      <c r="F35" s="3"/>
      <c r="G35" s="3"/>
      <c r="H35" s="27"/>
      <c r="I35"/>
      <c r="J35"/>
      <c r="K35"/>
      <c r="L35"/>
      <c r="M35"/>
      <c r="N35"/>
      <c r="O35"/>
      <c r="P35"/>
      <c r="Q35"/>
      <c r="R35" s="27"/>
      <c r="S35" s="121"/>
      <c r="T35"/>
      <c r="U35" s="121"/>
      <c r="V35" s="121"/>
      <c r="W35" s="19"/>
      <c r="X35" s="121"/>
      <c r="Y35" s="121"/>
      <c r="Z35" s="121"/>
      <c r="AA35" s="3"/>
      <c r="AB35" s="3"/>
      <c r="AC35" s="121"/>
      <c r="AD35" s="75"/>
      <c r="AE35"/>
      <c r="AF35"/>
      <c r="AG35"/>
      <c r="AH35" s="121"/>
      <c r="AI35"/>
      <c r="AJ35" s="19"/>
      <c r="AK35"/>
      <c r="AL35" s="19"/>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row>
    <row r="36" spans="1:270" s="2" customFormat="1">
      <c r="A36"/>
      <c r="B36"/>
      <c r="C36"/>
      <c r="D36"/>
      <c r="E36" s="57"/>
      <c r="F36" s="3"/>
      <c r="G36" s="3"/>
      <c r="H36" s="27"/>
      <c r="I36"/>
      <c r="J36"/>
      <c r="K36"/>
      <c r="L36"/>
      <c r="M36"/>
      <c r="N36"/>
      <c r="O36"/>
      <c r="P36"/>
      <c r="Q36"/>
      <c r="R36" s="27"/>
      <c r="S36" s="121"/>
      <c r="T36"/>
      <c r="U36" s="121"/>
      <c r="V36" s="121"/>
      <c r="W36" s="19"/>
      <c r="X36" s="121"/>
      <c r="Y36" s="121"/>
      <c r="Z36" s="121"/>
      <c r="AA36" s="3"/>
      <c r="AB36" s="3"/>
      <c r="AC36" s="121"/>
      <c r="AD36" s="75"/>
      <c r="AE36"/>
      <c r="AF36"/>
      <c r="AG36"/>
      <c r="AH36" s="121"/>
      <c r="AI36"/>
      <c r="AJ36" s="19"/>
      <c r="AK36"/>
      <c r="AL36" s="19"/>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row>
    <row r="37" spans="1:270" s="2" customFormat="1">
      <c r="A37"/>
      <c r="B37"/>
      <c r="C37"/>
      <c r="D37"/>
      <c r="E37" s="57"/>
      <c r="F37" s="3"/>
      <c r="G37" s="3"/>
      <c r="H37" s="27"/>
      <c r="I37"/>
      <c r="J37"/>
      <c r="K37"/>
      <c r="L37"/>
      <c r="M37"/>
      <c r="N37"/>
      <c r="O37"/>
      <c r="P37"/>
      <c r="Q37"/>
      <c r="R37" s="27"/>
      <c r="S37" s="121"/>
      <c r="T37"/>
      <c r="U37" s="121"/>
      <c r="V37" s="121"/>
      <c r="W37" s="19"/>
      <c r="X37" s="121"/>
      <c r="Y37" s="121"/>
      <c r="Z37" s="121"/>
      <c r="AA37" s="3"/>
      <c r="AB37" s="3"/>
      <c r="AC37" s="121"/>
      <c r="AD37" s="75"/>
      <c r="AE37"/>
      <c r="AF37"/>
      <c r="AG37"/>
      <c r="AH37" s="121"/>
      <c r="AI37"/>
      <c r="AJ37" s="19"/>
      <c r="AK37"/>
      <c r="AL37" s="19"/>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row>
    <row r="38" spans="1:270" s="2" customFormat="1">
      <c r="A38"/>
      <c r="B38"/>
      <c r="C38"/>
      <c r="D38"/>
      <c r="E38" s="57"/>
      <c r="F38" s="3"/>
      <c r="G38" s="3"/>
      <c r="H38" s="27"/>
      <c r="I38"/>
      <c r="J38"/>
      <c r="K38"/>
      <c r="L38"/>
      <c r="M38"/>
      <c r="N38"/>
      <c r="O38"/>
      <c r="P38"/>
      <c r="Q38"/>
      <c r="R38" s="27"/>
      <c r="S38" s="121"/>
      <c r="T38"/>
      <c r="U38" s="121"/>
      <c r="V38" s="121"/>
      <c r="W38" s="19"/>
      <c r="X38" s="121"/>
      <c r="Y38" s="121"/>
      <c r="Z38" s="121"/>
      <c r="AA38" s="3"/>
      <c r="AB38" s="3"/>
      <c r="AC38" s="121"/>
      <c r="AD38" s="75"/>
      <c r="AE38"/>
      <c r="AF38"/>
      <c r="AG38"/>
      <c r="AH38" s="121"/>
      <c r="AI38"/>
      <c r="AJ38" s="19"/>
      <c r="AK38"/>
      <c r="AL38" s="19"/>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row>
    <row r="39" spans="1:270" s="2" customFormat="1">
      <c r="A39"/>
      <c r="B39"/>
      <c r="C39"/>
      <c r="D39"/>
      <c r="E39" s="57"/>
      <c r="F39" s="3"/>
      <c r="G39" s="3"/>
      <c r="H39" s="27"/>
      <c r="I39"/>
      <c r="J39"/>
      <c r="K39"/>
      <c r="L39"/>
      <c r="M39"/>
      <c r="N39"/>
      <c r="O39"/>
      <c r="P39"/>
      <c r="Q39"/>
      <c r="R39" s="27"/>
      <c r="S39" s="121"/>
      <c r="T39"/>
      <c r="U39" s="121"/>
      <c r="V39" s="121"/>
      <c r="W39" s="19"/>
      <c r="X39" s="121"/>
      <c r="Y39" s="121"/>
      <c r="Z39" s="121"/>
      <c r="AA39" s="3"/>
      <c r="AB39" s="3"/>
      <c r="AC39" s="121"/>
      <c r="AD39" s="75"/>
      <c r="AE39"/>
      <c r="AF39"/>
      <c r="AG39"/>
      <c r="AH39" s="121"/>
      <c r="AI39"/>
      <c r="AJ39" s="19"/>
      <c r="AK39"/>
      <c r="AL39" s="1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row>
    <row r="40" spans="1:270" s="2" customFormat="1">
      <c r="A40"/>
      <c r="B40"/>
      <c r="C40"/>
      <c r="D40"/>
      <c r="E40" s="57"/>
      <c r="F40" s="3"/>
      <c r="G40" s="3"/>
      <c r="H40" s="27"/>
      <c r="I40"/>
      <c r="J40"/>
      <c r="K40"/>
      <c r="L40"/>
      <c r="M40"/>
      <c r="N40"/>
      <c r="O40"/>
      <c r="P40"/>
      <c r="Q40"/>
      <c r="R40" s="27"/>
      <c r="S40" s="121"/>
      <c r="T40"/>
      <c r="U40" s="121"/>
      <c r="V40" s="121"/>
      <c r="W40" s="19"/>
      <c r="X40" s="121"/>
      <c r="Y40" s="121"/>
      <c r="Z40" s="121"/>
      <c r="AA40" s="3"/>
      <c r="AB40" s="3"/>
      <c r="AC40" s="121"/>
      <c r="AD40" s="75"/>
      <c r="AE40"/>
      <c r="AF40"/>
      <c r="AG40"/>
      <c r="AH40" s="121"/>
      <c r="AI40"/>
      <c r="AJ40" s="19"/>
      <c r="AK40"/>
      <c r="AL40" s="19"/>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row>
    <row r="41" spans="1:270" s="2" customFormat="1">
      <c r="A41"/>
      <c r="B41"/>
      <c r="C41"/>
      <c r="D41"/>
      <c r="E41" s="57"/>
      <c r="F41" s="3"/>
      <c r="G41" s="3"/>
      <c r="H41" s="27"/>
      <c r="I41"/>
      <c r="J41"/>
      <c r="K41"/>
      <c r="L41"/>
      <c r="M41"/>
      <c r="N41"/>
      <c r="O41"/>
      <c r="P41"/>
      <c r="Q41"/>
      <c r="R41" s="27"/>
      <c r="S41" s="121"/>
      <c r="T41"/>
      <c r="U41" s="121"/>
      <c r="V41" s="121"/>
      <c r="W41" s="19"/>
      <c r="X41" s="121"/>
      <c r="Y41" s="121"/>
      <c r="Z41" s="121"/>
      <c r="AA41" s="3"/>
      <c r="AB41" s="3"/>
      <c r="AC41" s="121"/>
      <c r="AD41" s="75"/>
      <c r="AE41"/>
      <c r="AF41"/>
      <c r="AG41"/>
      <c r="AH41" s="121"/>
      <c r="AI41"/>
      <c r="AJ41" s="19"/>
      <c r="AK41"/>
      <c r="AL41" s="19"/>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row>
    <row r="42" spans="1:270" s="2" customFormat="1">
      <c r="A42"/>
      <c r="B42"/>
      <c r="C42"/>
      <c r="D42"/>
      <c r="E42" s="57"/>
      <c r="F42" s="3"/>
      <c r="G42" s="3"/>
      <c r="H42" s="27"/>
      <c r="I42"/>
      <c r="J42"/>
      <c r="K42"/>
      <c r="L42"/>
      <c r="M42"/>
      <c r="N42"/>
      <c r="O42"/>
      <c r="P42"/>
      <c r="Q42"/>
      <c r="R42" s="27"/>
      <c r="S42" s="121"/>
      <c r="T42"/>
      <c r="U42" s="121"/>
      <c r="V42" s="121"/>
      <c r="W42" s="19"/>
      <c r="X42" s="121"/>
      <c r="Y42" s="121"/>
      <c r="Z42" s="121"/>
      <c r="AA42" s="3"/>
      <c r="AB42" s="3"/>
      <c r="AC42" s="121"/>
      <c r="AD42" s="75"/>
      <c r="AE42"/>
      <c r="AF42"/>
      <c r="AG42"/>
      <c r="AH42" s="121"/>
      <c r="AI42"/>
      <c r="AJ42" s="19"/>
      <c r="AK42"/>
      <c r="AL42" s="19"/>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row>
    <row r="43" spans="1:270" s="2" customFormat="1">
      <c r="A43"/>
      <c r="B43"/>
      <c r="C43"/>
      <c r="D43"/>
      <c r="E43" s="57"/>
      <c r="F43" s="3"/>
      <c r="G43" s="3"/>
      <c r="H43" s="27"/>
      <c r="I43"/>
      <c r="J43"/>
      <c r="K43"/>
      <c r="L43"/>
      <c r="M43"/>
      <c r="N43"/>
      <c r="O43"/>
      <c r="P43"/>
      <c r="Q43"/>
      <c r="R43" s="27"/>
      <c r="S43" s="121"/>
      <c r="T43"/>
      <c r="U43" s="121"/>
      <c r="V43" s="121"/>
      <c r="W43" s="19"/>
      <c r="X43" s="121"/>
      <c r="Y43" s="121"/>
      <c r="Z43" s="121"/>
      <c r="AA43" s="3"/>
      <c r="AB43" s="3"/>
      <c r="AC43" s="121"/>
      <c r="AD43" s="75"/>
      <c r="AE43"/>
      <c r="AF43"/>
      <c r="AG43"/>
      <c r="AH43" s="121"/>
      <c r="AI43"/>
      <c r="AJ43" s="19"/>
      <c r="AK43"/>
      <c r="AL43" s="19"/>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row>
    <row r="44" spans="1:270" s="2" customFormat="1">
      <c r="A44"/>
      <c r="B44"/>
      <c r="C44"/>
      <c r="D44"/>
      <c r="E44" s="57"/>
      <c r="F44" s="3"/>
      <c r="G44" s="3"/>
      <c r="H44" s="27"/>
      <c r="I44"/>
      <c r="J44"/>
      <c r="K44"/>
      <c r="L44"/>
      <c r="M44"/>
      <c r="N44"/>
      <c r="O44"/>
      <c r="P44"/>
      <c r="Q44"/>
      <c r="R44" s="27"/>
      <c r="S44" s="121"/>
      <c r="T44"/>
      <c r="U44" s="121"/>
      <c r="V44" s="121"/>
      <c r="W44" s="19"/>
      <c r="X44" s="121"/>
      <c r="Y44" s="121"/>
      <c r="Z44" s="121"/>
      <c r="AA44" s="3"/>
      <c r="AB44" s="3"/>
      <c r="AC44" s="121"/>
      <c r="AD44" s="75"/>
      <c r="AE44"/>
      <c r="AF44"/>
      <c r="AG44"/>
      <c r="AH44" s="121"/>
      <c r="AI44"/>
      <c r="AJ44" s="19"/>
      <c r="AK44"/>
      <c r="AL44" s="19"/>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row>
    <row r="45" spans="1:270" s="2" customFormat="1">
      <c r="A45"/>
      <c r="B45"/>
      <c r="C45"/>
      <c r="D45"/>
      <c r="E45" s="57"/>
      <c r="F45" s="3"/>
      <c r="G45" s="3"/>
      <c r="H45" s="27"/>
      <c r="I45"/>
      <c r="J45"/>
      <c r="K45"/>
      <c r="L45"/>
      <c r="M45"/>
      <c r="N45"/>
      <c r="O45"/>
      <c r="P45"/>
      <c r="Q45"/>
      <c r="R45" s="27"/>
      <c r="S45" s="121"/>
      <c r="T45"/>
      <c r="U45" s="121"/>
      <c r="V45" s="121"/>
      <c r="W45" s="19"/>
      <c r="X45" s="121"/>
      <c r="Y45" s="121"/>
      <c r="Z45" s="121"/>
      <c r="AA45" s="3"/>
      <c r="AB45" s="3"/>
      <c r="AC45" s="121"/>
      <c r="AD45" s="75"/>
      <c r="AE45"/>
      <c r="AF45"/>
      <c r="AG45"/>
      <c r="AH45" s="121"/>
      <c r="AI45"/>
      <c r="AJ45" s="19"/>
      <c r="AK45"/>
      <c r="AL45" s="19"/>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row>
    <row r="46" spans="1:270" s="2" customFormat="1">
      <c r="A46"/>
      <c r="B46"/>
      <c r="C46"/>
      <c r="D46"/>
      <c r="E46" s="57"/>
      <c r="F46" s="3"/>
      <c r="G46" s="3"/>
      <c r="H46" s="27"/>
      <c r="I46"/>
      <c r="J46"/>
      <c r="K46"/>
      <c r="L46"/>
      <c r="M46"/>
      <c r="N46"/>
      <c r="O46"/>
      <c r="P46"/>
      <c r="Q46"/>
      <c r="R46" s="27"/>
      <c r="S46" s="121"/>
      <c r="T46"/>
      <c r="U46" s="121"/>
      <c r="V46" s="121"/>
      <c r="W46" s="19"/>
      <c r="X46" s="121"/>
      <c r="Y46" s="121"/>
      <c r="Z46" s="121"/>
      <c r="AA46" s="3"/>
      <c r="AB46" s="3"/>
      <c r="AC46" s="121"/>
      <c r="AD46" s="75"/>
      <c r="AE46"/>
      <c r="AF46"/>
      <c r="AG46"/>
      <c r="AH46" s="121"/>
      <c r="AI46"/>
      <c r="AJ46" s="19"/>
      <c r="AK46"/>
      <c r="AL46" s="19"/>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row>
    <row r="47" spans="1:270" s="2" customFormat="1">
      <c r="A47"/>
      <c r="B47"/>
      <c r="C47"/>
      <c r="D47"/>
      <c r="E47" s="57"/>
      <c r="F47" s="3"/>
      <c r="G47" s="3"/>
      <c r="H47" s="27"/>
      <c r="I47"/>
      <c r="J47"/>
      <c r="K47"/>
      <c r="L47"/>
      <c r="M47"/>
      <c r="N47"/>
      <c r="O47"/>
      <c r="P47"/>
      <c r="Q47"/>
      <c r="R47" s="27"/>
      <c r="S47" s="121"/>
      <c r="T47"/>
      <c r="U47" s="121"/>
      <c r="V47" s="121"/>
      <c r="W47" s="19"/>
      <c r="X47" s="121"/>
      <c r="Y47" s="121"/>
      <c r="Z47" s="121"/>
      <c r="AA47" s="3"/>
      <c r="AB47" s="3"/>
      <c r="AC47" s="121"/>
      <c r="AD47" s="75"/>
      <c r="AE47"/>
      <c r="AF47"/>
      <c r="AG47"/>
      <c r="AH47" s="121"/>
      <c r="AI47"/>
      <c r="AJ47" s="19"/>
      <c r="AK47"/>
      <c r="AL47" s="19"/>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row>
    <row r="48" spans="1:270" s="2" customFormat="1">
      <c r="A48"/>
      <c r="B48"/>
      <c r="C48"/>
      <c r="D48"/>
      <c r="E48" s="57"/>
      <c r="F48" s="3"/>
      <c r="G48" s="3"/>
      <c r="H48" s="27"/>
      <c r="I48"/>
      <c r="J48"/>
      <c r="K48"/>
      <c r="L48"/>
      <c r="M48"/>
      <c r="N48"/>
      <c r="O48"/>
      <c r="P48"/>
      <c r="Q48"/>
      <c r="R48" s="27"/>
      <c r="S48" s="121"/>
      <c r="T48"/>
      <c r="U48" s="121"/>
      <c r="V48" s="121"/>
      <c r="W48" s="19"/>
      <c r="X48" s="121"/>
      <c r="Y48" s="121"/>
      <c r="Z48" s="121"/>
      <c r="AA48" s="3"/>
      <c r="AB48" s="3"/>
      <c r="AC48" s="121"/>
      <c r="AD48" s="75"/>
      <c r="AE48"/>
      <c r="AF48"/>
      <c r="AG48"/>
      <c r="AH48" s="121"/>
      <c r="AI48"/>
      <c r="AJ48" s="19"/>
      <c r="AK48"/>
      <c r="AL48" s="19"/>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row>
    <row r="49" spans="1:270" s="2" customFormat="1">
      <c r="A49"/>
      <c r="B49"/>
      <c r="C49"/>
      <c r="D49"/>
      <c r="E49" s="57"/>
      <c r="F49" s="3"/>
      <c r="G49" s="3"/>
      <c r="H49" s="27"/>
      <c r="I49"/>
      <c r="J49"/>
      <c r="K49"/>
      <c r="L49"/>
      <c r="M49"/>
      <c r="N49"/>
      <c r="O49"/>
      <c r="P49"/>
      <c r="Q49"/>
      <c r="R49" s="27"/>
      <c r="S49" s="121"/>
      <c r="T49"/>
      <c r="U49" s="121"/>
      <c r="V49" s="121"/>
      <c r="W49" s="19"/>
      <c r="X49" s="121"/>
      <c r="Y49" s="121"/>
      <c r="Z49" s="121"/>
      <c r="AA49" s="3"/>
      <c r="AB49" s="3"/>
      <c r="AC49" s="121"/>
      <c r="AD49" s="75"/>
      <c r="AE49"/>
      <c r="AF49"/>
      <c r="AG49"/>
      <c r="AH49" s="121"/>
      <c r="AI49"/>
      <c r="AJ49" s="19"/>
      <c r="AK49"/>
      <c r="AL49" s="1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row>
    <row r="50" spans="1:270" s="2" customFormat="1">
      <c r="A50"/>
      <c r="B50"/>
      <c r="C50"/>
      <c r="D50"/>
      <c r="E50" s="57"/>
      <c r="F50" s="3"/>
      <c r="G50" s="3"/>
      <c r="H50" s="27"/>
      <c r="I50"/>
      <c r="J50"/>
      <c r="K50"/>
      <c r="L50"/>
      <c r="M50"/>
      <c r="N50"/>
      <c r="O50"/>
      <c r="P50"/>
      <c r="Q50"/>
      <c r="R50" s="27"/>
      <c r="S50" s="121"/>
      <c r="T50"/>
      <c r="U50" s="121"/>
      <c r="V50" s="121"/>
      <c r="W50" s="19"/>
      <c r="X50" s="121"/>
      <c r="Y50" s="121"/>
      <c r="Z50" s="121"/>
      <c r="AA50" s="3"/>
      <c r="AB50" s="3"/>
      <c r="AC50" s="121"/>
      <c r="AD50" s="75"/>
      <c r="AE50"/>
      <c r="AF50"/>
      <c r="AG50"/>
      <c r="AH50" s="121"/>
      <c r="AI50"/>
      <c r="AJ50" s="19"/>
      <c r="AK50"/>
      <c r="AL50" s="19"/>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row>
    <row r="51" spans="1:270" s="2" customFormat="1">
      <c r="A51"/>
      <c r="B51"/>
      <c r="C51"/>
      <c r="D51"/>
      <c r="E51" s="57"/>
      <c r="F51" s="3"/>
      <c r="G51" s="3"/>
      <c r="H51" s="27"/>
      <c r="I51"/>
      <c r="J51"/>
      <c r="K51"/>
      <c r="L51"/>
      <c r="M51"/>
      <c r="N51"/>
      <c r="O51"/>
      <c r="P51"/>
      <c r="Q51"/>
      <c r="R51" s="27"/>
      <c r="S51" s="121"/>
      <c r="T51"/>
      <c r="U51" s="121"/>
      <c r="V51" s="121"/>
      <c r="W51" s="19"/>
      <c r="X51" s="121"/>
      <c r="Y51" s="121"/>
      <c r="Z51" s="121"/>
      <c r="AA51" s="3"/>
      <c r="AB51" s="3"/>
      <c r="AC51" s="121"/>
      <c r="AD51" s="75"/>
      <c r="AE51"/>
      <c r="AF51"/>
      <c r="AG51"/>
      <c r="AH51" s="121"/>
      <c r="AI51"/>
      <c r="AJ51" s="19"/>
      <c r="AK51"/>
      <c r="AL51" s="19"/>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row>
    <row r="52" spans="1:270" s="2" customFormat="1">
      <c r="A52"/>
      <c r="B52"/>
      <c r="C52"/>
      <c r="D52"/>
      <c r="E52" s="57"/>
      <c r="F52" s="3"/>
      <c r="G52" s="3"/>
      <c r="H52" s="27"/>
      <c r="I52"/>
      <c r="J52"/>
      <c r="K52"/>
      <c r="L52"/>
      <c r="M52"/>
      <c r="N52"/>
      <c r="O52"/>
      <c r="P52"/>
      <c r="Q52"/>
      <c r="R52" s="27"/>
      <c r="S52" s="121"/>
      <c r="T52"/>
      <c r="U52" s="121"/>
      <c r="V52" s="121"/>
      <c r="W52" s="19"/>
      <c r="X52" s="121"/>
      <c r="Y52" s="121"/>
      <c r="Z52" s="121"/>
      <c r="AA52" s="3"/>
      <c r="AB52" s="3"/>
      <c r="AC52" s="121"/>
      <c r="AD52" s="75"/>
      <c r="AE52"/>
      <c r="AF52"/>
      <c r="AG52"/>
      <c r="AH52" s="121"/>
      <c r="AI52"/>
      <c r="AJ52" s="19"/>
      <c r="AK52"/>
      <c r="AL52" s="19"/>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row>
    <row r="53" spans="1:270" s="2" customFormat="1">
      <c r="A53"/>
      <c r="B53"/>
      <c r="C53"/>
      <c r="D53"/>
      <c r="E53" s="57"/>
      <c r="F53" s="3"/>
      <c r="G53" s="3"/>
      <c r="H53" s="27"/>
      <c r="I53"/>
      <c r="J53"/>
      <c r="K53"/>
      <c r="L53"/>
      <c r="M53"/>
      <c r="N53"/>
      <c r="O53"/>
      <c r="P53"/>
      <c r="Q53"/>
      <c r="R53" s="27"/>
      <c r="S53" s="121"/>
      <c r="T53"/>
      <c r="U53" s="121"/>
      <c r="V53" s="121"/>
      <c r="W53" s="19"/>
      <c r="X53" s="121"/>
      <c r="Y53" s="121"/>
      <c r="Z53" s="121"/>
      <c r="AA53" s="3"/>
      <c r="AB53" s="3"/>
      <c r="AC53" s="121"/>
      <c r="AD53" s="75"/>
      <c r="AE53"/>
      <c r="AF53"/>
      <c r="AG53"/>
      <c r="AH53" s="121"/>
      <c r="AI53"/>
      <c r="AJ53" s="19"/>
      <c r="AK53"/>
      <c r="AL53" s="19"/>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row>
    <row r="54" spans="1:270" s="2" customFormat="1">
      <c r="A54"/>
      <c r="B54"/>
      <c r="C54"/>
      <c r="D54"/>
      <c r="E54" s="57"/>
      <c r="F54" s="3"/>
      <c r="G54" s="3"/>
      <c r="H54" s="27"/>
      <c r="I54"/>
      <c r="J54"/>
      <c r="K54"/>
      <c r="L54"/>
      <c r="M54"/>
      <c r="N54"/>
      <c r="O54"/>
      <c r="P54"/>
      <c r="Q54"/>
      <c r="R54" s="27"/>
      <c r="S54" s="121"/>
      <c r="T54"/>
      <c r="U54" s="121"/>
      <c r="V54" s="121"/>
      <c r="W54" s="19"/>
      <c r="X54" s="121"/>
      <c r="Y54" s="121"/>
      <c r="Z54" s="121"/>
      <c r="AA54" s="3"/>
      <c r="AB54" s="3"/>
      <c r="AC54" s="121"/>
      <c r="AD54" s="75"/>
      <c r="AE54"/>
      <c r="AF54"/>
      <c r="AG54"/>
      <c r="AH54" s="121"/>
      <c r="AI54"/>
      <c r="AJ54" s="19"/>
      <c r="AK54"/>
      <c r="AL54" s="19"/>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row>
    <row r="55" spans="1:270" s="2" customFormat="1">
      <c r="A55"/>
      <c r="B55"/>
      <c r="C55"/>
      <c r="D55"/>
      <c r="E55" s="57"/>
      <c r="F55" s="3"/>
      <c r="G55" s="3"/>
      <c r="H55" s="27"/>
      <c r="I55"/>
      <c r="J55"/>
      <c r="K55"/>
      <c r="L55"/>
      <c r="M55"/>
      <c r="N55"/>
      <c r="O55"/>
      <c r="P55"/>
      <c r="Q55"/>
      <c r="R55" s="27"/>
      <c r="S55" s="121"/>
      <c r="T55"/>
      <c r="U55" s="121"/>
      <c r="V55" s="121"/>
      <c r="W55" s="19"/>
      <c r="X55" s="121"/>
      <c r="Y55" s="121"/>
      <c r="Z55" s="121"/>
      <c r="AA55" s="3"/>
      <c r="AB55" s="3"/>
      <c r="AC55" s="121"/>
      <c r="AD55" s="75"/>
      <c r="AE55"/>
      <c r="AF55"/>
      <c r="AG55"/>
      <c r="AH55" s="121"/>
      <c r="AI55"/>
      <c r="AJ55" s="19"/>
      <c r="AK55"/>
      <c r="AL55" s="19"/>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row>
    <row r="56" spans="1:270" s="2" customFormat="1">
      <c r="A56"/>
      <c r="B56"/>
      <c r="C56"/>
      <c r="D56"/>
      <c r="E56" s="57"/>
      <c r="F56" s="3"/>
      <c r="G56" s="3"/>
      <c r="H56" s="27"/>
      <c r="I56"/>
      <c r="J56"/>
      <c r="K56"/>
      <c r="L56"/>
      <c r="M56"/>
      <c r="N56"/>
      <c r="O56"/>
      <c r="P56"/>
      <c r="Q56"/>
      <c r="R56" s="27"/>
      <c r="S56" s="121"/>
      <c r="T56"/>
      <c r="U56" s="121"/>
      <c r="V56" s="121"/>
      <c r="W56" s="19"/>
      <c r="X56" s="121"/>
      <c r="Y56" s="121"/>
      <c r="Z56" s="121"/>
      <c r="AA56" s="3"/>
      <c r="AB56" s="3"/>
      <c r="AC56" s="121"/>
      <c r="AD56" s="75"/>
      <c r="AE56"/>
      <c r="AF56"/>
      <c r="AG56"/>
      <c r="AH56" s="121"/>
      <c r="AI56"/>
      <c r="AJ56" s="19"/>
      <c r="AK56"/>
      <c r="AL56" s="19"/>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row>
    <row r="57" spans="1:270" s="2" customFormat="1">
      <c r="A57"/>
      <c r="B57"/>
      <c r="C57"/>
      <c r="D57"/>
      <c r="E57" s="57"/>
      <c r="F57" s="3"/>
      <c r="G57" s="3"/>
      <c r="H57" s="27"/>
      <c r="I57"/>
      <c r="J57"/>
      <c r="K57"/>
      <c r="L57"/>
      <c r="M57"/>
      <c r="N57"/>
      <c r="O57"/>
      <c r="P57"/>
      <c r="Q57"/>
      <c r="R57" s="27"/>
      <c r="S57" s="121"/>
      <c r="T57"/>
      <c r="U57" s="121"/>
      <c r="V57" s="121"/>
      <c r="W57" s="19"/>
      <c r="X57" s="121"/>
      <c r="Y57" s="121"/>
      <c r="Z57" s="121"/>
      <c r="AA57" s="3"/>
      <c r="AB57" s="3"/>
      <c r="AC57" s="121"/>
      <c r="AD57" s="75"/>
      <c r="AE57"/>
      <c r="AF57"/>
      <c r="AG57"/>
      <c r="AH57" s="121"/>
      <c r="AI57"/>
      <c r="AJ57" s="19"/>
      <c r="AK57"/>
      <c r="AL57" s="19"/>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row>
    <row r="58" spans="1:270" s="2" customFormat="1">
      <c r="A58"/>
      <c r="B58"/>
      <c r="C58"/>
      <c r="D58"/>
      <c r="E58" s="57"/>
      <c r="F58" s="3"/>
      <c r="G58" s="3"/>
      <c r="H58" s="27"/>
      <c r="I58"/>
      <c r="J58"/>
      <c r="K58"/>
      <c r="L58"/>
      <c r="M58"/>
      <c r="N58"/>
      <c r="O58"/>
      <c r="P58"/>
      <c r="Q58"/>
      <c r="R58" s="27"/>
      <c r="S58" s="121"/>
      <c r="T58"/>
      <c r="U58" s="121"/>
      <c r="V58" s="121"/>
      <c r="W58" s="19"/>
      <c r="X58" s="121"/>
      <c r="Y58" s="121"/>
      <c r="Z58" s="121"/>
      <c r="AA58" s="3"/>
      <c r="AB58" s="3"/>
      <c r="AC58" s="121"/>
      <c r="AD58" s="75"/>
      <c r="AE58"/>
      <c r="AF58"/>
      <c r="AG58"/>
      <c r="AH58" s="121"/>
      <c r="AI58"/>
      <c r="AJ58" s="19"/>
      <c r="AK58"/>
      <c r="AL58" s="19"/>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row>
    <row r="59" spans="1:270" s="2" customFormat="1">
      <c r="A59"/>
      <c r="B59"/>
      <c r="C59"/>
      <c r="D59"/>
      <c r="E59" s="57"/>
      <c r="F59" s="3"/>
      <c r="G59" s="3"/>
      <c r="H59" s="27"/>
      <c r="I59"/>
      <c r="J59"/>
      <c r="K59"/>
      <c r="L59"/>
      <c r="M59"/>
      <c r="N59"/>
      <c r="O59"/>
      <c r="P59"/>
      <c r="Q59"/>
      <c r="R59" s="27"/>
      <c r="S59" s="121"/>
      <c r="T59"/>
      <c r="U59" s="121"/>
      <c r="V59" s="121"/>
      <c r="W59" s="19"/>
      <c r="X59" s="121"/>
      <c r="Y59" s="121"/>
      <c r="Z59" s="121"/>
      <c r="AA59" s="3"/>
      <c r="AB59" s="3"/>
      <c r="AC59" s="121"/>
      <c r="AD59" s="75"/>
      <c r="AE59"/>
      <c r="AF59"/>
      <c r="AG59"/>
      <c r="AH59" s="121"/>
      <c r="AI59"/>
      <c r="AJ59" s="19"/>
      <c r="AK59"/>
      <c r="AL59" s="1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row>
    <row r="60" spans="1:270" s="2" customFormat="1">
      <c r="A60"/>
      <c r="B60"/>
      <c r="C60"/>
      <c r="D60"/>
      <c r="E60" s="57"/>
      <c r="F60" s="3"/>
      <c r="G60" s="3"/>
      <c r="H60" s="27"/>
      <c r="I60"/>
      <c r="J60"/>
      <c r="K60"/>
      <c r="L60"/>
      <c r="M60"/>
      <c r="N60"/>
      <c r="O60"/>
      <c r="P60"/>
      <c r="Q60"/>
      <c r="R60" s="27"/>
      <c r="S60" s="121"/>
      <c r="T60"/>
      <c r="U60" s="121"/>
      <c r="V60" s="121"/>
      <c r="W60" s="19"/>
      <c r="X60" s="121"/>
      <c r="Y60" s="121"/>
      <c r="Z60" s="121"/>
      <c r="AA60" s="3"/>
      <c r="AB60" s="3"/>
      <c r="AC60" s="121"/>
      <c r="AD60" s="75"/>
      <c r="AE60"/>
      <c r="AF60"/>
      <c r="AG60"/>
      <c r="AH60" s="121"/>
      <c r="AI60"/>
      <c r="AJ60" s="19"/>
      <c r="AK60"/>
      <c r="AL60" s="19"/>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row>
    <row r="61" spans="1:270" s="2" customFormat="1">
      <c r="A61"/>
      <c r="B61"/>
      <c r="C61"/>
      <c r="D61"/>
      <c r="E61" s="57"/>
      <c r="F61" s="3"/>
      <c r="G61" s="3"/>
      <c r="H61" s="27"/>
      <c r="I61"/>
      <c r="J61"/>
      <c r="K61"/>
      <c r="L61"/>
      <c r="M61"/>
      <c r="N61"/>
      <c r="O61"/>
      <c r="P61"/>
      <c r="Q61"/>
      <c r="R61" s="27"/>
      <c r="S61" s="121"/>
      <c r="T61"/>
      <c r="U61" s="121"/>
      <c r="V61" s="121"/>
      <c r="W61" s="19"/>
      <c r="X61" s="121"/>
      <c r="Y61" s="121"/>
      <c r="Z61" s="121"/>
      <c r="AA61" s="3"/>
      <c r="AB61" s="3"/>
      <c r="AC61" s="121"/>
      <c r="AD61" s="75"/>
      <c r="AE61"/>
      <c r="AF61"/>
      <c r="AG61"/>
      <c r="AH61" s="121"/>
      <c r="AI61"/>
      <c r="AJ61" s="19"/>
      <c r="AK61"/>
      <c r="AL61" s="19"/>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row>
    <row r="62" spans="1:270" s="2" customFormat="1">
      <c r="A62"/>
      <c r="B62"/>
      <c r="C62"/>
      <c r="D62"/>
      <c r="E62" s="57"/>
      <c r="F62" s="3"/>
      <c r="G62" s="3"/>
      <c r="H62" s="27"/>
      <c r="I62"/>
      <c r="J62"/>
      <c r="K62"/>
      <c r="L62"/>
      <c r="M62"/>
      <c r="N62"/>
      <c r="O62"/>
      <c r="P62"/>
      <c r="Q62"/>
      <c r="R62" s="27"/>
      <c r="S62" s="121"/>
      <c r="T62"/>
      <c r="U62" s="121"/>
      <c r="V62" s="121"/>
      <c r="W62" s="19"/>
      <c r="X62" s="121"/>
      <c r="Y62" s="121"/>
      <c r="Z62" s="121"/>
      <c r="AA62" s="3"/>
      <c r="AB62" s="3"/>
      <c r="AC62" s="121"/>
      <c r="AD62" s="75"/>
      <c r="AE62"/>
      <c r="AF62"/>
      <c r="AG62"/>
      <c r="AH62" s="121"/>
      <c r="AI62"/>
      <c r="AJ62" s="19"/>
      <c r="AK62"/>
      <c r="AL62" s="19"/>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row>
    <row r="63" spans="1:270" s="2" customFormat="1">
      <c r="A63"/>
      <c r="B63"/>
      <c r="C63"/>
      <c r="D63"/>
      <c r="E63" s="57"/>
      <c r="F63" s="3"/>
      <c r="G63" s="3"/>
      <c r="H63" s="27"/>
      <c r="I63"/>
      <c r="J63"/>
      <c r="K63"/>
      <c r="L63"/>
      <c r="M63"/>
      <c r="N63"/>
      <c r="O63"/>
      <c r="P63"/>
      <c r="Q63"/>
      <c r="R63" s="27"/>
      <c r="S63" s="121"/>
      <c r="T63"/>
      <c r="U63" s="121"/>
      <c r="V63" s="121"/>
      <c r="W63" s="19"/>
      <c r="X63" s="121"/>
      <c r="Y63" s="121"/>
      <c r="Z63" s="121"/>
      <c r="AA63" s="3"/>
      <c r="AB63" s="3"/>
      <c r="AC63" s="121"/>
      <c r="AD63" s="75"/>
      <c r="AE63"/>
      <c r="AF63"/>
      <c r="AG63"/>
      <c r="AH63" s="121"/>
      <c r="AI63"/>
      <c r="AJ63" s="19"/>
      <c r="AK63"/>
      <c r="AL63" s="19"/>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row>
    <row r="64" spans="1:270" s="2" customFormat="1">
      <c r="A64"/>
      <c r="B64"/>
      <c r="C64"/>
      <c r="D64"/>
      <c r="E64" s="57"/>
      <c r="F64" s="3"/>
      <c r="G64" s="3"/>
      <c r="H64" s="27"/>
      <c r="I64"/>
      <c r="J64"/>
      <c r="K64"/>
      <c r="L64"/>
      <c r="M64"/>
      <c r="N64"/>
      <c r="O64"/>
      <c r="P64"/>
      <c r="Q64"/>
      <c r="R64" s="27"/>
      <c r="S64" s="121"/>
      <c r="T64"/>
      <c r="U64" s="121"/>
      <c r="V64" s="121"/>
      <c r="W64" s="19"/>
      <c r="X64" s="121"/>
      <c r="Y64" s="121"/>
      <c r="Z64" s="121"/>
      <c r="AA64" s="3"/>
      <c r="AB64" s="3"/>
      <c r="AC64" s="121"/>
      <c r="AD64" s="75"/>
      <c r="AE64"/>
      <c r="AF64"/>
      <c r="AG64"/>
      <c r="AH64" s="121"/>
      <c r="AI64"/>
      <c r="AJ64" s="19"/>
      <c r="AK64"/>
      <c r="AL64" s="19"/>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row>
    <row r="65" spans="1:270" s="2" customFormat="1">
      <c r="A65"/>
      <c r="B65"/>
      <c r="C65"/>
      <c r="D65"/>
      <c r="E65" s="57"/>
      <c r="F65" s="3"/>
      <c r="G65" s="3"/>
      <c r="H65" s="27"/>
      <c r="I65"/>
      <c r="J65"/>
      <c r="K65"/>
      <c r="L65"/>
      <c r="M65"/>
      <c r="N65"/>
      <c r="O65"/>
      <c r="P65"/>
      <c r="Q65"/>
      <c r="R65" s="27"/>
      <c r="S65" s="121"/>
      <c r="T65"/>
      <c r="U65" s="121"/>
      <c r="V65" s="121"/>
      <c r="W65" s="19"/>
      <c r="X65" s="121"/>
      <c r="Y65" s="121"/>
      <c r="Z65" s="121"/>
      <c r="AA65" s="3"/>
      <c r="AB65" s="3"/>
      <c r="AC65" s="121"/>
      <c r="AD65" s="75"/>
      <c r="AE65"/>
      <c r="AF65"/>
      <c r="AG65"/>
      <c r="AH65" s="121"/>
      <c r="AI65"/>
      <c r="AJ65" s="19"/>
      <c r="AK65"/>
      <c r="AL65" s="19"/>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row>
    <row r="66" spans="1:270" s="2" customFormat="1">
      <c r="A66"/>
      <c r="B66"/>
      <c r="C66"/>
      <c r="D66"/>
      <c r="E66" s="57"/>
      <c r="F66" s="3"/>
      <c r="G66" s="3"/>
      <c r="H66" s="27"/>
      <c r="I66"/>
      <c r="J66"/>
      <c r="K66"/>
      <c r="L66"/>
      <c r="M66"/>
      <c r="N66"/>
      <c r="O66"/>
      <c r="P66"/>
      <c r="Q66"/>
      <c r="R66" s="27"/>
      <c r="S66" s="121"/>
      <c r="T66"/>
      <c r="U66" s="121"/>
      <c r="V66" s="121"/>
      <c r="W66" s="19"/>
      <c r="X66" s="121"/>
      <c r="Y66" s="121"/>
      <c r="Z66" s="121"/>
      <c r="AA66" s="3"/>
      <c r="AB66" s="3"/>
      <c r="AC66" s="121"/>
      <c r="AD66" s="75"/>
      <c r="AE66"/>
      <c r="AF66"/>
      <c r="AG66"/>
      <c r="AH66" s="121"/>
      <c r="AI66"/>
      <c r="AJ66" s="19"/>
      <c r="AK66"/>
      <c r="AL66" s="19"/>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row>
    <row r="67" spans="1:270" s="2" customFormat="1">
      <c r="A67"/>
      <c r="B67"/>
      <c r="C67"/>
      <c r="D67"/>
      <c r="E67" s="57"/>
      <c r="F67" s="3"/>
      <c r="G67" s="3"/>
      <c r="H67" s="27"/>
      <c r="I67"/>
      <c r="J67"/>
      <c r="K67"/>
      <c r="L67"/>
      <c r="M67"/>
      <c r="N67"/>
      <c r="O67"/>
      <c r="P67"/>
      <c r="Q67"/>
      <c r="R67" s="27"/>
      <c r="S67" s="121"/>
      <c r="T67"/>
      <c r="U67" s="121"/>
      <c r="V67" s="121"/>
      <c r="W67" s="19"/>
      <c r="X67" s="121"/>
      <c r="Y67" s="121"/>
      <c r="Z67" s="121"/>
      <c r="AA67" s="3"/>
      <c r="AB67" s="3"/>
      <c r="AC67" s="121"/>
      <c r="AD67" s="75"/>
      <c r="AE67"/>
      <c r="AF67"/>
      <c r="AG67"/>
      <c r="AH67" s="121"/>
      <c r="AI67"/>
      <c r="AJ67" s="19"/>
      <c r="AK67"/>
      <c r="AL67" s="19"/>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row>
    <row r="68" spans="1:270" s="2" customFormat="1">
      <c r="A68"/>
      <c r="B68"/>
      <c r="C68"/>
      <c r="D68"/>
      <c r="E68" s="57"/>
      <c r="F68" s="3"/>
      <c r="G68" s="3"/>
      <c r="H68" s="27"/>
      <c r="I68"/>
      <c r="J68"/>
      <c r="K68"/>
      <c r="L68"/>
      <c r="M68"/>
      <c r="N68"/>
      <c r="O68"/>
      <c r="P68"/>
      <c r="Q68"/>
      <c r="R68" s="27"/>
      <c r="S68" s="121"/>
      <c r="T68"/>
      <c r="U68" s="121"/>
      <c r="V68" s="121"/>
      <c r="W68" s="19"/>
      <c r="X68" s="121"/>
      <c r="Y68" s="121"/>
      <c r="Z68" s="121"/>
      <c r="AA68" s="3"/>
      <c r="AB68" s="3"/>
      <c r="AC68" s="121"/>
      <c r="AD68" s="75"/>
      <c r="AE68"/>
      <c r="AF68"/>
      <c r="AG68"/>
      <c r="AH68" s="121"/>
      <c r="AI68"/>
      <c r="AJ68" s="19"/>
      <c r="AK68"/>
      <c r="AL68" s="19"/>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row>
    <row r="69" spans="1:270" s="2" customFormat="1">
      <c r="A69"/>
      <c r="B69"/>
      <c r="C69"/>
      <c r="D69"/>
      <c r="E69" s="57"/>
      <c r="F69" s="3"/>
      <c r="G69" s="3"/>
      <c r="H69" s="27"/>
      <c r="I69"/>
      <c r="J69"/>
      <c r="K69"/>
      <c r="L69"/>
      <c r="M69"/>
      <c r="N69"/>
      <c r="O69"/>
      <c r="P69"/>
      <c r="Q69"/>
      <c r="R69" s="27"/>
      <c r="S69" s="121"/>
      <c r="T69"/>
      <c r="U69" s="121"/>
      <c r="V69" s="121"/>
      <c r="W69" s="19"/>
      <c r="X69" s="121"/>
      <c r="Y69" s="121"/>
      <c r="Z69" s="121"/>
      <c r="AA69" s="3"/>
      <c r="AB69" s="3"/>
      <c r="AC69" s="121"/>
      <c r="AD69" s="75"/>
      <c r="AE69"/>
      <c r="AF69"/>
      <c r="AG69"/>
      <c r="AH69" s="121"/>
      <c r="AI69"/>
      <c r="AJ69" s="19"/>
      <c r="AK69"/>
      <c r="AL69" s="1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row>
    <row r="70" spans="1:270" s="2" customFormat="1">
      <c r="A70"/>
      <c r="B70"/>
      <c r="C70"/>
      <c r="D70"/>
      <c r="E70" s="57"/>
      <c r="F70" s="3"/>
      <c r="G70" s="3"/>
      <c r="H70" s="27"/>
      <c r="I70"/>
      <c r="J70"/>
      <c r="K70"/>
      <c r="L70"/>
      <c r="M70"/>
      <c r="N70"/>
      <c r="O70"/>
      <c r="P70"/>
      <c r="Q70"/>
      <c r="R70" s="27"/>
      <c r="S70" s="121"/>
      <c r="T70"/>
      <c r="U70" s="121"/>
      <c r="V70" s="121"/>
      <c r="W70" s="19"/>
      <c r="X70" s="121"/>
      <c r="Y70" s="121"/>
      <c r="Z70" s="121"/>
      <c r="AA70" s="3"/>
      <c r="AB70" s="3"/>
      <c r="AC70" s="121"/>
      <c r="AD70" s="75"/>
      <c r="AE70"/>
      <c r="AF70"/>
      <c r="AG70"/>
      <c r="AH70" s="121"/>
      <c r="AI70"/>
      <c r="AJ70" s="19"/>
      <c r="AK70"/>
      <c r="AL70" s="19"/>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row>
    <row r="71" spans="1:270" s="2" customFormat="1">
      <c r="A71"/>
      <c r="B71"/>
      <c r="C71"/>
      <c r="D71"/>
      <c r="E71" s="57"/>
      <c r="F71" s="3"/>
      <c r="G71" s="3"/>
      <c r="H71" s="27"/>
      <c r="I71"/>
      <c r="J71"/>
      <c r="K71"/>
      <c r="L71"/>
      <c r="M71"/>
      <c r="N71"/>
      <c r="O71"/>
      <c r="P71"/>
      <c r="Q71"/>
      <c r="R71" s="27"/>
      <c r="S71" s="121"/>
      <c r="T71"/>
      <c r="U71" s="121"/>
      <c r="V71" s="121"/>
      <c r="W71" s="19"/>
      <c r="X71" s="121"/>
      <c r="Y71" s="121"/>
      <c r="Z71" s="121"/>
      <c r="AA71" s="3"/>
      <c r="AB71" s="3"/>
      <c r="AC71" s="121"/>
      <c r="AD71" s="75"/>
      <c r="AE71"/>
      <c r="AF71"/>
      <c r="AG71"/>
      <c r="AH71" s="121"/>
      <c r="AI71"/>
      <c r="AJ71" s="19"/>
      <c r="AK71"/>
      <c r="AL71" s="19"/>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row>
    <row r="72" spans="1:270" s="2" customFormat="1">
      <c r="A72"/>
      <c r="B72"/>
      <c r="C72"/>
      <c r="D72"/>
      <c r="E72" s="57"/>
      <c r="F72" s="3"/>
      <c r="G72" s="3"/>
      <c r="H72" s="27"/>
      <c r="I72"/>
      <c r="J72"/>
      <c r="K72"/>
      <c r="L72"/>
      <c r="M72"/>
      <c r="N72"/>
      <c r="O72"/>
      <c r="P72"/>
      <c r="Q72"/>
      <c r="R72" s="27"/>
      <c r="S72" s="121"/>
      <c r="T72"/>
      <c r="U72" s="121"/>
      <c r="V72" s="121"/>
      <c r="W72" s="19"/>
      <c r="X72" s="121"/>
      <c r="Y72" s="121"/>
      <c r="Z72" s="121"/>
      <c r="AA72" s="3"/>
      <c r="AB72" s="3"/>
      <c r="AC72" s="121"/>
      <c r="AD72" s="75"/>
      <c r="AE72"/>
      <c r="AF72"/>
      <c r="AG72"/>
      <c r="AH72" s="121"/>
      <c r="AI72"/>
      <c r="AJ72" s="19"/>
      <c r="AK72"/>
      <c r="AL72" s="19"/>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row>
    <row r="73" spans="1:270" s="2" customFormat="1">
      <c r="A73"/>
      <c r="B73"/>
      <c r="C73"/>
      <c r="D73"/>
      <c r="E73" s="57"/>
      <c r="F73" s="3"/>
      <c r="G73" s="3"/>
      <c r="H73" s="27"/>
      <c r="I73"/>
      <c r="J73"/>
      <c r="K73"/>
      <c r="L73"/>
      <c r="M73"/>
      <c r="N73"/>
      <c r="O73"/>
      <c r="P73"/>
      <c r="Q73"/>
      <c r="R73" s="27"/>
      <c r="S73" s="121"/>
      <c r="T73"/>
      <c r="U73" s="121"/>
      <c r="V73" s="121"/>
      <c r="W73" s="19"/>
      <c r="X73" s="121"/>
      <c r="Y73" s="121"/>
      <c r="Z73" s="121"/>
      <c r="AA73" s="3"/>
      <c r="AB73" s="3"/>
      <c r="AC73" s="121"/>
      <c r="AD73" s="75"/>
      <c r="AE73"/>
      <c r="AF73"/>
      <c r="AG73"/>
      <c r="AH73" s="121"/>
      <c r="AI73"/>
      <c r="AJ73" s="19"/>
      <c r="AK73"/>
      <c r="AL73" s="19"/>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row>
    <row r="74" spans="1:270" s="2" customFormat="1">
      <c r="A74"/>
      <c r="B74"/>
      <c r="C74"/>
      <c r="D74"/>
      <c r="E74" s="57"/>
      <c r="F74" s="3"/>
      <c r="G74" s="3"/>
      <c r="H74" s="27"/>
      <c r="I74"/>
      <c r="J74"/>
      <c r="K74"/>
      <c r="L74"/>
      <c r="M74"/>
      <c r="N74"/>
      <c r="O74"/>
      <c r="P74"/>
      <c r="Q74"/>
      <c r="R74" s="27"/>
      <c r="S74" s="121"/>
      <c r="T74"/>
      <c r="U74" s="121"/>
      <c r="V74" s="121"/>
      <c r="W74" s="19"/>
      <c r="X74" s="121"/>
      <c r="Y74" s="121"/>
      <c r="Z74" s="121"/>
      <c r="AA74" s="3"/>
      <c r="AB74" s="3"/>
      <c r="AC74" s="121"/>
      <c r="AD74" s="75"/>
      <c r="AE74"/>
      <c r="AF74"/>
      <c r="AG74"/>
      <c r="AH74" s="121"/>
      <c r="AI74"/>
      <c r="AJ74" s="19"/>
      <c r="AK74"/>
      <c r="AL74" s="19"/>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row>
    <row r="75" spans="1:270" s="2" customFormat="1">
      <c r="A75"/>
      <c r="B75"/>
      <c r="C75"/>
      <c r="D75"/>
      <c r="E75" s="57"/>
      <c r="F75" s="3"/>
      <c r="G75" s="3"/>
      <c r="H75" s="27"/>
      <c r="I75"/>
      <c r="J75"/>
      <c r="K75"/>
      <c r="L75"/>
      <c r="M75"/>
      <c r="N75"/>
      <c r="O75"/>
      <c r="P75"/>
      <c r="Q75"/>
      <c r="R75" s="27"/>
      <c r="S75" s="121"/>
      <c r="T75"/>
      <c r="U75" s="121"/>
      <c r="V75" s="121"/>
      <c r="W75" s="19"/>
      <c r="X75" s="121"/>
      <c r="Y75" s="121"/>
      <c r="Z75" s="121"/>
      <c r="AA75" s="3"/>
      <c r="AB75" s="3"/>
      <c r="AC75" s="121"/>
      <c r="AD75" s="75"/>
      <c r="AE75"/>
      <c r="AF75"/>
      <c r="AG75"/>
      <c r="AH75" s="121"/>
      <c r="AI75"/>
      <c r="AJ75" s="19"/>
      <c r="AK75"/>
      <c r="AL75" s="19"/>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row>
    <row r="76" spans="1:270" s="2" customFormat="1">
      <c r="A76"/>
      <c r="B76"/>
      <c r="C76"/>
      <c r="D76"/>
      <c r="E76" s="57"/>
      <c r="F76" s="3"/>
      <c r="G76" s="3"/>
      <c r="H76" s="27"/>
      <c r="I76"/>
      <c r="J76"/>
      <c r="K76"/>
      <c r="L76"/>
      <c r="M76"/>
      <c r="N76"/>
      <c r="O76"/>
      <c r="P76"/>
      <c r="Q76"/>
      <c r="R76" s="27"/>
      <c r="S76" s="121"/>
      <c r="T76"/>
      <c r="U76" s="121"/>
      <c r="V76" s="121"/>
      <c r="W76" s="19"/>
      <c r="X76" s="121"/>
      <c r="Y76" s="121"/>
      <c r="Z76" s="121"/>
      <c r="AA76" s="3"/>
      <c r="AB76" s="3"/>
      <c r="AC76" s="121"/>
      <c r="AD76" s="75"/>
      <c r="AE76"/>
      <c r="AF76"/>
      <c r="AG76"/>
      <c r="AH76" s="121"/>
      <c r="AI76"/>
      <c r="AJ76" s="19"/>
      <c r="AK76"/>
      <c r="AL76" s="19"/>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row>
    <row r="77" spans="1:270" s="2" customFormat="1">
      <c r="A77"/>
      <c r="B77"/>
      <c r="C77"/>
      <c r="D77"/>
      <c r="E77" s="57"/>
      <c r="F77" s="3"/>
      <c r="G77" s="3"/>
      <c r="H77" s="27"/>
      <c r="I77"/>
      <c r="J77"/>
      <c r="K77"/>
      <c r="L77"/>
      <c r="M77"/>
      <c r="N77"/>
      <c r="O77"/>
      <c r="P77"/>
      <c r="Q77"/>
      <c r="R77" s="27"/>
      <c r="S77" s="121"/>
      <c r="T77"/>
      <c r="U77" s="121"/>
      <c r="V77" s="121"/>
      <c r="W77" s="19"/>
      <c r="X77" s="121"/>
      <c r="Y77" s="121"/>
      <c r="Z77" s="121"/>
      <c r="AA77" s="3"/>
      <c r="AB77" s="3"/>
      <c r="AC77" s="121"/>
      <c r="AD77" s="75"/>
      <c r="AE77"/>
      <c r="AF77"/>
      <c r="AG77"/>
      <c r="AH77" s="121"/>
      <c r="AI77"/>
      <c r="AJ77" s="19"/>
      <c r="AK77"/>
      <c r="AL77" s="19"/>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row>
    <row r="78" spans="1:270" s="2" customFormat="1">
      <c r="A78"/>
      <c r="B78"/>
      <c r="C78"/>
      <c r="D78"/>
      <c r="E78" s="57"/>
      <c r="F78" s="3"/>
      <c r="G78" s="3"/>
      <c r="H78" s="27"/>
      <c r="I78"/>
      <c r="J78"/>
      <c r="K78"/>
      <c r="L78"/>
      <c r="M78"/>
      <c r="N78"/>
      <c r="O78"/>
      <c r="P78"/>
      <c r="Q78"/>
      <c r="R78" s="27"/>
      <c r="S78" s="121"/>
      <c r="T78"/>
      <c r="U78" s="121"/>
      <c r="V78" s="121"/>
      <c r="W78" s="19"/>
      <c r="X78" s="121"/>
      <c r="Y78" s="121"/>
      <c r="Z78" s="121"/>
      <c r="AA78" s="3"/>
      <c r="AB78" s="3"/>
      <c r="AC78" s="121"/>
      <c r="AD78" s="75"/>
      <c r="AE78"/>
      <c r="AF78"/>
      <c r="AG78"/>
      <c r="AH78" s="121"/>
      <c r="AI78"/>
      <c r="AJ78" s="19"/>
      <c r="AK78"/>
      <c r="AL78" s="19"/>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row>
    <row r="79" spans="1:270" s="2" customFormat="1">
      <c r="A79"/>
      <c r="B79"/>
      <c r="C79"/>
      <c r="D79"/>
      <c r="E79" s="57"/>
      <c r="F79" s="3"/>
      <c r="G79" s="3"/>
      <c r="H79" s="27"/>
      <c r="I79"/>
      <c r="J79"/>
      <c r="K79"/>
      <c r="L79"/>
      <c r="M79"/>
      <c r="N79"/>
      <c r="O79"/>
      <c r="P79"/>
      <c r="Q79"/>
      <c r="R79" s="27"/>
      <c r="S79" s="121"/>
      <c r="T79"/>
      <c r="U79" s="121"/>
      <c r="V79" s="121"/>
      <c r="W79" s="19"/>
      <c r="X79" s="121"/>
      <c r="Y79" s="121"/>
      <c r="Z79" s="121"/>
      <c r="AA79" s="3"/>
      <c r="AB79" s="3"/>
      <c r="AC79" s="121"/>
      <c r="AD79" s="75"/>
      <c r="AE79"/>
      <c r="AF79"/>
      <c r="AG79"/>
      <c r="AH79" s="121"/>
      <c r="AI79"/>
      <c r="AJ79" s="19"/>
      <c r="AK79"/>
      <c r="AL79" s="1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row>
    <row r="80" spans="1:270" s="2" customFormat="1">
      <c r="A80"/>
      <c r="B80"/>
      <c r="C80"/>
      <c r="D80"/>
      <c r="E80" s="57"/>
      <c r="F80" s="3"/>
      <c r="G80" s="3"/>
      <c r="H80" s="27"/>
      <c r="I80"/>
      <c r="J80"/>
      <c r="K80"/>
      <c r="L80"/>
      <c r="M80"/>
      <c r="N80"/>
      <c r="O80"/>
      <c r="P80"/>
      <c r="Q80"/>
      <c r="R80" s="27"/>
      <c r="S80" s="121"/>
      <c r="T80"/>
      <c r="U80" s="121"/>
      <c r="V80" s="121"/>
      <c r="W80" s="19"/>
      <c r="X80" s="121"/>
      <c r="Y80" s="121"/>
      <c r="Z80" s="121"/>
      <c r="AA80" s="3"/>
      <c r="AB80" s="3"/>
      <c r="AC80" s="121"/>
      <c r="AD80" s="75"/>
      <c r="AE80"/>
      <c r="AF80"/>
      <c r="AG80"/>
      <c r="AH80" s="121"/>
      <c r="AI80"/>
      <c r="AJ80" s="19"/>
      <c r="AK80"/>
      <c r="AL80" s="19"/>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row>
    <row r="81" spans="1:270" s="2" customFormat="1">
      <c r="A81"/>
      <c r="B81"/>
      <c r="C81"/>
      <c r="D81"/>
      <c r="E81" s="57"/>
      <c r="F81" s="3"/>
      <c r="G81" s="3"/>
      <c r="H81" s="27"/>
      <c r="I81"/>
      <c r="J81"/>
      <c r="K81"/>
      <c r="L81"/>
      <c r="M81"/>
      <c r="N81"/>
      <c r="O81"/>
      <c r="P81"/>
      <c r="Q81"/>
      <c r="R81" s="27"/>
      <c r="S81" s="121"/>
      <c r="T81"/>
      <c r="U81" s="121"/>
      <c r="V81" s="121"/>
      <c r="W81" s="19"/>
      <c r="X81" s="121"/>
      <c r="Y81" s="121"/>
      <c r="Z81" s="121"/>
      <c r="AA81" s="3"/>
      <c r="AB81" s="3"/>
      <c r="AC81" s="121"/>
      <c r="AD81" s="75"/>
      <c r="AE81"/>
      <c r="AF81"/>
      <c r="AG81"/>
      <c r="AH81" s="121"/>
      <c r="AI81"/>
      <c r="AJ81" s="19"/>
      <c r="AK81"/>
      <c r="AL81" s="19"/>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row>
    <row r="82" spans="1:270" s="2" customFormat="1">
      <c r="A82"/>
      <c r="B82"/>
      <c r="C82"/>
      <c r="D82"/>
      <c r="E82" s="57"/>
      <c r="F82" s="3"/>
      <c r="G82" s="3"/>
      <c r="H82" s="27"/>
      <c r="I82"/>
      <c r="J82"/>
      <c r="K82"/>
      <c r="L82"/>
      <c r="M82"/>
      <c r="N82"/>
      <c r="O82"/>
      <c r="P82"/>
      <c r="Q82"/>
      <c r="R82" s="27"/>
      <c r="S82" s="121"/>
      <c r="T82"/>
      <c r="U82" s="121"/>
      <c r="V82" s="121"/>
      <c r="W82" s="19"/>
      <c r="X82" s="121"/>
      <c r="Y82" s="121"/>
      <c r="Z82" s="121"/>
      <c r="AA82" s="3"/>
      <c r="AB82" s="3"/>
      <c r="AC82" s="121"/>
      <c r="AD82" s="75"/>
      <c r="AE82"/>
      <c r="AF82"/>
      <c r="AG82"/>
      <c r="AH82" s="121"/>
      <c r="AI82"/>
      <c r="AJ82" s="19"/>
      <c r="AK82"/>
      <c r="AL82" s="19"/>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row>
    <row r="83" spans="1:270" s="2" customFormat="1">
      <c r="A83"/>
      <c r="B83"/>
      <c r="C83"/>
      <c r="D83"/>
      <c r="E83" s="57"/>
      <c r="F83" s="3"/>
      <c r="G83" s="3"/>
      <c r="H83" s="27"/>
      <c r="I83"/>
      <c r="J83"/>
      <c r="K83"/>
      <c r="L83"/>
      <c r="M83"/>
      <c r="N83"/>
      <c r="O83"/>
      <c r="P83"/>
      <c r="Q83"/>
      <c r="R83" s="27"/>
      <c r="S83" s="121"/>
      <c r="T83"/>
      <c r="U83" s="121"/>
      <c r="V83" s="121"/>
      <c r="W83" s="19"/>
      <c r="X83" s="121"/>
      <c r="Y83" s="121"/>
      <c r="Z83" s="121"/>
      <c r="AA83" s="3"/>
      <c r="AB83" s="3"/>
      <c r="AC83" s="121"/>
      <c r="AD83" s="75"/>
      <c r="AE83"/>
      <c r="AF83"/>
      <c r="AG83"/>
      <c r="AH83" s="121"/>
      <c r="AI83"/>
      <c r="AJ83" s="19"/>
      <c r="AK83"/>
      <c r="AL83" s="19"/>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row>
    <row r="84" spans="1:270" s="2" customFormat="1">
      <c r="A84"/>
      <c r="B84"/>
      <c r="C84"/>
      <c r="D84"/>
      <c r="E84" s="57"/>
      <c r="F84" s="3"/>
      <c r="G84" s="3"/>
      <c r="H84" s="27"/>
      <c r="I84"/>
      <c r="J84"/>
      <c r="K84"/>
      <c r="L84"/>
      <c r="M84"/>
      <c r="N84"/>
      <c r="O84"/>
      <c r="P84"/>
      <c r="Q84"/>
      <c r="R84" s="27"/>
      <c r="S84" s="121"/>
      <c r="T84"/>
      <c r="U84" s="121"/>
      <c r="V84" s="121"/>
      <c r="W84" s="19"/>
      <c r="X84" s="121"/>
      <c r="Y84" s="121"/>
      <c r="Z84" s="121"/>
      <c r="AA84" s="3"/>
      <c r="AB84" s="3"/>
      <c r="AC84" s="121"/>
      <c r="AD84" s="75"/>
      <c r="AE84"/>
      <c r="AF84"/>
      <c r="AG84"/>
      <c r="AH84" s="121"/>
      <c r="AI84"/>
      <c r="AJ84" s="19"/>
      <c r="AK84"/>
      <c r="AL84" s="19"/>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row>
    <row r="85" spans="1:270" s="2" customFormat="1">
      <c r="A85"/>
      <c r="B85"/>
      <c r="C85"/>
      <c r="D85"/>
      <c r="E85" s="57"/>
      <c r="F85" s="3"/>
      <c r="G85" s="3"/>
      <c r="H85" s="27"/>
      <c r="I85"/>
      <c r="J85"/>
      <c r="K85"/>
      <c r="L85"/>
      <c r="M85"/>
      <c r="N85"/>
      <c r="O85"/>
      <c r="P85"/>
      <c r="Q85"/>
      <c r="R85" s="27"/>
      <c r="S85" s="121"/>
      <c r="T85"/>
      <c r="U85" s="121"/>
      <c r="V85" s="121"/>
      <c r="W85" s="19"/>
      <c r="X85" s="121"/>
      <c r="Y85" s="121"/>
      <c r="Z85" s="121"/>
      <c r="AA85" s="3"/>
      <c r="AB85" s="3"/>
      <c r="AC85" s="121"/>
      <c r="AD85" s="75"/>
      <c r="AE85"/>
      <c r="AF85"/>
      <c r="AG85"/>
      <c r="AH85" s="121"/>
      <c r="AI85"/>
      <c r="AJ85" s="19"/>
      <c r="AK85"/>
      <c r="AL85" s="19"/>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row>
    <row r="86" spans="1:270" s="2" customFormat="1">
      <c r="A86"/>
      <c r="B86"/>
      <c r="C86"/>
      <c r="D86"/>
      <c r="E86" s="57"/>
      <c r="F86" s="3"/>
      <c r="G86" s="3"/>
      <c r="H86" s="27"/>
      <c r="I86"/>
      <c r="J86"/>
      <c r="K86"/>
      <c r="L86"/>
      <c r="M86"/>
      <c r="N86"/>
      <c r="O86"/>
      <c r="P86"/>
      <c r="Q86"/>
      <c r="R86" s="27"/>
      <c r="S86" s="121"/>
      <c r="T86"/>
      <c r="U86" s="121"/>
      <c r="V86" s="121"/>
      <c r="W86" s="19"/>
      <c r="X86" s="121"/>
      <c r="Y86" s="121"/>
      <c r="Z86" s="121"/>
      <c r="AA86" s="3"/>
      <c r="AB86" s="3"/>
      <c r="AC86" s="121"/>
      <c r="AD86" s="75"/>
      <c r="AE86"/>
      <c r="AF86"/>
      <c r="AG86"/>
      <c r="AH86" s="121"/>
      <c r="AI86"/>
      <c r="AJ86" s="19"/>
      <c r="AK86"/>
      <c r="AL86" s="19"/>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row>
    <row r="87" spans="1:270" s="2" customFormat="1">
      <c r="A87"/>
      <c r="B87"/>
      <c r="C87"/>
      <c r="D87"/>
      <c r="E87" s="57"/>
      <c r="F87" s="3"/>
      <c r="G87" s="3"/>
      <c r="H87" s="27"/>
      <c r="I87"/>
      <c r="J87"/>
      <c r="K87"/>
      <c r="L87"/>
      <c r="M87"/>
      <c r="N87"/>
      <c r="O87"/>
      <c r="P87"/>
      <c r="Q87"/>
      <c r="R87" s="27"/>
      <c r="S87" s="121"/>
      <c r="T87"/>
      <c r="U87" s="121"/>
      <c r="V87" s="121"/>
      <c r="W87" s="19"/>
      <c r="X87" s="121"/>
      <c r="Y87" s="121"/>
      <c r="Z87" s="121"/>
      <c r="AA87" s="3"/>
      <c r="AB87" s="3"/>
      <c r="AC87" s="121"/>
      <c r="AD87" s="75"/>
      <c r="AE87"/>
      <c r="AF87"/>
      <c r="AG87"/>
      <c r="AH87" s="121"/>
      <c r="AI87"/>
      <c r="AJ87" s="19"/>
      <c r="AK87"/>
      <c r="AL87" s="19"/>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row>
    <row r="88" spans="1:270" s="2" customFormat="1">
      <c r="A88"/>
      <c r="B88"/>
      <c r="C88"/>
      <c r="D88"/>
      <c r="E88" s="57"/>
      <c r="F88" s="3"/>
      <c r="G88" s="3"/>
      <c r="H88" s="27"/>
      <c r="I88"/>
      <c r="J88"/>
      <c r="K88"/>
      <c r="L88"/>
      <c r="M88"/>
      <c r="N88"/>
      <c r="O88"/>
      <c r="P88"/>
      <c r="Q88"/>
      <c r="R88" s="27"/>
      <c r="S88" s="121"/>
      <c r="T88"/>
      <c r="U88" s="121"/>
      <c r="V88" s="121"/>
      <c r="W88" s="19"/>
      <c r="X88" s="121"/>
      <c r="Y88" s="121"/>
      <c r="Z88" s="121"/>
      <c r="AA88" s="3"/>
      <c r="AB88" s="3"/>
      <c r="AC88" s="121"/>
      <c r="AD88" s="75"/>
      <c r="AE88"/>
      <c r="AF88"/>
      <c r="AG88"/>
      <c r="AH88" s="121"/>
      <c r="AI88"/>
      <c r="AJ88" s="19"/>
      <c r="AK88"/>
      <c r="AL88" s="19"/>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row>
    <row r="89" spans="1:270" s="2" customFormat="1">
      <c r="A89"/>
      <c r="B89"/>
      <c r="C89"/>
      <c r="D89"/>
      <c r="E89" s="57"/>
      <c r="F89" s="3"/>
      <c r="G89" s="3"/>
      <c r="H89" s="27"/>
      <c r="I89"/>
      <c r="J89"/>
      <c r="K89"/>
      <c r="L89"/>
      <c r="M89"/>
      <c r="N89"/>
      <c r="O89"/>
      <c r="P89"/>
      <c r="Q89"/>
      <c r="R89" s="27"/>
      <c r="S89" s="121"/>
      <c r="T89"/>
      <c r="U89" s="121"/>
      <c r="V89" s="121"/>
      <c r="W89" s="19"/>
      <c r="X89" s="121"/>
      <c r="Y89" s="121"/>
      <c r="Z89" s="121"/>
      <c r="AA89" s="3"/>
      <c r="AB89" s="3"/>
      <c r="AC89" s="121"/>
      <c r="AD89" s="75"/>
      <c r="AE89"/>
      <c r="AF89"/>
      <c r="AG89"/>
      <c r="AH89" s="121"/>
      <c r="AI89"/>
      <c r="AJ89" s="19"/>
      <c r="AK89"/>
      <c r="AL89" s="1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row>
    <row r="90" spans="1:270" s="2" customFormat="1">
      <c r="A90"/>
      <c r="B90"/>
      <c r="C90"/>
      <c r="D90"/>
      <c r="E90" s="57"/>
      <c r="F90" s="3"/>
      <c r="G90" s="3"/>
      <c r="H90" s="27"/>
      <c r="I90"/>
      <c r="J90"/>
      <c r="K90"/>
      <c r="L90"/>
      <c r="M90"/>
      <c r="N90"/>
      <c r="O90"/>
      <c r="P90"/>
      <c r="Q90"/>
      <c r="R90" s="27"/>
      <c r="S90" s="121"/>
      <c r="T90"/>
      <c r="U90" s="121"/>
      <c r="V90" s="121"/>
      <c r="W90" s="19"/>
      <c r="X90" s="121"/>
      <c r="Y90" s="121"/>
      <c r="Z90" s="121"/>
      <c r="AA90" s="3"/>
      <c r="AB90" s="3"/>
      <c r="AC90" s="121"/>
      <c r="AD90" s="75"/>
      <c r="AE90"/>
      <c r="AF90"/>
      <c r="AG90"/>
      <c r="AH90" s="121"/>
      <c r="AI90"/>
      <c r="AJ90" s="19"/>
      <c r="AK90"/>
      <c r="AL90" s="19"/>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row>
    <row r="91" spans="1:270" s="2" customFormat="1">
      <c r="A91"/>
      <c r="B91"/>
      <c r="C91"/>
      <c r="D91"/>
      <c r="E91" s="57"/>
      <c r="F91" s="3"/>
      <c r="G91" s="3"/>
      <c r="H91" s="27"/>
      <c r="I91"/>
      <c r="J91"/>
      <c r="K91"/>
      <c r="L91"/>
      <c r="M91"/>
      <c r="N91"/>
      <c r="O91"/>
      <c r="P91"/>
      <c r="Q91"/>
      <c r="R91" s="27"/>
      <c r="S91" s="121"/>
      <c r="T91"/>
      <c r="U91" s="121"/>
      <c r="V91" s="121"/>
      <c r="W91" s="19"/>
      <c r="X91" s="121"/>
      <c r="Y91" s="121"/>
      <c r="Z91" s="121"/>
      <c r="AA91" s="3"/>
      <c r="AB91" s="3"/>
      <c r="AC91" s="121"/>
      <c r="AD91" s="75"/>
      <c r="AE91"/>
      <c r="AF91"/>
      <c r="AG91"/>
      <c r="AH91" s="121"/>
      <c r="AI91"/>
      <c r="AJ91" s="19"/>
      <c r="AK91"/>
      <c r="AL91" s="19"/>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row>
    <row r="92" spans="1:270" s="2" customFormat="1">
      <c r="A92"/>
      <c r="B92"/>
      <c r="C92"/>
      <c r="D92"/>
      <c r="E92" s="57"/>
      <c r="F92" s="3"/>
      <c r="G92" s="3"/>
      <c r="H92" s="27"/>
      <c r="I92"/>
      <c r="J92"/>
      <c r="K92"/>
      <c r="L92"/>
      <c r="M92"/>
      <c r="N92"/>
      <c r="O92"/>
      <c r="P92"/>
      <c r="Q92"/>
      <c r="R92" s="27"/>
      <c r="S92" s="121"/>
      <c r="T92"/>
      <c r="U92" s="121"/>
      <c r="V92" s="121"/>
      <c r="W92" s="19"/>
      <c r="X92" s="121"/>
      <c r="Y92" s="121"/>
      <c r="Z92" s="121"/>
      <c r="AA92" s="3"/>
      <c r="AB92" s="3"/>
      <c r="AC92" s="121"/>
      <c r="AD92" s="75"/>
      <c r="AE92"/>
      <c r="AF92"/>
      <c r="AG92"/>
      <c r="AH92" s="121"/>
      <c r="AI92"/>
      <c r="AJ92" s="19"/>
      <c r="AK92"/>
      <c r="AL92" s="19"/>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row>
    <row r="93" spans="1:270" s="2" customFormat="1">
      <c r="A93"/>
      <c r="B93"/>
      <c r="C93"/>
      <c r="D93"/>
      <c r="E93" s="57"/>
      <c r="F93" s="3"/>
      <c r="G93" s="3"/>
      <c r="H93" s="27"/>
      <c r="I93"/>
      <c r="J93"/>
      <c r="K93"/>
      <c r="L93"/>
      <c r="M93"/>
      <c r="N93"/>
      <c r="O93"/>
      <c r="P93"/>
      <c r="Q93"/>
      <c r="R93" s="27"/>
      <c r="S93" s="121"/>
      <c r="T93"/>
      <c r="U93" s="121"/>
      <c r="V93" s="121"/>
      <c r="W93" s="19"/>
      <c r="X93" s="121"/>
      <c r="Y93" s="121"/>
      <c r="Z93" s="121"/>
      <c r="AA93" s="3"/>
      <c r="AB93" s="3"/>
      <c r="AC93" s="121"/>
      <c r="AD93" s="75"/>
      <c r="AE93"/>
      <c r="AF93"/>
      <c r="AG93"/>
      <c r="AH93" s="121"/>
      <c r="AI93"/>
      <c r="AJ93" s="19"/>
      <c r="AK93"/>
      <c r="AL93" s="19"/>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row>
    <row r="94" spans="1:270" s="2" customFormat="1">
      <c r="A94"/>
      <c r="B94"/>
      <c r="C94"/>
      <c r="D94"/>
      <c r="E94" s="57"/>
      <c r="F94" s="3"/>
      <c r="G94" s="3"/>
      <c r="H94" s="27"/>
      <c r="I94"/>
      <c r="J94"/>
      <c r="K94"/>
      <c r="L94"/>
      <c r="M94"/>
      <c r="N94"/>
      <c r="O94"/>
      <c r="P94"/>
      <c r="Q94"/>
      <c r="R94" s="27"/>
      <c r="S94" s="121"/>
      <c r="T94"/>
      <c r="U94" s="121"/>
      <c r="V94" s="121"/>
      <c r="W94" s="19"/>
      <c r="X94" s="121"/>
      <c r="Y94" s="121"/>
      <c r="Z94" s="121"/>
      <c r="AA94" s="3"/>
      <c r="AB94" s="3"/>
      <c r="AC94" s="121"/>
      <c r="AD94" s="75"/>
      <c r="AE94"/>
      <c r="AF94"/>
      <c r="AG94"/>
      <c r="AH94" s="121"/>
      <c r="AI94"/>
      <c r="AJ94" s="19"/>
      <c r="AK94"/>
      <c r="AL94" s="19"/>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row>
    <row r="95" spans="1:270" s="2" customFormat="1">
      <c r="A95"/>
      <c r="B95"/>
      <c r="C95"/>
      <c r="D95"/>
      <c r="E95" s="57"/>
      <c r="F95" s="3"/>
      <c r="G95" s="3"/>
      <c r="H95" s="27"/>
      <c r="I95"/>
      <c r="J95"/>
      <c r="K95"/>
      <c r="L95"/>
      <c r="M95"/>
      <c r="N95"/>
      <c r="O95"/>
      <c r="P95"/>
      <c r="Q95"/>
      <c r="R95" s="27"/>
      <c r="S95" s="121"/>
      <c r="T95"/>
      <c r="U95" s="121"/>
      <c r="V95" s="121"/>
      <c r="W95" s="19"/>
      <c r="X95" s="121"/>
      <c r="Y95" s="121"/>
      <c r="Z95" s="121"/>
      <c r="AA95" s="3"/>
      <c r="AB95" s="3"/>
      <c r="AC95" s="121"/>
      <c r="AD95" s="75"/>
      <c r="AE95"/>
      <c r="AF95"/>
      <c r="AG95"/>
      <c r="AH95" s="121"/>
      <c r="AI95"/>
      <c r="AJ95" s="19"/>
      <c r="AK95"/>
      <c r="AL95" s="19"/>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row>
    <row r="96" spans="1:270" s="2" customFormat="1">
      <c r="A96"/>
      <c r="B96"/>
      <c r="C96"/>
      <c r="D96"/>
      <c r="E96" s="57"/>
      <c r="F96" s="3"/>
      <c r="G96" s="3"/>
      <c r="H96" s="27"/>
      <c r="I96"/>
      <c r="J96"/>
      <c r="K96"/>
      <c r="L96"/>
      <c r="M96"/>
      <c r="N96"/>
      <c r="O96"/>
      <c r="P96"/>
      <c r="Q96"/>
      <c r="R96" s="27"/>
      <c r="S96" s="121"/>
      <c r="T96"/>
      <c r="U96" s="121"/>
      <c r="V96" s="121"/>
      <c r="W96" s="19"/>
      <c r="X96" s="121"/>
      <c r="Y96" s="121"/>
      <c r="Z96" s="121"/>
      <c r="AA96" s="3"/>
      <c r="AB96" s="3"/>
      <c r="AC96" s="121"/>
      <c r="AD96" s="75"/>
      <c r="AE96"/>
      <c r="AF96"/>
      <c r="AG96"/>
      <c r="AH96" s="121"/>
      <c r="AI96"/>
      <c r="AJ96" s="19"/>
      <c r="AK96"/>
      <c r="AL96" s="19"/>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row>
    <row r="97" spans="1:270" s="2" customFormat="1">
      <c r="A97"/>
      <c r="B97"/>
      <c r="C97"/>
      <c r="D97"/>
      <c r="E97" s="57"/>
      <c r="F97" s="3"/>
      <c r="G97" s="3"/>
      <c r="H97" s="27"/>
      <c r="I97"/>
      <c r="J97"/>
      <c r="K97"/>
      <c r="L97"/>
      <c r="M97"/>
      <c r="N97"/>
      <c r="O97"/>
      <c r="P97"/>
      <c r="Q97"/>
      <c r="R97" s="27"/>
      <c r="S97" s="121"/>
      <c r="T97"/>
      <c r="U97" s="121"/>
      <c r="V97" s="121"/>
      <c r="W97" s="19"/>
      <c r="X97" s="121"/>
      <c r="Y97" s="121"/>
      <c r="Z97" s="121"/>
      <c r="AA97" s="3"/>
      <c r="AB97" s="3"/>
      <c r="AC97" s="121"/>
      <c r="AD97" s="75"/>
      <c r="AE97"/>
      <c r="AF97"/>
      <c r="AG97"/>
      <c r="AH97" s="121"/>
      <c r="AI97"/>
      <c r="AJ97" s="19"/>
      <c r="AK97"/>
      <c r="AL97" s="19"/>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row>
    <row r="98" spans="1:270" s="2" customFormat="1">
      <c r="A98"/>
      <c r="B98"/>
      <c r="C98"/>
      <c r="D98"/>
      <c r="E98" s="57"/>
      <c r="F98" s="3"/>
      <c r="G98" s="3"/>
      <c r="H98" s="27"/>
      <c r="I98"/>
      <c r="J98"/>
      <c r="K98"/>
      <c r="L98"/>
      <c r="M98"/>
      <c r="N98"/>
      <c r="O98"/>
      <c r="P98"/>
      <c r="Q98"/>
      <c r="R98" s="27"/>
      <c r="S98" s="121"/>
      <c r="T98"/>
      <c r="U98" s="121"/>
      <c r="V98" s="121"/>
      <c r="W98" s="19"/>
      <c r="X98" s="121"/>
      <c r="Y98" s="121"/>
      <c r="Z98" s="121"/>
      <c r="AA98" s="3"/>
      <c r="AB98" s="3"/>
      <c r="AC98" s="121"/>
      <c r="AD98" s="75"/>
      <c r="AE98"/>
      <c r="AF98"/>
      <c r="AG98"/>
      <c r="AH98" s="121"/>
      <c r="AI98"/>
      <c r="AJ98" s="19"/>
      <c r="AK98"/>
      <c r="AL98" s="19"/>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row>
    <row r="99" spans="1:270" s="2" customFormat="1">
      <c r="A99"/>
      <c r="B99"/>
      <c r="C99"/>
      <c r="D99"/>
      <c r="E99" s="57"/>
      <c r="F99" s="3"/>
      <c r="G99" s="3"/>
      <c r="H99" s="27"/>
      <c r="I99"/>
      <c r="J99"/>
      <c r="K99"/>
      <c r="L99"/>
      <c r="M99"/>
      <c r="N99"/>
      <c r="O99"/>
      <c r="P99"/>
      <c r="Q99"/>
      <c r="R99" s="27"/>
      <c r="S99" s="121"/>
      <c r="T99"/>
      <c r="U99" s="121"/>
      <c r="V99" s="121"/>
      <c r="W99" s="19"/>
      <c r="X99" s="121"/>
      <c r="Y99" s="121"/>
      <c r="Z99" s="121"/>
      <c r="AA99" s="3"/>
      <c r="AB99" s="3"/>
      <c r="AC99" s="121"/>
      <c r="AD99" s="75"/>
      <c r="AE99"/>
      <c r="AF99"/>
      <c r="AG99"/>
      <c r="AH99" s="121"/>
      <c r="AI99"/>
      <c r="AJ99" s="19"/>
      <c r="AK99"/>
      <c r="AL99" s="1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row>
    <row r="100" spans="1:270" s="2" customFormat="1">
      <c r="A100"/>
      <c r="B100"/>
      <c r="C100"/>
      <c r="D100"/>
      <c r="E100" s="57"/>
      <c r="F100" s="3"/>
      <c r="G100" s="3"/>
      <c r="H100" s="27"/>
      <c r="I100"/>
      <c r="J100"/>
      <c r="K100"/>
      <c r="L100"/>
      <c r="M100"/>
      <c r="N100"/>
      <c r="O100"/>
      <c r="P100"/>
      <c r="Q100"/>
      <c r="R100" s="27"/>
      <c r="S100" s="121"/>
      <c r="T100"/>
      <c r="U100" s="121"/>
      <c r="V100" s="121"/>
      <c r="W100" s="19"/>
      <c r="X100" s="121"/>
      <c r="Y100" s="121"/>
      <c r="Z100" s="121"/>
      <c r="AA100" s="3"/>
      <c r="AB100" s="3"/>
      <c r="AC100" s="121"/>
      <c r="AD100" s="75"/>
      <c r="AE100"/>
      <c r="AF100"/>
      <c r="AG100"/>
      <c r="AH100" s="121"/>
      <c r="AI100"/>
      <c r="AJ100" s="19"/>
      <c r="AK100"/>
      <c r="AL100" s="19"/>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row>
    <row r="101" spans="1:270" s="2" customFormat="1">
      <c r="A101"/>
      <c r="B101"/>
      <c r="C101"/>
      <c r="D101"/>
      <c r="E101" s="57"/>
      <c r="F101" s="3"/>
      <c r="G101" s="3"/>
      <c r="H101" s="27"/>
      <c r="I101"/>
      <c r="J101"/>
      <c r="K101"/>
      <c r="L101"/>
      <c r="M101"/>
      <c r="N101"/>
      <c r="O101"/>
      <c r="P101"/>
      <c r="Q101"/>
      <c r="R101" s="27"/>
      <c r="S101" s="121"/>
      <c r="T101"/>
      <c r="U101" s="121"/>
      <c r="V101" s="121"/>
      <c r="W101" s="19"/>
      <c r="X101" s="121"/>
      <c r="Y101" s="121"/>
      <c r="Z101" s="121"/>
      <c r="AA101" s="3"/>
      <c r="AB101" s="3"/>
      <c r="AC101" s="121"/>
      <c r="AD101" s="75"/>
      <c r="AE101"/>
      <c r="AF101"/>
      <c r="AG101"/>
      <c r="AH101" s="121"/>
      <c r="AI101"/>
      <c r="AJ101" s="19"/>
      <c r="AK101"/>
      <c r="AL101" s="19"/>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row>
    <row r="102" spans="1:270" s="2" customFormat="1">
      <c r="A102"/>
      <c r="B102"/>
      <c r="C102"/>
      <c r="D102"/>
      <c r="E102" s="57"/>
      <c r="F102" s="3"/>
      <c r="G102" s="3"/>
      <c r="H102" s="27"/>
      <c r="I102"/>
      <c r="J102"/>
      <c r="K102"/>
      <c r="L102"/>
      <c r="M102"/>
      <c r="N102"/>
      <c r="O102"/>
      <c r="P102"/>
      <c r="Q102"/>
      <c r="R102" s="27"/>
      <c r="S102" s="121"/>
      <c r="T102"/>
      <c r="U102" s="121"/>
      <c r="V102" s="121"/>
      <c r="W102" s="19"/>
      <c r="X102" s="121"/>
      <c r="Y102" s="121"/>
      <c r="Z102" s="121"/>
      <c r="AA102" s="3"/>
      <c r="AB102" s="3"/>
      <c r="AC102" s="121"/>
      <c r="AD102" s="75"/>
      <c r="AE102"/>
      <c r="AF102"/>
      <c r="AG102"/>
      <c r="AH102" s="121"/>
      <c r="AI102"/>
      <c r="AJ102" s="19"/>
      <c r="AK102"/>
      <c r="AL102" s="19"/>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row>
    <row r="103" spans="1:270" s="2" customFormat="1">
      <c r="A103"/>
      <c r="B103"/>
      <c r="C103"/>
      <c r="D103"/>
      <c r="E103" s="57"/>
      <c r="F103" s="3"/>
      <c r="G103" s="3"/>
      <c r="H103" s="27"/>
      <c r="I103"/>
      <c r="J103"/>
      <c r="K103"/>
      <c r="L103"/>
      <c r="M103"/>
      <c r="N103"/>
      <c r="O103"/>
      <c r="P103"/>
      <c r="Q103"/>
      <c r="R103" s="27"/>
      <c r="S103" s="121"/>
      <c r="T103"/>
      <c r="U103" s="121"/>
      <c r="V103" s="121"/>
      <c r="W103" s="19"/>
      <c r="X103" s="121"/>
      <c r="Y103" s="121"/>
      <c r="Z103" s="121"/>
      <c r="AA103" s="3"/>
      <c r="AB103" s="3"/>
      <c r="AC103" s="121"/>
      <c r="AD103" s="75"/>
      <c r="AE103"/>
      <c r="AF103"/>
      <c r="AG103"/>
      <c r="AH103" s="121"/>
      <c r="AI103"/>
      <c r="AJ103" s="19"/>
      <c r="AK103"/>
      <c r="AL103" s="19"/>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row>
    <row r="104" spans="1:270" s="2" customFormat="1">
      <c r="A104"/>
      <c r="B104"/>
      <c r="C104"/>
      <c r="D104"/>
      <c r="E104" s="57"/>
      <c r="F104" s="3"/>
      <c r="G104" s="3"/>
      <c r="H104" s="27"/>
      <c r="I104"/>
      <c r="J104"/>
      <c r="K104"/>
      <c r="L104"/>
      <c r="M104"/>
      <c r="N104"/>
      <c r="O104"/>
      <c r="P104"/>
      <c r="Q104"/>
      <c r="R104" s="27"/>
      <c r="S104" s="121"/>
      <c r="T104"/>
      <c r="U104" s="121"/>
      <c r="V104" s="121"/>
      <c r="W104" s="19"/>
      <c r="X104" s="121"/>
      <c r="Y104" s="121"/>
      <c r="Z104" s="121"/>
      <c r="AA104" s="3"/>
      <c r="AB104" s="3"/>
      <c r="AC104" s="121"/>
      <c r="AD104" s="75"/>
      <c r="AE104"/>
      <c r="AF104"/>
      <c r="AG104"/>
      <c r="AH104" s="121"/>
      <c r="AI104"/>
      <c r="AJ104" s="19"/>
      <c r="AK104"/>
      <c r="AL104" s="19"/>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row>
    <row r="105" spans="1:270" s="2" customFormat="1">
      <c r="A105"/>
      <c r="B105"/>
      <c r="C105"/>
      <c r="D105"/>
      <c r="E105" s="57"/>
      <c r="F105" s="3"/>
      <c r="G105" s="3"/>
      <c r="H105" s="27"/>
      <c r="I105"/>
      <c r="J105"/>
      <c r="K105"/>
      <c r="L105"/>
      <c r="M105"/>
      <c r="N105"/>
      <c r="O105"/>
      <c r="P105"/>
      <c r="Q105"/>
      <c r="R105" s="27"/>
      <c r="S105" s="121"/>
      <c r="T105"/>
      <c r="U105" s="121"/>
      <c r="V105" s="121"/>
      <c r="W105" s="19"/>
      <c r="X105" s="121"/>
      <c r="Y105" s="121"/>
      <c r="Z105" s="121"/>
      <c r="AA105" s="3"/>
      <c r="AB105" s="3"/>
      <c r="AC105" s="121"/>
      <c r="AD105" s="75"/>
      <c r="AE105"/>
      <c r="AF105"/>
      <c r="AG105"/>
      <c r="AH105" s="121"/>
      <c r="AI105"/>
      <c r="AJ105" s="19"/>
      <c r="AK105"/>
      <c r="AL105" s="19"/>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row>
    <row r="106" spans="1:270" s="2" customFormat="1">
      <c r="A106"/>
      <c r="B106"/>
      <c r="C106"/>
      <c r="D106"/>
      <c r="E106" s="57"/>
      <c r="F106" s="3"/>
      <c r="G106" s="3"/>
      <c r="H106" s="27"/>
      <c r="I106"/>
      <c r="J106"/>
      <c r="K106"/>
      <c r="L106"/>
      <c r="M106"/>
      <c r="N106"/>
      <c r="O106"/>
      <c r="P106"/>
      <c r="Q106"/>
      <c r="R106" s="27"/>
      <c r="S106" s="121"/>
      <c r="T106"/>
      <c r="U106" s="121"/>
      <c r="V106" s="121"/>
      <c r="W106" s="19"/>
      <c r="X106" s="121"/>
      <c r="Y106" s="121"/>
      <c r="Z106" s="121"/>
      <c r="AA106" s="3"/>
      <c r="AB106" s="3"/>
      <c r="AC106" s="121"/>
      <c r="AD106" s="75"/>
      <c r="AE106"/>
      <c r="AF106"/>
      <c r="AG106"/>
      <c r="AH106" s="121"/>
      <c r="AI106"/>
      <c r="AJ106" s="19"/>
      <c r="AK106"/>
      <c r="AL106" s="19"/>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row>
    <row r="107" spans="1:270" s="2" customFormat="1">
      <c r="A107"/>
      <c r="B107"/>
      <c r="C107"/>
      <c r="D107"/>
      <c r="E107" s="57"/>
      <c r="F107" s="3"/>
      <c r="G107" s="3"/>
      <c r="H107" s="27"/>
      <c r="I107"/>
      <c r="J107"/>
      <c r="K107"/>
      <c r="L107"/>
      <c r="M107"/>
      <c r="N107"/>
      <c r="O107"/>
      <c r="P107"/>
      <c r="Q107"/>
      <c r="R107" s="27"/>
      <c r="S107" s="121"/>
      <c r="T107"/>
      <c r="U107" s="121"/>
      <c r="V107" s="121"/>
      <c r="W107" s="19"/>
      <c r="X107" s="121"/>
      <c r="Y107" s="121"/>
      <c r="Z107" s="121"/>
      <c r="AA107" s="3"/>
      <c r="AB107" s="3"/>
      <c r="AC107" s="121"/>
      <c r="AD107" s="75"/>
      <c r="AE107"/>
      <c r="AF107"/>
      <c r="AG107"/>
      <c r="AH107" s="121"/>
      <c r="AI107"/>
      <c r="AJ107" s="19"/>
      <c r="AK107"/>
      <c r="AL107" s="19"/>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row>
    <row r="108" spans="1:270" s="2" customFormat="1">
      <c r="A108"/>
      <c r="B108"/>
      <c r="C108"/>
      <c r="D108"/>
      <c r="E108" s="57"/>
      <c r="F108" s="3"/>
      <c r="G108" s="3"/>
      <c r="H108" s="27"/>
      <c r="I108"/>
      <c r="J108"/>
      <c r="K108"/>
      <c r="L108"/>
      <c r="M108"/>
      <c r="N108"/>
      <c r="O108"/>
      <c r="P108"/>
      <c r="Q108"/>
      <c r="R108" s="27"/>
      <c r="S108" s="121"/>
      <c r="T108"/>
      <c r="U108" s="121"/>
      <c r="V108" s="121"/>
      <c r="W108" s="19"/>
      <c r="X108" s="121"/>
      <c r="Y108" s="121"/>
      <c r="Z108" s="121"/>
      <c r="AA108" s="3"/>
      <c r="AB108" s="3"/>
      <c r="AC108" s="121"/>
      <c r="AD108" s="75"/>
      <c r="AE108"/>
      <c r="AF108"/>
      <c r="AG108"/>
      <c r="AH108" s="121"/>
      <c r="AI108"/>
      <c r="AJ108" s="19"/>
      <c r="AK108"/>
      <c r="AL108" s="19"/>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row>
    <row r="109" spans="1:270" s="2" customFormat="1">
      <c r="A109"/>
      <c r="B109"/>
      <c r="C109"/>
      <c r="D109"/>
      <c r="E109" s="57"/>
      <c r="F109" s="3"/>
      <c r="G109" s="3"/>
      <c r="H109" s="27"/>
      <c r="I109"/>
      <c r="J109"/>
      <c r="K109"/>
      <c r="L109"/>
      <c r="M109"/>
      <c r="N109"/>
      <c r="O109"/>
      <c r="P109"/>
      <c r="Q109"/>
      <c r="R109" s="27"/>
      <c r="S109" s="121"/>
      <c r="T109"/>
      <c r="U109" s="121"/>
      <c r="V109" s="121"/>
      <c r="W109" s="19"/>
      <c r="X109" s="121"/>
      <c r="Y109" s="121"/>
      <c r="Z109" s="121"/>
      <c r="AA109" s="3"/>
      <c r="AB109" s="3"/>
      <c r="AC109" s="121"/>
      <c r="AD109" s="75"/>
      <c r="AE109"/>
      <c r="AF109"/>
      <c r="AG109"/>
      <c r="AH109" s="121"/>
      <c r="AI109"/>
      <c r="AJ109" s="19"/>
      <c r="AK109"/>
      <c r="AL109" s="1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row>
    <row r="110" spans="1:270" s="2" customFormat="1">
      <c r="A110"/>
      <c r="B110"/>
      <c r="C110"/>
      <c r="D110"/>
      <c r="E110" s="57"/>
      <c r="F110" s="3"/>
      <c r="G110" s="3"/>
      <c r="H110" s="27"/>
      <c r="I110"/>
      <c r="J110"/>
      <c r="K110"/>
      <c r="L110"/>
      <c r="M110"/>
      <c r="N110"/>
      <c r="O110"/>
      <c r="P110"/>
      <c r="Q110"/>
      <c r="R110" s="27"/>
      <c r="S110" s="121"/>
      <c r="T110"/>
      <c r="U110" s="121"/>
      <c r="V110" s="121"/>
      <c r="W110" s="19"/>
      <c r="X110" s="121"/>
      <c r="Y110" s="121"/>
      <c r="Z110" s="121"/>
      <c r="AA110" s="3"/>
      <c r="AB110" s="3"/>
      <c r="AC110" s="121"/>
      <c r="AD110" s="75"/>
      <c r="AE110"/>
      <c r="AF110"/>
      <c r="AG110"/>
      <c r="AH110" s="121"/>
      <c r="AI110"/>
      <c r="AJ110" s="19"/>
      <c r="AK110"/>
      <c r="AL110" s="19"/>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row>
    <row r="111" spans="1:270" s="2" customFormat="1">
      <c r="A111"/>
      <c r="B111"/>
      <c r="C111"/>
      <c r="D111"/>
      <c r="E111" s="57"/>
      <c r="F111" s="3"/>
      <c r="G111" s="3"/>
      <c r="H111" s="27"/>
      <c r="I111"/>
      <c r="J111"/>
      <c r="K111"/>
      <c r="L111"/>
      <c r="M111"/>
      <c r="N111"/>
      <c r="O111"/>
      <c r="P111"/>
      <c r="Q111"/>
      <c r="R111" s="27"/>
      <c r="S111" s="121"/>
      <c r="T111"/>
      <c r="U111" s="121"/>
      <c r="V111" s="121"/>
      <c r="W111" s="19"/>
      <c r="X111" s="121"/>
      <c r="Y111" s="121"/>
      <c r="Z111" s="121"/>
      <c r="AA111" s="3"/>
      <c r="AB111" s="3"/>
      <c r="AC111" s="121"/>
      <c r="AD111" s="75"/>
      <c r="AE111"/>
      <c r="AF111"/>
      <c r="AG111"/>
      <c r="AH111" s="121"/>
      <c r="AI111"/>
      <c r="AJ111" s="19"/>
      <c r="AK111"/>
      <c r="AL111" s="19"/>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row>
    <row r="112" spans="1:270" s="2" customFormat="1">
      <c r="A112"/>
      <c r="B112"/>
      <c r="C112"/>
      <c r="D112"/>
      <c r="E112" s="57"/>
      <c r="F112" s="3"/>
      <c r="G112" s="3"/>
      <c r="H112" s="27"/>
      <c r="I112"/>
      <c r="J112"/>
      <c r="K112"/>
      <c r="L112"/>
      <c r="M112"/>
      <c r="N112"/>
      <c r="O112"/>
      <c r="P112"/>
      <c r="Q112"/>
      <c r="R112" s="27"/>
      <c r="S112" s="121"/>
      <c r="T112"/>
      <c r="U112" s="121"/>
      <c r="V112" s="121"/>
      <c r="W112" s="19"/>
      <c r="X112" s="121"/>
      <c r="Y112" s="121"/>
      <c r="Z112" s="121"/>
      <c r="AA112" s="3"/>
      <c r="AB112" s="3"/>
      <c r="AC112" s="121"/>
      <c r="AD112" s="75"/>
      <c r="AE112"/>
      <c r="AF112"/>
      <c r="AG112"/>
      <c r="AH112" s="121"/>
      <c r="AI112"/>
      <c r="AJ112" s="19"/>
      <c r="AK112"/>
      <c r="AL112" s="19"/>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row>
    <row r="113" spans="1:270" s="2" customFormat="1">
      <c r="A113"/>
      <c r="B113"/>
      <c r="C113"/>
      <c r="D113"/>
      <c r="E113" s="57"/>
      <c r="F113" s="3"/>
      <c r="G113" s="3"/>
      <c r="H113" s="27"/>
      <c r="I113"/>
      <c r="J113"/>
      <c r="K113"/>
      <c r="L113"/>
      <c r="M113"/>
      <c r="N113"/>
      <c r="O113"/>
      <c r="P113"/>
      <c r="Q113"/>
      <c r="R113" s="27"/>
      <c r="S113" s="121"/>
      <c r="T113"/>
      <c r="U113" s="121"/>
      <c r="V113" s="121"/>
      <c r="W113" s="19"/>
      <c r="X113" s="121"/>
      <c r="Y113" s="121"/>
      <c r="Z113" s="121"/>
      <c r="AA113" s="3"/>
      <c r="AB113" s="3"/>
      <c r="AC113" s="121"/>
      <c r="AD113" s="75"/>
      <c r="AE113"/>
      <c r="AF113"/>
      <c r="AG113"/>
      <c r="AH113" s="121"/>
      <c r="AI113"/>
      <c r="AJ113" s="19"/>
      <c r="AK113"/>
      <c r="AL113" s="19"/>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row>
    <row r="114" spans="1:270" s="2" customFormat="1">
      <c r="A114"/>
      <c r="B114"/>
      <c r="C114"/>
      <c r="D114"/>
      <c r="E114" s="57"/>
      <c r="F114" s="3"/>
      <c r="G114" s="3"/>
      <c r="H114" s="27"/>
      <c r="I114"/>
      <c r="J114"/>
      <c r="K114"/>
      <c r="L114"/>
      <c r="M114"/>
      <c r="N114"/>
      <c r="O114"/>
      <c r="P114"/>
      <c r="Q114"/>
      <c r="R114" s="27"/>
      <c r="S114" s="121"/>
      <c r="T114"/>
      <c r="U114" s="121"/>
      <c r="V114" s="121"/>
      <c r="W114" s="19"/>
      <c r="X114" s="121"/>
      <c r="Y114" s="121"/>
      <c r="Z114" s="121"/>
      <c r="AA114" s="3"/>
      <c r="AB114" s="3"/>
      <c r="AC114" s="121"/>
      <c r="AD114" s="75"/>
      <c r="AE114"/>
      <c r="AF114"/>
      <c r="AG114"/>
      <c r="AH114" s="121"/>
      <c r="AI114"/>
      <c r="AJ114" s="19"/>
      <c r="AK114"/>
      <c r="AL114" s="19"/>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row>
    <row r="115" spans="1:270" s="2" customFormat="1">
      <c r="A115"/>
      <c r="B115"/>
      <c r="C115"/>
      <c r="D115"/>
      <c r="E115" s="57"/>
      <c r="F115" s="3"/>
      <c r="G115" s="3"/>
      <c r="H115" s="27"/>
      <c r="I115"/>
      <c r="J115"/>
      <c r="K115"/>
      <c r="L115"/>
      <c r="M115"/>
      <c r="N115"/>
      <c r="O115"/>
      <c r="P115"/>
      <c r="Q115"/>
      <c r="R115" s="27"/>
      <c r="S115" s="121"/>
      <c r="T115"/>
      <c r="U115" s="121"/>
      <c r="V115" s="121"/>
      <c r="W115" s="19"/>
      <c r="X115" s="121"/>
      <c r="Y115" s="121"/>
      <c r="Z115" s="121"/>
      <c r="AA115" s="3"/>
      <c r="AB115" s="3"/>
      <c r="AC115" s="121"/>
      <c r="AD115" s="75"/>
      <c r="AE115"/>
      <c r="AF115"/>
      <c r="AG115"/>
      <c r="AH115" s="121"/>
      <c r="AI115"/>
      <c r="AJ115" s="19"/>
      <c r="AK115"/>
      <c r="AL115" s="19"/>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row>
    <row r="116" spans="1:270" s="2" customFormat="1">
      <c r="A116"/>
      <c r="B116"/>
      <c r="C116"/>
      <c r="D116"/>
      <c r="E116" s="57"/>
      <c r="F116" s="3"/>
      <c r="G116" s="3"/>
      <c r="H116" s="27"/>
      <c r="I116"/>
      <c r="J116"/>
      <c r="K116"/>
      <c r="L116"/>
      <c r="M116"/>
      <c r="N116"/>
      <c r="O116"/>
      <c r="P116"/>
      <c r="Q116"/>
      <c r="R116" s="27"/>
      <c r="S116" s="121"/>
      <c r="T116"/>
      <c r="U116" s="121"/>
      <c r="V116" s="121"/>
      <c r="W116" s="19"/>
      <c r="X116" s="121"/>
      <c r="Y116" s="121"/>
      <c r="Z116" s="121"/>
      <c r="AA116" s="3"/>
      <c r="AB116" s="3"/>
      <c r="AC116" s="121"/>
      <c r="AD116" s="75"/>
      <c r="AE116"/>
      <c r="AF116"/>
      <c r="AG116"/>
      <c r="AH116" s="121"/>
      <c r="AI116"/>
      <c r="AJ116" s="19"/>
      <c r="AK116"/>
      <c r="AL116" s="19"/>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row>
    <row r="117" spans="1:270" s="2" customFormat="1">
      <c r="A117"/>
      <c r="B117"/>
      <c r="C117"/>
      <c r="D117"/>
      <c r="E117" s="57"/>
      <c r="F117" s="3"/>
      <c r="G117" s="3"/>
      <c r="H117" s="27"/>
      <c r="I117"/>
      <c r="J117"/>
      <c r="K117"/>
      <c r="L117"/>
      <c r="M117"/>
      <c r="N117"/>
      <c r="O117"/>
      <c r="P117"/>
      <c r="Q117"/>
      <c r="R117" s="27"/>
      <c r="S117" s="121"/>
      <c r="T117"/>
      <c r="U117" s="121"/>
      <c r="V117" s="121"/>
      <c r="W117" s="19"/>
      <c r="X117" s="121"/>
      <c r="Y117" s="121"/>
      <c r="Z117" s="121"/>
      <c r="AA117" s="3"/>
      <c r="AB117" s="3"/>
      <c r="AC117" s="121"/>
      <c r="AD117" s="75"/>
      <c r="AE117"/>
      <c r="AF117"/>
      <c r="AG117"/>
      <c r="AH117" s="121"/>
      <c r="AI117"/>
      <c r="AJ117" s="19"/>
      <c r="AK117"/>
      <c r="AL117" s="19"/>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row>
    <row r="118" spans="1:270" s="2" customFormat="1">
      <c r="A118"/>
      <c r="B118"/>
      <c r="C118"/>
      <c r="D118"/>
      <c r="E118" s="57"/>
      <c r="F118" s="3"/>
      <c r="G118" s="3"/>
      <c r="H118" s="27"/>
      <c r="I118"/>
      <c r="J118"/>
      <c r="K118"/>
      <c r="L118"/>
      <c r="M118"/>
      <c r="N118"/>
      <c r="O118"/>
      <c r="P118"/>
      <c r="Q118"/>
      <c r="R118" s="27"/>
      <c r="S118" s="121"/>
      <c r="T118"/>
      <c r="U118" s="121"/>
      <c r="V118" s="121"/>
      <c r="W118" s="19"/>
      <c r="X118" s="121"/>
      <c r="Y118" s="121"/>
      <c r="Z118" s="121"/>
      <c r="AA118" s="3"/>
      <c r="AB118" s="3"/>
      <c r="AC118" s="121"/>
      <c r="AD118" s="75"/>
      <c r="AE118"/>
      <c r="AF118"/>
      <c r="AG118"/>
      <c r="AH118" s="121"/>
      <c r="AI118"/>
      <c r="AJ118" s="19"/>
      <c r="AK118"/>
      <c r="AL118" s="19"/>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row>
    <row r="119" spans="1:270" s="2" customFormat="1">
      <c r="A119"/>
      <c r="B119"/>
      <c r="C119"/>
      <c r="D119"/>
      <c r="E119" s="57"/>
      <c r="F119" s="3"/>
      <c r="G119" s="3"/>
      <c r="H119" s="27"/>
      <c r="I119"/>
      <c r="J119"/>
      <c r="K119"/>
      <c r="L119"/>
      <c r="M119"/>
      <c r="N119"/>
      <c r="O119"/>
      <c r="P119"/>
      <c r="Q119"/>
      <c r="R119" s="27"/>
      <c r="S119" s="121"/>
      <c r="T119"/>
      <c r="U119" s="121"/>
      <c r="V119" s="121"/>
      <c r="W119" s="19"/>
      <c r="X119" s="121"/>
      <c r="Y119" s="121"/>
      <c r="Z119" s="121"/>
      <c r="AA119" s="3"/>
      <c r="AB119" s="3"/>
      <c r="AC119" s="121"/>
      <c r="AD119" s="75"/>
      <c r="AE119"/>
      <c r="AF119"/>
      <c r="AG119"/>
      <c r="AH119" s="121"/>
      <c r="AI119"/>
      <c r="AJ119" s="19"/>
      <c r="AK119"/>
      <c r="AL119" s="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row>
    <row r="120" spans="1:270" s="2" customFormat="1">
      <c r="A120"/>
      <c r="B120"/>
      <c r="C120"/>
      <c r="D120"/>
      <c r="E120" s="57"/>
      <c r="F120" s="3"/>
      <c r="G120" s="3"/>
      <c r="H120" s="27"/>
      <c r="I120"/>
      <c r="J120"/>
      <c r="K120"/>
      <c r="L120"/>
      <c r="M120"/>
      <c r="N120"/>
      <c r="O120"/>
      <c r="P120"/>
      <c r="Q120"/>
      <c r="R120" s="27"/>
      <c r="S120" s="121"/>
      <c r="T120"/>
      <c r="U120" s="121"/>
      <c r="V120" s="121"/>
      <c r="W120" s="19"/>
      <c r="X120" s="121"/>
      <c r="Y120" s="121"/>
      <c r="Z120" s="121"/>
      <c r="AA120" s="3"/>
      <c r="AB120" s="3"/>
      <c r="AC120" s="121"/>
      <c r="AD120" s="75"/>
      <c r="AE120"/>
      <c r="AF120"/>
      <c r="AG120"/>
      <c r="AH120" s="121"/>
      <c r="AI120"/>
      <c r="AJ120" s="19"/>
      <c r="AK120"/>
      <c r="AL120" s="19"/>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row>
    <row r="121" spans="1:270" s="2" customFormat="1">
      <c r="A121"/>
      <c r="B121"/>
      <c r="C121"/>
      <c r="D121"/>
      <c r="E121" s="57"/>
      <c r="F121" s="3"/>
      <c r="G121" s="3"/>
      <c r="H121" s="27"/>
      <c r="I121"/>
      <c r="J121"/>
      <c r="K121"/>
      <c r="L121"/>
      <c r="M121"/>
      <c r="N121"/>
      <c r="O121"/>
      <c r="P121"/>
      <c r="Q121"/>
      <c r="R121" s="27"/>
      <c r="S121" s="121"/>
      <c r="T121"/>
      <c r="U121" s="121"/>
      <c r="V121" s="121"/>
      <c r="W121" s="19"/>
      <c r="X121" s="121"/>
      <c r="Y121" s="121"/>
      <c r="Z121" s="121"/>
      <c r="AA121" s="3"/>
      <c r="AB121" s="3"/>
      <c r="AC121" s="121"/>
      <c r="AD121" s="75"/>
      <c r="AE121"/>
      <c r="AF121"/>
      <c r="AG121"/>
      <c r="AH121" s="121"/>
      <c r="AI121"/>
      <c r="AJ121" s="19"/>
      <c r="AK121"/>
      <c r="AL121" s="19"/>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row>
    <row r="122" spans="1:270" s="2" customFormat="1">
      <c r="A122"/>
      <c r="B122"/>
      <c r="C122"/>
      <c r="D122"/>
      <c r="E122" s="57"/>
      <c r="F122" s="3"/>
      <c r="G122" s="3"/>
      <c r="H122" s="27"/>
      <c r="I122"/>
      <c r="J122"/>
      <c r="K122"/>
      <c r="L122"/>
      <c r="M122"/>
      <c r="N122"/>
      <c r="O122"/>
      <c r="P122"/>
      <c r="Q122"/>
      <c r="R122" s="27"/>
      <c r="S122" s="121"/>
      <c r="T122"/>
      <c r="U122" s="121"/>
      <c r="V122" s="121"/>
      <c r="W122" s="19"/>
      <c r="X122" s="121"/>
      <c r="Y122" s="121"/>
      <c r="Z122" s="121"/>
      <c r="AA122" s="3"/>
      <c r="AB122" s="3"/>
      <c r="AC122" s="121"/>
      <c r="AD122" s="75"/>
      <c r="AE122"/>
      <c r="AF122"/>
      <c r="AG122"/>
      <c r="AH122" s="121"/>
      <c r="AI122"/>
      <c r="AJ122" s="19"/>
      <c r="AK122"/>
      <c r="AL122" s="19"/>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row>
    <row r="123" spans="1:270" s="2" customFormat="1">
      <c r="A123"/>
      <c r="B123"/>
      <c r="C123"/>
      <c r="D123"/>
      <c r="E123" s="57"/>
      <c r="F123" s="3"/>
      <c r="G123" s="3"/>
      <c r="H123" s="27"/>
      <c r="I123"/>
      <c r="J123"/>
      <c r="K123"/>
      <c r="L123"/>
      <c r="M123"/>
      <c r="N123"/>
      <c r="O123"/>
      <c r="P123"/>
      <c r="Q123"/>
      <c r="R123" s="27"/>
      <c r="S123" s="121"/>
      <c r="T123"/>
      <c r="U123" s="121"/>
      <c r="V123" s="121"/>
      <c r="W123" s="19"/>
      <c r="X123" s="121"/>
      <c r="Y123" s="121"/>
      <c r="Z123" s="121"/>
      <c r="AA123" s="3"/>
      <c r="AB123" s="3"/>
      <c r="AC123" s="121"/>
      <c r="AD123" s="75"/>
      <c r="AE123"/>
      <c r="AF123"/>
      <c r="AG123"/>
      <c r="AH123" s="121"/>
      <c r="AI123"/>
      <c r="AJ123" s="19"/>
      <c r="AK123"/>
      <c r="AL123" s="19"/>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row>
    <row r="124" spans="1:270" s="2" customFormat="1">
      <c r="A124"/>
      <c r="B124"/>
      <c r="C124"/>
      <c r="D124"/>
      <c r="E124" s="57"/>
      <c r="F124" s="3"/>
      <c r="G124" s="3"/>
      <c r="H124" s="27"/>
      <c r="I124"/>
      <c r="J124"/>
      <c r="K124"/>
      <c r="L124"/>
      <c r="M124"/>
      <c r="N124"/>
      <c r="O124"/>
      <c r="P124"/>
      <c r="Q124"/>
      <c r="R124" s="27"/>
      <c r="S124" s="121"/>
      <c r="T124"/>
      <c r="U124" s="121"/>
      <c r="V124" s="121"/>
      <c r="W124" s="19"/>
      <c r="X124" s="121"/>
      <c r="Y124" s="121"/>
      <c r="Z124" s="121"/>
      <c r="AA124" s="3"/>
      <c r="AB124" s="3"/>
      <c r="AC124" s="121"/>
      <c r="AD124" s="75"/>
      <c r="AE124"/>
      <c r="AF124"/>
      <c r="AG124"/>
      <c r="AH124" s="121"/>
      <c r="AI124"/>
      <c r="AJ124" s="19"/>
      <c r="AK124"/>
      <c r="AL124" s="19"/>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row>
    <row r="125" spans="1:270" s="2" customFormat="1">
      <c r="A125"/>
      <c r="B125"/>
      <c r="C125"/>
      <c r="D125"/>
      <c r="E125" s="57"/>
      <c r="F125" s="3"/>
      <c r="G125" s="3"/>
      <c r="H125" s="27"/>
      <c r="I125"/>
      <c r="J125"/>
      <c r="K125"/>
      <c r="L125"/>
      <c r="M125"/>
      <c r="N125"/>
      <c r="O125"/>
      <c r="P125"/>
      <c r="Q125"/>
      <c r="R125" s="27"/>
      <c r="S125" s="121"/>
      <c r="T125"/>
      <c r="U125" s="121"/>
      <c r="V125" s="121"/>
      <c r="W125" s="19"/>
      <c r="X125" s="121"/>
      <c r="Y125" s="121"/>
      <c r="Z125" s="121"/>
      <c r="AA125" s="3"/>
      <c r="AB125" s="3"/>
      <c r="AC125" s="121"/>
      <c r="AD125" s="75"/>
      <c r="AE125"/>
      <c r="AF125"/>
      <c r="AG125"/>
      <c r="AH125" s="121"/>
      <c r="AI125"/>
      <c r="AJ125" s="19"/>
      <c r="AK125"/>
      <c r="AL125" s="19"/>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row>
    <row r="126" spans="1:270" s="2" customFormat="1">
      <c r="A126"/>
      <c r="B126"/>
      <c r="C126"/>
      <c r="D126"/>
      <c r="E126" s="57"/>
      <c r="F126" s="3"/>
      <c r="G126" s="3"/>
      <c r="H126" s="27"/>
      <c r="I126"/>
      <c r="J126"/>
      <c r="K126"/>
      <c r="L126"/>
      <c r="M126"/>
      <c r="N126"/>
      <c r="O126"/>
      <c r="P126"/>
      <c r="Q126"/>
      <c r="R126" s="27"/>
      <c r="S126" s="121"/>
      <c r="T126"/>
      <c r="U126" s="121"/>
      <c r="V126" s="121"/>
      <c r="W126" s="19"/>
      <c r="X126" s="121"/>
      <c r="Y126" s="121"/>
      <c r="Z126" s="121"/>
      <c r="AA126" s="3"/>
      <c r="AB126" s="3"/>
      <c r="AC126" s="121"/>
      <c r="AD126" s="75"/>
      <c r="AE126"/>
      <c r="AF126"/>
      <c r="AG126"/>
      <c r="AH126" s="121"/>
      <c r="AI126"/>
      <c r="AJ126" s="19"/>
      <c r="AK126"/>
      <c r="AL126" s="19"/>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row>
    <row r="127" spans="1:270" s="2" customFormat="1">
      <c r="A127"/>
      <c r="B127"/>
      <c r="C127"/>
      <c r="D127"/>
      <c r="E127" s="57"/>
      <c r="F127" s="3"/>
      <c r="G127" s="3"/>
      <c r="H127" s="27"/>
      <c r="I127"/>
      <c r="J127"/>
      <c r="K127"/>
      <c r="L127"/>
      <c r="M127"/>
      <c r="N127"/>
      <c r="O127"/>
      <c r="P127"/>
      <c r="Q127"/>
      <c r="R127" s="27"/>
      <c r="S127" s="121"/>
      <c r="T127"/>
      <c r="U127" s="121"/>
      <c r="V127" s="121"/>
      <c r="W127" s="19"/>
      <c r="X127" s="121"/>
      <c r="Y127" s="121"/>
      <c r="Z127" s="121"/>
      <c r="AA127" s="3"/>
      <c r="AB127" s="3"/>
      <c r="AC127" s="121"/>
      <c r="AD127" s="75"/>
      <c r="AE127"/>
      <c r="AF127"/>
      <c r="AG127"/>
      <c r="AH127" s="121"/>
      <c r="AI127"/>
      <c r="AJ127" s="19"/>
      <c r="AK127"/>
      <c r="AL127" s="19"/>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row>
    <row r="128" spans="1:270" s="2" customFormat="1">
      <c r="A128"/>
      <c r="B128"/>
      <c r="C128"/>
      <c r="D128"/>
      <c r="E128" s="57"/>
      <c r="F128" s="3"/>
      <c r="G128" s="3"/>
      <c r="H128" s="27"/>
      <c r="I128"/>
      <c r="J128"/>
      <c r="K128"/>
      <c r="L128"/>
      <c r="M128"/>
      <c r="N128"/>
      <c r="O128"/>
      <c r="P128"/>
      <c r="Q128"/>
      <c r="R128" s="27"/>
      <c r="S128" s="121"/>
      <c r="T128"/>
      <c r="U128" s="121"/>
      <c r="V128" s="121"/>
      <c r="W128" s="19"/>
      <c r="X128" s="121"/>
      <c r="Y128" s="121"/>
      <c r="Z128" s="121"/>
      <c r="AA128" s="3"/>
      <c r="AB128" s="3"/>
      <c r="AC128" s="121"/>
      <c r="AD128" s="75"/>
      <c r="AE128"/>
      <c r="AF128"/>
      <c r="AG128"/>
      <c r="AH128" s="121"/>
      <c r="AI128"/>
      <c r="AJ128" s="19"/>
      <c r="AK128"/>
      <c r="AL128" s="19"/>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row>
    <row r="129" spans="1:270" s="2" customFormat="1">
      <c r="A129"/>
      <c r="B129"/>
      <c r="C129"/>
      <c r="D129"/>
      <c r="E129" s="57"/>
      <c r="F129" s="3"/>
      <c r="G129" s="3"/>
      <c r="H129" s="27"/>
      <c r="I129"/>
      <c r="J129"/>
      <c r="K129"/>
      <c r="L129"/>
      <c r="M129"/>
      <c r="N129"/>
      <c r="O129"/>
      <c r="P129"/>
      <c r="Q129"/>
      <c r="R129" s="27"/>
      <c r="S129" s="121"/>
      <c r="T129"/>
      <c r="U129" s="121"/>
      <c r="V129" s="121"/>
      <c r="W129" s="19"/>
      <c r="X129" s="121"/>
      <c r="Y129" s="121"/>
      <c r="Z129" s="121"/>
      <c r="AA129" s="3"/>
      <c r="AB129" s="3"/>
      <c r="AC129" s="121"/>
      <c r="AD129" s="75"/>
      <c r="AE129"/>
      <c r="AF129"/>
      <c r="AG129"/>
      <c r="AH129" s="121"/>
      <c r="AI129"/>
      <c r="AJ129" s="19"/>
      <c r="AK129"/>
      <c r="AL129" s="1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row>
    <row r="130" spans="1:270" s="2" customFormat="1">
      <c r="A130"/>
      <c r="B130"/>
      <c r="C130"/>
      <c r="D130"/>
      <c r="E130" s="57"/>
      <c r="F130" s="3"/>
      <c r="G130" s="3"/>
      <c r="H130" s="27"/>
      <c r="I130"/>
      <c r="J130"/>
      <c r="K130"/>
      <c r="L130"/>
      <c r="M130"/>
      <c r="N130"/>
      <c r="O130"/>
      <c r="P130"/>
      <c r="Q130"/>
      <c r="R130" s="27"/>
      <c r="S130" s="121"/>
      <c r="T130"/>
      <c r="U130" s="121"/>
      <c r="V130" s="121"/>
      <c r="W130" s="19"/>
      <c r="X130" s="121"/>
      <c r="Y130" s="121"/>
      <c r="Z130" s="121"/>
      <c r="AA130" s="3"/>
      <c r="AB130" s="3"/>
      <c r="AC130" s="121"/>
      <c r="AD130" s="75"/>
      <c r="AE130"/>
      <c r="AF130"/>
      <c r="AG130"/>
      <c r="AH130" s="121"/>
      <c r="AI130"/>
      <c r="AJ130" s="19"/>
      <c r="AK130"/>
      <c r="AL130" s="19"/>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row>
    <row r="131" spans="1:270" s="2" customFormat="1">
      <c r="A131"/>
      <c r="B131"/>
      <c r="C131"/>
      <c r="D131"/>
      <c r="E131" s="57"/>
      <c r="F131" s="3"/>
      <c r="G131" s="3"/>
      <c r="H131" s="27"/>
      <c r="I131"/>
      <c r="J131"/>
      <c r="K131"/>
      <c r="L131"/>
      <c r="M131"/>
      <c r="N131"/>
      <c r="O131"/>
      <c r="P131"/>
      <c r="Q131"/>
      <c r="R131" s="27"/>
      <c r="S131" s="121"/>
      <c r="T131"/>
      <c r="U131" s="121"/>
      <c r="V131" s="121"/>
      <c r="W131" s="19"/>
      <c r="X131" s="121"/>
      <c r="Y131" s="121"/>
      <c r="Z131" s="121"/>
      <c r="AA131" s="3"/>
      <c r="AB131" s="3"/>
      <c r="AC131" s="121"/>
      <c r="AD131" s="75"/>
      <c r="AE131"/>
      <c r="AF131"/>
      <c r="AG131"/>
      <c r="AH131" s="121"/>
      <c r="AI131"/>
      <c r="AJ131" s="19"/>
      <c r="AK131"/>
      <c r="AL131" s="19"/>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row>
    <row r="132" spans="1:270" s="2" customFormat="1">
      <c r="A132"/>
      <c r="B132"/>
      <c r="C132"/>
      <c r="D132"/>
      <c r="E132" s="57"/>
      <c r="F132" s="3"/>
      <c r="G132" s="3"/>
      <c r="H132" s="27"/>
      <c r="I132"/>
      <c r="J132"/>
      <c r="K132"/>
      <c r="L132"/>
      <c r="M132"/>
      <c r="N132"/>
      <c r="O132"/>
      <c r="P132"/>
      <c r="Q132"/>
      <c r="R132" s="27"/>
      <c r="S132" s="121"/>
      <c r="T132"/>
      <c r="U132" s="121"/>
      <c r="V132" s="121"/>
      <c r="W132" s="19"/>
      <c r="X132" s="121"/>
      <c r="Y132" s="121"/>
      <c r="Z132" s="121"/>
      <c r="AA132" s="3"/>
      <c r="AB132" s="3"/>
      <c r="AC132" s="121"/>
      <c r="AD132" s="75"/>
      <c r="AE132"/>
      <c r="AF132"/>
      <c r="AG132"/>
      <c r="AH132" s="121"/>
      <c r="AI132"/>
      <c r="AJ132" s="19"/>
      <c r="AK132"/>
      <c r="AL132" s="19"/>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row>
    <row r="133" spans="1:270" s="2" customFormat="1">
      <c r="A133"/>
      <c r="B133"/>
      <c r="C133"/>
      <c r="D133"/>
      <c r="E133" s="57"/>
      <c r="F133" s="3"/>
      <c r="G133" s="3"/>
      <c r="H133" s="27"/>
      <c r="I133"/>
      <c r="J133"/>
      <c r="K133"/>
      <c r="L133"/>
      <c r="M133"/>
      <c r="N133"/>
      <c r="O133"/>
      <c r="P133"/>
      <c r="Q133"/>
      <c r="R133" s="27"/>
      <c r="S133" s="121"/>
      <c r="T133"/>
      <c r="U133" s="121"/>
      <c r="V133" s="121"/>
      <c r="W133" s="19"/>
      <c r="X133" s="121"/>
      <c r="Y133" s="121"/>
      <c r="Z133" s="121"/>
      <c r="AA133" s="3"/>
      <c r="AB133" s="3"/>
      <c r="AC133" s="121"/>
      <c r="AD133" s="75"/>
      <c r="AE133"/>
      <c r="AF133"/>
      <c r="AG133"/>
      <c r="AH133" s="121"/>
      <c r="AI133"/>
      <c r="AJ133" s="19"/>
      <c r="AK133"/>
      <c r="AL133" s="19"/>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row>
    <row r="134" spans="1:270" s="2" customFormat="1">
      <c r="A134"/>
      <c r="B134"/>
      <c r="C134"/>
      <c r="D134"/>
      <c r="E134" s="57"/>
      <c r="F134" s="3"/>
      <c r="G134" s="3"/>
      <c r="H134" s="27"/>
      <c r="I134"/>
      <c r="J134"/>
      <c r="K134"/>
      <c r="L134"/>
      <c r="M134"/>
      <c r="N134"/>
      <c r="O134"/>
      <c r="P134"/>
      <c r="Q134"/>
      <c r="R134" s="27"/>
      <c r="S134" s="121"/>
      <c r="T134"/>
      <c r="U134" s="121"/>
      <c r="V134" s="121"/>
      <c r="W134" s="19"/>
      <c r="X134" s="121"/>
      <c r="Y134" s="121"/>
      <c r="Z134" s="121"/>
      <c r="AA134" s="3"/>
      <c r="AB134" s="3"/>
      <c r="AC134" s="121"/>
      <c r="AD134" s="75"/>
      <c r="AE134"/>
      <c r="AF134"/>
      <c r="AG134"/>
      <c r="AH134" s="121"/>
      <c r="AI134"/>
      <c r="AJ134" s="19"/>
      <c r="AK134"/>
      <c r="AL134" s="19"/>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row>
    <row r="135" spans="1:270" s="2" customFormat="1">
      <c r="A135"/>
      <c r="B135"/>
      <c r="C135"/>
      <c r="D135"/>
      <c r="E135" s="57"/>
      <c r="F135" s="3"/>
      <c r="G135" s="3"/>
      <c r="H135" s="27"/>
      <c r="I135"/>
      <c r="J135"/>
      <c r="K135"/>
      <c r="L135"/>
      <c r="M135"/>
      <c r="N135"/>
      <c r="O135"/>
      <c r="P135"/>
      <c r="Q135"/>
      <c r="R135" s="27"/>
      <c r="S135" s="121"/>
      <c r="T135"/>
      <c r="U135" s="121"/>
      <c r="V135" s="121"/>
      <c r="W135" s="19"/>
      <c r="X135" s="121"/>
      <c r="Y135" s="121"/>
      <c r="Z135" s="121"/>
      <c r="AA135" s="3"/>
      <c r="AB135" s="3"/>
      <c r="AC135" s="121"/>
      <c r="AD135" s="75"/>
      <c r="AE135"/>
      <c r="AF135"/>
      <c r="AG135"/>
      <c r="AH135" s="121"/>
      <c r="AI135"/>
      <c r="AJ135" s="19"/>
      <c r="AK135"/>
      <c r="AL135" s="19"/>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row>
    <row r="136" spans="1:270" s="2" customFormat="1">
      <c r="A136"/>
      <c r="B136"/>
      <c r="C136"/>
      <c r="D136"/>
      <c r="E136" s="57"/>
      <c r="F136" s="3"/>
      <c r="G136" s="3"/>
      <c r="H136" s="27"/>
      <c r="I136"/>
      <c r="J136"/>
      <c r="K136"/>
      <c r="L136"/>
      <c r="M136"/>
      <c r="N136"/>
      <c r="O136"/>
      <c r="P136"/>
      <c r="Q136"/>
      <c r="R136" s="27"/>
      <c r="S136" s="121"/>
      <c r="T136"/>
      <c r="U136" s="121"/>
      <c r="V136" s="121"/>
      <c r="W136" s="19"/>
      <c r="X136" s="121"/>
      <c r="Y136" s="121"/>
      <c r="Z136" s="121"/>
      <c r="AA136" s="3"/>
      <c r="AB136" s="3"/>
      <c r="AC136" s="121"/>
      <c r="AD136" s="75"/>
      <c r="AE136"/>
      <c r="AF136"/>
      <c r="AG136"/>
      <c r="AH136" s="121"/>
      <c r="AI136"/>
      <c r="AJ136" s="19"/>
      <c r="AK136"/>
      <c r="AL136" s="19"/>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row>
    <row r="137" spans="1:270" s="2" customFormat="1">
      <c r="A137"/>
      <c r="B137"/>
      <c r="C137"/>
      <c r="D137"/>
      <c r="E137" s="57"/>
      <c r="F137" s="3"/>
      <c r="G137" s="3"/>
      <c r="H137" s="27"/>
      <c r="I137"/>
      <c r="J137"/>
      <c r="K137"/>
      <c r="L137"/>
      <c r="M137"/>
      <c r="N137"/>
      <c r="O137"/>
      <c r="P137"/>
      <c r="Q137"/>
      <c r="R137" s="27"/>
      <c r="S137" s="121"/>
      <c r="T137"/>
      <c r="U137" s="121"/>
      <c r="V137" s="121"/>
      <c r="W137" s="19"/>
      <c r="X137" s="121"/>
      <c r="Y137" s="121"/>
      <c r="Z137" s="121"/>
      <c r="AA137" s="3"/>
      <c r="AB137" s="3"/>
      <c r="AC137" s="121"/>
      <c r="AD137" s="75"/>
      <c r="AE137"/>
      <c r="AF137"/>
      <c r="AG137"/>
      <c r="AH137" s="121"/>
      <c r="AI137"/>
      <c r="AJ137" s="19"/>
      <c r="AK137"/>
      <c r="AL137" s="19"/>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row>
    <row r="138" spans="1:270" s="2" customFormat="1">
      <c r="A138"/>
      <c r="B138"/>
      <c r="C138"/>
      <c r="D138"/>
      <c r="E138" s="57"/>
      <c r="F138" s="3"/>
      <c r="G138" s="3"/>
      <c r="H138" s="27"/>
      <c r="I138"/>
      <c r="J138"/>
      <c r="K138"/>
      <c r="L138"/>
      <c r="M138"/>
      <c r="N138"/>
      <c r="O138"/>
      <c r="P138"/>
      <c r="Q138"/>
      <c r="R138" s="27"/>
      <c r="S138" s="121"/>
      <c r="T138"/>
      <c r="U138" s="121"/>
      <c r="V138" s="121"/>
      <c r="W138" s="19"/>
      <c r="X138" s="121"/>
      <c r="Y138" s="121"/>
      <c r="Z138" s="121"/>
      <c r="AA138" s="3"/>
      <c r="AB138" s="3"/>
      <c r="AC138" s="121"/>
      <c r="AD138" s="75"/>
      <c r="AE138"/>
      <c r="AF138"/>
      <c r="AG138"/>
      <c r="AH138" s="121"/>
      <c r="AI138"/>
      <c r="AJ138" s="19"/>
      <c r="AK138"/>
      <c r="AL138" s="19"/>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row>
    <row r="139" spans="1:270" s="2" customFormat="1">
      <c r="A139"/>
      <c r="B139"/>
      <c r="C139"/>
      <c r="D139"/>
      <c r="E139" s="57"/>
      <c r="F139" s="3"/>
      <c r="G139" s="3"/>
      <c r="H139" s="27"/>
      <c r="I139"/>
      <c r="J139"/>
      <c r="K139"/>
      <c r="L139"/>
      <c r="M139"/>
      <c r="N139"/>
      <c r="O139"/>
      <c r="P139"/>
      <c r="Q139"/>
      <c r="R139" s="27"/>
      <c r="S139" s="121"/>
      <c r="T139"/>
      <c r="U139" s="121"/>
      <c r="V139" s="121"/>
      <c r="W139" s="19"/>
      <c r="X139" s="121"/>
      <c r="Y139" s="121"/>
      <c r="Z139" s="121"/>
      <c r="AA139" s="3"/>
      <c r="AB139" s="3"/>
      <c r="AC139" s="121"/>
      <c r="AD139" s="75"/>
      <c r="AE139"/>
      <c r="AF139"/>
      <c r="AG139"/>
      <c r="AH139" s="121"/>
      <c r="AI139"/>
      <c r="AJ139" s="19"/>
      <c r="AK139"/>
      <c r="AL139" s="1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row>
    <row r="140" spans="1:270" s="2" customFormat="1">
      <c r="A140"/>
      <c r="B140"/>
      <c r="C140"/>
      <c r="D140"/>
      <c r="E140" s="57"/>
      <c r="F140" s="3"/>
      <c r="G140" s="3"/>
      <c r="H140" s="27"/>
      <c r="I140"/>
      <c r="J140"/>
      <c r="K140"/>
      <c r="L140"/>
      <c r="M140"/>
      <c r="N140"/>
      <c r="O140"/>
      <c r="P140"/>
      <c r="Q140"/>
      <c r="R140" s="27"/>
      <c r="S140" s="121"/>
      <c r="T140"/>
      <c r="U140" s="121"/>
      <c r="V140" s="121"/>
      <c r="W140" s="19"/>
      <c r="X140" s="121"/>
      <c r="Y140" s="121"/>
      <c r="Z140" s="121"/>
      <c r="AA140" s="3"/>
      <c r="AB140" s="3"/>
      <c r="AC140" s="121"/>
      <c r="AD140" s="75"/>
      <c r="AE140"/>
      <c r="AF140"/>
      <c r="AG140"/>
      <c r="AH140" s="121"/>
      <c r="AI140"/>
      <c r="AJ140" s="19"/>
      <c r="AK140"/>
      <c r="AL140" s="19"/>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row>
    <row r="141" spans="1:270" s="2" customFormat="1">
      <c r="A141"/>
      <c r="B141"/>
      <c r="C141"/>
      <c r="D141"/>
      <c r="E141" s="57"/>
      <c r="F141" s="3"/>
      <c r="G141" s="3"/>
      <c r="H141" s="27"/>
      <c r="I141"/>
      <c r="J141"/>
      <c r="K141"/>
      <c r="L141"/>
      <c r="M141"/>
      <c r="N141"/>
      <c r="O141"/>
      <c r="P141"/>
      <c r="Q141"/>
      <c r="R141" s="27"/>
      <c r="S141" s="121"/>
      <c r="T141"/>
      <c r="U141" s="121"/>
      <c r="V141" s="121"/>
      <c r="W141" s="19"/>
      <c r="X141" s="121"/>
      <c r="Y141" s="121"/>
      <c r="Z141" s="121"/>
      <c r="AA141" s="3"/>
      <c r="AB141" s="3"/>
      <c r="AC141" s="121"/>
      <c r="AD141" s="75"/>
      <c r="AE141"/>
      <c r="AF141"/>
      <c r="AG141"/>
      <c r="AH141" s="121"/>
      <c r="AI141"/>
      <c r="AJ141" s="19"/>
      <c r="AK141"/>
      <c r="AL141" s="19"/>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row>
    <row r="142" spans="1:270" s="2" customFormat="1">
      <c r="B142" t="s">
        <v>64</v>
      </c>
      <c r="C142" t="s">
        <v>73</v>
      </c>
      <c r="D142" s="2" t="str">
        <f>+B142&amp;C142</f>
        <v>CASI SEGUROINSIGNIFICANTE</v>
      </c>
      <c r="E142" s="57" t="s">
        <v>321</v>
      </c>
      <c r="F142" s="3"/>
      <c r="G142" s="3"/>
      <c r="H142" s="27"/>
      <c r="I142"/>
      <c r="J142"/>
      <c r="K142"/>
      <c r="L142"/>
      <c r="M142"/>
      <c r="N142"/>
      <c r="O142"/>
      <c r="P142"/>
      <c r="Q142"/>
      <c r="R142" s="27"/>
      <c r="S142" s="121"/>
      <c r="T142"/>
      <c r="U142" s="121"/>
      <c r="V142" s="121"/>
      <c r="W142" s="19"/>
      <c r="X142" s="121"/>
      <c r="Y142" s="121"/>
      <c r="Z142" s="121"/>
      <c r="AA142" s="3"/>
      <c r="AB142" s="3"/>
      <c r="AC142" s="121"/>
      <c r="AD142" s="75"/>
      <c r="AE142"/>
      <c r="AF142"/>
      <c r="AG142"/>
      <c r="AH142" s="121"/>
      <c r="AI142"/>
      <c r="AJ142" s="19"/>
      <c r="AK142"/>
      <c r="AL142" s="19"/>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row>
    <row r="143" spans="1:270" s="2" customFormat="1">
      <c r="B143" t="s">
        <v>64</v>
      </c>
      <c r="C143" t="s">
        <v>74</v>
      </c>
      <c r="D143" s="2" t="str">
        <f t="shared" ref="D143:D166" si="2">+B143&amp;C143</f>
        <v>CASI SEGUROMENOR</v>
      </c>
      <c r="E143" s="57" t="s">
        <v>321</v>
      </c>
      <c r="F143" s="3"/>
      <c r="G143" s="3"/>
      <c r="H143" s="27"/>
      <c r="I143"/>
      <c r="J143"/>
      <c r="K143"/>
      <c r="L143"/>
      <c r="M143"/>
      <c r="N143"/>
      <c r="O143"/>
      <c r="P143"/>
      <c r="Q143"/>
      <c r="R143" s="27"/>
      <c r="S143" s="121"/>
      <c r="T143"/>
      <c r="U143" s="121"/>
      <c r="V143" s="121"/>
      <c r="W143" s="19"/>
      <c r="X143" s="121"/>
      <c r="Y143" s="121"/>
      <c r="Z143" s="121"/>
      <c r="AA143" s="3"/>
      <c r="AB143" s="3"/>
      <c r="AC143" s="121"/>
      <c r="AD143" s="75"/>
      <c r="AE143"/>
      <c r="AF143"/>
      <c r="AG143"/>
      <c r="AH143" s="121"/>
      <c r="AI143"/>
      <c r="AJ143" s="19"/>
      <c r="AK143"/>
      <c r="AL143" s="19"/>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row>
    <row r="144" spans="1:270" s="2" customFormat="1">
      <c r="B144" t="s">
        <v>64</v>
      </c>
      <c r="C144" t="s">
        <v>6</v>
      </c>
      <c r="D144" s="2" t="str">
        <f t="shared" si="2"/>
        <v>CASI SEGUROMODERADO</v>
      </c>
      <c r="E144" s="57" t="s">
        <v>320</v>
      </c>
      <c r="F144" s="3"/>
      <c r="G144" s="3"/>
      <c r="H144" s="27"/>
      <c r="I144"/>
      <c r="J144"/>
      <c r="K144"/>
      <c r="L144"/>
      <c r="M144"/>
      <c r="N144"/>
      <c r="O144"/>
      <c r="P144"/>
      <c r="Q144"/>
      <c r="R144" s="27"/>
      <c r="S144" s="121"/>
      <c r="T144"/>
      <c r="U144" s="121"/>
      <c r="V144" s="121"/>
      <c r="W144" s="19"/>
      <c r="X144" s="121"/>
      <c r="Y144" s="121"/>
      <c r="Z144" s="121"/>
      <c r="AA144" s="3"/>
      <c r="AB144" s="3"/>
      <c r="AC144" s="121"/>
      <c r="AD144" s="75"/>
      <c r="AE144"/>
      <c r="AF144"/>
      <c r="AG144"/>
      <c r="AH144" s="121"/>
      <c r="AI144"/>
      <c r="AJ144" s="19"/>
      <c r="AK144"/>
      <c r="AL144" s="19"/>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row>
    <row r="145" spans="2:270" s="2" customFormat="1">
      <c r="B145" t="s">
        <v>64</v>
      </c>
      <c r="C145" t="s">
        <v>75</v>
      </c>
      <c r="D145" s="2" t="str">
        <f t="shared" si="2"/>
        <v>CASI SEGUROMAYOR</v>
      </c>
      <c r="E145" s="57" t="s">
        <v>320</v>
      </c>
      <c r="F145" s="3"/>
      <c r="G145" s="3"/>
      <c r="H145" s="27"/>
      <c r="I145"/>
      <c r="J145"/>
      <c r="K145"/>
      <c r="L145"/>
      <c r="M145"/>
      <c r="N145"/>
      <c r="O145"/>
      <c r="P145"/>
      <c r="Q145"/>
      <c r="R145" s="27"/>
      <c r="S145" s="121"/>
      <c r="T145"/>
      <c r="U145" s="121"/>
      <c r="V145" s="121"/>
      <c r="W145" s="19"/>
      <c r="X145" s="121"/>
      <c r="Y145" s="121"/>
      <c r="Z145" s="121"/>
      <c r="AA145" s="3"/>
      <c r="AB145" s="3"/>
      <c r="AC145" s="121"/>
      <c r="AD145" s="75"/>
      <c r="AE145"/>
      <c r="AF145"/>
      <c r="AG145"/>
      <c r="AH145" s="121"/>
      <c r="AI145"/>
      <c r="AJ145" s="19"/>
      <c r="AK145"/>
      <c r="AL145" s="19"/>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row>
    <row r="146" spans="2:270" s="2" customFormat="1">
      <c r="B146" t="s">
        <v>64</v>
      </c>
      <c r="C146" t="s">
        <v>78</v>
      </c>
      <c r="D146" s="2" t="str">
        <f t="shared" si="2"/>
        <v>CASI SEGUROCATASTRÓFICO</v>
      </c>
      <c r="E146" s="57" t="s">
        <v>320</v>
      </c>
      <c r="F146" s="3"/>
      <c r="G146" s="3"/>
      <c r="H146" s="27"/>
      <c r="I146"/>
      <c r="J146"/>
      <c r="K146"/>
      <c r="L146"/>
      <c r="M146"/>
      <c r="N146"/>
      <c r="O146"/>
      <c r="P146"/>
      <c r="Q146"/>
      <c r="R146" s="27"/>
      <c r="S146" s="121"/>
      <c r="T146"/>
      <c r="U146" s="121"/>
      <c r="V146" s="121"/>
      <c r="W146" s="19"/>
      <c r="X146" s="121"/>
      <c r="Y146" s="121"/>
      <c r="Z146" s="121"/>
      <c r="AA146" s="3"/>
      <c r="AB146" s="3"/>
      <c r="AC146" s="121"/>
      <c r="AD146" s="75"/>
      <c r="AE146"/>
      <c r="AF146"/>
      <c r="AG146"/>
      <c r="AH146" s="121"/>
      <c r="AI146"/>
      <c r="AJ146" s="19"/>
      <c r="AK146"/>
      <c r="AL146" s="19"/>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row>
    <row r="147" spans="2:270" s="2" customFormat="1">
      <c r="B147" t="s">
        <v>35</v>
      </c>
      <c r="C147" t="s">
        <v>73</v>
      </c>
      <c r="D147" s="2" t="str">
        <f t="shared" si="2"/>
        <v>PROBABLEINSIGNIFICANTE</v>
      </c>
      <c r="E147" s="57" t="s">
        <v>6</v>
      </c>
      <c r="F147" s="3"/>
      <c r="G147" s="3"/>
      <c r="H147" s="27"/>
      <c r="I147"/>
      <c r="J147"/>
      <c r="K147"/>
      <c r="L147"/>
      <c r="M147"/>
      <c r="N147"/>
      <c r="O147"/>
      <c r="P147"/>
      <c r="Q147"/>
      <c r="R147" s="27"/>
      <c r="S147" s="121"/>
      <c r="T147"/>
      <c r="U147" s="121"/>
      <c r="V147" s="121"/>
      <c r="W147" s="19"/>
      <c r="X147" s="121"/>
      <c r="Y147" s="121"/>
      <c r="Z147" s="121"/>
      <c r="AA147" s="3"/>
      <c r="AB147" s="3"/>
      <c r="AC147" s="121"/>
      <c r="AD147" s="75"/>
      <c r="AE147"/>
      <c r="AF147"/>
      <c r="AG147"/>
      <c r="AH147" s="121"/>
      <c r="AI147"/>
      <c r="AJ147" s="19"/>
      <c r="AK147"/>
      <c r="AL147" s="19"/>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row>
    <row r="148" spans="2:270" s="2" customFormat="1">
      <c r="B148" t="s">
        <v>35</v>
      </c>
      <c r="C148" t="s">
        <v>74</v>
      </c>
      <c r="D148" s="2" t="str">
        <f t="shared" si="2"/>
        <v>PROBABLEMENOR</v>
      </c>
      <c r="E148" s="57" t="s">
        <v>321</v>
      </c>
      <c r="F148" s="3"/>
      <c r="G148" s="3"/>
      <c r="H148" s="27"/>
      <c r="I148"/>
      <c r="J148"/>
      <c r="K148"/>
      <c r="L148"/>
      <c r="M148"/>
      <c r="N148"/>
      <c r="O148"/>
      <c r="P148"/>
      <c r="Q148"/>
      <c r="R148" s="27"/>
      <c r="S148" s="121"/>
      <c r="T148"/>
      <c r="U148" s="121"/>
      <c r="V148" s="121"/>
      <c r="W148" s="19"/>
      <c r="X148" s="121"/>
      <c r="Y148" s="121"/>
      <c r="Z148" s="121"/>
      <c r="AA148" s="3"/>
      <c r="AB148" s="3"/>
      <c r="AC148" s="121"/>
      <c r="AD148" s="75"/>
      <c r="AE148"/>
      <c r="AF148"/>
      <c r="AG148"/>
      <c r="AH148" s="121"/>
      <c r="AI148"/>
      <c r="AJ148" s="19"/>
      <c r="AK148"/>
      <c r="AL148" s="19"/>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row>
    <row r="149" spans="2:270" s="2" customFormat="1">
      <c r="B149" t="s">
        <v>35</v>
      </c>
      <c r="C149" t="s">
        <v>6</v>
      </c>
      <c r="D149" s="2" t="str">
        <f t="shared" si="2"/>
        <v>PROBABLEMODERADO</v>
      </c>
      <c r="E149" s="57" t="s">
        <v>321</v>
      </c>
      <c r="F149" s="3"/>
      <c r="G149" s="3"/>
      <c r="H149" s="27"/>
      <c r="I149"/>
      <c r="J149"/>
      <c r="K149"/>
      <c r="L149"/>
      <c r="M149"/>
      <c r="N149"/>
      <c r="O149"/>
      <c r="P149"/>
      <c r="Q149"/>
      <c r="R149" s="27"/>
      <c r="S149" s="121"/>
      <c r="T149"/>
      <c r="U149" s="121"/>
      <c r="V149" s="121"/>
      <c r="W149" s="19"/>
      <c r="X149" s="121"/>
      <c r="Y149" s="121"/>
      <c r="Z149" s="121"/>
      <c r="AA149" s="3"/>
      <c r="AB149" s="3"/>
      <c r="AC149" s="121"/>
      <c r="AD149" s="75"/>
      <c r="AE149"/>
      <c r="AF149"/>
      <c r="AG149"/>
      <c r="AH149" s="121"/>
      <c r="AI149"/>
      <c r="AJ149" s="19"/>
      <c r="AK149"/>
      <c r="AL149" s="1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row>
    <row r="150" spans="2:270" s="2" customFormat="1">
      <c r="B150" t="s">
        <v>35</v>
      </c>
      <c r="C150" t="s">
        <v>75</v>
      </c>
      <c r="D150" s="2" t="str">
        <f t="shared" si="2"/>
        <v>PROBABLEMAYOR</v>
      </c>
      <c r="E150" s="57" t="s">
        <v>320</v>
      </c>
      <c r="F150" s="3"/>
      <c r="G150" s="3"/>
      <c r="H150" s="27"/>
      <c r="I150"/>
      <c r="J150"/>
      <c r="K150"/>
      <c r="L150"/>
      <c r="M150"/>
      <c r="N150"/>
      <c r="O150"/>
      <c r="P150"/>
      <c r="Q150"/>
      <c r="R150" s="27"/>
      <c r="S150" s="121"/>
      <c r="T150"/>
      <c r="U150" s="121"/>
      <c r="V150" s="121"/>
      <c r="W150" s="19"/>
      <c r="X150" s="121"/>
      <c r="Y150" s="121"/>
      <c r="Z150" s="121"/>
      <c r="AA150" s="3"/>
      <c r="AB150" s="3"/>
      <c r="AC150" s="121"/>
      <c r="AD150" s="75"/>
      <c r="AE150"/>
      <c r="AF150"/>
      <c r="AG150"/>
      <c r="AH150" s="121"/>
      <c r="AI150"/>
      <c r="AJ150" s="19"/>
      <c r="AK150"/>
      <c r="AL150" s="19"/>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row>
    <row r="151" spans="2:270" s="2" customFormat="1">
      <c r="B151" t="s">
        <v>35</v>
      </c>
      <c r="C151" t="s">
        <v>78</v>
      </c>
      <c r="D151" s="2" t="str">
        <f t="shared" si="2"/>
        <v>PROBABLECATASTRÓFICO</v>
      </c>
      <c r="E151" s="57" t="s">
        <v>320</v>
      </c>
      <c r="F151" s="3"/>
      <c r="G151" s="3"/>
      <c r="H151" s="27"/>
      <c r="I151"/>
      <c r="J151"/>
      <c r="K151"/>
      <c r="L151"/>
      <c r="M151"/>
      <c r="N151"/>
      <c r="O151"/>
      <c r="P151"/>
      <c r="Q151"/>
      <c r="R151" s="27"/>
      <c r="S151" s="121"/>
      <c r="T151"/>
      <c r="U151" s="121"/>
      <c r="V151" s="121"/>
      <c r="W151" s="19"/>
      <c r="X151" s="121"/>
      <c r="Y151" s="121"/>
      <c r="Z151" s="121"/>
      <c r="AA151" s="3"/>
      <c r="AB151" s="3"/>
      <c r="AC151" s="121"/>
      <c r="AD151" s="75"/>
      <c r="AE151"/>
      <c r="AF151"/>
      <c r="AG151"/>
      <c r="AH151" s="121"/>
      <c r="AI151"/>
      <c r="AJ151" s="19"/>
      <c r="AK151"/>
      <c r="AL151" s="19"/>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row>
    <row r="152" spans="2:270" s="2" customFormat="1">
      <c r="B152" t="s">
        <v>34</v>
      </c>
      <c r="C152" t="s">
        <v>73</v>
      </c>
      <c r="D152" s="2" t="str">
        <f t="shared" si="2"/>
        <v>POSIBLEINSIGNIFICANTE</v>
      </c>
      <c r="E152" s="57" t="s">
        <v>322</v>
      </c>
      <c r="F152" s="3"/>
      <c r="G152" s="3"/>
      <c r="H152" s="27"/>
      <c r="I152"/>
      <c r="J152"/>
      <c r="K152"/>
      <c r="L152"/>
      <c r="M152"/>
      <c r="N152"/>
      <c r="O152"/>
      <c r="P152"/>
      <c r="Q152"/>
      <c r="R152" s="27"/>
      <c r="S152" s="121"/>
      <c r="T152"/>
      <c r="U152" s="121"/>
      <c r="V152" s="121"/>
      <c r="W152" s="19"/>
      <c r="X152" s="121"/>
      <c r="Y152" s="121"/>
      <c r="Z152" s="121"/>
      <c r="AA152" s="3"/>
      <c r="AB152" s="3"/>
      <c r="AC152" s="121"/>
      <c r="AD152" s="75"/>
      <c r="AE152"/>
      <c r="AF152"/>
      <c r="AG152"/>
      <c r="AH152" s="121"/>
      <c r="AI152"/>
      <c r="AJ152" s="19"/>
      <c r="AK152"/>
      <c r="AL152" s="19"/>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row>
    <row r="153" spans="2:270" s="2" customFormat="1">
      <c r="B153" t="s">
        <v>34</v>
      </c>
      <c r="C153" t="s">
        <v>74</v>
      </c>
      <c r="D153" s="2" t="str">
        <f t="shared" si="2"/>
        <v>POSIBLEMENOR</v>
      </c>
      <c r="E153" s="57" t="s">
        <v>6</v>
      </c>
      <c r="F153" s="3"/>
      <c r="G153" s="3"/>
      <c r="H153" s="27"/>
      <c r="I153"/>
      <c r="J153"/>
      <c r="K153"/>
      <c r="L153"/>
      <c r="M153"/>
      <c r="N153"/>
      <c r="O153"/>
      <c r="P153"/>
      <c r="Q153"/>
      <c r="R153" s="27"/>
      <c r="S153" s="121"/>
      <c r="T153"/>
      <c r="U153" s="121"/>
      <c r="V153" s="121"/>
      <c r="W153" s="19"/>
      <c r="X153" s="121"/>
      <c r="Y153" s="121"/>
      <c r="Z153" s="121"/>
      <c r="AA153" s="3"/>
      <c r="AB153" s="3"/>
      <c r="AC153" s="121"/>
      <c r="AD153" s="75"/>
      <c r="AE153"/>
      <c r="AF153"/>
      <c r="AG153"/>
      <c r="AH153" s="121"/>
      <c r="AI153"/>
      <c r="AJ153" s="19"/>
      <c r="AK153"/>
      <c r="AL153" s="19"/>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row>
    <row r="154" spans="2:270" s="2" customFormat="1">
      <c r="B154" t="s">
        <v>34</v>
      </c>
      <c r="C154" t="s">
        <v>6</v>
      </c>
      <c r="D154" s="2" t="str">
        <f t="shared" si="2"/>
        <v>POSIBLEMODERADO</v>
      </c>
      <c r="E154" s="57" t="s">
        <v>321</v>
      </c>
      <c r="F154" s="3"/>
      <c r="G154" s="3"/>
      <c r="H154" s="27"/>
      <c r="I154"/>
      <c r="J154"/>
      <c r="K154"/>
      <c r="L154"/>
      <c r="M154"/>
      <c r="N154"/>
      <c r="O154"/>
      <c r="P154"/>
      <c r="Q154"/>
      <c r="R154" s="27"/>
      <c r="S154" s="121"/>
      <c r="T154"/>
      <c r="U154" s="121"/>
      <c r="V154" s="121"/>
      <c r="W154" s="19"/>
      <c r="X154" s="121"/>
      <c r="Y154" s="121"/>
      <c r="Z154" s="121"/>
      <c r="AA154" s="3"/>
      <c r="AB154" s="3"/>
      <c r="AC154" s="121"/>
      <c r="AD154" s="75"/>
      <c r="AE154"/>
      <c r="AF154"/>
      <c r="AG154"/>
      <c r="AH154" s="121"/>
      <c r="AI154"/>
      <c r="AJ154" s="19"/>
      <c r="AK154"/>
      <c r="AL154" s="19"/>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row>
    <row r="155" spans="2:270" s="2" customFormat="1">
      <c r="B155" t="s">
        <v>34</v>
      </c>
      <c r="C155" t="s">
        <v>75</v>
      </c>
      <c r="D155" s="2" t="str">
        <f t="shared" si="2"/>
        <v>POSIBLEMAYOR</v>
      </c>
      <c r="E155" s="57" t="s">
        <v>320</v>
      </c>
      <c r="F155" s="3"/>
      <c r="G155" s="3"/>
      <c r="H155" s="27"/>
      <c r="I155"/>
      <c r="J155"/>
      <c r="K155"/>
      <c r="L155"/>
      <c r="M155"/>
      <c r="N155"/>
      <c r="O155"/>
      <c r="P155"/>
      <c r="Q155"/>
      <c r="R155" s="27"/>
      <c r="S155" s="121"/>
      <c r="T155"/>
      <c r="U155" s="121"/>
      <c r="V155" s="121"/>
      <c r="W155" s="19"/>
      <c r="X155" s="121"/>
      <c r="Y155" s="121"/>
      <c r="Z155" s="121"/>
      <c r="AA155" s="3"/>
      <c r="AB155" s="3"/>
      <c r="AC155" s="121"/>
      <c r="AD155" s="75"/>
      <c r="AE155"/>
      <c r="AF155"/>
      <c r="AG155"/>
      <c r="AH155" s="121"/>
      <c r="AI155"/>
      <c r="AJ155" s="19"/>
      <c r="AK155"/>
      <c r="AL155" s="19"/>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row>
    <row r="156" spans="2:270" s="2" customFormat="1">
      <c r="B156" t="s">
        <v>34</v>
      </c>
      <c r="C156" t="s">
        <v>78</v>
      </c>
      <c r="D156" s="2" t="str">
        <f t="shared" si="2"/>
        <v>POSIBLECATASTRÓFICO</v>
      </c>
      <c r="E156" s="57" t="s">
        <v>320</v>
      </c>
      <c r="F156" s="3"/>
      <c r="G156" s="3"/>
      <c r="H156" s="27"/>
      <c r="I156"/>
      <c r="J156"/>
      <c r="K156"/>
      <c r="L156"/>
      <c r="M156"/>
      <c r="N156"/>
      <c r="O156"/>
      <c r="P156"/>
      <c r="Q156"/>
      <c r="R156" s="27"/>
      <c r="S156" s="121"/>
      <c r="T156"/>
      <c r="U156" s="121"/>
      <c r="V156" s="121"/>
      <c r="W156" s="19"/>
      <c r="X156" s="121"/>
      <c r="Y156" s="121"/>
      <c r="Z156" s="121"/>
      <c r="AA156" s="3"/>
      <c r="AB156" s="3"/>
      <c r="AC156" s="121"/>
      <c r="AD156" s="75"/>
      <c r="AE156"/>
      <c r="AF156"/>
      <c r="AG156"/>
      <c r="AH156" s="121"/>
      <c r="AI156"/>
      <c r="AJ156" s="19"/>
      <c r="AK156"/>
      <c r="AL156" s="19"/>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row>
    <row r="157" spans="2:270" s="2" customFormat="1">
      <c r="B157" t="s">
        <v>33</v>
      </c>
      <c r="C157" t="s">
        <v>73</v>
      </c>
      <c r="D157" s="2" t="str">
        <f t="shared" si="2"/>
        <v>IMPROBABLEINSIGNIFICANTE</v>
      </c>
      <c r="E157" s="57" t="s">
        <v>322</v>
      </c>
      <c r="F157" s="3"/>
      <c r="G157" s="3"/>
      <c r="H157" s="27"/>
      <c r="I157"/>
      <c r="J157"/>
      <c r="K157"/>
      <c r="L157"/>
      <c r="M157"/>
      <c r="N157"/>
      <c r="O157"/>
      <c r="P157"/>
      <c r="Q157"/>
      <c r="R157" s="27"/>
      <c r="S157" s="121"/>
      <c r="T157"/>
      <c r="U157" s="121"/>
      <c r="V157" s="121"/>
      <c r="W157" s="19"/>
      <c r="X157" s="121"/>
      <c r="Y157" s="121"/>
      <c r="Z157" s="121"/>
      <c r="AA157" s="3"/>
      <c r="AB157" s="3"/>
      <c r="AC157" s="121"/>
      <c r="AD157" s="75"/>
      <c r="AE157"/>
      <c r="AF157"/>
      <c r="AG157"/>
      <c r="AH157" s="121"/>
      <c r="AI157"/>
      <c r="AJ157" s="19"/>
      <c r="AK157"/>
      <c r="AL157" s="19"/>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row>
    <row r="158" spans="2:270" s="2" customFormat="1">
      <c r="B158" t="s">
        <v>33</v>
      </c>
      <c r="C158" t="s">
        <v>74</v>
      </c>
      <c r="D158" s="2" t="str">
        <f t="shared" si="2"/>
        <v>IMPROBABLEMENOR</v>
      </c>
      <c r="E158" s="57" t="s">
        <v>322</v>
      </c>
      <c r="F158" s="3"/>
      <c r="G158" s="3"/>
      <c r="H158" s="27"/>
      <c r="I158"/>
      <c r="J158"/>
      <c r="K158"/>
      <c r="L158"/>
      <c r="M158"/>
      <c r="N158"/>
      <c r="O158"/>
      <c r="P158"/>
      <c r="Q158"/>
      <c r="R158" s="27"/>
      <c r="S158" s="121"/>
      <c r="T158"/>
      <c r="U158" s="121"/>
      <c r="V158" s="121"/>
      <c r="W158" s="19"/>
      <c r="X158" s="121"/>
      <c r="Y158" s="121"/>
      <c r="Z158" s="121"/>
      <c r="AA158" s="3"/>
      <c r="AB158" s="3"/>
      <c r="AC158" s="121"/>
      <c r="AD158" s="75"/>
      <c r="AE158"/>
      <c r="AF158"/>
      <c r="AG158"/>
      <c r="AH158" s="121"/>
      <c r="AI158"/>
      <c r="AJ158" s="19"/>
      <c r="AK158"/>
      <c r="AL158" s="19"/>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row>
    <row r="159" spans="2:270" s="2" customFormat="1">
      <c r="B159" t="s">
        <v>33</v>
      </c>
      <c r="C159" t="s">
        <v>6</v>
      </c>
      <c r="D159" s="2" t="str">
        <f t="shared" si="2"/>
        <v>IMPROBABLEMODERADO</v>
      </c>
      <c r="E159" s="57" t="s">
        <v>6</v>
      </c>
      <c r="F159" s="3"/>
      <c r="G159" s="3"/>
      <c r="H159" s="27"/>
      <c r="I159"/>
      <c r="J159"/>
      <c r="K159"/>
      <c r="L159"/>
      <c r="M159"/>
      <c r="N159"/>
      <c r="O159"/>
      <c r="P159"/>
      <c r="Q159"/>
      <c r="R159" s="27"/>
      <c r="S159" s="121"/>
      <c r="T159"/>
      <c r="U159" s="121"/>
      <c r="V159" s="121"/>
      <c r="W159" s="19"/>
      <c r="X159" s="121"/>
      <c r="Y159" s="121"/>
      <c r="Z159" s="121"/>
      <c r="AA159" s="3"/>
      <c r="AB159" s="3"/>
      <c r="AC159" s="121"/>
      <c r="AD159" s="75"/>
      <c r="AE159"/>
      <c r="AF159"/>
      <c r="AG159"/>
      <c r="AH159" s="121"/>
      <c r="AI159"/>
      <c r="AJ159" s="19"/>
      <c r="AK159"/>
      <c r="AL159" s="1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row>
    <row r="160" spans="2:270" s="2" customFormat="1">
      <c r="B160" t="s">
        <v>33</v>
      </c>
      <c r="C160" t="s">
        <v>75</v>
      </c>
      <c r="D160" s="2" t="str">
        <f t="shared" si="2"/>
        <v>IMPROBABLEMAYOR</v>
      </c>
      <c r="E160" s="57" t="s">
        <v>321</v>
      </c>
      <c r="F160" s="3"/>
      <c r="G160" s="3"/>
      <c r="H160" s="27"/>
      <c r="I160"/>
      <c r="J160"/>
      <c r="K160"/>
      <c r="L160"/>
      <c r="M160"/>
      <c r="N160"/>
      <c r="O160"/>
      <c r="P160"/>
      <c r="Q160"/>
      <c r="R160" s="27"/>
      <c r="S160" s="121"/>
      <c r="T160"/>
      <c r="U160" s="121"/>
      <c r="V160" s="121"/>
      <c r="W160" s="19"/>
      <c r="X160" s="121"/>
      <c r="Y160" s="121"/>
      <c r="Z160" s="121"/>
      <c r="AA160" s="3"/>
      <c r="AB160" s="3"/>
      <c r="AC160" s="121"/>
      <c r="AD160" s="75"/>
      <c r="AE160"/>
      <c r="AF160"/>
      <c r="AG160"/>
      <c r="AH160" s="121"/>
      <c r="AI160"/>
      <c r="AJ160" s="19"/>
      <c r="AK160"/>
      <c r="AL160" s="19"/>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row>
    <row r="161" spans="1:270" s="2" customFormat="1">
      <c r="B161" t="s">
        <v>33</v>
      </c>
      <c r="C161" t="s">
        <v>78</v>
      </c>
      <c r="D161" s="2" t="str">
        <f t="shared" si="2"/>
        <v>IMPROBABLECATASTRÓFICO</v>
      </c>
      <c r="E161" s="57" t="s">
        <v>320</v>
      </c>
      <c r="F161" s="3"/>
      <c r="G161" s="3"/>
      <c r="H161" s="27"/>
      <c r="I161"/>
      <c r="J161"/>
      <c r="K161"/>
      <c r="L161"/>
      <c r="M161"/>
      <c r="N161"/>
      <c r="O161"/>
      <c r="P161"/>
      <c r="Q161"/>
      <c r="R161" s="27"/>
      <c r="S161" s="121"/>
      <c r="T161"/>
      <c r="U161" s="121"/>
      <c r="V161" s="121"/>
      <c r="W161" s="19"/>
      <c r="X161" s="121"/>
      <c r="Y161" s="121"/>
      <c r="Z161" s="121"/>
      <c r="AA161" s="3"/>
      <c r="AB161" s="3"/>
      <c r="AC161" s="121"/>
      <c r="AD161" s="75"/>
      <c r="AE161"/>
      <c r="AF161"/>
      <c r="AG161"/>
      <c r="AH161" s="121"/>
      <c r="AI161"/>
      <c r="AJ161" s="19"/>
      <c r="AK161"/>
      <c r="AL161" s="19"/>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row>
    <row r="162" spans="1:270" s="2" customFormat="1">
      <c r="B162" t="s">
        <v>65</v>
      </c>
      <c r="C162" t="s">
        <v>73</v>
      </c>
      <c r="D162" s="2" t="str">
        <f t="shared" si="2"/>
        <v>RARA VEZINSIGNIFICANTE</v>
      </c>
      <c r="E162" s="57" t="s">
        <v>322</v>
      </c>
      <c r="F162" s="3"/>
      <c r="G162" s="3"/>
      <c r="H162" s="27"/>
      <c r="I162"/>
      <c r="J162"/>
      <c r="K162"/>
      <c r="L162"/>
      <c r="M162"/>
      <c r="N162"/>
      <c r="O162"/>
      <c r="P162"/>
      <c r="Q162"/>
      <c r="R162" s="27"/>
      <c r="S162" s="121"/>
      <c r="T162"/>
      <c r="U162" s="121"/>
      <c r="V162" s="121"/>
      <c r="W162" s="19"/>
      <c r="X162" s="121"/>
      <c r="Y162" s="121"/>
      <c r="Z162" s="121"/>
      <c r="AA162" s="3"/>
      <c r="AB162" s="3"/>
      <c r="AC162" s="121"/>
      <c r="AD162" s="75"/>
      <c r="AE162"/>
      <c r="AF162"/>
      <c r="AG162"/>
      <c r="AH162" s="121"/>
      <c r="AI162"/>
      <c r="AJ162" s="19"/>
      <c r="AK162"/>
      <c r="AL162" s="19"/>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row>
    <row r="163" spans="1:270" s="2" customFormat="1">
      <c r="B163" t="s">
        <v>65</v>
      </c>
      <c r="C163" t="s">
        <v>74</v>
      </c>
      <c r="D163" s="2" t="str">
        <f t="shared" si="2"/>
        <v>RARA VEZMENOR</v>
      </c>
      <c r="E163" s="57" t="s">
        <v>322</v>
      </c>
      <c r="F163" s="3"/>
      <c r="G163" s="3"/>
      <c r="H163" s="27" t="str">
        <f>+IFERROR(VLOOKUP(F163,$F$168:$H$172,3,FALSE)*VLOOKUP(G163,$G$168:$H$172,3,FALSE),"")</f>
        <v/>
      </c>
      <c r="I163"/>
      <c r="J163"/>
      <c r="K163"/>
      <c r="L163"/>
      <c r="M163"/>
      <c r="N163"/>
      <c r="O163"/>
      <c r="P163"/>
      <c r="Q163"/>
      <c r="R163" s="27"/>
      <c r="S163" s="121"/>
      <c r="T163"/>
      <c r="U163" s="121"/>
      <c r="V163" s="121"/>
      <c r="W163" s="19"/>
      <c r="X163" s="121"/>
      <c r="Y163" s="121"/>
      <c r="Z163" s="121"/>
      <c r="AA163" s="3"/>
      <c r="AB163" s="3"/>
      <c r="AC163" s="121"/>
      <c r="AD163" s="75"/>
      <c r="AE163"/>
      <c r="AF163"/>
      <c r="AG163"/>
      <c r="AH163" s="121"/>
      <c r="AI163"/>
      <c r="AJ163" s="19"/>
      <c r="AK163"/>
      <c r="AL163" s="19"/>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row>
    <row r="164" spans="1:270" s="2" customFormat="1">
      <c r="B164" t="s">
        <v>65</v>
      </c>
      <c r="C164" t="s">
        <v>6</v>
      </c>
      <c r="D164" s="2" t="str">
        <f t="shared" si="2"/>
        <v>RARA VEZMODERADO</v>
      </c>
      <c r="E164" s="57" t="s">
        <v>6</v>
      </c>
      <c r="F164" s="3"/>
      <c r="G164" s="3"/>
      <c r="H164" s="27" t="str">
        <f>+IFERROR(VLOOKUP(F164,$F$168:$H$172,3,FALSE)*VLOOKUP(G164,$G$168:$H$172,3,FALSE),"")</f>
        <v/>
      </c>
      <c r="I164"/>
      <c r="J164"/>
      <c r="K164"/>
      <c r="L164"/>
      <c r="M164"/>
      <c r="N164"/>
      <c r="O164"/>
      <c r="P164"/>
      <c r="Q164"/>
      <c r="R164" s="27"/>
      <c r="S164" s="121"/>
      <c r="T164"/>
      <c r="U164" s="121"/>
      <c r="V164" s="121"/>
      <c r="W164" s="19"/>
      <c r="X164" s="121"/>
      <c r="Y164" s="121"/>
      <c r="Z164" s="121"/>
      <c r="AA164" s="3"/>
      <c r="AB164" s="3"/>
      <c r="AC164" s="121"/>
      <c r="AD164" s="75"/>
      <c r="AE164"/>
      <c r="AF164"/>
      <c r="AG164"/>
      <c r="AH164" s="121"/>
      <c r="AI164"/>
      <c r="AJ164" s="19"/>
      <c r="AK164"/>
      <c r="AL164" s="19"/>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row>
    <row r="165" spans="1:270" s="2" customFormat="1">
      <c r="B165" t="s">
        <v>65</v>
      </c>
      <c r="C165" t="s">
        <v>75</v>
      </c>
      <c r="D165" s="2" t="str">
        <f t="shared" si="2"/>
        <v>RARA VEZMAYOR</v>
      </c>
      <c r="E165" s="57" t="s">
        <v>321</v>
      </c>
      <c r="F165" s="27"/>
      <c r="G165" s="27"/>
      <c r="H165" s="27"/>
      <c r="I165"/>
      <c r="J165"/>
      <c r="K165"/>
      <c r="L165"/>
      <c r="M165"/>
      <c r="N165"/>
      <c r="O165"/>
      <c r="P165"/>
      <c r="Q165"/>
      <c r="R165" s="27"/>
      <c r="S165" s="121"/>
      <c r="T165"/>
      <c r="U165" s="121"/>
      <c r="V165" s="121"/>
      <c r="W165" s="19"/>
      <c r="X165" s="121"/>
      <c r="Y165" s="121"/>
      <c r="Z165" s="121"/>
      <c r="AA165" s="27"/>
      <c r="AB165" s="27"/>
      <c r="AC165" s="121"/>
      <c r="AD165" s="75"/>
      <c r="AE165"/>
      <c r="AF165"/>
      <c r="AG165"/>
      <c r="AH165" s="121"/>
      <c r="AI165"/>
      <c r="AJ165" s="19"/>
      <c r="AK165"/>
      <c r="AL165" s="19"/>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row>
    <row r="166" spans="1:270" s="2" customFormat="1">
      <c r="B166" t="s">
        <v>65</v>
      </c>
      <c r="C166" t="s">
        <v>78</v>
      </c>
      <c r="D166" s="2" t="str">
        <f t="shared" si="2"/>
        <v>RARA VEZCATASTRÓFICO</v>
      </c>
      <c r="E166" s="57" t="s">
        <v>320</v>
      </c>
      <c r="F166" s="27"/>
      <c r="G166" s="27"/>
      <c r="H166" s="27"/>
      <c r="I166"/>
      <c r="J166"/>
      <c r="K166"/>
      <c r="L166"/>
      <c r="M166"/>
      <c r="N166"/>
      <c r="O166"/>
      <c r="P166"/>
      <c r="Q166"/>
      <c r="R166" s="27"/>
      <c r="S166" s="121"/>
      <c r="T166"/>
      <c r="U166" s="121"/>
      <c r="V166" s="121"/>
      <c r="W166" s="19"/>
      <c r="X166" s="121"/>
      <c r="Y166" s="121"/>
      <c r="Z166" s="121"/>
      <c r="AA166" s="27"/>
      <c r="AB166" s="27"/>
      <c r="AC166" s="121"/>
      <c r="AD166" s="75"/>
      <c r="AE166"/>
      <c r="AF166"/>
      <c r="AG166"/>
      <c r="AH166" s="121"/>
      <c r="AI166"/>
      <c r="AJ166" s="19"/>
      <c r="AK166"/>
      <c r="AL166" s="19"/>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row>
    <row r="167" spans="1:270" s="2" customFormat="1" ht="16">
      <c r="A167"/>
      <c r="B167"/>
      <c r="C167"/>
      <c r="D167"/>
      <c r="E167" s="57"/>
      <c r="F167" s="27"/>
      <c r="G167" s="27"/>
      <c r="H167" s="27"/>
      <c r="I167"/>
      <c r="J167"/>
      <c r="K167"/>
      <c r="L167"/>
      <c r="M167"/>
      <c r="N167"/>
      <c r="O167"/>
      <c r="P167"/>
      <c r="Q167"/>
      <c r="R167" s="27"/>
      <c r="S167" s="121"/>
      <c r="T167"/>
      <c r="U167" s="121"/>
      <c r="V167" s="121"/>
      <c r="W167" s="19"/>
      <c r="X167" s="121"/>
      <c r="Y167" s="121"/>
      <c r="Z167" s="121"/>
      <c r="AA167" s="27"/>
      <c r="AB167" s="27"/>
      <c r="AC167" s="121"/>
      <c r="AD167" s="75"/>
      <c r="AE167"/>
      <c r="AF167" t="s">
        <v>28</v>
      </c>
      <c r="AG167"/>
      <c r="AH167" s="121"/>
      <c r="AI167"/>
      <c r="AJ167" s="19" t="s">
        <v>17</v>
      </c>
      <c r="AK167"/>
      <c r="AL167" s="19"/>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row>
    <row r="168" spans="1:270" s="2" customFormat="1" ht="56">
      <c r="D168"/>
      <c r="E168" s="150" t="s">
        <v>59</v>
      </c>
      <c r="F168" s="28" t="s">
        <v>65</v>
      </c>
      <c r="G168" s="28" t="s">
        <v>73</v>
      </c>
      <c r="H168" s="28">
        <v>1</v>
      </c>
      <c r="J168" s="2" t="s">
        <v>2</v>
      </c>
      <c r="R168" s="28"/>
      <c r="S168" s="122" t="s">
        <v>67</v>
      </c>
      <c r="U168" s="122" t="s">
        <v>247</v>
      </c>
      <c r="V168" s="122" t="s">
        <v>247</v>
      </c>
      <c r="W168" s="108" t="s">
        <v>271</v>
      </c>
      <c r="X168" s="129"/>
      <c r="Y168" s="122" t="s">
        <v>247</v>
      </c>
      <c r="Z168" s="129" t="s">
        <v>271</v>
      </c>
      <c r="AA168" s="28" t="s">
        <v>65</v>
      </c>
      <c r="AB168" s="28" t="s">
        <v>73</v>
      </c>
      <c r="AC168" s="122"/>
      <c r="AD168" s="119"/>
      <c r="AF168" s="114" t="s">
        <v>323</v>
      </c>
      <c r="AG168" s="115" t="s">
        <v>335</v>
      </c>
      <c r="AH168" s="115">
        <v>100</v>
      </c>
      <c r="AI168" s="125" t="s">
        <v>332</v>
      </c>
      <c r="AJ168" s="114"/>
      <c r="AK168" s="115" t="s">
        <v>301</v>
      </c>
      <c r="AL168" s="115">
        <v>2</v>
      </c>
    </row>
    <row r="169" spans="1:270" s="2" customFormat="1" ht="56">
      <c r="D169"/>
      <c r="E169" s="150" t="s">
        <v>60</v>
      </c>
      <c r="F169" s="28" t="s">
        <v>33</v>
      </c>
      <c r="G169" s="28" t="s">
        <v>74</v>
      </c>
      <c r="H169" s="28">
        <v>2</v>
      </c>
      <c r="J169" s="2" t="s">
        <v>54</v>
      </c>
      <c r="R169" s="28"/>
      <c r="S169" s="122" t="s">
        <v>4</v>
      </c>
      <c r="U169" s="122" t="s">
        <v>6</v>
      </c>
      <c r="V169" s="122" t="s">
        <v>6</v>
      </c>
      <c r="W169" s="108" t="s">
        <v>272</v>
      </c>
      <c r="X169" s="129"/>
      <c r="Y169" s="122" t="s">
        <v>6</v>
      </c>
      <c r="Z169" s="129" t="s">
        <v>272</v>
      </c>
      <c r="AA169" s="28" t="s">
        <v>33</v>
      </c>
      <c r="AB169" s="28" t="s">
        <v>74</v>
      </c>
      <c r="AC169" s="122"/>
      <c r="AD169" s="119"/>
      <c r="AF169" s="114" t="s">
        <v>324</v>
      </c>
      <c r="AG169" s="115" t="s">
        <v>336</v>
      </c>
      <c r="AH169" s="115">
        <v>50</v>
      </c>
      <c r="AI169" s="125" t="s">
        <v>333</v>
      </c>
      <c r="AJ169" s="114"/>
      <c r="AK169" s="115" t="s">
        <v>302</v>
      </c>
      <c r="AL169" s="115">
        <v>1</v>
      </c>
    </row>
    <row r="170" spans="1:270" s="2" customFormat="1" ht="42">
      <c r="E170" s="150" t="s">
        <v>5</v>
      </c>
      <c r="F170" s="28" t="s">
        <v>34</v>
      </c>
      <c r="G170" s="28" t="s">
        <v>6</v>
      </c>
      <c r="H170" s="28">
        <v>3</v>
      </c>
      <c r="R170" s="28"/>
      <c r="S170" s="122" t="s">
        <v>3</v>
      </c>
      <c r="U170" s="122" t="s">
        <v>250</v>
      </c>
      <c r="V170" s="122" t="s">
        <v>250</v>
      </c>
      <c r="W170" s="108" t="s">
        <v>273</v>
      </c>
      <c r="X170" s="129"/>
      <c r="Y170" s="122" t="s">
        <v>250</v>
      </c>
      <c r="Z170" s="129" t="s">
        <v>273</v>
      </c>
      <c r="AA170" s="28" t="s">
        <v>34</v>
      </c>
      <c r="AB170" s="28" t="s">
        <v>6</v>
      </c>
      <c r="AC170" s="122"/>
      <c r="AD170" s="119"/>
      <c r="AF170" s="114" t="s">
        <v>325</v>
      </c>
      <c r="AG170" s="115" t="s">
        <v>340</v>
      </c>
      <c r="AH170" s="115">
        <v>0</v>
      </c>
      <c r="AI170" s="125" t="s">
        <v>334</v>
      </c>
      <c r="AJ170" s="114"/>
      <c r="AK170" s="115" t="s">
        <v>303</v>
      </c>
      <c r="AL170" s="115">
        <v>0</v>
      </c>
    </row>
    <row r="171" spans="1:270" s="2" customFormat="1" ht="56">
      <c r="E171" s="150" t="s">
        <v>1</v>
      </c>
      <c r="F171" s="28" t="s">
        <v>35</v>
      </c>
      <c r="G171" s="28" t="s">
        <v>75</v>
      </c>
      <c r="H171" s="28">
        <v>4</v>
      </c>
      <c r="R171" s="28"/>
      <c r="S171" s="122" t="s">
        <v>68</v>
      </c>
      <c r="U171" s="122"/>
      <c r="V171" s="122"/>
      <c r="W171" s="108" t="s">
        <v>274</v>
      </c>
      <c r="X171" s="129"/>
      <c r="Y171" s="122"/>
      <c r="Z171" s="129" t="s">
        <v>274</v>
      </c>
      <c r="AA171" s="28" t="s">
        <v>35</v>
      </c>
      <c r="AB171" s="28" t="s">
        <v>75</v>
      </c>
      <c r="AC171" s="122"/>
      <c r="AD171" s="119"/>
      <c r="AF171" s="114" t="s">
        <v>326</v>
      </c>
      <c r="AG171" s="115" t="s">
        <v>337</v>
      </c>
      <c r="AH171" s="115">
        <v>50</v>
      </c>
      <c r="AI171" s="126" t="s">
        <v>333</v>
      </c>
      <c r="AJ171" s="114"/>
      <c r="AK171" s="115" t="s">
        <v>301</v>
      </c>
      <c r="AL171" s="115">
        <v>2</v>
      </c>
    </row>
    <row r="172" spans="1:270" s="2" customFormat="1" ht="56">
      <c r="E172" s="150" t="s">
        <v>30</v>
      </c>
      <c r="F172" s="28" t="s">
        <v>64</v>
      </c>
      <c r="G172" s="28" t="s">
        <v>78</v>
      </c>
      <c r="H172" s="28">
        <v>5</v>
      </c>
      <c r="R172" s="28"/>
      <c r="S172" s="122"/>
      <c r="U172" s="122"/>
      <c r="V172" s="122"/>
      <c r="W172" s="108" t="s">
        <v>275</v>
      </c>
      <c r="X172" s="129"/>
      <c r="Y172" s="122"/>
      <c r="Z172" s="129" t="s">
        <v>275</v>
      </c>
      <c r="AA172" s="28" t="s">
        <v>64</v>
      </c>
      <c r="AB172" s="28" t="s">
        <v>78</v>
      </c>
      <c r="AC172" s="122"/>
      <c r="AD172" s="119"/>
      <c r="AF172" s="114" t="s">
        <v>327</v>
      </c>
      <c r="AG172" s="115" t="s">
        <v>338</v>
      </c>
      <c r="AH172" s="115">
        <v>50</v>
      </c>
      <c r="AI172" s="126" t="s">
        <v>333</v>
      </c>
      <c r="AJ172" s="114"/>
      <c r="AK172" s="115" t="s">
        <v>301</v>
      </c>
      <c r="AL172" s="115">
        <v>1</v>
      </c>
    </row>
    <row r="173" spans="1:270" s="2" customFormat="1" ht="42">
      <c r="E173" s="150" t="s">
        <v>29</v>
      </c>
      <c r="F173" s="28"/>
      <c r="G173" s="28"/>
      <c r="H173" s="28"/>
      <c r="R173" s="28"/>
      <c r="S173" s="122"/>
      <c r="U173" s="122"/>
      <c r="V173" s="122"/>
      <c r="W173" s="108" t="s">
        <v>276</v>
      </c>
      <c r="X173" s="129"/>
      <c r="Y173" s="122"/>
      <c r="Z173" s="129" t="s">
        <v>276</v>
      </c>
      <c r="AA173" s="28"/>
      <c r="AB173" s="28"/>
      <c r="AC173" s="122"/>
      <c r="AD173" s="119"/>
      <c r="AF173" s="114" t="s">
        <v>328</v>
      </c>
      <c r="AG173" s="115" t="s">
        <v>339</v>
      </c>
      <c r="AH173" s="115">
        <v>0</v>
      </c>
      <c r="AI173" s="126" t="s">
        <v>334</v>
      </c>
      <c r="AJ173" s="114"/>
      <c r="AK173" s="115" t="s">
        <v>302</v>
      </c>
      <c r="AL173" s="115">
        <v>0</v>
      </c>
    </row>
    <row r="174" spans="1:270" ht="42">
      <c r="A174" s="2"/>
      <c r="B174" s="2"/>
      <c r="C174" s="2"/>
      <c r="D174" s="2"/>
      <c r="E174" s="150" t="s">
        <v>0</v>
      </c>
      <c r="F174" s="28"/>
      <c r="G174" s="28"/>
      <c r="H174" s="28"/>
      <c r="I174" s="2"/>
      <c r="J174" s="2"/>
      <c r="K174" s="2"/>
      <c r="L174" s="2"/>
      <c r="M174" s="2"/>
      <c r="N174" s="2"/>
      <c r="O174" s="2"/>
      <c r="P174" s="2"/>
      <c r="Q174" s="2"/>
      <c r="R174" s="28"/>
      <c r="T174" s="2"/>
      <c r="W174" s="108" t="s">
        <v>277</v>
      </c>
      <c r="X174" s="129"/>
      <c r="Z174" s="129" t="s">
        <v>277</v>
      </c>
      <c r="AA174" s="28"/>
      <c r="AB174" s="28"/>
      <c r="AC174" s="122"/>
      <c r="AD174" s="119"/>
      <c r="AE174" s="2"/>
      <c r="AF174" s="114" t="s">
        <v>329</v>
      </c>
      <c r="AG174" s="115" t="s">
        <v>341</v>
      </c>
      <c r="AH174" s="115">
        <v>0</v>
      </c>
      <c r="AI174" s="126" t="s">
        <v>334</v>
      </c>
      <c r="AJ174" s="114"/>
      <c r="AK174" s="115" t="s">
        <v>303</v>
      </c>
      <c r="AL174" s="115">
        <v>0</v>
      </c>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c r="IW174" s="2"/>
      <c r="IX174" s="2"/>
      <c r="IY174" s="2"/>
      <c r="IZ174" s="2"/>
      <c r="JA174" s="2"/>
      <c r="JB174" s="2"/>
      <c r="JC174" s="2"/>
      <c r="JD174" s="2"/>
      <c r="JE174" s="2"/>
      <c r="JF174" s="2"/>
      <c r="JG174" s="2"/>
      <c r="JH174" s="2"/>
      <c r="JI174" s="2"/>
      <c r="JJ174" s="2"/>
    </row>
    <row r="175" spans="1:270" ht="42">
      <c r="A175" s="2"/>
      <c r="B175" s="2"/>
      <c r="C175" s="2"/>
      <c r="D175" s="2"/>
      <c r="E175" s="150" t="s">
        <v>61</v>
      </c>
      <c r="F175" s="28"/>
      <c r="G175" s="28"/>
      <c r="H175" s="28"/>
      <c r="I175" s="2"/>
      <c r="J175" s="2"/>
      <c r="K175" s="2"/>
      <c r="L175" s="2"/>
      <c r="M175" s="2"/>
      <c r="N175" s="2"/>
      <c r="O175" s="2"/>
      <c r="P175" s="2"/>
      <c r="Q175" s="2"/>
      <c r="R175" s="28"/>
      <c r="S175" s="122"/>
      <c r="T175" s="2"/>
      <c r="U175" s="122"/>
      <c r="V175" s="122"/>
      <c r="W175" s="108" t="s">
        <v>278</v>
      </c>
      <c r="X175" s="129"/>
      <c r="Y175" s="122"/>
      <c r="Z175" s="129" t="s">
        <v>278</v>
      </c>
      <c r="AA175" s="28"/>
      <c r="AB175" s="28" t="s">
        <v>32</v>
      </c>
      <c r="AC175" s="122"/>
      <c r="AD175" s="119"/>
      <c r="AE175" s="2"/>
      <c r="AF175" s="114" t="s">
        <v>330</v>
      </c>
      <c r="AG175" s="115" t="s">
        <v>342</v>
      </c>
      <c r="AH175" s="115">
        <v>0</v>
      </c>
      <c r="AI175" s="126" t="s">
        <v>334</v>
      </c>
      <c r="AJ175" s="114"/>
      <c r="AK175" s="115" t="s">
        <v>301</v>
      </c>
      <c r="AL175" s="115">
        <v>1</v>
      </c>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c r="IW175" s="2"/>
      <c r="IX175" s="2"/>
      <c r="IY175" s="2"/>
      <c r="IZ175" s="2"/>
      <c r="JA175" s="2"/>
      <c r="JB175" s="2"/>
      <c r="JC175" s="2"/>
      <c r="JD175" s="2"/>
      <c r="JE175" s="2"/>
      <c r="JF175" s="2"/>
      <c r="JG175" s="2"/>
      <c r="JH175" s="2"/>
      <c r="JI175" s="2"/>
      <c r="JJ175" s="2"/>
    </row>
    <row r="176" spans="1:270" ht="28">
      <c r="A176" s="2"/>
      <c r="B176" s="2"/>
      <c r="C176" s="2"/>
      <c r="D176" s="2"/>
      <c r="E176" s="150" t="s">
        <v>62</v>
      </c>
      <c r="F176" s="28"/>
      <c r="G176" s="28"/>
      <c r="H176" s="28"/>
      <c r="I176" s="2"/>
      <c r="J176" s="2"/>
      <c r="K176" s="2"/>
      <c r="L176" s="2"/>
      <c r="M176" s="2"/>
      <c r="N176" s="2"/>
      <c r="O176" s="2"/>
      <c r="P176" s="2"/>
      <c r="Q176" s="2"/>
      <c r="S176" s="122"/>
      <c r="U176" s="122"/>
      <c r="V176" s="122"/>
      <c r="W176" s="108" t="s">
        <v>279</v>
      </c>
      <c r="X176" s="129"/>
      <c r="Y176" s="122"/>
      <c r="Z176" s="129" t="s">
        <v>279</v>
      </c>
      <c r="AC176" s="122"/>
      <c r="AF176" t="s">
        <v>331</v>
      </c>
      <c r="AG176" s="28" t="s">
        <v>343</v>
      </c>
      <c r="AH176" s="122">
        <v>0</v>
      </c>
      <c r="AI176" s="126" t="s">
        <v>334</v>
      </c>
      <c r="AJ176" s="20"/>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row>
    <row r="177" spans="1:270">
      <c r="A177" s="2"/>
      <c r="B177" s="2"/>
      <c r="C177" s="2"/>
      <c r="D177" s="2"/>
      <c r="E177" s="150" t="s">
        <v>63</v>
      </c>
      <c r="F177" s="28"/>
      <c r="G177" s="28"/>
      <c r="H177" s="28"/>
      <c r="I177" s="2"/>
      <c r="J177" s="2"/>
      <c r="K177" s="2"/>
      <c r="L177" s="2"/>
      <c r="M177" s="2"/>
      <c r="N177" s="2"/>
      <c r="O177" s="2"/>
      <c r="P177" s="2"/>
      <c r="Q177" s="2"/>
      <c r="S177" s="122"/>
      <c r="U177" s="122"/>
      <c r="V177" s="122"/>
      <c r="W177" s="20"/>
      <c r="X177" s="122"/>
      <c r="Y177" s="122"/>
      <c r="Z177" s="122"/>
      <c r="AC177" s="122"/>
      <c r="AG177" s="2"/>
      <c r="AH177" s="122"/>
      <c r="AI177" s="2"/>
      <c r="AJ177" s="20"/>
      <c r="AK177" s="2"/>
      <c r="AL177" s="20"/>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c r="IW177" s="2"/>
      <c r="IX177" s="2"/>
      <c r="IY177" s="2"/>
      <c r="IZ177" s="2"/>
      <c r="JA177" s="2"/>
      <c r="JB177" s="2"/>
      <c r="JC177" s="2"/>
      <c r="JD177" s="2"/>
      <c r="JE177" s="2"/>
      <c r="JF177" s="2"/>
      <c r="JG177" s="2"/>
      <c r="JH177" s="2"/>
      <c r="JI177" s="2"/>
      <c r="JJ177" s="2"/>
    </row>
    <row r="178" spans="1:270">
      <c r="A178" s="2"/>
      <c r="B178" s="2"/>
      <c r="C178" s="2"/>
      <c r="D178" s="2"/>
      <c r="F178" s="28"/>
      <c r="G178" s="28"/>
      <c r="H178" s="28"/>
      <c r="I178" s="2"/>
      <c r="J178" s="2"/>
      <c r="K178" s="2"/>
      <c r="L178" s="2"/>
      <c r="M178" s="2"/>
      <c r="N178" s="2"/>
      <c r="O178" s="2"/>
      <c r="P178" s="2"/>
      <c r="Q178" s="2"/>
      <c r="S178" s="122"/>
      <c r="U178" s="122"/>
      <c r="V178" s="122"/>
      <c r="W178" s="20"/>
      <c r="X178" s="122"/>
      <c r="Y178" s="122"/>
      <c r="Z178" s="122"/>
      <c r="AC178" s="122"/>
      <c r="AG178" s="2"/>
      <c r="AH178" s="122"/>
      <c r="AI178" s="2"/>
      <c r="AJ178" s="20"/>
      <c r="AK178" s="2"/>
      <c r="AL178" s="20"/>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c r="IW178" s="2"/>
      <c r="IX178" s="2"/>
      <c r="IY178" s="2"/>
      <c r="IZ178" s="2"/>
      <c r="JA178" s="2"/>
      <c r="JB178" s="2"/>
      <c r="JC178" s="2"/>
      <c r="JD178" s="2"/>
      <c r="JE178" s="2"/>
      <c r="JF178" s="2"/>
      <c r="JG178" s="2"/>
      <c r="JH178" s="2"/>
      <c r="JI178" s="2"/>
      <c r="JJ178" s="2"/>
    </row>
    <row r="179" spans="1:270">
      <c r="A179" s="2"/>
      <c r="B179" s="2"/>
      <c r="C179" s="2"/>
      <c r="D179" s="2"/>
      <c r="F179" s="28"/>
      <c r="G179" s="28"/>
      <c r="H179" s="28"/>
      <c r="I179" s="2"/>
      <c r="J179" s="2"/>
      <c r="K179" s="2"/>
      <c r="L179" s="2"/>
      <c r="M179" s="2"/>
      <c r="N179" s="2"/>
      <c r="O179" s="2"/>
      <c r="P179" s="2"/>
      <c r="Q179" s="2"/>
      <c r="S179" s="122"/>
      <c r="U179" s="122"/>
      <c r="V179" s="122"/>
      <c r="W179" s="20"/>
      <c r="X179" s="122"/>
      <c r="Y179" s="122"/>
      <c r="Z179" s="122"/>
      <c r="AC179" s="122"/>
      <c r="AG179" s="2"/>
      <c r="AH179" s="122"/>
      <c r="AI179" s="2"/>
      <c r="AJ179" s="20"/>
      <c r="AK179" s="2"/>
      <c r="AL179" s="20"/>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c r="IW179" s="2"/>
      <c r="IX179" s="2"/>
      <c r="IY179" s="2"/>
      <c r="IZ179" s="2"/>
      <c r="JA179" s="2"/>
      <c r="JB179" s="2"/>
      <c r="JC179" s="2"/>
      <c r="JD179" s="2"/>
      <c r="JE179" s="2"/>
      <c r="JF179" s="2"/>
      <c r="JG179" s="2"/>
      <c r="JH179" s="2"/>
      <c r="JI179" s="2"/>
      <c r="JJ179" s="2"/>
    </row>
    <row r="180" spans="1:270">
      <c r="E180" s="150"/>
      <c r="I180" s="2"/>
      <c r="J180" s="2"/>
      <c r="K180" s="2"/>
      <c r="M180" s="2"/>
      <c r="N180" s="2"/>
      <c r="O180" s="2"/>
    </row>
    <row r="181" spans="1:270">
      <c r="E181" s="150"/>
      <c r="I181" s="2"/>
      <c r="J181" s="2"/>
      <c r="K181" s="2"/>
      <c r="M181" s="2"/>
      <c r="N181" s="2"/>
      <c r="O181" s="2"/>
    </row>
    <row r="182" spans="1:270">
      <c r="I182" s="2"/>
      <c r="J182" s="2"/>
      <c r="K182" s="2"/>
      <c r="M182" s="2"/>
      <c r="N182" s="2"/>
      <c r="O182" s="2"/>
    </row>
    <row r="183" spans="1:270">
      <c r="R183" s="28"/>
    </row>
    <row r="184" spans="1:270">
      <c r="R184" s="28"/>
    </row>
    <row r="185" spans="1:270">
      <c r="R185" s="28"/>
    </row>
  </sheetData>
  <sheetProtection formatRows="0" insertColumns="0" insertRows="0" insertHyperlinks="0" selectLockedCells="1" sort="0" autoFilter="0" pivotTables="0" selectUnlockedCells="1"/>
  <mergeCells count="84">
    <mergeCell ref="AL10:AL11"/>
    <mergeCell ref="A1:B4"/>
    <mergeCell ref="AG6:AG7"/>
    <mergeCell ref="M6:O6"/>
    <mergeCell ref="U6:U7"/>
    <mergeCell ref="W6:W7"/>
    <mergeCell ref="V6:V7"/>
    <mergeCell ref="AE6:AE7"/>
    <mergeCell ref="AF6:AF7"/>
    <mergeCell ref="X6:X7"/>
    <mergeCell ref="F6:H6"/>
    <mergeCell ref="I6:L6"/>
    <mergeCell ref="A6:E6"/>
    <mergeCell ref="P6:P7"/>
    <mergeCell ref="Q6:Q7"/>
    <mergeCell ref="S6:S7"/>
    <mergeCell ref="AL6:AM6"/>
    <mergeCell ref="R6:R7"/>
    <mergeCell ref="Z6:Z7"/>
    <mergeCell ref="C1:AK4"/>
    <mergeCell ref="AL1:AM1"/>
    <mergeCell ref="AL2:AM2"/>
    <mergeCell ref="AL3:AM3"/>
    <mergeCell ref="AL4:AM4"/>
    <mergeCell ref="T6:T7"/>
    <mergeCell ref="Y6:Y7"/>
    <mergeCell ref="AA6:AC6"/>
    <mergeCell ref="AH6:AI6"/>
    <mergeCell ref="AJ6:AK6"/>
    <mergeCell ref="AD6:AD7"/>
    <mergeCell ref="U19:AL19"/>
    <mergeCell ref="U16:AD16"/>
    <mergeCell ref="A17:E17"/>
    <mergeCell ref="I16:P16"/>
    <mergeCell ref="A8:A15"/>
    <mergeCell ref="B8:B15"/>
    <mergeCell ref="F19:S19"/>
    <mergeCell ref="A19:D19"/>
    <mergeCell ref="C10:C11"/>
    <mergeCell ref="D10:D11"/>
    <mergeCell ref="E10:E11"/>
    <mergeCell ref="F10:F11"/>
    <mergeCell ref="G10:G11"/>
    <mergeCell ref="H10:H11"/>
    <mergeCell ref="I10:I11"/>
    <mergeCell ref="J10:J11"/>
    <mergeCell ref="K10:K11"/>
    <mergeCell ref="L10:L11"/>
    <mergeCell ref="M10:M11"/>
    <mergeCell ref="N10:N11"/>
    <mergeCell ref="O10:O11"/>
    <mergeCell ref="M13:M14"/>
    <mergeCell ref="N13:N14"/>
    <mergeCell ref="O13:O14"/>
    <mergeCell ref="Q10:Q11"/>
    <mergeCell ref="X10:X11"/>
    <mergeCell ref="Q13:Q14"/>
    <mergeCell ref="X13:X14"/>
    <mergeCell ref="H13:H14"/>
    <mergeCell ref="I13:I14"/>
    <mergeCell ref="J13:J14"/>
    <mergeCell ref="L13:L14"/>
    <mergeCell ref="K13:K14"/>
    <mergeCell ref="C13:C14"/>
    <mergeCell ref="D13:D14"/>
    <mergeCell ref="E13:E14"/>
    <mergeCell ref="F13:F14"/>
    <mergeCell ref="G13:G14"/>
    <mergeCell ref="Y13:Y14"/>
    <mergeCell ref="Z13:Z14"/>
    <mergeCell ref="AA13:AA14"/>
    <mergeCell ref="AJ10:AJ11"/>
    <mergeCell ref="AJ13:AJ14"/>
    <mergeCell ref="AB13:AB14"/>
    <mergeCell ref="AC13:AC14"/>
    <mergeCell ref="AG13:AG14"/>
    <mergeCell ref="AB10:AB11"/>
    <mergeCell ref="AC10:AC11"/>
    <mergeCell ref="AG10:AG11"/>
    <mergeCell ref="AH10:AH11"/>
    <mergeCell ref="AH13:AH14"/>
    <mergeCell ref="Y10:Y11"/>
    <mergeCell ref="Z10:Z11"/>
    <mergeCell ref="AA10:AA11"/>
  </mergeCells>
  <phoneticPr fontId="12" type="noConversion"/>
  <conditionalFormatting sqref="K180">
    <cfRule type="cellIs" dxfId="69" priority="363" stopIfTrue="1" operator="between">
      <formula>30</formula>
      <formula>40</formula>
    </cfRule>
  </conditionalFormatting>
  <conditionalFormatting sqref="N180">
    <cfRule type="cellIs" dxfId="68" priority="331" stopIfTrue="1" operator="between">
      <formula>30</formula>
      <formula>40</formula>
    </cfRule>
  </conditionalFormatting>
  <conditionalFormatting sqref="G8 G20:G164 G16:G18 G12:G13">
    <cfRule type="cellIs" dxfId="67" priority="418" stopIfTrue="1" operator="equal">
      <formula>$G$170</formula>
    </cfRule>
    <cfRule type="cellIs" dxfId="66" priority="419" stopIfTrue="1" operator="equal">
      <formula>$G$169</formula>
    </cfRule>
    <cfRule type="cellIs" dxfId="65" priority="420" stopIfTrue="1" operator="equal">
      <formula>$G$168</formula>
    </cfRule>
  </conditionalFormatting>
  <conditionalFormatting sqref="F8 F20:F164 F16:F18 F12:F13">
    <cfRule type="cellIs" dxfId="64" priority="421" stopIfTrue="1" operator="equal">
      <formula>$F$170</formula>
    </cfRule>
    <cfRule type="cellIs" dxfId="63" priority="422" stopIfTrue="1" operator="equal">
      <formula>$F$169</formula>
    </cfRule>
    <cfRule type="cellIs" dxfId="62" priority="423" stopIfTrue="1" operator="equal">
      <formula>$F$168</formula>
    </cfRule>
  </conditionalFormatting>
  <conditionalFormatting sqref="N181">
    <cfRule type="cellIs" dxfId="61" priority="291" stopIfTrue="1" operator="between">
      <formula>30</formula>
      <formula>40</formula>
    </cfRule>
  </conditionalFormatting>
  <conditionalFormatting sqref="N182">
    <cfRule type="cellIs" dxfId="60" priority="290" stopIfTrue="1" operator="between">
      <formula>30</formula>
      <formula>40</formula>
    </cfRule>
  </conditionalFormatting>
  <conditionalFormatting sqref="K181">
    <cfRule type="cellIs" dxfId="59" priority="289" stopIfTrue="1" operator="between">
      <formula>30</formula>
      <formula>40</formula>
    </cfRule>
  </conditionalFormatting>
  <conditionalFormatting sqref="K182">
    <cfRule type="cellIs" dxfId="58" priority="288" stopIfTrue="1" operator="between">
      <formula>30</formula>
      <formula>40</formula>
    </cfRule>
  </conditionalFormatting>
  <conditionalFormatting sqref="AA20:AA164 AA16:AA18">
    <cfRule type="cellIs" dxfId="57" priority="75" stopIfTrue="1" operator="equal">
      <formula>#REF!</formula>
    </cfRule>
    <cfRule type="cellIs" dxfId="56" priority="76" operator="equal">
      <formula>#REF!</formula>
    </cfRule>
    <cfRule type="cellIs" dxfId="55" priority="77" operator="equal">
      <formula>#REF!</formula>
    </cfRule>
  </conditionalFormatting>
  <conditionalFormatting sqref="AB16:AB18 AB20:AB164">
    <cfRule type="cellIs" dxfId="54" priority="78" stopIfTrue="1" operator="equal">
      <formula>#REF!</formula>
    </cfRule>
    <cfRule type="cellIs" dxfId="53" priority="79" stopIfTrue="1" operator="equal">
      <formula>#REF!</formula>
    </cfRule>
    <cfRule type="cellIs" dxfId="52" priority="80" stopIfTrue="1" operator="equal">
      <formula>#REF!</formula>
    </cfRule>
  </conditionalFormatting>
  <conditionalFormatting sqref="AB8">
    <cfRule type="cellIs" dxfId="51" priority="66" stopIfTrue="1" operator="equal">
      <formula>$G$170</formula>
    </cfRule>
    <cfRule type="cellIs" dxfId="50" priority="67" stopIfTrue="1" operator="equal">
      <formula>$G$169</formula>
    </cfRule>
    <cfRule type="cellIs" dxfId="49" priority="68" stopIfTrue="1" operator="equal">
      <formula>$G$168</formula>
    </cfRule>
  </conditionalFormatting>
  <conditionalFormatting sqref="AA8">
    <cfRule type="cellIs" dxfId="48" priority="69" stopIfTrue="1" operator="equal">
      <formula>$F$170</formula>
    </cfRule>
    <cfRule type="cellIs" dxfId="47" priority="70" stopIfTrue="1" operator="equal">
      <formula>$F$169</formula>
    </cfRule>
    <cfRule type="cellIs" dxfId="46" priority="71" stopIfTrue="1" operator="equal">
      <formula>$F$168</formula>
    </cfRule>
  </conditionalFormatting>
  <conditionalFormatting sqref="AB9">
    <cfRule type="cellIs" dxfId="45" priority="59" stopIfTrue="1" operator="equal">
      <formula>$G$168</formula>
    </cfRule>
  </conditionalFormatting>
  <conditionalFormatting sqref="AA9">
    <cfRule type="cellIs" dxfId="44" priority="62" stopIfTrue="1" operator="equal">
      <formula>$F$168</formula>
    </cfRule>
  </conditionalFormatting>
  <conditionalFormatting sqref="F8 F12:F13 F15">
    <cfRule type="cellIs" dxfId="43" priority="42" operator="equal">
      <formula>$F$171</formula>
    </cfRule>
    <cfRule type="cellIs" dxfId="42" priority="117" stopIfTrue="1" operator="equal">
      <formula>$F$170</formula>
    </cfRule>
    <cfRule type="cellIs" dxfId="41" priority="118" stopIfTrue="1" operator="equal">
      <formula>$F$169</formula>
    </cfRule>
    <cfRule type="cellIs" dxfId="40" priority="119" stopIfTrue="1" operator="equal">
      <formula>$F$168</formula>
    </cfRule>
  </conditionalFormatting>
  <conditionalFormatting sqref="G8 G12:G13 G15">
    <cfRule type="cellIs" dxfId="39" priority="114" stopIfTrue="1" operator="equal">
      <formula>$G$172</formula>
    </cfRule>
    <cfRule type="cellIs" dxfId="38" priority="115" stopIfTrue="1" operator="equal">
      <formula>$G$169</formula>
    </cfRule>
    <cfRule type="cellIs" dxfId="37" priority="116" stopIfTrue="1" operator="equal">
      <formula>$G$168</formula>
    </cfRule>
    <cfRule type="cellIs" dxfId="36" priority="123" stopIfTrue="1" operator="equal">
      <formula>$G$171</formula>
    </cfRule>
    <cfRule type="cellIs" dxfId="35" priority="124" stopIfTrue="1" operator="equal">
      <formula>$G$170</formula>
    </cfRule>
  </conditionalFormatting>
  <conditionalFormatting sqref="G9:G10">
    <cfRule type="cellIs" dxfId="34" priority="36" stopIfTrue="1" operator="equal">
      <formula>$G$170</formula>
    </cfRule>
    <cfRule type="cellIs" dxfId="33" priority="37" stopIfTrue="1" operator="equal">
      <formula>$G$169</formula>
    </cfRule>
    <cfRule type="cellIs" dxfId="32" priority="38" stopIfTrue="1" operator="equal">
      <formula>$G$168</formula>
    </cfRule>
  </conditionalFormatting>
  <conditionalFormatting sqref="F9:F10">
    <cfRule type="cellIs" dxfId="31" priority="39" stopIfTrue="1" operator="equal">
      <formula>$F$170</formula>
    </cfRule>
    <cfRule type="cellIs" dxfId="30" priority="40" stopIfTrue="1" operator="equal">
      <formula>$F$169</formula>
    </cfRule>
    <cfRule type="cellIs" dxfId="29" priority="41" stopIfTrue="1" operator="equal">
      <formula>$F$168</formula>
    </cfRule>
  </conditionalFormatting>
  <conditionalFormatting sqref="F9:F10">
    <cfRule type="cellIs" dxfId="28" priority="23" operator="equal">
      <formula>$F$171</formula>
    </cfRule>
    <cfRule type="cellIs" dxfId="27" priority="28" stopIfTrue="1" operator="equal">
      <formula>$F$170</formula>
    </cfRule>
    <cfRule type="cellIs" dxfId="26" priority="29" stopIfTrue="1" operator="equal">
      <formula>$F$169</formula>
    </cfRule>
    <cfRule type="cellIs" dxfId="25" priority="30" stopIfTrue="1" operator="equal">
      <formula>$F$168</formula>
    </cfRule>
  </conditionalFormatting>
  <conditionalFormatting sqref="G9:G10">
    <cfRule type="cellIs" dxfId="24" priority="25" stopIfTrue="1" operator="equal">
      <formula>$G$172</formula>
    </cfRule>
    <cfRule type="cellIs" dxfId="23" priority="26" stopIfTrue="1" operator="equal">
      <formula>$G$169</formula>
    </cfRule>
    <cfRule type="cellIs" dxfId="22" priority="27" stopIfTrue="1" operator="equal">
      <formula>$G$168</formula>
    </cfRule>
    <cfRule type="cellIs" dxfId="21" priority="31" stopIfTrue="1" operator="equal">
      <formula>$G$171</formula>
    </cfRule>
    <cfRule type="cellIs" dxfId="20" priority="32" stopIfTrue="1" operator="equal">
      <formula>$G$170</formula>
    </cfRule>
  </conditionalFormatting>
  <conditionalFormatting sqref="H8:H10 AC8:AC10 H12:H13 AC12:AC13 H15 AC15">
    <cfRule type="cellIs" dxfId="19" priority="19" operator="equal">
      <formula>"BAJO"</formula>
    </cfRule>
    <cfRule type="cellIs" dxfId="18" priority="20" operator="equal">
      <formula>"MODERADO"</formula>
    </cfRule>
    <cfRule type="cellIs" dxfId="17" priority="21" operator="equal">
      <formula>"ALTO"</formula>
    </cfRule>
    <cfRule type="cellIs" dxfId="16" priority="22" operator="equal">
      <formula>"EXTREMO"</formula>
    </cfRule>
  </conditionalFormatting>
  <conditionalFormatting sqref="AA8:AA10 AA12:AA13 AA15">
    <cfRule type="cellIs" dxfId="15" priority="436" stopIfTrue="1" operator="equal">
      <formula>$AA$172</formula>
    </cfRule>
    <cfRule type="cellIs" dxfId="14" priority="437" stopIfTrue="1" operator="equal">
      <formula>$AA$169</formula>
    </cfRule>
    <cfRule type="cellIs" dxfId="13" priority="438" stopIfTrue="1" operator="equal">
      <formula>$AA$168</formula>
    </cfRule>
    <cfRule type="cellIs" dxfId="12" priority="439" stopIfTrue="1" operator="equal">
      <formula>$AA$171</formula>
    </cfRule>
    <cfRule type="cellIs" dxfId="11" priority="440" stopIfTrue="1" operator="equal">
      <formula>$AA$170</formula>
    </cfRule>
  </conditionalFormatting>
  <conditionalFormatting sqref="AB8:AB10 AB12:AB13 AB15">
    <cfRule type="cellIs" dxfId="10" priority="446" stopIfTrue="1" operator="equal">
      <formula>$AB$172</formula>
    </cfRule>
    <cfRule type="cellIs" dxfId="9" priority="447" stopIfTrue="1" operator="equal">
      <formula>$AB$169</formula>
    </cfRule>
    <cfRule type="cellIs" dxfId="8" priority="448" stopIfTrue="1" operator="equal">
      <formula>$AB$168</formula>
    </cfRule>
    <cfRule type="cellIs" dxfId="7" priority="449" stopIfTrue="1" operator="equal">
      <formula>$AB$171</formula>
    </cfRule>
    <cfRule type="cellIs" dxfId="6" priority="450" stopIfTrue="1" operator="equal">
      <formula>$AB$170</formula>
    </cfRule>
  </conditionalFormatting>
  <conditionalFormatting sqref="AA10">
    <cfRule type="cellIs" dxfId="5" priority="6" stopIfTrue="1" operator="equal">
      <formula>$F$168</formula>
    </cfRule>
  </conditionalFormatting>
  <conditionalFormatting sqref="AB10">
    <cfRule type="cellIs" dxfId="4" priority="4" stopIfTrue="1" operator="equal">
      <formula>$G$168</formula>
    </cfRule>
  </conditionalFormatting>
  <conditionalFormatting sqref="AB13">
    <cfRule type="cellIs" dxfId="3" priority="2" stopIfTrue="1" operator="equal">
      <formula>$G$168</formula>
    </cfRule>
  </conditionalFormatting>
  <conditionalFormatting sqref="AB15">
    <cfRule type="cellIs" dxfId="2" priority="1" stopIfTrue="1" operator="equal">
      <formula>$G$168</formula>
    </cfRule>
  </conditionalFormatting>
  <dataValidations count="13">
    <dataValidation type="list" allowBlank="1" showInputMessage="1" showErrorMessage="1" sqref="AL18 AJ20:AJ164 AJ18 AL20:AL164 AH18 S18 AH20:AH164 U18:Z18 U20:Z164 S20:S164" xr:uid="{00000000-0002-0000-0000-000000000000}">
      <formula1>$AH$168:$AH$175</formula1>
    </dataValidation>
    <dataValidation type="list" allowBlank="1" showInputMessage="1" showErrorMessage="1" sqref="F18 F15 AA8:AA10 F8:F10 F20:F164 F12:F13 AA12:AA13 AA15" xr:uid="{00000000-0002-0000-0000-000001000000}">
      <formula1>$F$168:$F$172</formula1>
    </dataValidation>
    <dataValidation type="list" allowBlank="1" showInputMessage="1" showErrorMessage="1" sqref="G18 G15 AB8:AB10 G8:G10 G20:G164 G12:G13 AB12:AB13 AB15" xr:uid="{00000000-0002-0000-0000-000002000000}">
      <formula1>$G$168:$G$172</formula1>
    </dataValidation>
    <dataValidation type="list" allowBlank="1" showInputMessage="1" showErrorMessage="1" sqref="R18 R8:R15 R20:R164" xr:uid="{00000000-0002-0000-0000-000003000000}">
      <formula1>$J$168:$J$169</formula1>
    </dataValidation>
    <dataValidation type="list" allowBlank="1" showInputMessage="1" showErrorMessage="1" sqref="E18 AA18:AB18 AA20:AB164 E20:E141" xr:uid="{00000000-0002-0000-0000-000004000000}">
      <formula1>#REF!</formula1>
    </dataValidation>
    <dataValidation type="list" allowBlank="1" showInputMessage="1" showErrorMessage="1" sqref="X8:X10 X12:X13 X15" xr:uid="{00000000-0002-0000-0000-000009000000}">
      <formula1>"FUERTE,MODERADO,DÉBIL"</formula1>
    </dataValidation>
    <dataValidation type="list" allowBlank="1" showInputMessage="1" showErrorMessage="1" sqref="Y8:Y10 Y12:Y13 Y15" xr:uid="{00000000-0002-0000-0000-00000A000000}">
      <formula1>"DIRECTAMENTE,NO DISMINUYE"</formula1>
    </dataValidation>
    <dataValidation type="list" allowBlank="1" showInputMessage="1" showErrorMessage="1" sqref="Z8:Z10 Z12:Z13 Z15" xr:uid="{00000000-0002-0000-0000-00000B000000}">
      <formula1>"DIRECTAMENTE,INDIRECTAMENTE,NO DISMINUYE"</formula1>
    </dataValidation>
    <dataValidation type="list" allowBlank="1" showInputMessage="1" showErrorMessage="1" sqref="E8:E10 E12:E13 E15:E16" xr:uid="{00000000-0002-0000-0000-00000C000000}">
      <formula1>$E$168:$E$177</formula1>
    </dataValidation>
    <dataValidation type="list" allowBlank="1" showInputMessage="1" showErrorMessage="1" sqref="AH15 AJ15 AH8:AH10 AH12:AH13 AJ8:AJ10 AJ12:AJ13 AL8:AL10 AL12:AL15" xr:uid="{00000000-0002-0000-0000-000008000000}">
      <formula1>$Y$168:$Y$170</formula1>
    </dataValidation>
    <dataValidation type="list" allowBlank="1" showInputMessage="1" showErrorMessage="1" sqref="S8:S15" xr:uid="{00000000-0002-0000-0000-000005000000}">
      <formula1>$S$168:$S$171</formula1>
    </dataValidation>
    <dataValidation type="list" allowBlank="1" showInputMessage="1" showErrorMessage="1" sqref="U8:U15" xr:uid="{00000000-0002-0000-0000-000006000000}">
      <formula1>$U$168:$U$170</formula1>
    </dataValidation>
    <dataValidation type="list" allowBlank="1" showInputMessage="1" showErrorMessage="1" sqref="V8:V15" xr:uid="{00000000-0002-0000-0000-000007000000}">
      <formula1>$V$168:$V$170</formula1>
    </dataValidation>
  </dataValidations>
  <pageMargins left="0" right="0" top="0.74803149606299213" bottom="0.74803149606299213" header="0.31496062992125984" footer="0.31496062992125984"/>
  <pageSetup paperSize="300" scale="31" orientation="landscape"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43" operator="containsText" id="{7409C311-EEBB-4B57-823D-DBF9E60212B7}">
            <xm:f>NOT(ISERROR(SEARCH($F$172,F8)))</xm:f>
            <xm:f>$F$172</xm:f>
            <x14:dxf>
              <fill>
                <patternFill>
                  <bgColor rgb="FFFF0000"/>
                </patternFill>
              </fill>
            </x14:dxf>
          </x14:cfRule>
          <xm:sqref>F8 F12:F13 F15</xm:sqref>
        </x14:conditionalFormatting>
        <x14:conditionalFormatting xmlns:xm="http://schemas.microsoft.com/office/excel/2006/main">
          <x14:cfRule type="containsText" priority="24" operator="containsText" id="{EF3ECB73-17F7-4728-B8D6-8C95B767829F}">
            <xm:f>NOT(ISERROR(SEARCH($F$172,F9)))</xm:f>
            <xm:f>$F$172</xm:f>
            <x14:dxf>
              <fill>
                <patternFill>
                  <bgColor rgb="FFFF0000"/>
                </patternFill>
              </fill>
            </x14:dxf>
          </x14:cfRule>
          <xm:sqref>F9:F10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A9" sqref="A9"/>
    </sheetView>
  </sheetViews>
  <sheetFormatPr baseColWidth="10" defaultColWidth="10.83203125" defaultRowHeight="15"/>
  <cols>
    <col min="1" max="1" width="57" customWidth="1"/>
    <col min="2" max="2" width="61.83203125" customWidth="1"/>
    <col min="3" max="3" width="29.5" customWidth="1"/>
  </cols>
  <sheetData>
    <row r="1" spans="1:2">
      <c r="A1" s="258" t="s">
        <v>315</v>
      </c>
      <c r="B1" s="258"/>
    </row>
    <row r="2" spans="1:2" ht="45" customHeight="1">
      <c r="A2" s="116" t="s">
        <v>305</v>
      </c>
      <c r="B2" s="117" t="s">
        <v>310</v>
      </c>
    </row>
    <row r="3" spans="1:2" ht="39" customHeight="1">
      <c r="A3" s="117" t="s">
        <v>306</v>
      </c>
      <c r="B3" s="116" t="s">
        <v>311</v>
      </c>
    </row>
    <row r="4" spans="1:2" ht="69.75" customHeight="1">
      <c r="A4" s="116" t="s">
        <v>307</v>
      </c>
      <c r="B4" s="117" t="s">
        <v>312</v>
      </c>
    </row>
    <row r="5" spans="1:2" ht="43.5" customHeight="1">
      <c r="A5" s="117" t="s">
        <v>308</v>
      </c>
      <c r="B5" s="116" t="s">
        <v>313</v>
      </c>
    </row>
    <row r="6" spans="1:2" ht="68.25" customHeight="1">
      <c r="A6" s="116" t="s">
        <v>309</v>
      </c>
      <c r="B6" s="117" t="s">
        <v>314</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workbookViewId="0">
      <selection activeCell="C5" sqref="C5"/>
    </sheetView>
  </sheetViews>
  <sheetFormatPr baseColWidth="10" defaultColWidth="10.83203125" defaultRowHeight="15"/>
  <cols>
    <col min="1" max="1" width="9.1640625" customWidth="1"/>
    <col min="2" max="2" width="19.33203125" customWidth="1"/>
    <col min="3" max="3" width="61.83203125" customWidth="1"/>
    <col min="4" max="4" width="60.5" customWidth="1"/>
    <col min="6" max="6" width="14.5" customWidth="1"/>
    <col min="7" max="7" width="67.33203125" customWidth="1"/>
    <col min="8" max="8" width="10.83203125" style="57"/>
  </cols>
  <sheetData>
    <row r="1" spans="1:9" ht="16" thickBot="1">
      <c r="A1" s="25" t="s">
        <v>47</v>
      </c>
    </row>
    <row r="2" spans="1:9" ht="16" thickBot="1">
      <c r="A2" s="42" t="s">
        <v>37</v>
      </c>
      <c r="B2" s="43" t="s">
        <v>38</v>
      </c>
      <c r="C2" s="44" t="s">
        <v>39</v>
      </c>
      <c r="D2" s="44" t="s">
        <v>42</v>
      </c>
    </row>
    <row r="3" spans="1:9" ht="40.5" customHeight="1" thickBot="1">
      <c r="A3" s="45">
        <v>1</v>
      </c>
      <c r="B3" s="46" t="s">
        <v>79</v>
      </c>
      <c r="C3" s="47" t="s">
        <v>80</v>
      </c>
      <c r="D3" s="47" t="s">
        <v>81</v>
      </c>
    </row>
    <row r="4" spans="1:9" ht="40.5" customHeight="1" thickBot="1">
      <c r="A4" s="45">
        <v>2</v>
      </c>
      <c r="B4" s="48" t="s">
        <v>43</v>
      </c>
      <c r="C4" s="47" t="s">
        <v>46</v>
      </c>
      <c r="D4" s="47" t="s">
        <v>44</v>
      </c>
    </row>
    <row r="5" spans="1:9" ht="40.5" customHeight="1" thickBot="1">
      <c r="A5" s="45">
        <v>3</v>
      </c>
      <c r="B5" s="49" t="s">
        <v>45</v>
      </c>
      <c r="C5" s="47" t="s">
        <v>46</v>
      </c>
      <c r="D5" s="47" t="s">
        <v>48</v>
      </c>
    </row>
    <row r="6" spans="1:9" ht="40.5" customHeight="1" thickBot="1">
      <c r="A6" s="45">
        <v>4</v>
      </c>
      <c r="B6" s="50" t="s">
        <v>50</v>
      </c>
      <c r="C6" s="47" t="s">
        <v>82</v>
      </c>
      <c r="D6" s="47" t="s">
        <v>49</v>
      </c>
    </row>
    <row r="7" spans="1:9" ht="40.5" customHeight="1" thickBot="1">
      <c r="A7" s="45">
        <v>5</v>
      </c>
      <c r="B7" s="51" t="s">
        <v>83</v>
      </c>
      <c r="C7" s="47" t="s">
        <v>84</v>
      </c>
      <c r="D7" s="47" t="s">
        <v>85</v>
      </c>
    </row>
    <row r="8" spans="1:9">
      <c r="F8" s="25"/>
    </row>
    <row r="9" spans="1:9" ht="15.75" customHeight="1" thickBot="1">
      <c r="A9" s="25" t="s">
        <v>156</v>
      </c>
      <c r="F9" s="25" t="s">
        <v>190</v>
      </c>
    </row>
    <row r="10" spans="1:9" ht="15.75" customHeight="1" thickBot="1">
      <c r="A10" s="42" t="s">
        <v>37</v>
      </c>
      <c r="B10" s="43" t="s">
        <v>38</v>
      </c>
      <c r="C10" s="44" t="s">
        <v>86</v>
      </c>
      <c r="D10" s="44" t="s">
        <v>87</v>
      </c>
      <c r="F10" s="261" t="s">
        <v>157</v>
      </c>
      <c r="G10" s="262"/>
      <c r="H10" s="261" t="s">
        <v>166</v>
      </c>
      <c r="I10" s="262"/>
    </row>
    <row r="11" spans="1:9" ht="18" customHeight="1">
      <c r="A11" s="263">
        <v>1</v>
      </c>
      <c r="B11" s="276" t="s">
        <v>88</v>
      </c>
      <c r="C11" s="52" t="s">
        <v>89</v>
      </c>
      <c r="D11" s="52" t="s">
        <v>95</v>
      </c>
      <c r="F11" s="60" t="s">
        <v>165</v>
      </c>
      <c r="G11" s="59" t="s">
        <v>191</v>
      </c>
      <c r="H11" s="60" t="s">
        <v>181</v>
      </c>
      <c r="I11" s="60" t="s">
        <v>182</v>
      </c>
    </row>
    <row r="12" spans="1:9" ht="18" customHeight="1">
      <c r="A12" s="264"/>
      <c r="B12" s="277"/>
      <c r="C12" s="52" t="s">
        <v>90</v>
      </c>
      <c r="D12" s="52" t="s">
        <v>96</v>
      </c>
      <c r="F12" s="62">
        <v>1</v>
      </c>
      <c r="G12" s="63" t="s">
        <v>158</v>
      </c>
      <c r="H12" s="96">
        <v>1</v>
      </c>
      <c r="I12" s="58"/>
    </row>
    <row r="13" spans="1:9" ht="27" customHeight="1">
      <c r="A13" s="264"/>
      <c r="B13" s="277"/>
      <c r="C13" s="52" t="s">
        <v>91</v>
      </c>
      <c r="D13" s="52" t="s">
        <v>97</v>
      </c>
      <c r="F13" s="62">
        <v>2</v>
      </c>
      <c r="G13" s="63" t="s">
        <v>159</v>
      </c>
      <c r="H13" s="96">
        <v>1</v>
      </c>
      <c r="I13" s="58"/>
    </row>
    <row r="14" spans="1:9" ht="36.75" customHeight="1">
      <c r="A14" s="264"/>
      <c r="B14" s="277"/>
      <c r="C14" s="52" t="s">
        <v>92</v>
      </c>
      <c r="D14" s="52" t="s">
        <v>98</v>
      </c>
      <c r="F14" s="62">
        <v>3</v>
      </c>
      <c r="G14" s="63" t="s">
        <v>160</v>
      </c>
      <c r="H14" s="96">
        <v>1</v>
      </c>
      <c r="I14" s="58"/>
    </row>
    <row r="15" spans="1:9" ht="18" customHeight="1">
      <c r="A15" s="264"/>
      <c r="B15" s="277"/>
      <c r="C15" s="52" t="s">
        <v>93</v>
      </c>
      <c r="D15" s="52" t="s">
        <v>99</v>
      </c>
      <c r="F15" s="62">
        <v>4</v>
      </c>
      <c r="G15" s="63" t="s">
        <v>161</v>
      </c>
      <c r="H15" s="96">
        <v>1</v>
      </c>
      <c r="I15" s="58"/>
    </row>
    <row r="16" spans="1:9" ht="18" customHeight="1" thickBot="1">
      <c r="A16" s="275"/>
      <c r="B16" s="278"/>
      <c r="C16" s="53" t="s">
        <v>94</v>
      </c>
      <c r="D16" s="53" t="s">
        <v>100</v>
      </c>
      <c r="F16" s="62">
        <v>5</v>
      </c>
      <c r="G16" s="63" t="s">
        <v>162</v>
      </c>
      <c r="H16" s="96">
        <v>1</v>
      </c>
      <c r="I16" s="58"/>
    </row>
    <row r="17" spans="1:9" ht="18" customHeight="1">
      <c r="A17" s="279">
        <v>2</v>
      </c>
      <c r="B17" s="280" t="s">
        <v>101</v>
      </c>
      <c r="C17" s="52" t="s">
        <v>102</v>
      </c>
      <c r="D17" s="52" t="s">
        <v>107</v>
      </c>
      <c r="F17" s="62">
        <v>6</v>
      </c>
      <c r="G17" s="63" t="s">
        <v>163</v>
      </c>
      <c r="H17" s="96"/>
      <c r="I17" s="58"/>
    </row>
    <row r="18" spans="1:9" ht="30.75" customHeight="1">
      <c r="A18" s="264"/>
      <c r="B18" s="281"/>
      <c r="C18" s="52" t="s">
        <v>103</v>
      </c>
      <c r="D18" s="52" t="s">
        <v>108</v>
      </c>
      <c r="F18" s="64">
        <v>7</v>
      </c>
      <c r="G18" s="65" t="s">
        <v>164</v>
      </c>
      <c r="H18" s="97">
        <v>1</v>
      </c>
      <c r="I18" s="66"/>
    </row>
    <row r="19" spans="1:9" ht="24.75" customHeight="1">
      <c r="A19" s="264"/>
      <c r="B19" s="281"/>
      <c r="C19" s="52" t="s">
        <v>104</v>
      </c>
      <c r="D19" s="52" t="s">
        <v>109</v>
      </c>
      <c r="F19" s="62">
        <v>8</v>
      </c>
      <c r="G19" s="61" t="s">
        <v>169</v>
      </c>
      <c r="H19" s="62">
        <v>1</v>
      </c>
      <c r="I19" s="62"/>
    </row>
    <row r="20" spans="1:9" ht="42" customHeight="1">
      <c r="A20" s="264"/>
      <c r="B20" s="281"/>
      <c r="C20" s="52" t="s">
        <v>105</v>
      </c>
      <c r="D20" s="52" t="s">
        <v>110</v>
      </c>
      <c r="F20" s="62">
        <v>9</v>
      </c>
      <c r="G20" s="63" t="s">
        <v>170</v>
      </c>
      <c r="H20" s="62"/>
      <c r="I20" s="62"/>
    </row>
    <row r="21" spans="1:9" ht="18" customHeight="1">
      <c r="A21" s="264"/>
      <c r="B21" s="281"/>
      <c r="C21" s="52" t="s">
        <v>106</v>
      </c>
      <c r="D21" s="52" t="s">
        <v>111</v>
      </c>
      <c r="F21" s="62">
        <v>10</v>
      </c>
      <c r="G21" s="63" t="s">
        <v>171</v>
      </c>
      <c r="H21" s="62">
        <v>1</v>
      </c>
      <c r="I21" s="62"/>
    </row>
    <row r="22" spans="1:9" ht="18" customHeight="1" thickBot="1">
      <c r="A22" s="275"/>
      <c r="B22" s="282"/>
      <c r="C22" s="53" t="s">
        <v>94</v>
      </c>
      <c r="D22" s="53" t="s">
        <v>112</v>
      </c>
      <c r="F22" s="62">
        <v>11</v>
      </c>
      <c r="G22" s="63" t="s">
        <v>172</v>
      </c>
      <c r="H22" s="62">
        <v>1</v>
      </c>
      <c r="I22" s="62"/>
    </row>
    <row r="23" spans="1:9" ht="18" customHeight="1">
      <c r="A23" s="279">
        <v>3</v>
      </c>
      <c r="B23" s="283" t="s">
        <v>40</v>
      </c>
      <c r="C23" s="54" t="s">
        <v>113</v>
      </c>
      <c r="D23" s="54" t="s">
        <v>119</v>
      </c>
      <c r="F23" s="62">
        <v>12</v>
      </c>
      <c r="G23" s="63" t="s">
        <v>173</v>
      </c>
      <c r="H23" s="62">
        <v>1</v>
      </c>
      <c r="I23" s="62"/>
    </row>
    <row r="24" spans="1:9" ht="36" customHeight="1">
      <c r="A24" s="264"/>
      <c r="B24" s="284"/>
      <c r="C24" s="52" t="s">
        <v>114</v>
      </c>
      <c r="D24" s="52" t="s">
        <v>120</v>
      </c>
      <c r="F24" s="62">
        <v>13</v>
      </c>
      <c r="G24" s="63" t="s">
        <v>174</v>
      </c>
      <c r="H24" s="62">
        <v>1</v>
      </c>
      <c r="I24" s="62"/>
    </row>
    <row r="25" spans="1:9" ht="26.25" customHeight="1">
      <c r="A25" s="264"/>
      <c r="B25" s="284"/>
      <c r="C25" s="52" t="s">
        <v>115</v>
      </c>
      <c r="D25" s="52" t="s">
        <v>121</v>
      </c>
      <c r="F25" s="62">
        <v>14</v>
      </c>
      <c r="G25" s="63" t="s">
        <v>175</v>
      </c>
      <c r="H25" s="62">
        <v>1</v>
      </c>
      <c r="I25" s="62"/>
    </row>
    <row r="26" spans="1:9" ht="25.5" customHeight="1">
      <c r="A26" s="264"/>
      <c r="B26" s="284"/>
      <c r="C26" s="52" t="s">
        <v>116</v>
      </c>
      <c r="D26" s="52" t="s">
        <v>122</v>
      </c>
      <c r="F26" s="62">
        <v>15</v>
      </c>
      <c r="G26" s="63" t="s">
        <v>176</v>
      </c>
      <c r="H26" s="62"/>
      <c r="I26" s="62"/>
    </row>
    <row r="27" spans="1:9" ht="28.5" customHeight="1">
      <c r="A27" s="264"/>
      <c r="B27" s="284"/>
      <c r="C27" s="52" t="s">
        <v>117</v>
      </c>
      <c r="D27" s="52" t="s">
        <v>123</v>
      </c>
      <c r="F27" s="62">
        <v>16</v>
      </c>
      <c r="G27" s="63" t="s">
        <v>177</v>
      </c>
      <c r="H27" s="62"/>
      <c r="I27" s="62"/>
    </row>
    <row r="28" spans="1:9" ht="24.75" customHeight="1">
      <c r="A28" s="264"/>
      <c r="B28" s="284"/>
      <c r="C28" s="52" t="s">
        <v>118</v>
      </c>
      <c r="D28" s="52" t="s">
        <v>124</v>
      </c>
      <c r="F28" s="62">
        <v>17</v>
      </c>
      <c r="G28" s="63" t="s">
        <v>178</v>
      </c>
      <c r="H28" s="62"/>
      <c r="I28" s="62"/>
    </row>
    <row r="29" spans="1:9" ht="27.75" customHeight="1">
      <c r="A29" s="264"/>
      <c r="B29" s="284"/>
      <c r="C29" s="55"/>
      <c r="D29" s="52" t="s">
        <v>125</v>
      </c>
      <c r="F29" s="62">
        <v>18</v>
      </c>
      <c r="G29" s="63" t="s">
        <v>179</v>
      </c>
      <c r="H29" s="62"/>
      <c r="I29" s="62"/>
    </row>
    <row r="30" spans="1:9" ht="24.75" customHeight="1">
      <c r="A30" s="264"/>
      <c r="B30" s="284"/>
      <c r="C30" s="55"/>
      <c r="D30" s="52" t="s">
        <v>126</v>
      </c>
      <c r="F30" s="62">
        <v>19</v>
      </c>
      <c r="G30" s="63" t="s">
        <v>180</v>
      </c>
      <c r="H30" s="62"/>
      <c r="I30" s="62"/>
    </row>
    <row r="31" spans="1:9" ht="31.5" customHeight="1" thickBot="1">
      <c r="A31" s="265"/>
      <c r="B31" s="285"/>
      <c r="C31" s="56"/>
      <c r="D31" s="53" t="s">
        <v>127</v>
      </c>
      <c r="F31" s="67" t="s">
        <v>183</v>
      </c>
      <c r="G31" s="67"/>
      <c r="H31" s="67">
        <f>SUM(H12:H30)</f>
        <v>12</v>
      </c>
      <c r="I31" s="67"/>
    </row>
    <row r="32" spans="1:9">
      <c r="A32" s="263">
        <v>4</v>
      </c>
      <c r="B32" s="266" t="s">
        <v>128</v>
      </c>
      <c r="C32" s="52" t="s">
        <v>129</v>
      </c>
      <c r="D32" s="52" t="s">
        <v>135</v>
      </c>
      <c r="F32" s="259" t="s">
        <v>192</v>
      </c>
      <c r="G32" s="259"/>
      <c r="H32" s="259"/>
      <c r="I32" s="260"/>
    </row>
    <row r="33" spans="1:7">
      <c r="A33" s="264"/>
      <c r="B33" s="267"/>
      <c r="C33" s="52" t="s">
        <v>130</v>
      </c>
      <c r="D33" s="52" t="s">
        <v>136</v>
      </c>
    </row>
    <row r="34" spans="1:7" ht="29.25" customHeight="1">
      <c r="A34" s="264"/>
      <c r="B34" s="267"/>
      <c r="C34" s="52" t="s">
        <v>131</v>
      </c>
      <c r="D34" s="52" t="s">
        <v>137</v>
      </c>
    </row>
    <row r="35" spans="1:7" ht="24.75" customHeight="1">
      <c r="A35" s="264"/>
      <c r="B35" s="267"/>
      <c r="C35" s="52" t="s">
        <v>132</v>
      </c>
      <c r="D35" s="52" t="s">
        <v>138</v>
      </c>
      <c r="F35" t="s">
        <v>184</v>
      </c>
    </row>
    <row r="36" spans="1:7" ht="37.5" customHeight="1">
      <c r="A36" s="264"/>
      <c r="B36" s="267"/>
      <c r="C36" s="52" t="s">
        <v>133</v>
      </c>
      <c r="D36" s="52" t="s">
        <v>139</v>
      </c>
      <c r="F36" t="s">
        <v>185</v>
      </c>
    </row>
    <row r="37" spans="1:7" ht="28">
      <c r="A37" s="264"/>
      <c r="B37" s="267"/>
      <c r="C37" s="52" t="s">
        <v>134</v>
      </c>
      <c r="D37" s="52" t="s">
        <v>140</v>
      </c>
      <c r="F37" t="s">
        <v>186</v>
      </c>
    </row>
    <row r="38" spans="1:7" ht="29" thickBot="1">
      <c r="A38" s="264"/>
      <c r="B38" s="267"/>
      <c r="C38" s="55"/>
      <c r="D38" s="52" t="s">
        <v>141</v>
      </c>
    </row>
    <row r="39" spans="1:7" ht="29" thickBot="1">
      <c r="A39" s="265"/>
      <c r="B39" s="268"/>
      <c r="C39" s="56"/>
      <c r="D39" s="53" t="s">
        <v>142</v>
      </c>
      <c r="F39" s="68" t="s">
        <v>40</v>
      </c>
      <c r="G39" s="73" t="s">
        <v>187</v>
      </c>
    </row>
    <row r="40" spans="1:7" ht="16" thickBot="1">
      <c r="A40" s="269">
        <v>5</v>
      </c>
      <c r="B40" s="272" t="s">
        <v>41</v>
      </c>
      <c r="C40" s="54" t="s">
        <v>143</v>
      </c>
      <c r="D40" s="54" t="s">
        <v>149</v>
      </c>
      <c r="F40" s="69" t="s">
        <v>128</v>
      </c>
      <c r="G40" s="74" t="s">
        <v>188</v>
      </c>
    </row>
    <row r="41" spans="1:7" ht="16" thickBot="1">
      <c r="A41" s="270"/>
      <c r="B41" s="273"/>
      <c r="C41" s="52" t="s">
        <v>144</v>
      </c>
      <c r="D41" s="52" t="s">
        <v>150</v>
      </c>
      <c r="F41" s="72" t="s">
        <v>41</v>
      </c>
      <c r="G41" s="73" t="s">
        <v>189</v>
      </c>
    </row>
    <row r="42" spans="1:7" ht="28">
      <c r="A42" s="270"/>
      <c r="B42" s="273"/>
      <c r="C42" s="52" t="s">
        <v>145</v>
      </c>
      <c r="D42" s="52" t="s">
        <v>136</v>
      </c>
      <c r="F42" s="70"/>
    </row>
    <row r="43" spans="1:7" ht="42">
      <c r="A43" s="270"/>
      <c r="B43" s="273"/>
      <c r="C43" s="52" t="s">
        <v>146</v>
      </c>
      <c r="D43" s="52" t="s">
        <v>151</v>
      </c>
      <c r="F43" s="70"/>
    </row>
    <row r="44" spans="1:7" ht="28">
      <c r="A44" s="270"/>
      <c r="B44" s="273"/>
      <c r="C44" s="52" t="s">
        <v>147</v>
      </c>
      <c r="D44" s="52" t="s">
        <v>152</v>
      </c>
      <c r="F44" s="70"/>
    </row>
    <row r="45" spans="1:7" ht="28">
      <c r="A45" s="270"/>
      <c r="B45" s="273"/>
      <c r="C45" s="52" t="s">
        <v>148</v>
      </c>
      <c r="D45" s="52" t="s">
        <v>153</v>
      </c>
      <c r="F45" s="70"/>
    </row>
    <row r="46" spans="1:7" ht="28">
      <c r="A46" s="270"/>
      <c r="B46" s="273"/>
      <c r="C46" s="55"/>
      <c r="D46" s="52" t="s">
        <v>154</v>
      </c>
      <c r="F46" s="70"/>
    </row>
    <row r="47" spans="1:7" ht="29" thickBot="1">
      <c r="A47" s="271"/>
      <c r="B47" s="274"/>
      <c r="C47" s="56"/>
      <c r="D47" s="53" t="s">
        <v>155</v>
      </c>
      <c r="F47" s="70"/>
    </row>
    <row r="48" spans="1:7">
      <c r="F48" s="71"/>
    </row>
  </sheetData>
  <mergeCells count="13">
    <mergeCell ref="A40:A47"/>
    <mergeCell ref="B40:B47"/>
    <mergeCell ref="A11:A16"/>
    <mergeCell ref="B11:B16"/>
    <mergeCell ref="A17:A22"/>
    <mergeCell ref="B17:B22"/>
    <mergeCell ref="A23:A31"/>
    <mergeCell ref="B23:B31"/>
    <mergeCell ref="F32:I32"/>
    <mergeCell ref="H10:I10"/>
    <mergeCell ref="F10:G10"/>
    <mergeCell ref="A32:A39"/>
    <mergeCell ref="B32:B39"/>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
  <sheetViews>
    <sheetView workbookViewId="0">
      <selection activeCell="C4" sqref="C4"/>
    </sheetView>
  </sheetViews>
  <sheetFormatPr baseColWidth="10" defaultColWidth="10.83203125" defaultRowHeight="15"/>
  <cols>
    <col min="1" max="1" width="28.83203125" customWidth="1"/>
    <col min="2" max="2" width="61.83203125" customWidth="1"/>
    <col min="3" max="3" width="29.5" customWidth="1"/>
  </cols>
  <sheetData>
    <row r="2" spans="1:3">
      <c r="A2" s="286" t="s">
        <v>197</v>
      </c>
      <c r="B2" s="286"/>
      <c r="C2" s="76" t="s">
        <v>198</v>
      </c>
    </row>
    <row r="3" spans="1:3" ht="59.25" customHeight="1">
      <c r="A3" s="76" t="s">
        <v>195</v>
      </c>
      <c r="B3" s="77" t="s">
        <v>193</v>
      </c>
      <c r="C3" s="77" t="s">
        <v>199</v>
      </c>
    </row>
    <row r="4" spans="1:3" ht="61">
      <c r="A4" s="76" t="s">
        <v>196</v>
      </c>
      <c r="B4" s="77" t="s">
        <v>194</v>
      </c>
      <c r="C4" s="77" t="s">
        <v>200</v>
      </c>
    </row>
  </sheetData>
  <mergeCells count="1">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15"/>
  <sheetViews>
    <sheetView workbookViewId="0">
      <selection activeCell="B10" sqref="B10"/>
    </sheetView>
  </sheetViews>
  <sheetFormatPr baseColWidth="10" defaultColWidth="10.83203125" defaultRowHeight="15"/>
  <cols>
    <col min="1" max="1" width="28.83203125" customWidth="1"/>
    <col min="2" max="2" width="61.83203125" customWidth="1"/>
  </cols>
  <sheetData>
    <row r="2" spans="1:2">
      <c r="A2" s="286" t="s">
        <v>236</v>
      </c>
      <c r="B2" s="286"/>
    </row>
    <row r="3" spans="1:2" ht="45.75" customHeight="1">
      <c r="A3" s="76" t="s">
        <v>237</v>
      </c>
      <c r="B3" s="88" t="s">
        <v>240</v>
      </c>
    </row>
    <row r="4" spans="1:2" ht="45">
      <c r="A4" s="89" t="s">
        <v>244</v>
      </c>
      <c r="B4" s="88" t="s">
        <v>243</v>
      </c>
    </row>
    <row r="5" spans="1:2" ht="30">
      <c r="A5" s="76" t="s">
        <v>238</v>
      </c>
      <c r="B5" s="88" t="s">
        <v>242</v>
      </c>
    </row>
    <row r="6" spans="1:2" ht="30">
      <c r="A6" s="76" t="s">
        <v>239</v>
      </c>
      <c r="B6" s="88" t="s">
        <v>241</v>
      </c>
    </row>
    <row r="15" spans="1:2">
      <c r="B15" s="118"/>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9"/>
  <sheetViews>
    <sheetView topLeftCell="A114" zoomScale="85" zoomScaleNormal="85" workbookViewId="0">
      <selection activeCell="B137" sqref="B137"/>
    </sheetView>
  </sheetViews>
  <sheetFormatPr baseColWidth="10" defaultColWidth="10.83203125" defaultRowHeight="15"/>
  <cols>
    <col min="1" max="1" width="19.83203125" customWidth="1"/>
    <col min="2" max="2" width="54.6640625" customWidth="1"/>
    <col min="3" max="3" width="22.5" customWidth="1"/>
    <col min="4" max="4" width="13.83203125" customWidth="1"/>
    <col min="5" max="5" width="12.5" style="57" customWidth="1"/>
    <col min="7" max="7" width="19.83203125" customWidth="1"/>
    <col min="8" max="8" width="54.83203125" customWidth="1"/>
    <col min="9" max="9" width="22.33203125" customWidth="1"/>
    <col min="10" max="10" width="14" customWidth="1"/>
    <col min="11" max="11" width="12.6640625" customWidth="1"/>
  </cols>
  <sheetData>
    <row r="1" spans="1:6">
      <c r="A1" s="100" t="s">
        <v>235</v>
      </c>
      <c r="B1" s="100" t="str">
        <f>+'MAPA DE RIESGOS'!D8</f>
        <v xml:space="preserve">
Los productos propuestos en el proyecto de Investigación no se desarrollan de la manera prevista</v>
      </c>
      <c r="C1" s="100"/>
      <c r="D1" s="100"/>
      <c r="E1" s="100"/>
      <c r="F1" s="100"/>
    </row>
    <row r="2" spans="1:6">
      <c r="A2" s="78" t="s">
        <v>252</v>
      </c>
      <c r="B2" s="79" t="str">
        <f>+'MAPA DE RIESGOS'!P8</f>
        <v>Falta de competencias para desarrollar procesos de investigación.</v>
      </c>
    </row>
    <row r="3" spans="1:6">
      <c r="A3" s="78" t="s">
        <v>233</v>
      </c>
      <c r="B3" s="79" t="str">
        <f>+'MAPA DE RIESGOS'!T8</f>
        <v xml:space="preserve">Programar y ejecutar capacitaciones en formulación de proyectos </v>
      </c>
    </row>
    <row r="4" spans="1:6" ht="16" thickBot="1"/>
    <row r="5" spans="1:6" ht="53.25" customHeight="1" thickBot="1">
      <c r="A5" s="83" t="s">
        <v>201</v>
      </c>
      <c r="B5" s="42" t="s">
        <v>202</v>
      </c>
      <c r="C5" s="84" t="s">
        <v>203</v>
      </c>
      <c r="D5" s="42" t="s">
        <v>204</v>
      </c>
      <c r="E5" s="85" t="s">
        <v>234</v>
      </c>
    </row>
    <row r="6" spans="1:6">
      <c r="A6" s="289" t="s">
        <v>205</v>
      </c>
      <c r="B6" s="290" t="s">
        <v>206</v>
      </c>
      <c r="C6" s="81" t="s">
        <v>207</v>
      </c>
      <c r="D6" s="82">
        <v>15</v>
      </c>
      <c r="E6" s="95">
        <v>15</v>
      </c>
    </row>
    <row r="7" spans="1:6" ht="21.75" customHeight="1">
      <c r="A7" s="287"/>
      <c r="B7" s="288"/>
      <c r="C7" s="61" t="s">
        <v>208</v>
      </c>
      <c r="D7" s="80"/>
      <c r="E7" s="96"/>
    </row>
    <row r="8" spans="1:6">
      <c r="A8" s="287"/>
      <c r="B8" s="288" t="s">
        <v>209</v>
      </c>
      <c r="C8" s="61" t="s">
        <v>210</v>
      </c>
      <c r="D8" s="80">
        <v>15</v>
      </c>
      <c r="E8" s="96">
        <v>15</v>
      </c>
    </row>
    <row r="9" spans="1:6" ht="25.5" customHeight="1">
      <c r="A9" s="287"/>
      <c r="B9" s="288"/>
      <c r="C9" s="61" t="s">
        <v>211</v>
      </c>
      <c r="D9" s="80">
        <v>0</v>
      </c>
      <c r="E9" s="96"/>
    </row>
    <row r="10" spans="1:6" ht="22.5" customHeight="1">
      <c r="A10" s="287" t="s">
        <v>212</v>
      </c>
      <c r="B10" s="288" t="s">
        <v>213</v>
      </c>
      <c r="C10" s="61" t="s">
        <v>214</v>
      </c>
      <c r="D10" s="80">
        <v>15</v>
      </c>
      <c r="E10" s="96">
        <v>15</v>
      </c>
    </row>
    <row r="11" spans="1:6">
      <c r="A11" s="287"/>
      <c r="B11" s="288"/>
      <c r="C11" s="61" t="s">
        <v>215</v>
      </c>
      <c r="D11" s="80">
        <v>0</v>
      </c>
      <c r="E11" s="96"/>
    </row>
    <row r="12" spans="1:6" ht="22.5" customHeight="1">
      <c r="A12" s="287" t="s">
        <v>216</v>
      </c>
      <c r="B12" s="288" t="s">
        <v>217</v>
      </c>
      <c r="C12" s="61" t="s">
        <v>218</v>
      </c>
      <c r="D12" s="80">
        <v>10</v>
      </c>
      <c r="E12" s="96">
        <f>+D12</f>
        <v>10</v>
      </c>
    </row>
    <row r="13" spans="1:6" ht="30" customHeight="1">
      <c r="A13" s="287"/>
      <c r="B13" s="288"/>
      <c r="C13" s="61" t="s">
        <v>219</v>
      </c>
      <c r="D13" s="80">
        <v>0</v>
      </c>
      <c r="E13" s="96"/>
    </row>
    <row r="14" spans="1:6" ht="25.5" customHeight="1">
      <c r="A14" s="287" t="s">
        <v>220</v>
      </c>
      <c r="B14" s="288" t="s">
        <v>221</v>
      </c>
      <c r="C14" s="61" t="s">
        <v>222</v>
      </c>
      <c r="D14" s="80">
        <v>15</v>
      </c>
      <c r="E14" s="96">
        <v>15</v>
      </c>
    </row>
    <row r="15" spans="1:6" ht="25.5" customHeight="1">
      <c r="A15" s="287"/>
      <c r="B15" s="288"/>
      <c r="C15" s="61" t="s">
        <v>223</v>
      </c>
      <c r="D15" s="80">
        <v>0</v>
      </c>
      <c r="E15" s="96"/>
    </row>
    <row r="16" spans="1:6" ht="28">
      <c r="A16" s="287" t="s">
        <v>224</v>
      </c>
      <c r="B16" s="288" t="s">
        <v>225</v>
      </c>
      <c r="C16" s="61" t="s">
        <v>226</v>
      </c>
      <c r="D16" s="80">
        <v>10</v>
      </c>
      <c r="E16" s="96">
        <v>15</v>
      </c>
    </row>
    <row r="17" spans="1:5" ht="28">
      <c r="A17" s="287"/>
      <c r="B17" s="288"/>
      <c r="C17" s="61" t="s">
        <v>227</v>
      </c>
      <c r="D17" s="80">
        <v>0</v>
      </c>
      <c r="E17" s="96"/>
    </row>
    <row r="18" spans="1:5" ht="63.75" customHeight="1">
      <c r="A18" s="287" t="s">
        <v>228</v>
      </c>
      <c r="B18" s="288" t="s">
        <v>229</v>
      </c>
      <c r="C18" s="61" t="s">
        <v>230</v>
      </c>
      <c r="D18" s="80">
        <v>12</v>
      </c>
      <c r="E18" s="96">
        <v>12</v>
      </c>
    </row>
    <row r="19" spans="1:5" ht="63.75" customHeight="1">
      <c r="A19" s="287"/>
      <c r="B19" s="288"/>
      <c r="C19" s="61" t="s">
        <v>231</v>
      </c>
      <c r="D19" s="80"/>
      <c r="E19" s="96"/>
    </row>
    <row r="20" spans="1:5" ht="15.75" customHeight="1" thickBot="1">
      <c r="A20" s="287"/>
      <c r="B20" s="288"/>
      <c r="C20" s="61" t="s">
        <v>232</v>
      </c>
      <c r="D20" s="86">
        <v>0</v>
      </c>
      <c r="E20" s="97"/>
    </row>
    <row r="21" spans="1:5" ht="16" thickBot="1">
      <c r="D21" s="87" t="s">
        <v>36</v>
      </c>
      <c r="E21" s="98">
        <f>SUM(E6:E20)</f>
        <v>97</v>
      </c>
    </row>
    <row r="22" spans="1:5" ht="43" thickBot="1">
      <c r="A22" s="91" t="s">
        <v>245</v>
      </c>
      <c r="B22" s="92" t="s">
        <v>246</v>
      </c>
      <c r="D22" s="90"/>
      <c r="E22" s="99"/>
    </row>
    <row r="23" spans="1:5" ht="16" thickBot="1">
      <c r="A23" s="93" t="s">
        <v>247</v>
      </c>
      <c r="B23" s="94" t="s">
        <v>248</v>
      </c>
      <c r="D23" s="90"/>
      <c r="E23" s="99"/>
    </row>
    <row r="24" spans="1:5" ht="16" thickBot="1">
      <c r="A24" s="93" t="s">
        <v>6</v>
      </c>
      <c r="B24" s="94" t="s">
        <v>249</v>
      </c>
      <c r="D24" s="90"/>
      <c r="E24" s="99"/>
    </row>
    <row r="25" spans="1:5" ht="16" thickBot="1">
      <c r="A25" s="93" t="s">
        <v>250</v>
      </c>
      <c r="B25" s="94" t="s">
        <v>251</v>
      </c>
      <c r="D25" s="90"/>
      <c r="E25" s="99"/>
    </row>
    <row r="28" spans="1:5">
      <c r="A28" s="100" t="s">
        <v>380</v>
      </c>
      <c r="B28" s="100" t="str">
        <f>+'MAPA DE RIESGOS'!D9</f>
        <v>Informes semestrales de producción de semilleros incompletos o entregados inoportunamente</v>
      </c>
      <c r="C28" s="100"/>
      <c r="D28" s="100"/>
      <c r="E28" s="100"/>
    </row>
    <row r="29" spans="1:5">
      <c r="A29" s="78" t="s">
        <v>252</v>
      </c>
      <c r="B29" s="79" t="str">
        <f>+'MAPA DE RIESGOS'!P9</f>
        <v xml:space="preserve">La verificación de soportes de producción y asistencia de los semilleros no se realiza de acuerdo a la programación establecida
</v>
      </c>
    </row>
    <row r="30" spans="1:5">
      <c r="A30" s="78" t="s">
        <v>233</v>
      </c>
      <c r="B30" s="79" t="str">
        <f>+'MAPA DE RIESGOS'!T9</f>
        <v>Verificar soportes de producción y de asistencia de semilleros, de acuerdo a la programación establecida y generación de informes a tiempo.</v>
      </c>
    </row>
    <row r="31" spans="1:5" ht="16" thickBot="1"/>
    <row r="32" spans="1:5" ht="57" thickBot="1">
      <c r="A32" s="83" t="s">
        <v>201</v>
      </c>
      <c r="B32" s="42" t="s">
        <v>202</v>
      </c>
      <c r="C32" s="84" t="s">
        <v>203</v>
      </c>
      <c r="D32" s="42" t="s">
        <v>204</v>
      </c>
      <c r="E32" s="85" t="s">
        <v>234</v>
      </c>
    </row>
    <row r="33" spans="1:5">
      <c r="A33" s="289" t="s">
        <v>205</v>
      </c>
      <c r="B33" s="290" t="s">
        <v>206</v>
      </c>
      <c r="C33" s="153" t="s">
        <v>207</v>
      </c>
      <c r="D33" s="82">
        <v>15</v>
      </c>
      <c r="E33" s="95">
        <v>15</v>
      </c>
    </row>
    <row r="34" spans="1:5">
      <c r="A34" s="287"/>
      <c r="B34" s="288"/>
      <c r="C34" s="152" t="s">
        <v>208</v>
      </c>
      <c r="D34" s="80"/>
      <c r="E34" s="96"/>
    </row>
    <row r="35" spans="1:5">
      <c r="A35" s="287"/>
      <c r="B35" s="288" t="s">
        <v>209</v>
      </c>
      <c r="C35" s="152" t="s">
        <v>210</v>
      </c>
      <c r="D35" s="80">
        <v>15</v>
      </c>
      <c r="E35" s="96">
        <v>15</v>
      </c>
    </row>
    <row r="36" spans="1:5">
      <c r="A36" s="287"/>
      <c r="B36" s="288"/>
      <c r="C36" s="152" t="s">
        <v>211</v>
      </c>
      <c r="D36" s="80">
        <v>0</v>
      </c>
      <c r="E36" s="96"/>
    </row>
    <row r="37" spans="1:5">
      <c r="A37" s="287" t="s">
        <v>212</v>
      </c>
      <c r="B37" s="288" t="s">
        <v>213</v>
      </c>
      <c r="C37" s="152" t="s">
        <v>214</v>
      </c>
      <c r="D37" s="80">
        <v>10</v>
      </c>
      <c r="E37" s="96">
        <f>+D37</f>
        <v>10</v>
      </c>
    </row>
    <row r="38" spans="1:5" ht="37.5" customHeight="1">
      <c r="A38" s="287"/>
      <c r="B38" s="288"/>
      <c r="C38" s="152" t="s">
        <v>215</v>
      </c>
      <c r="D38" s="80">
        <v>0</v>
      </c>
      <c r="E38" s="96"/>
    </row>
    <row r="39" spans="1:5">
      <c r="A39" s="287" t="s">
        <v>216</v>
      </c>
      <c r="B39" s="288" t="s">
        <v>217</v>
      </c>
      <c r="C39" s="152" t="s">
        <v>218</v>
      </c>
      <c r="D39" s="80">
        <v>12</v>
      </c>
      <c r="E39" s="96">
        <f>+D39</f>
        <v>12</v>
      </c>
    </row>
    <row r="40" spans="1:5" ht="39.75" customHeight="1">
      <c r="A40" s="287"/>
      <c r="B40" s="288"/>
      <c r="C40" s="152" t="s">
        <v>219</v>
      </c>
      <c r="D40" s="80">
        <v>0</v>
      </c>
      <c r="E40" s="96"/>
    </row>
    <row r="41" spans="1:5">
      <c r="A41" s="287" t="s">
        <v>220</v>
      </c>
      <c r="B41" s="288" t="s">
        <v>221</v>
      </c>
      <c r="C41" s="152" t="s">
        <v>222</v>
      </c>
      <c r="D41" s="80">
        <v>15</v>
      </c>
      <c r="E41" s="96">
        <v>15</v>
      </c>
    </row>
    <row r="42" spans="1:5">
      <c r="A42" s="287"/>
      <c r="B42" s="288"/>
      <c r="C42" s="152" t="s">
        <v>223</v>
      </c>
      <c r="D42" s="80">
        <v>0</v>
      </c>
      <c r="E42" s="96"/>
    </row>
    <row r="43" spans="1:5" ht="28">
      <c r="A43" s="287" t="s">
        <v>224</v>
      </c>
      <c r="B43" s="288" t="s">
        <v>225</v>
      </c>
      <c r="C43" s="152" t="s">
        <v>226</v>
      </c>
      <c r="D43" s="80">
        <v>15</v>
      </c>
      <c r="E43" s="96">
        <f>+D43</f>
        <v>15</v>
      </c>
    </row>
    <row r="44" spans="1:5" ht="28">
      <c r="A44" s="287"/>
      <c r="B44" s="288"/>
      <c r="C44" s="152" t="s">
        <v>227</v>
      </c>
      <c r="D44" s="80">
        <v>0</v>
      </c>
      <c r="E44" s="96"/>
    </row>
    <row r="45" spans="1:5">
      <c r="A45" s="287" t="s">
        <v>228</v>
      </c>
      <c r="B45" s="288" t="s">
        <v>229</v>
      </c>
      <c r="C45" s="152" t="s">
        <v>230</v>
      </c>
      <c r="D45" s="80">
        <v>15</v>
      </c>
      <c r="E45" s="96">
        <f>+D45</f>
        <v>15</v>
      </c>
    </row>
    <row r="46" spans="1:5">
      <c r="A46" s="287"/>
      <c r="B46" s="288"/>
      <c r="C46" s="152" t="s">
        <v>231</v>
      </c>
      <c r="D46" s="80"/>
      <c r="E46" s="96"/>
    </row>
    <row r="47" spans="1:5" ht="16" thickBot="1">
      <c r="A47" s="287"/>
      <c r="B47" s="288"/>
      <c r="C47" s="152" t="s">
        <v>232</v>
      </c>
      <c r="D47" s="86">
        <v>0</v>
      </c>
      <c r="E47" s="97"/>
    </row>
    <row r="48" spans="1:5" ht="16" thickBot="1">
      <c r="D48" s="87" t="s">
        <v>36</v>
      </c>
      <c r="E48" s="98">
        <f>SUM(E33:E47)</f>
        <v>97</v>
      </c>
    </row>
    <row r="49" spans="1:11" ht="43" thickBot="1">
      <c r="A49" s="91" t="s">
        <v>245</v>
      </c>
      <c r="B49" s="154" t="s">
        <v>246</v>
      </c>
      <c r="D49" s="90"/>
      <c r="E49" s="99"/>
    </row>
    <row r="50" spans="1:11" ht="16" thickBot="1">
      <c r="A50" s="93" t="s">
        <v>247</v>
      </c>
      <c r="B50" s="94" t="s">
        <v>248</v>
      </c>
      <c r="D50" s="90"/>
      <c r="E50" s="99"/>
    </row>
    <row r="51" spans="1:11" ht="16" thickBot="1">
      <c r="A51" s="93" t="s">
        <v>6</v>
      </c>
      <c r="B51" s="94" t="s">
        <v>249</v>
      </c>
      <c r="D51" s="90"/>
      <c r="E51" s="99"/>
    </row>
    <row r="52" spans="1:11" ht="16" thickBot="1">
      <c r="A52" s="93" t="s">
        <v>250</v>
      </c>
      <c r="B52" s="94" t="s">
        <v>251</v>
      </c>
      <c r="D52" s="90"/>
      <c r="E52" s="99"/>
    </row>
    <row r="55" spans="1:11" ht="15" customHeight="1">
      <c r="A55" s="100" t="s">
        <v>382</v>
      </c>
      <c r="B55" s="178" t="str">
        <f>+'MAPA DE RIESGOS'!D10</f>
        <v>Consumo inadecuado de los recursos hídrico, energético y  de papel.</v>
      </c>
      <c r="C55" s="100"/>
      <c r="D55" s="100"/>
      <c r="E55" s="100"/>
      <c r="G55" s="100" t="s">
        <v>382</v>
      </c>
      <c r="H55" s="178" t="str">
        <f>+'MAPA DE RIESGOS'!D10</f>
        <v>Consumo inadecuado de los recursos hídrico, energético y  de papel.</v>
      </c>
      <c r="I55" s="100"/>
      <c r="J55" s="100"/>
      <c r="K55" s="100"/>
    </row>
    <row r="56" spans="1:11">
      <c r="A56" s="78" t="s">
        <v>252</v>
      </c>
      <c r="B56" s="79" t="str">
        <f>+'MAPA DE RIESGOS'!P10</f>
        <v xml:space="preserve">Falta de sensibilización ambiental en temas como la cultura, el uso eficiente del papel y el ahorro de energía y agua.            
                                      </v>
      </c>
      <c r="G56" s="78" t="s">
        <v>415</v>
      </c>
      <c r="H56" s="79" t="str">
        <f>+'MAPA DE RIESGOS'!P11</f>
        <v xml:space="preserve">No programación de los computadores en modo ahorro de energía, apagar luces, impresoras y PC cuando no se requiera </v>
      </c>
      <c r="K56" s="57"/>
    </row>
    <row r="57" spans="1:11">
      <c r="A57" s="78" t="s">
        <v>233</v>
      </c>
      <c r="B57" s="79" t="str">
        <f>+'MAPA DE RIESGOS'!T10</f>
        <v>Participar en las actividades para la gestión y manejo  del agua, la energía y el consumo de papel</v>
      </c>
      <c r="G57" s="78" t="s">
        <v>233</v>
      </c>
      <c r="H57" s="79" t="str">
        <f>+'MAPA DE RIESGOS'!T11</f>
        <v>Revisión que computadores,  luces,  impresora esten apagadas cuando no se  utilicen</v>
      </c>
      <c r="K57" s="57"/>
    </row>
    <row r="58" spans="1:11" ht="16" thickBot="1">
      <c r="K58" s="57"/>
    </row>
    <row r="59" spans="1:11" ht="57" thickBot="1">
      <c r="A59" s="83" t="s">
        <v>201</v>
      </c>
      <c r="B59" s="42" t="s">
        <v>202</v>
      </c>
      <c r="C59" s="84" t="s">
        <v>203</v>
      </c>
      <c r="D59" s="42" t="s">
        <v>204</v>
      </c>
      <c r="E59" s="85" t="s">
        <v>234</v>
      </c>
      <c r="G59" s="83" t="s">
        <v>201</v>
      </c>
      <c r="H59" s="42" t="s">
        <v>202</v>
      </c>
      <c r="I59" s="84" t="s">
        <v>203</v>
      </c>
      <c r="J59" s="42" t="s">
        <v>204</v>
      </c>
      <c r="K59" s="85" t="s">
        <v>234</v>
      </c>
    </row>
    <row r="60" spans="1:11">
      <c r="A60" s="289" t="s">
        <v>205</v>
      </c>
      <c r="B60" s="290" t="s">
        <v>206</v>
      </c>
      <c r="C60" s="176" t="s">
        <v>207</v>
      </c>
      <c r="D60" s="82">
        <v>15</v>
      </c>
      <c r="E60" s="95">
        <v>15</v>
      </c>
      <c r="G60" s="289" t="s">
        <v>205</v>
      </c>
      <c r="H60" s="290" t="s">
        <v>206</v>
      </c>
      <c r="I60" s="182" t="s">
        <v>207</v>
      </c>
      <c r="J60" s="82">
        <v>15</v>
      </c>
      <c r="K60" s="95">
        <v>15</v>
      </c>
    </row>
    <row r="61" spans="1:11">
      <c r="A61" s="287"/>
      <c r="B61" s="288"/>
      <c r="C61" s="175" t="s">
        <v>208</v>
      </c>
      <c r="D61" s="80"/>
      <c r="E61" s="96"/>
      <c r="G61" s="287"/>
      <c r="H61" s="288"/>
      <c r="I61" s="181" t="s">
        <v>208</v>
      </c>
      <c r="J61" s="80"/>
      <c r="K61" s="96"/>
    </row>
    <row r="62" spans="1:11">
      <c r="A62" s="287"/>
      <c r="B62" s="288" t="s">
        <v>209</v>
      </c>
      <c r="C62" s="175" t="s">
        <v>210</v>
      </c>
      <c r="D62" s="80">
        <v>15</v>
      </c>
      <c r="E62" s="96">
        <v>15</v>
      </c>
      <c r="G62" s="287"/>
      <c r="H62" s="288" t="s">
        <v>209</v>
      </c>
      <c r="I62" s="181" t="s">
        <v>210</v>
      </c>
      <c r="J62" s="80">
        <v>15</v>
      </c>
      <c r="K62" s="96">
        <v>15</v>
      </c>
    </row>
    <row r="63" spans="1:11">
      <c r="A63" s="287"/>
      <c r="B63" s="288"/>
      <c r="C63" s="175" t="s">
        <v>211</v>
      </c>
      <c r="D63" s="80">
        <v>0</v>
      </c>
      <c r="E63" s="96"/>
      <c r="G63" s="287"/>
      <c r="H63" s="288"/>
      <c r="I63" s="181" t="s">
        <v>211</v>
      </c>
      <c r="J63" s="80">
        <v>0</v>
      </c>
      <c r="K63" s="96"/>
    </row>
    <row r="64" spans="1:11">
      <c r="A64" s="287" t="s">
        <v>212</v>
      </c>
      <c r="B64" s="288" t="s">
        <v>213</v>
      </c>
      <c r="C64" s="175" t="s">
        <v>214</v>
      </c>
      <c r="D64" s="80">
        <v>10</v>
      </c>
      <c r="E64" s="96">
        <f>+D64</f>
        <v>10</v>
      </c>
      <c r="G64" s="287" t="s">
        <v>212</v>
      </c>
      <c r="H64" s="288" t="s">
        <v>213</v>
      </c>
      <c r="I64" s="181" t="s">
        <v>214</v>
      </c>
      <c r="J64" s="80">
        <v>10</v>
      </c>
      <c r="K64" s="96">
        <f>+J64</f>
        <v>10</v>
      </c>
    </row>
    <row r="65" spans="1:11">
      <c r="A65" s="287"/>
      <c r="B65" s="288"/>
      <c r="C65" s="175" t="s">
        <v>215</v>
      </c>
      <c r="D65" s="80">
        <v>0</v>
      </c>
      <c r="E65" s="96"/>
      <c r="G65" s="287"/>
      <c r="H65" s="288"/>
      <c r="I65" s="181" t="s">
        <v>215</v>
      </c>
      <c r="J65" s="80">
        <v>0</v>
      </c>
      <c r="K65" s="96"/>
    </row>
    <row r="66" spans="1:11">
      <c r="A66" s="287" t="s">
        <v>216</v>
      </c>
      <c r="B66" s="288" t="s">
        <v>217</v>
      </c>
      <c r="C66" s="175" t="s">
        <v>218</v>
      </c>
      <c r="D66" s="80">
        <v>15</v>
      </c>
      <c r="E66" s="96">
        <f>+D66</f>
        <v>15</v>
      </c>
      <c r="G66" s="287" t="s">
        <v>216</v>
      </c>
      <c r="H66" s="288" t="s">
        <v>217</v>
      </c>
      <c r="I66" s="181" t="s">
        <v>218</v>
      </c>
      <c r="J66" s="80">
        <v>15</v>
      </c>
      <c r="K66" s="96">
        <f>+J66</f>
        <v>15</v>
      </c>
    </row>
    <row r="67" spans="1:11">
      <c r="A67" s="287"/>
      <c r="B67" s="288"/>
      <c r="C67" s="175" t="s">
        <v>219</v>
      </c>
      <c r="D67" s="80">
        <v>0</v>
      </c>
      <c r="E67" s="96"/>
      <c r="G67" s="287"/>
      <c r="H67" s="288"/>
      <c r="I67" s="181" t="s">
        <v>219</v>
      </c>
      <c r="J67" s="80">
        <v>0</v>
      </c>
      <c r="K67" s="96"/>
    </row>
    <row r="68" spans="1:11">
      <c r="A68" s="287" t="s">
        <v>220</v>
      </c>
      <c r="B68" s="288" t="s">
        <v>221</v>
      </c>
      <c r="C68" s="175" t="s">
        <v>222</v>
      </c>
      <c r="D68" s="80">
        <v>15</v>
      </c>
      <c r="E68" s="96">
        <v>15</v>
      </c>
      <c r="G68" s="287" t="s">
        <v>220</v>
      </c>
      <c r="H68" s="288" t="s">
        <v>221</v>
      </c>
      <c r="I68" s="181" t="s">
        <v>222</v>
      </c>
      <c r="J68" s="80">
        <v>15</v>
      </c>
      <c r="K68" s="96">
        <v>15</v>
      </c>
    </row>
    <row r="69" spans="1:11">
      <c r="A69" s="287"/>
      <c r="B69" s="288"/>
      <c r="C69" s="175" t="s">
        <v>223</v>
      </c>
      <c r="D69" s="80">
        <v>0</v>
      </c>
      <c r="E69" s="96"/>
      <c r="G69" s="287"/>
      <c r="H69" s="288"/>
      <c r="I69" s="181" t="s">
        <v>223</v>
      </c>
      <c r="J69" s="80">
        <v>0</v>
      </c>
      <c r="K69" s="96"/>
    </row>
    <row r="70" spans="1:11" ht="28">
      <c r="A70" s="287" t="s">
        <v>224</v>
      </c>
      <c r="B70" s="288" t="s">
        <v>225</v>
      </c>
      <c r="C70" s="175" t="s">
        <v>226</v>
      </c>
      <c r="D70" s="80">
        <v>12</v>
      </c>
      <c r="E70" s="96">
        <f>+D70</f>
        <v>12</v>
      </c>
      <c r="G70" s="287" t="s">
        <v>224</v>
      </c>
      <c r="H70" s="288" t="s">
        <v>225</v>
      </c>
      <c r="I70" s="181" t="s">
        <v>226</v>
      </c>
      <c r="J70" s="80">
        <v>12</v>
      </c>
      <c r="K70" s="96">
        <f>+J70</f>
        <v>12</v>
      </c>
    </row>
    <row r="71" spans="1:11" ht="28">
      <c r="A71" s="287"/>
      <c r="B71" s="288"/>
      <c r="C71" s="175" t="s">
        <v>227</v>
      </c>
      <c r="D71" s="80">
        <v>0</v>
      </c>
      <c r="E71" s="96"/>
      <c r="G71" s="287"/>
      <c r="H71" s="288"/>
      <c r="I71" s="181" t="s">
        <v>227</v>
      </c>
      <c r="J71" s="80">
        <v>0</v>
      </c>
      <c r="K71" s="96"/>
    </row>
    <row r="72" spans="1:11">
      <c r="A72" s="287" t="s">
        <v>228</v>
      </c>
      <c r="B72" s="288" t="s">
        <v>229</v>
      </c>
      <c r="C72" s="175" t="s">
        <v>230</v>
      </c>
      <c r="D72" s="80">
        <v>15</v>
      </c>
      <c r="E72" s="96">
        <f>+D72</f>
        <v>15</v>
      </c>
      <c r="G72" s="287" t="s">
        <v>228</v>
      </c>
      <c r="H72" s="288" t="s">
        <v>229</v>
      </c>
      <c r="I72" s="181" t="s">
        <v>230</v>
      </c>
      <c r="J72" s="80">
        <v>15</v>
      </c>
      <c r="K72" s="96">
        <f>+J72</f>
        <v>15</v>
      </c>
    </row>
    <row r="73" spans="1:11">
      <c r="A73" s="287"/>
      <c r="B73" s="288"/>
      <c r="C73" s="175" t="s">
        <v>231</v>
      </c>
      <c r="D73" s="80"/>
      <c r="E73" s="96"/>
      <c r="G73" s="287"/>
      <c r="H73" s="288"/>
      <c r="I73" s="181" t="s">
        <v>231</v>
      </c>
      <c r="J73" s="80"/>
      <c r="K73" s="96"/>
    </row>
    <row r="74" spans="1:11" ht="16" thickBot="1">
      <c r="A74" s="287"/>
      <c r="B74" s="288"/>
      <c r="C74" s="175" t="s">
        <v>232</v>
      </c>
      <c r="D74" s="86">
        <v>0</v>
      </c>
      <c r="E74" s="97"/>
      <c r="G74" s="287"/>
      <c r="H74" s="288"/>
      <c r="I74" s="181" t="s">
        <v>232</v>
      </c>
      <c r="J74" s="86">
        <v>0</v>
      </c>
      <c r="K74" s="97"/>
    </row>
    <row r="75" spans="1:11" ht="16" thickBot="1">
      <c r="D75" s="87" t="s">
        <v>36</v>
      </c>
      <c r="E75" s="98">
        <f>SUM(E60:E74)</f>
        <v>97</v>
      </c>
      <c r="J75" s="87" t="s">
        <v>36</v>
      </c>
      <c r="K75" s="98">
        <f>SUM(K60:K74)</f>
        <v>97</v>
      </c>
    </row>
    <row r="76" spans="1:11" ht="48" customHeight="1" thickBot="1">
      <c r="A76" s="91" t="s">
        <v>245</v>
      </c>
      <c r="B76" s="177" t="s">
        <v>246</v>
      </c>
      <c r="D76" s="90"/>
      <c r="E76" s="99"/>
      <c r="G76" s="91" t="s">
        <v>245</v>
      </c>
      <c r="H76" s="183" t="s">
        <v>246</v>
      </c>
      <c r="J76" s="90"/>
      <c r="K76" s="99"/>
    </row>
    <row r="77" spans="1:11" ht="16" thickBot="1">
      <c r="A77" s="93" t="s">
        <v>247</v>
      </c>
      <c r="B77" s="94" t="s">
        <v>248</v>
      </c>
      <c r="D77" s="90"/>
      <c r="E77" s="99"/>
      <c r="G77" s="93" t="s">
        <v>247</v>
      </c>
      <c r="H77" s="94" t="s">
        <v>248</v>
      </c>
      <c r="J77" s="90"/>
      <c r="K77" s="99"/>
    </row>
    <row r="78" spans="1:11" ht="16" thickBot="1">
      <c r="A78" s="93" t="s">
        <v>6</v>
      </c>
      <c r="B78" s="94" t="s">
        <v>249</v>
      </c>
      <c r="D78" s="90"/>
      <c r="E78" s="99"/>
      <c r="G78" s="93" t="s">
        <v>6</v>
      </c>
      <c r="H78" s="94" t="s">
        <v>249</v>
      </c>
      <c r="J78" s="90"/>
      <c r="K78" s="99"/>
    </row>
    <row r="79" spans="1:11" ht="16" thickBot="1">
      <c r="A79" s="93" t="s">
        <v>250</v>
      </c>
      <c r="B79" s="94" t="s">
        <v>251</v>
      </c>
      <c r="D79" s="90"/>
      <c r="E79" s="99"/>
      <c r="G79" s="93" t="s">
        <v>250</v>
      </c>
      <c r="H79" s="94" t="s">
        <v>251</v>
      </c>
      <c r="J79" s="90"/>
      <c r="K79" s="99"/>
    </row>
    <row r="82" spans="1:5" ht="32">
      <c r="A82" s="100" t="s">
        <v>383</v>
      </c>
      <c r="B82" s="178" t="str">
        <f>+'MAPA DE RIESGOS'!D12</f>
        <v>Posibilidad de sufrir enfermedades laborales y accidentes de trabajo por malas posturas en el puesto de trabajo.</v>
      </c>
      <c r="C82" s="100"/>
      <c r="D82" s="100"/>
      <c r="E82" s="100"/>
    </row>
    <row r="83" spans="1:5">
      <c r="A83" s="78" t="s">
        <v>252</v>
      </c>
      <c r="B83" s="79" t="str">
        <f>+'MAPA DE RIESGOS'!P12</f>
        <v xml:space="preserve">Inadecuada higiene postural
</v>
      </c>
    </row>
    <row r="84" spans="1:5">
      <c r="A84" s="78" t="s">
        <v>233</v>
      </c>
      <c r="B84" t="str">
        <f>+'MAPA DE RIESGOS'!T12</f>
        <v>Participar en las actividades  de seguridad y salud en el trabajo.</v>
      </c>
    </row>
    <row r="85" spans="1:5" ht="16" thickBot="1"/>
    <row r="86" spans="1:5" ht="57" thickBot="1">
      <c r="A86" s="83" t="s">
        <v>201</v>
      </c>
      <c r="B86" s="42" t="s">
        <v>202</v>
      </c>
      <c r="C86" s="84" t="s">
        <v>203</v>
      </c>
      <c r="D86" s="42" t="s">
        <v>204</v>
      </c>
      <c r="E86" s="85" t="s">
        <v>234</v>
      </c>
    </row>
    <row r="87" spans="1:5">
      <c r="A87" s="289" t="s">
        <v>205</v>
      </c>
      <c r="B87" s="290" t="s">
        <v>206</v>
      </c>
      <c r="C87" s="176" t="s">
        <v>207</v>
      </c>
      <c r="D87" s="82">
        <v>15</v>
      </c>
      <c r="E87" s="95">
        <v>15</v>
      </c>
    </row>
    <row r="88" spans="1:5">
      <c r="A88" s="287"/>
      <c r="B88" s="288"/>
      <c r="C88" s="175" t="s">
        <v>208</v>
      </c>
      <c r="D88" s="80"/>
      <c r="E88" s="96"/>
    </row>
    <row r="89" spans="1:5">
      <c r="A89" s="287"/>
      <c r="B89" s="288" t="s">
        <v>209</v>
      </c>
      <c r="C89" s="175" t="s">
        <v>210</v>
      </c>
      <c r="D89" s="80">
        <v>15</v>
      </c>
      <c r="E89" s="96">
        <v>15</v>
      </c>
    </row>
    <row r="90" spans="1:5">
      <c r="A90" s="287"/>
      <c r="B90" s="288"/>
      <c r="C90" s="175" t="s">
        <v>211</v>
      </c>
      <c r="D90" s="80">
        <v>0</v>
      </c>
      <c r="E90" s="96"/>
    </row>
    <row r="91" spans="1:5">
      <c r="A91" s="287" t="s">
        <v>212</v>
      </c>
      <c r="B91" s="288" t="s">
        <v>213</v>
      </c>
      <c r="C91" s="175" t="s">
        <v>214</v>
      </c>
      <c r="D91" s="80">
        <v>10</v>
      </c>
      <c r="E91" s="96">
        <f>+D91</f>
        <v>10</v>
      </c>
    </row>
    <row r="92" spans="1:5">
      <c r="A92" s="287"/>
      <c r="B92" s="288"/>
      <c r="C92" s="175" t="s">
        <v>215</v>
      </c>
      <c r="D92" s="80">
        <v>0</v>
      </c>
      <c r="E92" s="96"/>
    </row>
    <row r="93" spans="1:5">
      <c r="A93" s="287" t="s">
        <v>216</v>
      </c>
      <c r="B93" s="288" t="s">
        <v>217</v>
      </c>
      <c r="C93" s="175" t="s">
        <v>218</v>
      </c>
      <c r="D93" s="80">
        <v>15</v>
      </c>
      <c r="E93" s="96">
        <f>+D93</f>
        <v>15</v>
      </c>
    </row>
    <row r="94" spans="1:5">
      <c r="A94" s="287"/>
      <c r="B94" s="288"/>
      <c r="C94" s="175" t="s">
        <v>219</v>
      </c>
      <c r="D94" s="80">
        <v>0</v>
      </c>
      <c r="E94" s="96"/>
    </row>
    <row r="95" spans="1:5">
      <c r="A95" s="287" t="s">
        <v>220</v>
      </c>
      <c r="B95" s="288" t="s">
        <v>221</v>
      </c>
      <c r="C95" s="175" t="s">
        <v>222</v>
      </c>
      <c r="D95" s="80">
        <v>15</v>
      </c>
      <c r="E95" s="96">
        <v>15</v>
      </c>
    </row>
    <row r="96" spans="1:5">
      <c r="A96" s="287"/>
      <c r="B96" s="288"/>
      <c r="C96" s="175" t="s">
        <v>223</v>
      </c>
      <c r="D96" s="80">
        <v>0</v>
      </c>
      <c r="E96" s="96"/>
    </row>
    <row r="97" spans="1:11" ht="28">
      <c r="A97" s="287" t="s">
        <v>224</v>
      </c>
      <c r="B97" s="288" t="s">
        <v>225</v>
      </c>
      <c r="C97" s="175" t="s">
        <v>226</v>
      </c>
      <c r="D97" s="80">
        <v>12</v>
      </c>
      <c r="E97" s="96">
        <f>+D97</f>
        <v>12</v>
      </c>
    </row>
    <row r="98" spans="1:11" ht="28">
      <c r="A98" s="287"/>
      <c r="B98" s="288"/>
      <c r="C98" s="175" t="s">
        <v>227</v>
      </c>
      <c r="D98" s="80">
        <v>0</v>
      </c>
      <c r="E98" s="96"/>
    </row>
    <row r="99" spans="1:11">
      <c r="A99" s="287" t="s">
        <v>228</v>
      </c>
      <c r="B99" s="288" t="s">
        <v>229</v>
      </c>
      <c r="C99" s="175" t="s">
        <v>230</v>
      </c>
      <c r="D99" s="80">
        <v>15</v>
      </c>
      <c r="E99" s="96">
        <f>+D99</f>
        <v>15</v>
      </c>
    </row>
    <row r="100" spans="1:11">
      <c r="A100" s="287"/>
      <c r="B100" s="288"/>
      <c r="C100" s="175" t="s">
        <v>231</v>
      </c>
      <c r="D100" s="80"/>
      <c r="E100" s="96"/>
    </row>
    <row r="101" spans="1:11" ht="16" thickBot="1">
      <c r="A101" s="287"/>
      <c r="B101" s="288"/>
      <c r="C101" s="175" t="s">
        <v>232</v>
      </c>
      <c r="D101" s="86">
        <v>0</v>
      </c>
      <c r="E101" s="97"/>
    </row>
    <row r="102" spans="1:11" ht="16" thickBot="1">
      <c r="D102" s="87" t="s">
        <v>36</v>
      </c>
      <c r="E102" s="98">
        <f>SUM(E87:E101)</f>
        <v>97</v>
      </c>
    </row>
    <row r="103" spans="1:11" ht="43" thickBot="1">
      <c r="A103" s="91" t="s">
        <v>245</v>
      </c>
      <c r="B103" s="177" t="s">
        <v>246</v>
      </c>
      <c r="D103" s="90"/>
      <c r="E103" s="99"/>
    </row>
    <row r="104" spans="1:11" ht="16" thickBot="1">
      <c r="A104" s="93" t="s">
        <v>247</v>
      </c>
      <c r="B104" s="94" t="s">
        <v>248</v>
      </c>
      <c r="D104" s="90"/>
      <c r="E104" s="99"/>
    </row>
    <row r="105" spans="1:11" ht="16" thickBot="1">
      <c r="A105" s="93" t="s">
        <v>6</v>
      </c>
      <c r="B105" s="94" t="s">
        <v>249</v>
      </c>
      <c r="D105" s="90"/>
      <c r="E105" s="99"/>
    </row>
    <row r="106" spans="1:11" ht="16" thickBot="1">
      <c r="A106" s="93" t="s">
        <v>250</v>
      </c>
      <c r="B106" s="94" t="s">
        <v>251</v>
      </c>
      <c r="D106" s="90"/>
      <c r="E106" s="99"/>
    </row>
    <row r="109" spans="1:11" ht="15" customHeight="1">
      <c r="A109" s="100" t="s">
        <v>385</v>
      </c>
      <c r="B109" s="178" t="str">
        <f>+'MAPA DE RIESGOS'!D13</f>
        <v xml:space="preserve"> Pérdida de la información</v>
      </c>
      <c r="C109" s="178"/>
      <c r="D109" s="178"/>
      <c r="E109" s="178"/>
      <c r="F109" s="178"/>
      <c r="G109" s="100" t="s">
        <v>385</v>
      </c>
      <c r="H109" s="178" t="str">
        <f>+'MAPA DE RIESGOS'!D13</f>
        <v xml:space="preserve"> Pérdida de la información</v>
      </c>
      <c r="I109" s="178"/>
      <c r="J109" s="178"/>
      <c r="K109" s="178"/>
    </row>
    <row r="110" spans="1:11">
      <c r="A110" s="78" t="s">
        <v>252</v>
      </c>
      <c r="B110" s="79" t="str">
        <f>+'MAPA DE RIESGOS'!P13</f>
        <v>Falta de toma de conciencia del  personal respecto al uso adecuado de guayas de seguridad de Portátiles y/o AllinOne</v>
      </c>
      <c r="G110" s="78" t="s">
        <v>415</v>
      </c>
      <c r="H110" s="79" t="str">
        <f>+'MAPA DE RIESGOS'!P14</f>
        <v>No seguir el procedimiento en términos de dar cumplimiento al lineamiento de conservar la información generada en el proceso en el onedrive.</v>
      </c>
      <c r="K110" s="57"/>
    </row>
    <row r="111" spans="1:11">
      <c r="A111" s="78" t="s">
        <v>233</v>
      </c>
      <c r="B111" s="179" t="str">
        <f>+'MAPA DE RIESGOS'!T13</f>
        <v>Participar en las actividades de capacitación en seguridad de la información y colocar las guayas a todos los equipos</v>
      </c>
      <c r="G111" s="78" t="s">
        <v>233</v>
      </c>
      <c r="H111" s="179" t="str">
        <f>+'MAPA DE RIESGOS'!T14</f>
        <v>De forma permanente contar con toda la información generada en el proceso en el onedrive</v>
      </c>
      <c r="K111" s="57"/>
    </row>
    <row r="112" spans="1:11" ht="16" thickBot="1">
      <c r="K112" s="57"/>
    </row>
    <row r="113" spans="1:11" ht="57" thickBot="1">
      <c r="A113" s="83" t="s">
        <v>201</v>
      </c>
      <c r="B113" s="42" t="s">
        <v>202</v>
      </c>
      <c r="C113" s="84" t="s">
        <v>203</v>
      </c>
      <c r="D113" s="42" t="s">
        <v>204</v>
      </c>
      <c r="E113" s="85" t="s">
        <v>234</v>
      </c>
      <c r="G113" s="83" t="s">
        <v>201</v>
      </c>
      <c r="H113" s="42" t="s">
        <v>202</v>
      </c>
      <c r="I113" s="84" t="s">
        <v>203</v>
      </c>
      <c r="J113" s="42" t="s">
        <v>204</v>
      </c>
      <c r="K113" s="85" t="s">
        <v>234</v>
      </c>
    </row>
    <row r="114" spans="1:11">
      <c r="A114" s="289" t="s">
        <v>205</v>
      </c>
      <c r="B114" s="290" t="s">
        <v>206</v>
      </c>
      <c r="C114" s="176" t="s">
        <v>207</v>
      </c>
      <c r="D114" s="82">
        <v>15</v>
      </c>
      <c r="E114" s="95">
        <v>15</v>
      </c>
      <c r="G114" s="289" t="s">
        <v>205</v>
      </c>
      <c r="H114" s="290" t="s">
        <v>206</v>
      </c>
      <c r="I114" s="182" t="s">
        <v>207</v>
      </c>
      <c r="J114" s="82">
        <v>15</v>
      </c>
      <c r="K114" s="95">
        <v>15</v>
      </c>
    </row>
    <row r="115" spans="1:11">
      <c r="A115" s="287"/>
      <c r="B115" s="288"/>
      <c r="C115" s="175" t="s">
        <v>208</v>
      </c>
      <c r="D115" s="80"/>
      <c r="E115" s="96"/>
      <c r="G115" s="287"/>
      <c r="H115" s="288"/>
      <c r="I115" s="181" t="s">
        <v>208</v>
      </c>
      <c r="J115" s="80"/>
      <c r="K115" s="96"/>
    </row>
    <row r="116" spans="1:11">
      <c r="A116" s="287"/>
      <c r="B116" s="288" t="s">
        <v>209</v>
      </c>
      <c r="C116" s="175" t="s">
        <v>210</v>
      </c>
      <c r="D116" s="80">
        <v>15</v>
      </c>
      <c r="E116" s="96">
        <v>15</v>
      </c>
      <c r="G116" s="287"/>
      <c r="H116" s="288" t="s">
        <v>209</v>
      </c>
      <c r="I116" s="181" t="s">
        <v>210</v>
      </c>
      <c r="J116" s="80">
        <v>15</v>
      </c>
      <c r="K116" s="96">
        <v>15</v>
      </c>
    </row>
    <row r="117" spans="1:11">
      <c r="A117" s="287"/>
      <c r="B117" s="288"/>
      <c r="C117" s="175" t="s">
        <v>211</v>
      </c>
      <c r="D117" s="80">
        <v>0</v>
      </c>
      <c r="E117" s="96"/>
      <c r="G117" s="287"/>
      <c r="H117" s="288"/>
      <c r="I117" s="181" t="s">
        <v>211</v>
      </c>
      <c r="J117" s="80">
        <v>0</v>
      </c>
      <c r="K117" s="96"/>
    </row>
    <row r="118" spans="1:11">
      <c r="A118" s="287" t="s">
        <v>212</v>
      </c>
      <c r="B118" s="288" t="s">
        <v>213</v>
      </c>
      <c r="C118" s="175" t="s">
        <v>214</v>
      </c>
      <c r="D118" s="80">
        <v>10</v>
      </c>
      <c r="E118" s="96">
        <f>+D118</f>
        <v>10</v>
      </c>
      <c r="G118" s="287" t="s">
        <v>212</v>
      </c>
      <c r="H118" s="288" t="s">
        <v>213</v>
      </c>
      <c r="I118" s="181" t="s">
        <v>214</v>
      </c>
      <c r="J118" s="80">
        <v>10</v>
      </c>
      <c r="K118" s="96">
        <f>+J118</f>
        <v>10</v>
      </c>
    </row>
    <row r="119" spans="1:11">
      <c r="A119" s="287"/>
      <c r="B119" s="288"/>
      <c r="C119" s="175" t="s">
        <v>215</v>
      </c>
      <c r="D119" s="80">
        <v>0</v>
      </c>
      <c r="E119" s="96"/>
      <c r="G119" s="287"/>
      <c r="H119" s="288"/>
      <c r="I119" s="181" t="s">
        <v>215</v>
      </c>
      <c r="J119" s="80">
        <v>0</v>
      </c>
      <c r="K119" s="96"/>
    </row>
    <row r="120" spans="1:11">
      <c r="A120" s="287" t="s">
        <v>216</v>
      </c>
      <c r="B120" s="288" t="s">
        <v>217</v>
      </c>
      <c r="C120" s="175" t="s">
        <v>218</v>
      </c>
      <c r="D120" s="80">
        <v>15</v>
      </c>
      <c r="E120" s="96">
        <f>+D120</f>
        <v>15</v>
      </c>
      <c r="G120" s="287" t="s">
        <v>216</v>
      </c>
      <c r="H120" s="288" t="s">
        <v>217</v>
      </c>
      <c r="I120" s="181" t="s">
        <v>218</v>
      </c>
      <c r="J120" s="80">
        <v>15</v>
      </c>
      <c r="K120" s="96">
        <f>+J120</f>
        <v>15</v>
      </c>
    </row>
    <row r="121" spans="1:11">
      <c r="A121" s="287"/>
      <c r="B121" s="288"/>
      <c r="C121" s="175" t="s">
        <v>219</v>
      </c>
      <c r="D121" s="80">
        <v>0</v>
      </c>
      <c r="E121" s="96"/>
      <c r="G121" s="287"/>
      <c r="H121" s="288"/>
      <c r="I121" s="181" t="s">
        <v>219</v>
      </c>
      <c r="J121" s="80">
        <v>0</v>
      </c>
      <c r="K121" s="96"/>
    </row>
    <row r="122" spans="1:11">
      <c r="A122" s="287" t="s">
        <v>220</v>
      </c>
      <c r="B122" s="288" t="s">
        <v>221</v>
      </c>
      <c r="C122" s="175" t="s">
        <v>222</v>
      </c>
      <c r="D122" s="80">
        <v>15</v>
      </c>
      <c r="E122" s="96">
        <v>15</v>
      </c>
      <c r="G122" s="287" t="s">
        <v>220</v>
      </c>
      <c r="H122" s="288" t="s">
        <v>221</v>
      </c>
      <c r="I122" s="181" t="s">
        <v>222</v>
      </c>
      <c r="J122" s="80">
        <v>15</v>
      </c>
      <c r="K122" s="96">
        <v>15</v>
      </c>
    </row>
    <row r="123" spans="1:11">
      <c r="A123" s="287"/>
      <c r="B123" s="288"/>
      <c r="C123" s="175" t="s">
        <v>223</v>
      </c>
      <c r="D123" s="80">
        <v>0</v>
      </c>
      <c r="E123" s="96"/>
      <c r="G123" s="287"/>
      <c r="H123" s="288"/>
      <c r="I123" s="181" t="s">
        <v>223</v>
      </c>
      <c r="J123" s="80">
        <v>0</v>
      </c>
      <c r="K123" s="96"/>
    </row>
    <row r="124" spans="1:11" ht="28">
      <c r="A124" s="287" t="s">
        <v>224</v>
      </c>
      <c r="B124" s="288" t="s">
        <v>225</v>
      </c>
      <c r="C124" s="175" t="s">
        <v>226</v>
      </c>
      <c r="D124" s="80">
        <v>12</v>
      </c>
      <c r="E124" s="96">
        <f>+D124</f>
        <v>12</v>
      </c>
      <c r="G124" s="287" t="s">
        <v>224</v>
      </c>
      <c r="H124" s="288" t="s">
        <v>225</v>
      </c>
      <c r="I124" s="181" t="s">
        <v>226</v>
      </c>
      <c r="J124" s="80">
        <v>12</v>
      </c>
      <c r="K124" s="96">
        <f>+J124</f>
        <v>12</v>
      </c>
    </row>
    <row r="125" spans="1:11" ht="28">
      <c r="A125" s="287"/>
      <c r="B125" s="288"/>
      <c r="C125" s="175" t="s">
        <v>227</v>
      </c>
      <c r="D125" s="80">
        <v>0</v>
      </c>
      <c r="E125" s="96"/>
      <c r="G125" s="287"/>
      <c r="H125" s="288"/>
      <c r="I125" s="181" t="s">
        <v>227</v>
      </c>
      <c r="J125" s="80">
        <v>0</v>
      </c>
      <c r="K125" s="96"/>
    </row>
    <row r="126" spans="1:11">
      <c r="A126" s="287" t="s">
        <v>228</v>
      </c>
      <c r="B126" s="288" t="s">
        <v>229</v>
      </c>
      <c r="C126" s="175" t="s">
        <v>230</v>
      </c>
      <c r="D126" s="80">
        <v>15</v>
      </c>
      <c r="E126" s="96">
        <f>+D126</f>
        <v>15</v>
      </c>
      <c r="G126" s="287" t="s">
        <v>228</v>
      </c>
      <c r="H126" s="288" t="s">
        <v>229</v>
      </c>
      <c r="I126" s="181" t="s">
        <v>230</v>
      </c>
      <c r="J126" s="80">
        <v>15</v>
      </c>
      <c r="K126" s="96">
        <f>+J126</f>
        <v>15</v>
      </c>
    </row>
    <row r="127" spans="1:11">
      <c r="A127" s="287"/>
      <c r="B127" s="288"/>
      <c r="C127" s="175" t="s">
        <v>231</v>
      </c>
      <c r="D127" s="80"/>
      <c r="E127" s="96"/>
      <c r="G127" s="287"/>
      <c r="H127" s="288"/>
      <c r="I127" s="181" t="s">
        <v>231</v>
      </c>
      <c r="J127" s="80"/>
      <c r="K127" s="96"/>
    </row>
    <row r="128" spans="1:11" ht="16" thickBot="1">
      <c r="A128" s="287"/>
      <c r="B128" s="288"/>
      <c r="C128" s="175" t="s">
        <v>232</v>
      </c>
      <c r="D128" s="86">
        <v>0</v>
      </c>
      <c r="E128" s="97"/>
      <c r="G128" s="287"/>
      <c r="H128" s="288"/>
      <c r="I128" s="181" t="s">
        <v>232</v>
      </c>
      <c r="J128" s="86">
        <v>0</v>
      </c>
      <c r="K128" s="97"/>
    </row>
    <row r="129" spans="1:11" ht="16" thickBot="1">
      <c r="D129" s="87" t="s">
        <v>36</v>
      </c>
      <c r="E129" s="98">
        <f>SUM(E114:E128)</f>
        <v>97</v>
      </c>
      <c r="J129" s="87" t="s">
        <v>36</v>
      </c>
      <c r="K129" s="98">
        <f>SUM(K114:K128)</f>
        <v>97</v>
      </c>
    </row>
    <row r="130" spans="1:11" ht="43" thickBot="1">
      <c r="A130" s="91" t="s">
        <v>245</v>
      </c>
      <c r="B130" s="177" t="s">
        <v>246</v>
      </c>
      <c r="D130" s="90"/>
      <c r="E130" s="99"/>
      <c r="G130" s="91" t="s">
        <v>245</v>
      </c>
      <c r="H130" s="183" t="s">
        <v>246</v>
      </c>
      <c r="J130" s="90"/>
      <c r="K130" s="99"/>
    </row>
    <row r="131" spans="1:11" ht="16" thickBot="1">
      <c r="A131" s="93" t="s">
        <v>247</v>
      </c>
      <c r="B131" s="94" t="s">
        <v>248</v>
      </c>
      <c r="D131" s="90"/>
      <c r="E131" s="99"/>
      <c r="G131" s="93" t="s">
        <v>247</v>
      </c>
      <c r="H131" s="94" t="s">
        <v>248</v>
      </c>
      <c r="J131" s="90"/>
      <c r="K131" s="99"/>
    </row>
    <row r="132" spans="1:11" ht="16" thickBot="1">
      <c r="A132" s="93" t="s">
        <v>6</v>
      </c>
      <c r="B132" s="94" t="s">
        <v>249</v>
      </c>
      <c r="D132" s="90"/>
      <c r="E132" s="99"/>
      <c r="G132" s="93" t="s">
        <v>6</v>
      </c>
      <c r="H132" s="94" t="s">
        <v>249</v>
      </c>
      <c r="J132" s="90"/>
      <c r="K132" s="99"/>
    </row>
    <row r="133" spans="1:11" ht="16" thickBot="1">
      <c r="A133" s="93" t="s">
        <v>250</v>
      </c>
      <c r="B133" s="94" t="s">
        <v>251</v>
      </c>
      <c r="D133" s="90"/>
      <c r="E133" s="99"/>
      <c r="G133" s="93" t="s">
        <v>250</v>
      </c>
      <c r="H133" s="94" t="s">
        <v>251</v>
      </c>
      <c r="J133" s="90"/>
      <c r="K133" s="99"/>
    </row>
    <row r="135" spans="1:11" ht="32">
      <c r="A135" s="100" t="s">
        <v>386</v>
      </c>
      <c r="B135" s="178" t="str">
        <f>+'MAPA DE RIESGOS'!D15</f>
        <v xml:space="preserve">Información registrada en GrupLac y Cvlac indebidamente soportada para favorecimiento de terceros </v>
      </c>
      <c r="C135" s="100"/>
      <c r="D135" s="100"/>
      <c r="E135" s="100"/>
    </row>
    <row r="136" spans="1:11">
      <c r="A136" s="78" t="s">
        <v>252</v>
      </c>
      <c r="B136" s="79" t="str">
        <f>+'MAPA DE RIESGOS'!P15</f>
        <v xml:space="preserve">No seguir el procedimiento en términos de existencia y calidad de productos establecidos por MinCiencias </v>
      </c>
    </row>
    <row r="137" spans="1:11">
      <c r="A137" s="78" t="s">
        <v>233</v>
      </c>
      <c r="B137" s="179" t="str">
        <f>+'MAPA DE RIESGOS'!T15</f>
        <v>Verificar los soportes de productos registrados en el GrupLac de MinCiencias</v>
      </c>
    </row>
    <row r="138" spans="1:11" ht="16" thickBot="1"/>
    <row r="139" spans="1:11" ht="57" thickBot="1">
      <c r="A139" s="83" t="s">
        <v>201</v>
      </c>
      <c r="B139" s="42" t="s">
        <v>202</v>
      </c>
      <c r="C139" s="84" t="s">
        <v>203</v>
      </c>
      <c r="D139" s="42" t="s">
        <v>204</v>
      </c>
      <c r="E139" s="85" t="s">
        <v>234</v>
      </c>
    </row>
    <row r="140" spans="1:11">
      <c r="A140" s="289" t="s">
        <v>205</v>
      </c>
      <c r="B140" s="290" t="s">
        <v>206</v>
      </c>
      <c r="C140" s="176" t="s">
        <v>207</v>
      </c>
      <c r="D140" s="82">
        <v>15</v>
      </c>
      <c r="E140" s="95">
        <v>15</v>
      </c>
    </row>
    <row r="141" spans="1:11">
      <c r="A141" s="287"/>
      <c r="B141" s="288"/>
      <c r="C141" s="175" t="s">
        <v>208</v>
      </c>
      <c r="D141" s="80"/>
      <c r="E141" s="96"/>
    </row>
    <row r="142" spans="1:11">
      <c r="A142" s="287"/>
      <c r="B142" s="288" t="s">
        <v>209</v>
      </c>
      <c r="C142" s="175" t="s">
        <v>210</v>
      </c>
      <c r="D142" s="80">
        <v>15</v>
      </c>
      <c r="E142" s="96">
        <v>15</v>
      </c>
    </row>
    <row r="143" spans="1:11">
      <c r="A143" s="287"/>
      <c r="B143" s="288"/>
      <c r="C143" s="175" t="s">
        <v>211</v>
      </c>
      <c r="D143" s="80">
        <v>0</v>
      </c>
      <c r="E143" s="96"/>
    </row>
    <row r="144" spans="1:11">
      <c r="A144" s="287" t="s">
        <v>212</v>
      </c>
      <c r="B144" s="288" t="s">
        <v>213</v>
      </c>
      <c r="C144" s="175" t="s">
        <v>214</v>
      </c>
      <c r="D144" s="80">
        <v>10</v>
      </c>
      <c r="E144" s="96">
        <f>+D144</f>
        <v>10</v>
      </c>
    </row>
    <row r="145" spans="1:5">
      <c r="A145" s="287"/>
      <c r="B145" s="288"/>
      <c r="C145" s="175" t="s">
        <v>215</v>
      </c>
      <c r="D145" s="80">
        <v>0</v>
      </c>
      <c r="E145" s="96"/>
    </row>
    <row r="146" spans="1:5">
      <c r="A146" s="287" t="s">
        <v>216</v>
      </c>
      <c r="B146" s="288" t="s">
        <v>217</v>
      </c>
      <c r="C146" s="175" t="s">
        <v>218</v>
      </c>
      <c r="D146" s="80">
        <v>15</v>
      </c>
      <c r="E146" s="96">
        <f>+D146</f>
        <v>15</v>
      </c>
    </row>
    <row r="147" spans="1:5">
      <c r="A147" s="287"/>
      <c r="B147" s="288"/>
      <c r="C147" s="175" t="s">
        <v>219</v>
      </c>
      <c r="D147" s="80">
        <v>0</v>
      </c>
      <c r="E147" s="96"/>
    </row>
    <row r="148" spans="1:5">
      <c r="A148" s="287" t="s">
        <v>220</v>
      </c>
      <c r="B148" s="288" t="s">
        <v>221</v>
      </c>
      <c r="C148" s="175" t="s">
        <v>222</v>
      </c>
      <c r="D148" s="80">
        <v>15</v>
      </c>
      <c r="E148" s="96">
        <v>15</v>
      </c>
    </row>
    <row r="149" spans="1:5">
      <c r="A149" s="287"/>
      <c r="B149" s="288"/>
      <c r="C149" s="175" t="s">
        <v>223</v>
      </c>
      <c r="D149" s="80">
        <v>0</v>
      </c>
      <c r="E149" s="96"/>
    </row>
    <row r="150" spans="1:5" ht="28">
      <c r="A150" s="287" t="s">
        <v>224</v>
      </c>
      <c r="B150" s="288" t="s">
        <v>225</v>
      </c>
      <c r="C150" s="175" t="s">
        <v>226</v>
      </c>
      <c r="D150" s="80">
        <v>12</v>
      </c>
      <c r="E150" s="96">
        <f>+D150</f>
        <v>12</v>
      </c>
    </row>
    <row r="151" spans="1:5" ht="28">
      <c r="A151" s="287"/>
      <c r="B151" s="288"/>
      <c r="C151" s="175" t="s">
        <v>227</v>
      </c>
      <c r="D151" s="80">
        <v>0</v>
      </c>
      <c r="E151" s="96"/>
    </row>
    <row r="152" spans="1:5">
      <c r="A152" s="287" t="s">
        <v>228</v>
      </c>
      <c r="B152" s="288" t="s">
        <v>229</v>
      </c>
      <c r="C152" s="175" t="s">
        <v>230</v>
      </c>
      <c r="D152" s="80">
        <v>15</v>
      </c>
      <c r="E152" s="96">
        <f>+D152</f>
        <v>15</v>
      </c>
    </row>
    <row r="153" spans="1:5">
      <c r="A153" s="287"/>
      <c r="B153" s="288"/>
      <c r="C153" s="175" t="s">
        <v>231</v>
      </c>
      <c r="D153" s="80"/>
      <c r="E153" s="96"/>
    </row>
    <row r="154" spans="1:5" ht="16" thickBot="1">
      <c r="A154" s="287"/>
      <c r="B154" s="288"/>
      <c r="C154" s="175" t="s">
        <v>232</v>
      </c>
      <c r="D154" s="86">
        <v>0</v>
      </c>
      <c r="E154" s="97"/>
    </row>
    <row r="155" spans="1:5" ht="16" thickBot="1">
      <c r="D155" s="87" t="s">
        <v>36</v>
      </c>
      <c r="E155" s="98">
        <f>SUM(E140:E154)</f>
        <v>97</v>
      </c>
    </row>
    <row r="156" spans="1:5" ht="43" thickBot="1">
      <c r="A156" s="91" t="s">
        <v>245</v>
      </c>
      <c r="B156" s="177" t="s">
        <v>246</v>
      </c>
      <c r="D156" s="90"/>
      <c r="E156" s="99"/>
    </row>
    <row r="157" spans="1:5" ht="16" thickBot="1">
      <c r="A157" s="93" t="s">
        <v>247</v>
      </c>
      <c r="B157" s="94" t="s">
        <v>248</v>
      </c>
      <c r="D157" s="90"/>
      <c r="E157" s="99"/>
    </row>
    <row r="158" spans="1:5" ht="16" thickBot="1">
      <c r="A158" s="93" t="s">
        <v>6</v>
      </c>
      <c r="B158" s="94" t="s">
        <v>249</v>
      </c>
      <c r="D158" s="90"/>
      <c r="E158" s="99"/>
    </row>
    <row r="159" spans="1:5" ht="16" thickBot="1">
      <c r="A159" s="93" t="s">
        <v>250</v>
      </c>
      <c r="B159" s="94" t="s">
        <v>251</v>
      </c>
      <c r="D159" s="90"/>
      <c r="E159" s="99"/>
    </row>
  </sheetData>
  <mergeCells count="104">
    <mergeCell ref="A6:A9"/>
    <mergeCell ref="B6:B7"/>
    <mergeCell ref="B8:B9"/>
    <mergeCell ref="A10:A11"/>
    <mergeCell ref="B10:B11"/>
    <mergeCell ref="A33:A36"/>
    <mergeCell ref="B33:B34"/>
    <mergeCell ref="B35:B36"/>
    <mergeCell ref="A37:A38"/>
    <mergeCell ref="A18:A20"/>
    <mergeCell ref="B18:B20"/>
    <mergeCell ref="A12:A13"/>
    <mergeCell ref="B12:B13"/>
    <mergeCell ref="A14:A15"/>
    <mergeCell ref="B14:B15"/>
    <mergeCell ref="A16:A17"/>
    <mergeCell ref="B16:B17"/>
    <mergeCell ref="A43:A44"/>
    <mergeCell ref="B43:B44"/>
    <mergeCell ref="A45:A47"/>
    <mergeCell ref="B45:B47"/>
    <mergeCell ref="B37:B38"/>
    <mergeCell ref="A39:A40"/>
    <mergeCell ref="B39:B40"/>
    <mergeCell ref="A41:A42"/>
    <mergeCell ref="B41:B42"/>
    <mergeCell ref="A72:A74"/>
    <mergeCell ref="B72:B74"/>
    <mergeCell ref="A66:A67"/>
    <mergeCell ref="B66:B67"/>
    <mergeCell ref="A68:A69"/>
    <mergeCell ref="B68:B69"/>
    <mergeCell ref="A70:A71"/>
    <mergeCell ref="B70:B71"/>
    <mergeCell ref="A60:A63"/>
    <mergeCell ref="B60:B61"/>
    <mergeCell ref="B62:B63"/>
    <mergeCell ref="A64:A65"/>
    <mergeCell ref="B64:B65"/>
    <mergeCell ref="A91:A92"/>
    <mergeCell ref="B91:B92"/>
    <mergeCell ref="A93:A94"/>
    <mergeCell ref="B93:B94"/>
    <mergeCell ref="A95:A96"/>
    <mergeCell ref="B95:B96"/>
    <mergeCell ref="A87:A90"/>
    <mergeCell ref="B87:B88"/>
    <mergeCell ref="B89:B90"/>
    <mergeCell ref="A120:A121"/>
    <mergeCell ref="B120:B121"/>
    <mergeCell ref="A122:A123"/>
    <mergeCell ref="B122:B123"/>
    <mergeCell ref="A97:A98"/>
    <mergeCell ref="B97:B98"/>
    <mergeCell ref="A99:A101"/>
    <mergeCell ref="B99:B101"/>
    <mergeCell ref="A114:A117"/>
    <mergeCell ref="B114:B115"/>
    <mergeCell ref="B116:B117"/>
    <mergeCell ref="G60:G63"/>
    <mergeCell ref="H60:H61"/>
    <mergeCell ref="H62:H63"/>
    <mergeCell ref="G64:G65"/>
    <mergeCell ref="H64:H65"/>
    <mergeCell ref="A150:A151"/>
    <mergeCell ref="B150:B151"/>
    <mergeCell ref="A152:A154"/>
    <mergeCell ref="B152:B154"/>
    <mergeCell ref="A144:A145"/>
    <mergeCell ref="B144:B145"/>
    <mergeCell ref="A146:A147"/>
    <mergeCell ref="B146:B147"/>
    <mergeCell ref="A148:A149"/>
    <mergeCell ref="B148:B149"/>
    <mergeCell ref="A124:A125"/>
    <mergeCell ref="B124:B125"/>
    <mergeCell ref="A126:A128"/>
    <mergeCell ref="B126:B128"/>
    <mergeCell ref="A140:A143"/>
    <mergeCell ref="B140:B141"/>
    <mergeCell ref="B142:B143"/>
    <mergeCell ref="A118:A119"/>
    <mergeCell ref="B118:B119"/>
    <mergeCell ref="G72:G74"/>
    <mergeCell ref="H72:H74"/>
    <mergeCell ref="G114:G117"/>
    <mergeCell ref="H114:H115"/>
    <mergeCell ref="H116:H117"/>
    <mergeCell ref="G66:G67"/>
    <mergeCell ref="H66:H67"/>
    <mergeCell ref="G68:G69"/>
    <mergeCell ref="H68:H69"/>
    <mergeCell ref="G70:G71"/>
    <mergeCell ref="H70:H71"/>
    <mergeCell ref="G124:G125"/>
    <mergeCell ref="H124:H125"/>
    <mergeCell ref="G126:G128"/>
    <mergeCell ref="H126:H128"/>
    <mergeCell ref="G118:G119"/>
    <mergeCell ref="H118:H119"/>
    <mergeCell ref="G120:G121"/>
    <mergeCell ref="H120:H121"/>
    <mergeCell ref="G122:G123"/>
    <mergeCell ref="H122:H12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6"/>
  <sheetViews>
    <sheetView workbookViewId="0">
      <selection activeCell="B1" sqref="B1"/>
    </sheetView>
  </sheetViews>
  <sheetFormatPr baseColWidth="10" defaultColWidth="10.83203125" defaultRowHeight="15"/>
  <cols>
    <col min="1" max="1" width="28.83203125" customWidth="1"/>
    <col min="2" max="2" width="61.83203125" customWidth="1"/>
  </cols>
  <sheetData>
    <row r="2" spans="1:2" ht="16" thickBot="1">
      <c r="A2" s="291" t="s">
        <v>260</v>
      </c>
      <c r="B2" s="291"/>
    </row>
    <row r="3" spans="1:2" ht="39" customHeight="1" thickBot="1">
      <c r="A3" s="107" t="s">
        <v>255</v>
      </c>
      <c r="B3" s="91" t="s">
        <v>256</v>
      </c>
    </row>
    <row r="4" spans="1:2" ht="39" customHeight="1">
      <c r="A4" s="106" t="s">
        <v>247</v>
      </c>
      <c r="B4" s="106" t="s">
        <v>257</v>
      </c>
    </row>
    <row r="5" spans="1:2" ht="39" customHeight="1">
      <c r="A5" s="105" t="s">
        <v>6</v>
      </c>
      <c r="B5" s="105" t="s">
        <v>258</v>
      </c>
    </row>
    <row r="6" spans="1:2" ht="39" customHeight="1">
      <c r="A6" s="105" t="s">
        <v>250</v>
      </c>
      <c r="B6" s="105" t="s">
        <v>259</v>
      </c>
    </row>
  </sheetData>
  <mergeCells count="1">
    <mergeCell ref="A2: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7"/>
  <sheetViews>
    <sheetView workbookViewId="0">
      <selection activeCell="D15" sqref="D15"/>
    </sheetView>
  </sheetViews>
  <sheetFormatPr baseColWidth="10" defaultColWidth="10.83203125" defaultRowHeight="15"/>
  <cols>
    <col min="1" max="1" width="28.83203125" customWidth="1"/>
    <col min="2" max="2" width="34.1640625" customWidth="1"/>
    <col min="3" max="3" width="37.33203125" customWidth="1"/>
    <col min="4" max="12" width="21.5" customWidth="1"/>
  </cols>
  <sheetData>
    <row r="1" spans="1:16" ht="16" thickBot="1">
      <c r="A1" s="292" t="s">
        <v>292</v>
      </c>
      <c r="B1" s="293"/>
      <c r="C1" s="293"/>
      <c r="D1" s="293"/>
      <c r="E1" s="127"/>
      <c r="F1" s="127"/>
      <c r="G1" s="127"/>
      <c r="H1" s="127"/>
      <c r="I1" s="127"/>
      <c r="J1" s="127"/>
      <c r="K1" s="127"/>
      <c r="L1" s="127"/>
    </row>
    <row r="2" spans="1:16" ht="33" customHeight="1">
      <c r="A2" s="296" t="s">
        <v>280</v>
      </c>
      <c r="B2" s="296" t="s">
        <v>281</v>
      </c>
      <c r="C2" s="102" t="s">
        <v>282</v>
      </c>
      <c r="D2" s="296" t="s">
        <v>284</v>
      </c>
      <c r="E2" s="128"/>
      <c r="F2" s="128"/>
      <c r="G2" s="128"/>
      <c r="H2" s="128"/>
      <c r="I2" s="128"/>
      <c r="J2" s="128"/>
      <c r="K2" s="128"/>
      <c r="L2" s="128"/>
    </row>
    <row r="3" spans="1:16" ht="19.5" customHeight="1" thickBot="1">
      <c r="A3" s="297"/>
      <c r="B3" s="297"/>
      <c r="C3" s="103" t="s">
        <v>283</v>
      </c>
      <c r="D3" s="297"/>
      <c r="E3" s="128"/>
      <c r="F3" s="128"/>
      <c r="G3" s="128"/>
      <c r="H3" s="128"/>
      <c r="I3" s="128"/>
      <c r="J3" s="128"/>
      <c r="K3" s="128"/>
      <c r="L3" s="128"/>
    </row>
    <row r="4" spans="1:16" ht="15" customHeight="1" thickBot="1">
      <c r="A4" s="298" t="s">
        <v>285</v>
      </c>
      <c r="B4" s="110" t="s">
        <v>286</v>
      </c>
      <c r="C4" s="110" t="s">
        <v>261</v>
      </c>
      <c r="D4" s="111" t="s">
        <v>168</v>
      </c>
      <c r="E4" s="129"/>
      <c r="F4" s="129"/>
      <c r="G4" s="129"/>
      <c r="H4" s="129"/>
      <c r="I4" s="129"/>
      <c r="J4" s="129"/>
      <c r="K4" s="129"/>
      <c r="L4" s="129"/>
      <c r="M4" t="s">
        <v>323</v>
      </c>
      <c r="N4" t="s">
        <v>247</v>
      </c>
      <c r="O4">
        <v>100</v>
      </c>
      <c r="P4" t="str">
        <f t="shared" ref="P4:P12" si="0">+N4&amp;"
 "&amp;O4</f>
        <v>FUERTE
 100</v>
      </c>
    </row>
    <row r="5" spans="1:16" ht="15" customHeight="1" thickBot="1">
      <c r="A5" s="299"/>
      <c r="B5" s="110" t="s">
        <v>287</v>
      </c>
      <c r="C5" s="110" t="s">
        <v>262</v>
      </c>
      <c r="D5" s="111" t="s">
        <v>167</v>
      </c>
      <c r="E5" s="129"/>
      <c r="F5" s="129"/>
      <c r="G5" s="129"/>
      <c r="H5" s="129"/>
      <c r="I5" s="129"/>
      <c r="J5" s="129"/>
      <c r="K5" s="129"/>
      <c r="L5" s="129"/>
      <c r="M5" t="s">
        <v>324</v>
      </c>
      <c r="N5" t="s">
        <v>6</v>
      </c>
      <c r="O5">
        <v>50</v>
      </c>
      <c r="P5" t="str">
        <f t="shared" si="0"/>
        <v>MODERADO
 50</v>
      </c>
    </row>
    <row r="6" spans="1:16" ht="15" customHeight="1" thickBot="1">
      <c r="A6" s="300"/>
      <c r="B6" s="110" t="s">
        <v>288</v>
      </c>
      <c r="C6" s="110" t="s">
        <v>263</v>
      </c>
      <c r="D6" s="111" t="s">
        <v>167</v>
      </c>
      <c r="E6" s="129"/>
      <c r="F6" s="129"/>
      <c r="G6" s="129"/>
      <c r="H6" s="129"/>
      <c r="I6" s="129"/>
      <c r="J6" s="129"/>
      <c r="K6" s="129"/>
      <c r="L6" s="129"/>
      <c r="M6" t="s">
        <v>325</v>
      </c>
      <c r="N6" t="s">
        <v>250</v>
      </c>
      <c r="O6">
        <v>0</v>
      </c>
      <c r="P6" t="str">
        <f t="shared" si="0"/>
        <v>DÉBIL
 0</v>
      </c>
    </row>
    <row r="7" spans="1:16" ht="15" customHeight="1" thickBot="1">
      <c r="A7" s="298" t="s">
        <v>289</v>
      </c>
      <c r="B7" s="110" t="s">
        <v>290</v>
      </c>
      <c r="C7" s="110" t="s">
        <v>264</v>
      </c>
      <c r="D7" s="111" t="s">
        <v>167</v>
      </c>
      <c r="E7" s="129"/>
      <c r="F7" s="129"/>
      <c r="G7" s="129"/>
      <c r="H7" s="129"/>
      <c r="I7" s="129"/>
      <c r="J7" s="129"/>
      <c r="K7" s="129"/>
      <c r="L7" s="129"/>
      <c r="M7" t="s">
        <v>326</v>
      </c>
      <c r="N7" t="s">
        <v>6</v>
      </c>
      <c r="O7">
        <v>50</v>
      </c>
      <c r="P7" t="str">
        <f t="shared" si="0"/>
        <v>MODERADO
 50</v>
      </c>
    </row>
    <row r="8" spans="1:16" ht="15" customHeight="1" thickBot="1">
      <c r="A8" s="299"/>
      <c r="B8" s="110" t="s">
        <v>287</v>
      </c>
      <c r="C8" s="110" t="s">
        <v>265</v>
      </c>
      <c r="D8" s="111" t="s">
        <v>167</v>
      </c>
      <c r="E8" s="129"/>
      <c r="F8" s="129"/>
      <c r="G8" s="129"/>
      <c r="H8" s="129"/>
      <c r="I8" s="129"/>
      <c r="J8" s="129"/>
      <c r="K8" s="129"/>
      <c r="L8" s="129"/>
      <c r="M8" t="s">
        <v>327</v>
      </c>
      <c r="N8" t="s">
        <v>6</v>
      </c>
      <c r="O8">
        <v>50</v>
      </c>
      <c r="P8" t="str">
        <f t="shared" si="0"/>
        <v>MODERADO
 50</v>
      </c>
    </row>
    <row r="9" spans="1:16" ht="15" customHeight="1" thickBot="1">
      <c r="A9" s="300"/>
      <c r="B9" s="110" t="s">
        <v>288</v>
      </c>
      <c r="C9" s="110" t="s">
        <v>266</v>
      </c>
      <c r="D9" s="111" t="s">
        <v>167</v>
      </c>
      <c r="E9" s="129"/>
      <c r="F9" s="129"/>
      <c r="G9" s="129"/>
      <c r="H9" s="129"/>
      <c r="I9" s="129"/>
      <c r="J9" s="129"/>
      <c r="K9" s="129"/>
      <c r="L9" s="129"/>
      <c r="M9" t="s">
        <v>328</v>
      </c>
      <c r="N9" t="s">
        <v>250</v>
      </c>
      <c r="O9">
        <v>0</v>
      </c>
      <c r="P9" t="str">
        <f t="shared" si="0"/>
        <v>DÉBIL
 0</v>
      </c>
    </row>
    <row r="10" spans="1:16" ht="15" customHeight="1" thickBot="1">
      <c r="A10" s="109"/>
      <c r="B10" s="110" t="s">
        <v>290</v>
      </c>
      <c r="C10" s="110" t="s">
        <v>267</v>
      </c>
      <c r="D10" s="111" t="s">
        <v>167</v>
      </c>
      <c r="E10" s="129"/>
      <c r="F10" s="129"/>
      <c r="G10" s="129"/>
      <c r="H10" s="129"/>
      <c r="I10" s="129"/>
      <c r="J10" s="129"/>
      <c r="K10" s="129"/>
      <c r="L10" s="129"/>
      <c r="M10" t="s">
        <v>329</v>
      </c>
      <c r="N10" s="124" t="s">
        <v>250</v>
      </c>
      <c r="O10">
        <v>0</v>
      </c>
      <c r="P10" t="str">
        <f t="shared" si="0"/>
        <v>DÉBIL
 0</v>
      </c>
    </row>
    <row r="11" spans="1:16" ht="15" customHeight="1" thickBot="1">
      <c r="A11" s="109" t="s">
        <v>291</v>
      </c>
      <c r="B11" s="110" t="s">
        <v>287</v>
      </c>
      <c r="C11" s="110" t="s">
        <v>268</v>
      </c>
      <c r="D11" s="111" t="s">
        <v>167</v>
      </c>
      <c r="E11" s="129"/>
      <c r="F11" s="129"/>
      <c r="G11" s="129"/>
      <c r="H11" s="129"/>
      <c r="I11" s="129"/>
      <c r="J11" s="129"/>
      <c r="K11" s="129"/>
      <c r="L11" s="129"/>
      <c r="M11" t="s">
        <v>330</v>
      </c>
      <c r="N11" s="124" t="s">
        <v>250</v>
      </c>
      <c r="O11">
        <v>0</v>
      </c>
      <c r="P11" t="str">
        <f t="shared" si="0"/>
        <v>DÉBIL
 0</v>
      </c>
    </row>
    <row r="12" spans="1:16" ht="15" customHeight="1" thickBot="1">
      <c r="A12" s="112"/>
      <c r="B12" s="110" t="s">
        <v>288</v>
      </c>
      <c r="C12" s="110" t="s">
        <v>269</v>
      </c>
      <c r="D12" s="111" t="s">
        <v>167</v>
      </c>
      <c r="E12" s="129"/>
      <c r="F12" s="129"/>
      <c r="G12" s="129"/>
      <c r="H12" s="129"/>
      <c r="I12" s="129"/>
      <c r="J12" s="129"/>
      <c r="K12" s="129"/>
      <c r="L12" s="129"/>
      <c r="M12" t="s">
        <v>331</v>
      </c>
      <c r="N12" t="s">
        <v>250</v>
      </c>
      <c r="O12">
        <v>0</v>
      </c>
      <c r="P12" t="str">
        <f t="shared" si="0"/>
        <v>DÉBIL
 0</v>
      </c>
    </row>
    <row r="13" spans="1:16" ht="16" thickBot="1">
      <c r="A13" s="113"/>
    </row>
    <row r="14" spans="1:16" ht="25.5" customHeight="1" thickBot="1">
      <c r="A14" s="294" t="s">
        <v>293</v>
      </c>
      <c r="B14" s="295"/>
    </row>
    <row r="15" spans="1:16" ht="39" customHeight="1" thickBot="1">
      <c r="A15" s="93" t="s">
        <v>247</v>
      </c>
      <c r="B15" s="110" t="s">
        <v>294</v>
      </c>
    </row>
    <row r="16" spans="1:16" ht="44.25" customHeight="1" thickBot="1">
      <c r="A16" s="93" t="s">
        <v>6</v>
      </c>
      <c r="B16" s="110" t="s">
        <v>295</v>
      </c>
    </row>
    <row r="17" spans="1:2" ht="45.75" customHeight="1" thickBot="1">
      <c r="A17" s="93" t="s">
        <v>250</v>
      </c>
      <c r="B17" s="110" t="s">
        <v>296</v>
      </c>
    </row>
  </sheetData>
  <mergeCells count="7">
    <mergeCell ref="A1:D1"/>
    <mergeCell ref="A14:B14"/>
    <mergeCell ref="A2:A3"/>
    <mergeCell ref="B2:B3"/>
    <mergeCell ref="D2:D3"/>
    <mergeCell ref="A4:A6"/>
    <mergeCell ref="A7:A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3"/>
  <sheetViews>
    <sheetView topLeftCell="A2" workbookViewId="0">
      <selection activeCell="B3" sqref="B3"/>
    </sheetView>
  </sheetViews>
  <sheetFormatPr baseColWidth="10" defaultColWidth="10.83203125" defaultRowHeight="15"/>
  <cols>
    <col min="1" max="1" width="22.6640625" customWidth="1"/>
    <col min="2" max="2" width="34.1640625" customWidth="1"/>
    <col min="3" max="3" width="20.33203125" customWidth="1"/>
    <col min="4" max="4" width="24.1640625" customWidth="1"/>
    <col min="5" max="5" width="24" customWidth="1"/>
  </cols>
  <sheetData>
    <row r="1" spans="1:5">
      <c r="A1" s="301" t="s">
        <v>71</v>
      </c>
      <c r="B1" s="301"/>
      <c r="C1" s="301"/>
      <c r="D1" s="301"/>
    </row>
    <row r="2" spans="1:5" ht="66.75" customHeight="1">
      <c r="A2" s="104" t="s">
        <v>297</v>
      </c>
      <c r="B2" s="104" t="s">
        <v>298</v>
      </c>
      <c r="C2" s="104" t="s">
        <v>300</v>
      </c>
      <c r="D2" s="104" t="s">
        <v>299</v>
      </c>
      <c r="E2" s="104" t="s">
        <v>304</v>
      </c>
    </row>
    <row r="3" spans="1:5">
      <c r="A3" s="114" t="s">
        <v>247</v>
      </c>
      <c r="B3" s="115" t="s">
        <v>301</v>
      </c>
      <c r="C3" s="115">
        <v>2</v>
      </c>
      <c r="D3" s="115" t="s">
        <v>301</v>
      </c>
      <c r="E3" s="115">
        <v>2</v>
      </c>
    </row>
    <row r="4" spans="1:5">
      <c r="A4" s="114" t="s">
        <v>247</v>
      </c>
      <c r="B4" s="115" t="s">
        <v>301</v>
      </c>
      <c r="C4" s="115">
        <v>2</v>
      </c>
      <c r="D4" s="115" t="s">
        <v>302</v>
      </c>
      <c r="E4" s="115">
        <v>1</v>
      </c>
    </row>
    <row r="5" spans="1:5">
      <c r="A5" s="114" t="s">
        <v>247</v>
      </c>
      <c r="B5" s="115" t="s">
        <v>301</v>
      </c>
      <c r="C5" s="115">
        <v>2</v>
      </c>
      <c r="D5" s="115" t="s">
        <v>303</v>
      </c>
      <c r="E5" s="115">
        <v>0</v>
      </c>
    </row>
    <row r="6" spans="1:5">
      <c r="A6" s="114" t="s">
        <v>247</v>
      </c>
      <c r="B6" s="115" t="s">
        <v>303</v>
      </c>
      <c r="C6" s="115">
        <v>0</v>
      </c>
      <c r="D6" s="115" t="s">
        <v>301</v>
      </c>
      <c r="E6" s="115">
        <v>2</v>
      </c>
    </row>
    <row r="7" spans="1:5">
      <c r="A7" s="114" t="s">
        <v>6</v>
      </c>
      <c r="B7" s="115" t="s">
        <v>301</v>
      </c>
      <c r="C7" s="115">
        <v>1</v>
      </c>
      <c r="D7" s="115" t="s">
        <v>301</v>
      </c>
      <c r="E7" s="115">
        <v>1</v>
      </c>
    </row>
    <row r="8" spans="1:5">
      <c r="A8" s="114" t="s">
        <v>6</v>
      </c>
      <c r="B8" s="115" t="s">
        <v>301</v>
      </c>
      <c r="C8" s="115">
        <v>1</v>
      </c>
      <c r="D8" s="115" t="s">
        <v>302</v>
      </c>
      <c r="E8" s="115">
        <v>0</v>
      </c>
    </row>
    <row r="9" spans="1:5">
      <c r="A9" s="114" t="s">
        <v>6</v>
      </c>
      <c r="B9" s="115" t="s">
        <v>301</v>
      </c>
      <c r="C9" s="115">
        <v>1</v>
      </c>
      <c r="D9" s="115" t="s">
        <v>303</v>
      </c>
      <c r="E9" s="115">
        <v>0</v>
      </c>
    </row>
    <row r="10" spans="1:5">
      <c r="A10" s="114" t="s">
        <v>6</v>
      </c>
      <c r="B10" s="115" t="s">
        <v>303</v>
      </c>
      <c r="C10" s="115">
        <v>0</v>
      </c>
      <c r="D10" s="115" t="s">
        <v>301</v>
      </c>
      <c r="E10" s="115">
        <v>1</v>
      </c>
    </row>
    <row r="13" spans="1:5">
      <c r="C13" s="123"/>
    </row>
  </sheetData>
  <mergeCells count="1">
    <mergeCell ref="A1:D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9</vt:i4>
      </vt:variant>
    </vt:vector>
  </HeadingPairs>
  <TitlesOfParts>
    <vt:vector size="9" baseType="lpstr">
      <vt:lpstr>MAPA DE RIESGOS</vt:lpstr>
      <vt:lpstr>TIPO DE RIESGO</vt:lpstr>
      <vt:lpstr>VALORACIÓN RIESGOS</vt:lpstr>
      <vt:lpstr>TIPO DE CONTROL</vt:lpstr>
      <vt:lpstr>OPCIÓN DE TRAT</vt:lpstr>
      <vt:lpstr>DISEÑO CONTROL</vt:lpstr>
      <vt:lpstr>EJECUCIÓN CONTROL</vt:lpstr>
      <vt:lpstr>SOLIDEZ</vt:lpstr>
      <vt:lpstr>RIESGO RESIDUAL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dc:creator>
  <cp:lastModifiedBy>Microsoft Office User</cp:lastModifiedBy>
  <cp:lastPrinted>2019-02-08T17:33:16Z</cp:lastPrinted>
  <dcterms:created xsi:type="dcterms:W3CDTF">2015-11-26T15:35:33Z</dcterms:created>
  <dcterms:modified xsi:type="dcterms:W3CDTF">2020-12-23T19:35:31Z</dcterms:modified>
</cp:coreProperties>
</file>