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E4F6C56C-1A70-E849-8828-1399C647F48E}" xr6:coauthVersionLast="36" xr6:coauthVersionMax="45" xr10:uidLastSave="{00000000-0000-0000-0000-000000000000}"/>
  <bookViews>
    <workbookView xWindow="40" yWindow="460" windowWidth="25560" windowHeight="14400" tabRatio="867" xr2:uid="{00000000-000D-0000-FFFF-FFFF00000000}"/>
  </bookViews>
  <sheets>
    <sheet name="CONTEXTO" sheetId="11" r:id="rId1"/>
    <sheet name="MAPA DE RIESGOS" sheetId="1" r:id="rId2"/>
    <sheet name="TIPO DE RIESGO" sheetId="10" r:id="rId3"/>
    <sheet name="VALORACIÓN RIESGOS" sheetId="3" r:id="rId4"/>
    <sheet name="TIPO DE CONTROL" sheetId="6" r:id="rId5"/>
    <sheet name="OPCIÓN DE TRAT" sheetId="7" r:id="rId6"/>
    <sheet name="DISEÑO CONTROL" sheetId="4" r:id="rId7"/>
    <sheet name="EJECUCIÓN CONTROL" sheetId="5" r:id="rId8"/>
    <sheet name="SOLIDEZ" sheetId="8" r:id="rId9"/>
    <sheet name="RIESGO RESIDUAL" sheetId="9" r:id="rId1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4" l="1"/>
  <c r="B54" i="4"/>
  <c r="B53" i="4"/>
  <c r="E73" i="4"/>
  <c r="W10" i="1"/>
  <c r="W11" i="1"/>
  <c r="B81" i="4"/>
  <c r="B80" i="4"/>
  <c r="E100" i="4"/>
  <c r="B29" i="4" l="1"/>
  <c r="B28" i="4"/>
  <c r="B27" i="4"/>
  <c r="B3" i="4" l="1"/>
  <c r="B2" i="4"/>
  <c r="B1" i="4"/>
  <c r="W9" i="1" l="1"/>
  <c r="W8" i="1"/>
  <c r="P12" i="8"/>
  <c r="P11" i="8"/>
  <c r="P10" i="8"/>
  <c r="P9" i="8"/>
  <c r="P8" i="8"/>
  <c r="P7" i="8"/>
  <c r="P6" i="8"/>
  <c r="P5" i="8"/>
  <c r="P4" i="8"/>
  <c r="D163" i="1" l="1"/>
  <c r="D162" i="1"/>
  <c r="D161" i="1"/>
  <c r="D160" i="1"/>
  <c r="D159" i="1"/>
  <c r="D158" i="1"/>
  <c r="D157" i="1"/>
  <c r="D156" i="1"/>
  <c r="D155" i="1"/>
  <c r="D154" i="1"/>
  <c r="D153" i="1"/>
  <c r="D152" i="1"/>
  <c r="D151" i="1"/>
  <c r="D150" i="1"/>
  <c r="D149" i="1"/>
  <c r="D148" i="1"/>
  <c r="D147" i="1"/>
  <c r="D146" i="1"/>
  <c r="D145" i="1"/>
  <c r="D144" i="1"/>
  <c r="D143" i="1"/>
  <c r="D142" i="1"/>
  <c r="D141" i="1"/>
  <c r="D140" i="1"/>
  <c r="D139" i="1"/>
  <c r="AC11" i="1" l="1"/>
  <c r="AC10" i="1"/>
  <c r="H9" i="1"/>
  <c r="H10" i="1"/>
  <c r="H11" i="1"/>
  <c r="H8" i="1"/>
  <c r="AC9" i="1"/>
  <c r="AC8" i="1"/>
  <c r="E47" i="4"/>
  <c r="E21" i="4"/>
  <c r="H31" i="3"/>
  <c r="H15" i="1" l="1"/>
  <c r="H160" i="1"/>
  <c r="H1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I11" authorId="0" shapeId="0" xr:uid="{00000000-0006-0000-0000-000001000000}">
      <text>
        <r>
          <rPr>
            <b/>
            <sz val="9"/>
            <color rgb="FF000000"/>
            <rFont val="Tahoma"/>
            <family val="2"/>
          </rPr>
          <t>admin:</t>
        </r>
        <r>
          <rPr>
            <sz val="9"/>
            <color rgb="FF000000"/>
            <rFont val="Tahoma"/>
            <family val="2"/>
          </rPr>
          <t xml:space="preserve">
</t>
        </r>
        <r>
          <rPr>
            <sz val="9"/>
            <color rgb="FF000000"/>
            <rFont val="Tahoma"/>
            <family val="2"/>
          </rPr>
          <t>NO HA HABIDO MODIFICACIONES A LOS INDICADORES FINANCIEROS</t>
        </r>
      </text>
    </comment>
  </commentList>
</comments>
</file>

<file path=xl/sharedStrings.xml><?xml version="1.0" encoding="utf-8"?>
<sst xmlns="http://schemas.openxmlformats.org/spreadsheetml/2006/main" count="831" uniqueCount="442">
  <si>
    <t>Escuela Tecnológica
Instituto Técnico Central</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</si>
  <si>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</si>
  <si>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</si>
  <si>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</si>
  <si>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</si>
  <si>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</si>
  <si>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</si>
  <si>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</si>
  <si>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</si>
  <si>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</si>
  <si>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</si>
  <si>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</si>
  <si>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</si>
  <si>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</si>
  <si>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</si>
  <si>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</si>
  <si>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</si>
  <si>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</si>
  <si>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</si>
  <si>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</si>
  <si>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</si>
  <si>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</si>
  <si>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</si>
  <si>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</si>
  <si>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</si>
  <si>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</si>
  <si>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</si>
  <si>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</si>
  <si>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</si>
  <si>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</si>
  <si>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</si>
  <si>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</si>
  <si>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</si>
  <si>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</si>
  <si>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</si>
  <si>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</si>
  <si>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</si>
  <si>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</si>
  <si>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</si>
  <si>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</si>
  <si>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</si>
  <si>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</si>
  <si>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</si>
  <si>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</si>
  <si>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</si>
  <si>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</si>
  <si>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</si>
  <si>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FINANCIERO</t>
  </si>
  <si>
    <t>Gestionar, registrar, ejecutar, controlar y soportar el manejo de los recursos financieros de la ETITC mediante el uso de herramientas e instrumentos</t>
  </si>
  <si>
    <t>Ingreso</t>
  </si>
  <si>
    <t>Deficiencia en la consecución de recrusos propios</t>
  </si>
  <si>
    <t>Financiero</t>
  </si>
  <si>
    <t>POSIBLE</t>
  </si>
  <si>
    <t>MODERADO</t>
  </si>
  <si>
    <t>X</t>
  </si>
  <si>
    <t>No ingresan los dineros proyectados durante la vigencia</t>
  </si>
  <si>
    <t xml:space="preserve">Limitan la disponibilidad de recursos para el desarrollo de los proyectos de inversion de la vigencia.
Incumplimiento de objetivos y metas institucionales
Se mantiene estática la Entidad
</t>
  </si>
  <si>
    <t>Preventivo</t>
  </si>
  <si>
    <t>Reducir el riesgo</t>
  </si>
  <si>
    <t>De acuerdo a la proyeccion de ingreso de la Oficina de Planeación se verifica el recaudo de ingresos periódicamente</t>
  </si>
  <si>
    <t>FUERTE</t>
  </si>
  <si>
    <t>DIRECTAMENTE</t>
  </si>
  <si>
    <t>IMPROBABLE</t>
  </si>
  <si>
    <t>MENOR</t>
  </si>
  <si>
    <t xml:space="preserve">Informe Ejecución de Ingresos presentado al Consejo Directivo
</t>
  </si>
  <si>
    <t xml:space="preserve">Prof. Presupuesto
</t>
  </si>
  <si>
    <t>Mensual</t>
  </si>
  <si>
    <t>EFICACIA:
Índice de ejecución presupuestal = (% ejecucion de ingreso / % ejecución de gasto)-1 (El indicador optimo debe ser igual o mayor a cero (0))
EFECTIVIDAD:
Efectividad recaudo de ingresos anual = (Recaudo definitivo/Aforo definitivo)*100</t>
  </si>
  <si>
    <t>Información</t>
  </si>
  <si>
    <t xml:space="preserve">Posibilidad de afectar la condifencialidad, integridad y disponibilidad de la información
</t>
  </si>
  <si>
    <t>Seguridad Digital</t>
  </si>
  <si>
    <t xml:space="preserve">Incumplimiento de los Protocolos y directrices impartidas por Seguridad Informatica.
</t>
  </si>
  <si>
    <t xml:space="preserve">Perdida de la información
No se encuentre la disponibilidad de la información.
</t>
  </si>
  <si>
    <t>Realizar backup de la información en One Drive</t>
  </si>
  <si>
    <t>RARA VEZ</t>
  </si>
  <si>
    <t xml:space="preserve">Documento en one drive
</t>
  </si>
  <si>
    <t>Todos los integrantes del proceso</t>
  </si>
  <si>
    <t>Permanente</t>
  </si>
  <si>
    <t xml:space="preserve">EFICACIA:
Copias de seguridad en one drive
</t>
  </si>
  <si>
    <t>Impresión</t>
  </si>
  <si>
    <t>Consumo excesivo de papel por la  impresión de documentos</t>
  </si>
  <si>
    <t>Ambiental</t>
  </si>
  <si>
    <t>INSIGNIFICANTE</t>
  </si>
  <si>
    <t>Falta de control al detalle lo que implica la reimpresión de un documento varias veces.</t>
  </si>
  <si>
    <t>Alto consumo en papeleria y detrimento ambiental</t>
  </si>
  <si>
    <t xml:space="preserve">Veririficar los documentos de manera digital a traves de archivos compartidos
</t>
  </si>
  <si>
    <t xml:space="preserve">Archivo digital
Control consumo de papel
</t>
  </si>
  <si>
    <t>Apoyo Vicerrectoria Administrtiva y Financiera</t>
  </si>
  <si>
    <t>Trimestral</t>
  </si>
  <si>
    <t>EFECTIVIDAD:
# de resmas consumidas en el periodo trimestre vigencia anterior - # de resmas consumidas en el periodo trimestre vigencia actual</t>
  </si>
  <si>
    <t>Accidentes de Trabajo y Enfermedades Laborales</t>
  </si>
  <si>
    <t>Posibilidad de sufrir accidentes labolares o enfermedades laborales</t>
  </si>
  <si>
    <t>SST</t>
  </si>
  <si>
    <t>Inadecuada Higiene Postural</t>
  </si>
  <si>
    <t>Ocurrencia de accidentes y enfermades laborales.</t>
  </si>
  <si>
    <t>Participar en las campañas, capacitaciones y talleres  de Salud y Seguridad en el Trabajo.</t>
  </si>
  <si>
    <t xml:space="preserve">listas de participación en capacitación </t>
  </si>
  <si>
    <t>Der acuerdo a programacion SST</t>
  </si>
  <si>
    <t>EFICACIA: número capacitaciones del personal del area financiera que participa/ Número de capacitaciones ofertadas por el área de SST
EFECTIVIDAD: No se presenten accidenenfermedades o accidenes laborales  del personal del proceso</t>
  </si>
  <si>
    <t>Ariel Tovar Gómez</t>
  </si>
  <si>
    <t>Fecha:</t>
  </si>
  <si>
    <r>
      <rPr>
        <b/>
        <sz val="12"/>
        <rFont val="Arial"/>
        <family val="2"/>
      </rPr>
      <t>LIDER DEL PROCESO:</t>
    </r>
    <r>
      <rPr>
        <sz val="12"/>
        <rFont val="Arial"/>
        <family val="2"/>
      </rPr>
      <t xml:space="preserve"> </t>
    </r>
  </si>
  <si>
    <t>CLASIF. DE CONFIDENCIALIDAD</t>
  </si>
  <si>
    <t>IPB</t>
  </si>
  <si>
    <t>CLASIF. DE INTEGRIDAD</t>
  </si>
  <si>
    <t>A</t>
  </si>
  <si>
    <t>CLASIF. DE DISPONIBILIDAD</t>
  </si>
  <si>
    <t>CASI SEGURO</t>
  </si>
  <si>
    <t>ALTO</t>
  </si>
  <si>
    <t>EXTREMO</t>
  </si>
  <si>
    <t>MAYOR</t>
  </si>
  <si>
    <t>CATASTRÓFICO</t>
  </si>
  <si>
    <t>PROBABLE</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</si>
  <si>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</si>
  <si>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</si>
  <si>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</si>
  <si>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</si>
  <si>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</si>
  <si>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</si>
  <si>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</si>
  <si>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</si>
  <si>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</si>
  <si>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</si>
  <si>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</si>
  <si>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</si>
  <si>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</si>
  <si>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</si>
  <si>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</si>
  <si>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</si>
  <si>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</si>
  <si>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</si>
  <si>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</si>
  <si>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</si>
  <si>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</si>
  <si>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</si>
  <si>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</si>
  <si>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Estratégico</t>
  </si>
  <si>
    <t>Moderado + Fuerte = MODERADO (50)</t>
  </si>
  <si>
    <t>Moderado + Fuerte</t>
  </si>
  <si>
    <t>MODERADOFUERTE</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</si>
  <si>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</si>
  <si>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</si>
  <si>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</si>
  <si>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</si>
  <si>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</si>
  <si>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</si>
  <si>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</si>
  <si>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</si>
  <si>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</si>
  <si>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</si>
  <si>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</si>
  <si>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</si>
  <si>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</si>
  <si>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</si>
  <si>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</si>
  <si>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</si>
  <si>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</si>
  <si>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</si>
  <si>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</si>
  <si>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</si>
  <si>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</si>
  <si>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</si>
  <si>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</si>
  <si>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</si>
  <si>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</si>
  <si>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</si>
  <si>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</si>
  <si>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</si>
  <si>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</si>
  <si>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</si>
  <si>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</si>
  <si>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</si>
  <si>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</si>
  <si>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</si>
  <si>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</si>
  <si>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</si>
  <si>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</si>
  <si>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</si>
  <si>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</si>
  <si>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</si>
  <si>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</si>
  <si>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</si>
  <si>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</si>
  <si>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</si>
  <si>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</si>
  <si>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</si>
  <si>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</si>
  <si>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</si>
  <si>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</si>
  <si>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</si>
  <si>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</si>
  <si>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</si>
  <si>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</si>
  <si>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</si>
  <si>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</si>
  <si>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</si>
  <si>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</si>
  <si>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</si>
  <si>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</si>
  <si>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</si>
  <si>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</si>
  <si>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</si>
  <si>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</si>
  <si>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</si>
  <si>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</si>
  <si>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</si>
  <si>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</si>
  <si>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</si>
  <si>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</si>
  <si>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</si>
  <si>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</si>
  <si>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</si>
  <si>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</si>
  <si>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</si>
  <si>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</si>
  <si>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</si>
  <si>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</si>
  <si>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</si>
  <si>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</si>
  <si>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</si>
  <si>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</si>
  <si>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</si>
  <si>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</si>
  <si>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</si>
  <si>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</si>
  <si>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</si>
  <si>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</si>
  <si>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</si>
  <si>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</si>
  <si>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</si>
  <si>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</si>
  <si>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</si>
  <si>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</si>
  <si>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</si>
  <si>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</si>
  <si>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</si>
  <si>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</si>
  <si>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</si>
  <si>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</si>
  <si>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</si>
  <si>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</si>
  <si>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</si>
  <si>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</si>
  <si>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</si>
  <si>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</si>
  <si>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</si>
  <si>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</si>
  <si>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</si>
  <si>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</si>
  <si>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</si>
  <si>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</si>
  <si>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</si>
  <si>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</si>
  <si>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</si>
  <si>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</si>
  <si>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</si>
  <si>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</si>
  <si>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</si>
  <si>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</si>
  <si>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</si>
  <si>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</si>
  <si>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</si>
  <si>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</si>
  <si>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</si>
  <si>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</si>
  <si>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</si>
  <si>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</si>
  <si>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</si>
  <si>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</si>
  <si>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</si>
  <si>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</si>
  <si>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</si>
  <si>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</si>
  <si>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</si>
  <si>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</si>
  <si>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</si>
  <si>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</si>
  <si>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</si>
  <si>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</si>
  <si>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</si>
  <si>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</si>
  <si>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</si>
  <si>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</si>
  <si>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</si>
  <si>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</si>
  <si>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</si>
  <si>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</si>
  <si>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</si>
  <si>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</si>
  <si>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</si>
  <si>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</si>
  <si>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</si>
  <si>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</si>
  <si>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</si>
  <si>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</si>
  <si>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</si>
  <si>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</si>
  <si>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</si>
  <si>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</si>
  <si>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</si>
  <si>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</si>
  <si>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</si>
  <si>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</si>
  <si>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</si>
  <si>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</si>
  <si>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</si>
  <si>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</si>
  <si>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</si>
  <si>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</si>
  <si>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</si>
  <si>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</si>
  <si>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</si>
  <si>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</si>
  <si>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</si>
  <si>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</si>
  <si>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</si>
  <si>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</si>
  <si>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</si>
  <si>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</si>
  <si>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</si>
  <si>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</si>
  <si>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</si>
  <si>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</si>
  <si>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</si>
  <si>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</si>
  <si>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</si>
  <si>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</si>
  <si>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</si>
  <si>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</si>
  <si>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</si>
  <si>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</si>
  <si>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</si>
  <si>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</si>
  <si>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</si>
  <si>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</si>
  <si>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</si>
  <si>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</si>
  <si>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</si>
  <si>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</si>
  <si>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</si>
  <si>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</si>
  <si>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</si>
  <si>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</si>
  <si>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</si>
  <si>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</si>
  <si>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</si>
  <si>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</si>
  <si>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</si>
  <si>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</si>
  <si>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</si>
  <si>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</si>
  <si>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</si>
  <si>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</si>
  <si>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</si>
  <si>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</si>
  <si>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</si>
  <si>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CAUSA 2</t>
  </si>
  <si>
    <t>RIESGO 3</t>
  </si>
  <si>
    <t>RIESGO 4</t>
  </si>
  <si>
    <t>Participar en las campañas  y talleres  de Salud y Seguridad en el Trabajo.</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</si>
  <si>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</si>
  <si>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</si>
  <si>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</si>
  <si>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</si>
  <si>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</si>
  <si>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</si>
  <si>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</si>
  <si>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</si>
  <si>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</si>
  <si>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</si>
  <si>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</si>
  <si>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</si>
  <si>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</si>
  <si>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</si>
  <si>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</si>
  <si>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</si>
  <si>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</si>
  <si>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</si>
  <si>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</si>
  <si>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</si>
  <si>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</si>
  <si>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</si>
  <si>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</si>
  <si>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</si>
  <si>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</si>
  <si>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</si>
  <si>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</si>
  <si>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</si>
  <si>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</si>
  <si>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</si>
  <si>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</si>
  <si>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</si>
  <si>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</si>
  <si>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</si>
  <si>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</si>
  <si>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</si>
  <si>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Abril 30 de 2020</t>
  </si>
  <si>
    <t xml:space="preserve">TODOS LOS FUNCIONARIOS DEL ÁREA MANTIENEN LA INFORMACIÓN EN EL DRIVE AL 100%, LA CUAL SE ENCUENTRA TOTALMENTE ACTUALIZADA
EFICACIA AJUNIO: 6/6 =100                      </t>
  </si>
  <si>
    <t>TENIENDO EN CUENTA EL COMPARATIVO DEL CONSUMO DE PAPEL REALIZADO EN LOS TRIMESTRES A MARZO Y JUNIO DE UN AÑO A OTRO EL ÁREA FINANCIERA DISMINUYÓ EN  17 RESMAS EL CONSUMO DE PAPEL ( A JUNIO 2019 = 23 RESMAS Y A JUNIO 2020 = 6 RESMAS), ADICIONALMENTE EN EL SEGUNDO TRIMESTRE  DE 2020 NO SE OBSERVA CONSUMO DE PAPEL PUESTO QUE LOS PROCESOS SE HAN REALIZADO DE  MANERA VIRTUAL POR EL CONFINAMIENTO
EFICACIA A JUNIO - 30 RESMAS ENTREGADAS - UTILIZADAS: 6.00                        
EFECTIVIDAD: 17,3</t>
  </si>
  <si>
    <t>A LA FECHA NO SE HA PARTICIPADO EN CAPACITACIONES DE SST. SE PROGRAMA SU PARTICIPACIÓN PARA EL II SEMETRE DE ACUERDO A LAS ESTABLECIDAS POR EL ÁREA DE SEGURIDAD Y SALUD EN EL TRABAJO
EFICACIA: 0                
EFECTIVIDAD: 0</t>
  </si>
  <si>
    <t xml:space="preserve">SE HA REALIZADO LA MEDICIÓN MENSUALMENTE A TRAVÉS DEL CONTROL DE EJECUCIÓN DE INGRESOS FRENTE A LA DEL GASTO, INFORME PRESENTADO ANTE EL CONSEJO DIRECTIVO, ARROJANDO EL RESULTADO PARA ENERO 1,56; FEBRERO 0,91; MARZO 1,07, ABRIL 1,07 Y A MAYO CON 1,06
EFICACIA A MAYO: 1,06                      </t>
  </si>
  <si>
    <t>MAPA Y PLAN DE TRATAMIENTO DE RIESGOS GESTIÓN FINANCIERA 2020</t>
  </si>
  <si>
    <t>Mensualmente se realiza el seguimiento y presentación de ejecución presupuestal al Comité Directivo, y se realiza Comité de  Presupuesto de manera mensual.
Las actas del Consejo Directivo reposan en Secretaría General, así como las presentaciones realizadas.</t>
  </si>
  <si>
    <t>Se verificó con los funcionarios del área que los documentos de trabajo se encuentran cargados en One Drive.</t>
  </si>
  <si>
    <t>Con ocasión del trabajo remoto generado por la pandemia del COVID-19, este riesgo  no aplica.
Se verificó que los documentos correspondientes a la ejecución de un contrato con la ETITC se encuentran cargados en SECOP II, evidenciando la implementación de archivos digitales.</t>
  </si>
  <si>
    <t>El líder de proceso ha recomendado a los miembros de la Vicerrectoría que asistan a los talleres y capacitaciones de SST.
La información suministrada por SST contiene los asistentes a talleres únicamente desde abril hasta junio, donde se verificó la participación de 7 funcionarios y contratistas de la Vicerrectoría Administrativa y Financiera, en talleres ofrecidos por la ARL.</t>
  </si>
  <si>
    <t>Se evidencio que, durante la vigencia se han adelantado los reportes mensuales Informe de Ejecución de Ingresos presentado ante el Consejo Directivo, así mismo se evidenciaron los indicadores de eficacia con ingreso de 63, 67 y con gasto de 49.00 con un resultado del 1,30 y su efectividad arroja un 95% de cumplimiento, esto se observó mediante el seguimiento mensual de este indicador. Lo cual contribuye con la mitigación del riesgo identificado.</t>
  </si>
  <si>
    <t>Se evidencio mediante el seguimiento adelantado que, el proceso cuenta con los soportes de los integrantes del equipo de gestión financiera, cuyos documentos de trabajo diario son guardados en el one drive institucional por cada uno de los usuarios, esto se evidencio mediante los pantallazos suministrados por el proceso, cumpliendo con el indicador de eficacia con las correspondientes copias de seguridad, lo cual contribuye con la mitigación del riesgo identificado</t>
  </si>
  <si>
    <t>Se evidencia que, el equipo de trabajo del proceso asistió a la capacitación brindada por el profesional de SST el día 28 de julio de 2020 cuyo tema fue la socialización del protocolo de bioseguridad, de igual modo, se observó que algunos funcionarios han participado en las siguientes capacitaciones adelantadas por la ARL: "Curso de seguridad conductual modulo diferentes estilos  de liderazgo ventajas  y desventajas de cada uno" del día 2 de septiembre de 2020, del resto de los integrantes no se evidencio la participación a las diferentes capacitaciones brindadas. Actividades que a pesar de contribuir con la mitigación del riesgo identificado requiere ser fortalecido con capacitaciones por parte del equipo de trabajo.</t>
  </si>
  <si>
    <t>Se evidencio que,  durante la vigencia se había propuesto el consumo del papel la efectividad del 7.3% observando que de enero a septiembre 2019 ha habían consumido 31 resmas de papel y para el mismo periodo del 2020 tan solo se han consumido 5 resmas y esto, se entregaron 6 resmas, adicional a ello con ocasión del adelanto de las actividades desde casa se cuenta con los documentos en digital, identificando que el indicador de eficacia se cumplido con el total de resmas utilizadas lo cual contribuye con la mitigación del riesgo identificado.</t>
  </si>
  <si>
    <t>ESCUELA TECNOLÓGICA INSTITUTO TÉCNICO CENTRAL</t>
  </si>
  <si>
    <t>Establecimiento Público de Educación Superior</t>
  </si>
  <si>
    <t>ANÁLISIS DE CONTEXTO (FODA) 2020</t>
  </si>
  <si>
    <t>RESPONSABLE: ÁREA FINANCIERA</t>
  </si>
  <si>
    <t>PROCESO DE GESTIÓN FINANCIERA</t>
  </si>
  <si>
    <t>FORTALEZAS</t>
  </si>
  <si>
    <t>DEBILIDADES</t>
  </si>
  <si>
    <t>Disponibilidad  de los recursos financieros</t>
  </si>
  <si>
    <t>Falta de recurso humano necesario para la atención oportuna en el Area de Presupuesto</t>
  </si>
  <si>
    <t>Credibilidad de proveedores</t>
  </si>
  <si>
    <t xml:space="preserve">Mejorar la atención al ciudadano en algunas Áreas </t>
  </si>
  <si>
    <t xml:space="preserve">Disposición, conocimiento y compromiso  del personal </t>
  </si>
  <si>
    <t>Cambios y traslados constantes de personal</t>
  </si>
  <si>
    <t>Pago Oportuno a contratistas y proveedores</t>
  </si>
  <si>
    <t>Actualización y complemento de procedimientos</t>
  </si>
  <si>
    <t>Control y revisión legal de documentos.</t>
  </si>
  <si>
    <t>Trabajo por funciones y no bajo el enfoque de procesos.</t>
  </si>
  <si>
    <t>Trabajo en equipo para la ejecución del proceso financiero</t>
  </si>
  <si>
    <t>Resistencia al cambio</t>
  </si>
  <si>
    <t>Eficiencia en el Gasto Público</t>
  </si>
  <si>
    <t>Se trabajan mecanismos de control a partir de indicadores</t>
  </si>
  <si>
    <t>Conciliaciones Permanentes</t>
  </si>
  <si>
    <t>Procedimiento trámite de cuentas</t>
  </si>
  <si>
    <t>Informacion confiable a partir del  Sistema Integrado de Informacion Financiera (SIIF)</t>
  </si>
  <si>
    <t>OPORTUNIDADES</t>
  </si>
  <si>
    <t>AMENAZAS</t>
  </si>
  <si>
    <t>Apoyo de las empresas y entidades del estado en la consecucion de recursos para los diferentes proyectos de la Entidad</t>
  </si>
  <si>
    <t>Supervisores de contratos que no asumen responsabilidades en su ejecución en la entrega de información</t>
  </si>
  <si>
    <t xml:space="preserve">El sistema de información  Sistema Integrado de Informacion Financiera (SIIF) de la Nación </t>
  </si>
  <si>
    <t xml:space="preserve">Constantes cambios de normatividad y lineamientos externos e internos </t>
  </si>
  <si>
    <t>El CHIP de la Contaduría General de la Nación para el reporte de Información Financiera de la Entidad</t>
  </si>
  <si>
    <t>Disminución de los recursos del Presupuesto General de la
Nación que afecten la proporción de recursos apropiados para la ETITC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</si>
</sst>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name val="Arial"/>
      <family val="2"/>
    </font>
    <font>
      <sz val="10"/>
      <name val="Arial"/>
      <family val="2"/>
    </font>
    <font>
      <sz val="10"/>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1"/>
      <name val="Calibri"/>
      <family val="2"/>
      <scheme val="minor"/>
    </font>
    <font>
      <b/>
      <sz val="11"/>
      <name val="Calibri"/>
      <family val="2"/>
      <scheme val="minor"/>
    </font>
    <font>
      <b/>
      <sz val="9"/>
      <color rgb="FF000000"/>
      <name val="Tahoma"/>
      <family val="2"/>
    </font>
    <font>
      <sz val="9"/>
      <color rgb="FF000000"/>
      <name val="Tahoma"/>
      <family val="2"/>
    </font>
    <font>
      <sz val="11"/>
      <name val="Arial"/>
      <family val="2"/>
    </font>
    <font>
      <sz val="11"/>
      <color rgb="FF000000"/>
      <name val="Arial"/>
      <family val="2"/>
    </font>
    <font>
      <sz val="10"/>
      <color theme="1"/>
      <name val="Calibri"/>
      <family val="2"/>
      <scheme val="minor"/>
    </font>
    <font>
      <sz val="9"/>
      <name val="Arial"/>
      <family val="2"/>
    </font>
    <font>
      <b/>
      <sz val="9"/>
      <name val="Arial"/>
      <family val="2"/>
    </font>
    <font>
      <sz val="9"/>
      <color theme="1"/>
      <name val="Arial"/>
      <family val="2"/>
    </font>
    <font>
      <sz val="9"/>
      <color theme="1"/>
      <name val="Calibri"/>
      <family val="2"/>
      <scheme val="minor"/>
    </font>
    <font>
      <b/>
      <sz val="9"/>
      <color theme="1"/>
      <name val="Arial"/>
      <family val="2"/>
    </font>
    <font>
      <b/>
      <sz val="20"/>
      <color theme="1"/>
      <name val="Arial"/>
      <family val="2"/>
    </font>
    <font>
      <b/>
      <sz val="14"/>
      <color theme="1"/>
      <name val="Arial"/>
      <family val="2"/>
    </font>
    <font>
      <b/>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theme="9"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diagonal/>
    </border>
    <border>
      <left style="thin">
        <color auto="1"/>
      </left>
      <right style="thin">
        <color auto="1"/>
      </right>
      <top style="medium">
        <color auto="1"/>
      </top>
      <bottom style="thin">
        <color auto="1"/>
      </bottom>
      <diagonal/>
    </border>
    <border>
      <left style="medium">
        <color indexed="64"/>
      </left>
      <right/>
      <top/>
      <bottom style="thin">
        <color auto="1"/>
      </bottom>
      <diagonal/>
    </border>
    <border>
      <left/>
      <right style="thin">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35">
    <xf numFmtId="0" fontId="0" fillId="0" borderId="0" xfId="0"/>
    <xf numFmtId="0" fontId="2" fillId="0" borderId="0" xfId="0" applyFont="1" applyAlignment="1">
      <alignment vertical="center"/>
    </xf>
    <xf numFmtId="0" fontId="3" fillId="0" borderId="0" xfId="0" applyFont="1"/>
    <xf numFmtId="0" fontId="5" fillId="0" borderId="0" xfId="0" applyFont="1"/>
    <xf numFmtId="0" fontId="4"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7" fillId="0" borderId="0" xfId="0" applyFont="1" applyAlignment="1">
      <alignment vertical="center"/>
    </xf>
    <xf numFmtId="0" fontId="8" fillId="0" borderId="0" xfId="0" applyFont="1"/>
    <xf numFmtId="0" fontId="12" fillId="0" borderId="0" xfId="0" applyFont="1" applyAlignment="1">
      <alignment vertical="center"/>
    </xf>
    <xf numFmtId="0" fontId="14" fillId="0" borderId="17"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20"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6" fillId="0" borderId="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3"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6" xfId="0" applyFont="1" applyFill="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29" xfId="0" applyFont="1" applyBorder="1" applyAlignment="1">
      <alignment vertical="center" wrapText="1"/>
    </xf>
    <xf numFmtId="0" fontId="15" fillId="0" borderId="29" xfId="0" applyFont="1" applyBorder="1" applyAlignment="1">
      <alignment horizontal="center" vertical="center" wrapText="1"/>
    </xf>
    <xf numFmtId="0" fontId="16" fillId="0" borderId="19" xfId="0" applyFont="1" applyBorder="1" applyAlignment="1">
      <alignment horizontal="center" vertical="center" wrapText="1"/>
    </xf>
    <xf numFmtId="0" fontId="16" fillId="5" borderId="26" xfId="0" applyFont="1" applyFill="1" applyBorder="1" applyAlignment="1">
      <alignment vertical="center" wrapText="1"/>
    </xf>
    <xf numFmtId="0" fontId="16" fillId="0" borderId="26" xfId="0" applyFont="1" applyBorder="1" applyAlignment="1">
      <alignment vertical="center" wrapText="1"/>
    </xf>
    <xf numFmtId="0" fontId="16" fillId="6" borderId="26" xfId="0" applyFont="1" applyFill="1" applyBorder="1" applyAlignment="1">
      <alignment vertical="center" wrapText="1"/>
    </xf>
    <xf numFmtId="0" fontId="16" fillId="7" borderId="26" xfId="0" applyFont="1" applyFill="1" applyBorder="1" applyAlignment="1">
      <alignment vertical="center" wrapText="1"/>
    </xf>
    <xf numFmtId="0" fontId="16" fillId="8" borderId="26" xfId="0" applyFont="1" applyFill="1" applyBorder="1" applyAlignment="1">
      <alignment vertical="center" wrapText="1"/>
    </xf>
    <xf numFmtId="0" fontId="16" fillId="9" borderId="26" xfId="0" applyFont="1" applyFill="1" applyBorder="1" applyAlignment="1">
      <alignment vertical="center" wrapText="1"/>
    </xf>
    <xf numFmtId="0" fontId="16" fillId="0" borderId="36"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2" xfId="0" applyFont="1" applyBorder="1" applyAlignment="1">
      <alignment horizontal="justify" vertical="center" wrapText="1"/>
    </xf>
    <xf numFmtId="0" fontId="0" fillId="0" borderId="36"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38" xfId="0" applyFont="1" applyBorder="1" applyAlignment="1">
      <alignment horizontal="center" vertical="center"/>
    </xf>
    <xf numFmtId="0" fontId="16" fillId="0" borderId="38" xfId="0" applyFont="1" applyBorder="1" applyAlignment="1">
      <alignment vertical="center"/>
    </xf>
    <xf numFmtId="0" fontId="0" fillId="0" borderId="38" xfId="0" applyBorder="1"/>
    <xf numFmtId="0" fontId="16" fillId="10" borderId="1" xfId="0" applyFont="1" applyFill="1" applyBorder="1" applyAlignment="1">
      <alignment horizontal="center" vertical="center" wrapText="1"/>
    </xf>
    <xf numFmtId="0" fontId="16" fillId="7" borderId="44" xfId="0" applyFont="1" applyFill="1" applyBorder="1" applyAlignment="1">
      <alignment vertical="center" wrapText="1"/>
    </xf>
    <xf numFmtId="0" fontId="16" fillId="8" borderId="18" xfId="0" applyFont="1" applyFill="1" applyBorder="1" applyAlignment="1">
      <alignment vertical="center" wrapText="1"/>
    </xf>
    <xf numFmtId="0" fontId="16" fillId="11" borderId="0" xfId="0" applyFont="1" applyFill="1" applyBorder="1" applyAlignment="1">
      <alignment vertical="center" wrapText="1"/>
    </xf>
    <xf numFmtId="0" fontId="0" fillId="11" borderId="0" xfId="0" applyFill="1" applyBorder="1"/>
    <xf numFmtId="0" fontId="16" fillId="9" borderId="30" xfId="0" applyFont="1" applyFill="1" applyBorder="1" applyAlignment="1">
      <alignment vertical="center" wrapText="1"/>
    </xf>
    <xf numFmtId="0" fontId="0" fillId="0" borderId="30" xfId="0" applyBorder="1"/>
    <xf numFmtId="0" fontId="0" fillId="0" borderId="39" xfId="0" applyBorder="1"/>
    <xf numFmtId="0" fontId="0" fillId="0" borderId="0" xfId="0" applyAlignment="1">
      <alignment vertical="center"/>
    </xf>
    <xf numFmtId="0" fontId="13" fillId="0" borderId="1" xfId="0" applyFont="1" applyBorder="1" applyAlignment="1">
      <alignment vertical="center"/>
    </xf>
    <xf numFmtId="0" fontId="12" fillId="0" borderId="1" xfId="0" applyFont="1" applyBorder="1" applyAlignment="1">
      <alignment wrapText="1"/>
    </xf>
    <xf numFmtId="0" fontId="22" fillId="0" borderId="0" xfId="0" applyFont="1"/>
    <xf numFmtId="0" fontId="0" fillId="0" borderId="7" xfId="0" applyBorder="1"/>
    <xf numFmtId="0" fontId="16"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9" xfId="0" applyFont="1" applyFill="1" applyBorder="1" applyAlignment="1">
      <alignment horizontal="center" vertical="center" wrapText="1"/>
    </xf>
    <xf numFmtId="0" fontId="16" fillId="0" borderId="38" xfId="0" applyFont="1" applyBorder="1" applyAlignment="1">
      <alignment horizontal="center" vertical="center" wrapText="1"/>
    </xf>
    <xf numFmtId="0" fontId="22" fillId="0" borderId="3" xfId="0" applyFont="1" applyBorder="1"/>
    <xf numFmtId="0" fontId="12" fillId="0" borderId="1" xfId="0" applyFont="1" applyBorder="1" applyAlignment="1">
      <alignment vertical="center" wrapText="1"/>
    </xf>
    <xf numFmtId="0" fontId="13" fillId="0" borderId="1" xfId="0" applyFont="1" applyBorder="1" applyAlignment="1">
      <alignment vertical="center" wrapText="1"/>
    </xf>
    <xf numFmtId="0" fontId="22" fillId="0" borderId="0" xfId="0" applyFont="1" applyBorder="1"/>
    <xf numFmtId="0" fontId="23"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xf numFmtId="0" fontId="23" fillId="0" borderId="2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3"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justify" vertical="center" wrapText="1" readingOrder="1"/>
    </xf>
    <xf numFmtId="0" fontId="4" fillId="12" borderId="1" xfId="0" applyFont="1" applyFill="1" applyBorder="1" applyAlignment="1">
      <alignment horizontal="justify" vertical="center" wrapText="1" readingOrder="1"/>
    </xf>
    <xf numFmtId="0" fontId="17"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6"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3" fillId="0" borderId="0" xfId="0" applyFont="1" applyBorder="1" applyAlignment="1">
      <alignment horizontal="center" vertical="center"/>
    </xf>
    <xf numFmtId="0" fontId="2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pplyProtection="1">
      <alignment horizontal="center" vertical="center" wrapText="1"/>
      <protection locked="0"/>
    </xf>
    <xf numFmtId="0" fontId="17" fillId="0" borderId="0" xfId="0" applyFont="1" applyBorder="1" applyAlignment="1">
      <alignment vertical="center" wrapText="1"/>
    </xf>
    <xf numFmtId="0" fontId="17" fillId="0" borderId="5" xfId="0" applyFont="1" applyBorder="1" applyAlignment="1">
      <alignment vertical="center" wrapText="1"/>
    </xf>
    <xf numFmtId="0" fontId="17" fillId="0" borderId="0" xfId="0" applyFont="1" applyBorder="1" applyAlignment="1" applyProtection="1">
      <alignment horizontal="left" vertical="center" wrapText="1"/>
      <protection locked="0"/>
    </xf>
    <xf numFmtId="0" fontId="17" fillId="0" borderId="0" xfId="0" applyFont="1" applyBorder="1" applyAlignment="1" applyProtection="1">
      <alignment vertical="center" wrapText="1"/>
      <protection locked="0"/>
    </xf>
    <xf numFmtId="0" fontId="0" fillId="0" borderId="36" xfId="0" applyBorder="1" applyAlignment="1"/>
    <xf numFmtId="0" fontId="28" fillId="0" borderId="0" xfId="0" applyFont="1" applyBorder="1" applyAlignment="1"/>
    <xf numFmtId="0" fontId="27" fillId="0" borderId="7" xfId="0" applyFont="1" applyBorder="1"/>
    <xf numFmtId="0" fontId="17" fillId="0" borderId="35" xfId="0" applyFont="1" applyBorder="1" applyAlignment="1" applyProtection="1">
      <alignment horizontal="center" vertical="center" wrapText="1"/>
      <protection locked="0"/>
    </xf>
    <xf numFmtId="0" fontId="17" fillId="0" borderId="5" xfId="0" quotePrefix="1" applyFont="1" applyBorder="1" applyAlignment="1">
      <alignment horizontal="left" vertical="center" wrapText="1"/>
    </xf>
    <xf numFmtId="0" fontId="0" fillId="0" borderId="0" xfId="0" applyBorder="1"/>
    <xf numFmtId="0" fontId="2" fillId="0" borderId="0" xfId="0" applyFont="1" applyFill="1" applyBorder="1" applyAlignment="1">
      <alignment horizontal="lef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23" fillId="0" borderId="29" xfId="0" applyFont="1" applyBorder="1" applyAlignment="1">
      <alignment horizontal="center" vertical="center" wrapText="1"/>
    </xf>
    <xf numFmtId="0" fontId="3" fillId="0" borderId="40" xfId="0" applyFont="1" applyBorder="1" applyAlignment="1">
      <alignment horizontal="justify" vertical="center" wrapText="1"/>
    </xf>
    <xf numFmtId="0" fontId="12" fillId="0" borderId="1" xfId="0" applyFont="1" applyBorder="1" applyAlignment="1" applyProtection="1">
      <alignment vertical="center" wrapText="1"/>
      <protection locked="0"/>
    </xf>
    <xf numFmtId="0" fontId="12" fillId="0" borderId="0" xfId="0" applyFont="1"/>
    <xf numFmtId="0" fontId="12" fillId="0" borderId="53" xfId="0" applyFont="1" applyBorder="1" applyAlignment="1">
      <alignment horizontal="left" vertical="center" wrapText="1"/>
    </xf>
    <xf numFmtId="0" fontId="12" fillId="0" borderId="41" xfId="0" applyFont="1" applyBorder="1" applyAlignment="1">
      <alignment horizontal="left" vertical="center" wrapText="1"/>
    </xf>
    <xf numFmtId="0" fontId="12" fillId="0" borderId="41" xfId="0" applyFont="1" applyBorder="1" applyAlignment="1" applyProtection="1">
      <alignment horizontal="center" vertical="center" wrapText="1"/>
      <protection locked="0"/>
    </xf>
    <xf numFmtId="0" fontId="31" fillId="0" borderId="51" xfId="0" quotePrefix="1" applyFont="1" applyBorder="1" applyAlignment="1">
      <alignment horizontal="left" vertical="center" wrapText="1"/>
    </xf>
    <xf numFmtId="0" fontId="12" fillId="0" borderId="11" xfId="0" applyFont="1" applyBorder="1" applyAlignment="1">
      <alignment vertical="center" wrapText="1"/>
    </xf>
    <xf numFmtId="0" fontId="12" fillId="0" borderId="11" xfId="0" applyFont="1" applyBorder="1" applyAlignment="1" applyProtection="1">
      <alignment vertical="center" wrapText="1"/>
      <protection locked="0"/>
    </xf>
    <xf numFmtId="17" fontId="12" fillId="0" borderId="41" xfId="0" applyNumberFormat="1" applyFont="1" applyBorder="1" applyAlignment="1" applyProtection="1">
      <alignment horizontal="center" vertical="center" wrapText="1"/>
      <protection locked="0"/>
    </xf>
    <xf numFmtId="0" fontId="12" fillId="0" borderId="41" xfId="0" applyFont="1" applyBorder="1" applyAlignment="1" applyProtection="1">
      <alignment horizontal="left" vertical="center" wrapText="1"/>
      <protection locked="0"/>
    </xf>
    <xf numFmtId="0" fontId="0" fillId="0" borderId="0" xfId="0" applyFont="1"/>
    <xf numFmtId="0" fontId="12" fillId="0" borderId="55" xfId="0" applyFont="1" applyBorder="1" applyAlignment="1">
      <alignment vertical="center" wrapText="1"/>
    </xf>
    <xf numFmtId="0" fontId="12" fillId="0" borderId="38"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12" fillId="0" borderId="46" xfId="0" quotePrefix="1" applyFont="1" applyBorder="1" applyAlignment="1">
      <alignment horizontal="left" vertical="center" wrapText="1"/>
    </xf>
    <xf numFmtId="0" fontId="12" fillId="0" borderId="38" xfId="0" quotePrefix="1"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38" xfId="0" applyFont="1" applyBorder="1" applyAlignment="1" applyProtection="1">
      <alignment horizontal="left" vertical="center" wrapText="1"/>
      <protection locked="0"/>
    </xf>
    <xf numFmtId="0" fontId="12" fillId="0" borderId="54"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 xfId="0" applyFont="1" applyBorder="1" applyAlignment="1">
      <alignment vertical="center" wrapText="1"/>
    </xf>
    <xf numFmtId="0" fontId="31" fillId="0" borderId="1" xfId="0" applyFont="1" applyBorder="1" applyAlignment="1">
      <alignment horizontal="left" vertical="center" wrapText="1"/>
    </xf>
    <xf numFmtId="0" fontId="31" fillId="0" borderId="1" xfId="0" applyFont="1" applyFill="1" applyBorder="1" applyAlignment="1" applyProtection="1">
      <alignment vertical="center" wrapText="1"/>
      <protection locked="0"/>
    </xf>
    <xf numFmtId="0" fontId="31" fillId="11" borderId="1" xfId="0" applyFont="1" applyFill="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31" fillId="0" borderId="1" xfId="0" applyFont="1" applyBorder="1" applyAlignment="1" applyProtection="1">
      <alignment horizontal="left" vertical="center" wrapText="1"/>
      <protection locked="0"/>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quotePrefix="1"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3" fillId="0" borderId="0" xfId="0" applyFont="1" applyAlignment="1">
      <alignment wrapText="1"/>
    </xf>
    <xf numFmtId="0" fontId="34" fillId="0" borderId="0" xfId="0" applyFont="1" applyAlignment="1">
      <alignment vertical="center"/>
    </xf>
    <xf numFmtId="0" fontId="35" fillId="0" borderId="15" xfId="0" applyFont="1" applyFill="1" applyBorder="1" applyAlignment="1">
      <alignment horizontal="center" vertical="center" wrapText="1"/>
    </xf>
    <xf numFmtId="0" fontId="36" fillId="0" borderId="5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4" fillId="0" borderId="28" xfId="0" applyFont="1" applyFill="1" applyBorder="1" applyAlignment="1">
      <alignment vertical="center" wrapText="1"/>
    </xf>
    <xf numFmtId="0" fontId="36" fillId="0" borderId="0" xfId="0" applyFont="1" applyAlignment="1">
      <alignment horizontal="center"/>
    </xf>
    <xf numFmtId="0" fontId="37" fillId="0" borderId="0" xfId="0" applyFont="1"/>
    <xf numFmtId="0" fontId="36" fillId="0" borderId="0" xfId="0" applyFont="1"/>
    <xf numFmtId="0" fontId="34" fillId="0" borderId="0" xfId="0" applyFont="1" applyAlignment="1">
      <alignment horizontal="center" vertical="center" wrapText="1"/>
    </xf>
    <xf numFmtId="0" fontId="35" fillId="0" borderId="17"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6" fillId="0" borderId="51"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37" fillId="0" borderId="0" xfId="0" applyFont="1" applyAlignment="1">
      <alignment wrapText="1"/>
    </xf>
    <xf numFmtId="0" fontId="36" fillId="0" borderId="0" xfId="0" applyFont="1" applyAlignment="1">
      <alignment wrapText="1"/>
    </xf>
    <xf numFmtId="0" fontId="34" fillId="0" borderId="0" xfId="0" applyFont="1" applyAlignment="1">
      <alignment horizontal="center" vertical="center"/>
    </xf>
    <xf numFmtId="0" fontId="35" fillId="0" borderId="42"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6" fillId="0" borderId="41" xfId="0"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38" xfId="0" applyFont="1" applyBorder="1" applyAlignment="1" applyProtection="1">
      <alignment horizontal="center" vertical="center" wrapText="1"/>
      <protection locked="0"/>
    </xf>
    <xf numFmtId="0" fontId="36" fillId="0" borderId="23" xfId="0" applyFont="1" applyBorder="1" applyAlignment="1">
      <alignment horizontal="center" vertical="center" wrapText="1"/>
    </xf>
    <xf numFmtId="0" fontId="34" fillId="0" borderId="46"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xf>
    <xf numFmtId="0" fontId="36" fillId="0" borderId="0"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xf>
    <xf numFmtId="0" fontId="34" fillId="0" borderId="0" xfId="0" applyFont="1" applyFill="1" applyBorder="1" applyAlignment="1">
      <alignment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7" fillId="0" borderId="0" xfId="0" applyFont="1" applyAlignment="1">
      <alignment horizontal="center"/>
    </xf>
    <xf numFmtId="0" fontId="25" fillId="0" borderId="1" xfId="0" applyFont="1" applyBorder="1" applyAlignment="1">
      <alignment horizontal="center"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41"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9"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19" fillId="0" borderId="47" xfId="0" applyFont="1" applyBorder="1" applyAlignment="1">
      <alignment horizontal="right" vertical="center" wrapText="1"/>
    </xf>
    <xf numFmtId="0" fontId="19" fillId="0" borderId="2" xfId="0" applyFont="1" applyBorder="1" applyAlignment="1">
      <alignment horizontal="right" vertical="center" wrapText="1"/>
    </xf>
    <xf numFmtId="0" fontId="19" fillId="0" borderId="46" xfId="0" applyFont="1" applyBorder="1" applyAlignment="1">
      <alignment horizontal="right" vertical="center" wrapText="1"/>
    </xf>
    <xf numFmtId="0" fontId="19" fillId="0" borderId="47" xfId="0" applyFont="1" applyBorder="1" applyAlignment="1">
      <alignment horizontal="left" vertical="center" wrapText="1"/>
    </xf>
    <xf numFmtId="0" fontId="19" fillId="0" borderId="2" xfId="0" applyFont="1" applyBorder="1" applyAlignment="1">
      <alignment horizontal="left" vertical="center" wrapText="1"/>
    </xf>
    <xf numFmtId="0" fontId="19" fillId="0" borderId="46" xfId="0" applyFont="1" applyBorder="1" applyAlignment="1">
      <alignment horizontal="left" vertical="center" wrapText="1"/>
    </xf>
    <xf numFmtId="0" fontId="2" fillId="0" borderId="7" xfId="0" applyFont="1" applyFill="1" applyBorder="1" applyAlignment="1">
      <alignment horizontal="center" vertical="center" wrapText="1"/>
    </xf>
    <xf numFmtId="0" fontId="1" fillId="0" borderId="5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0" borderId="23"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0" borderId="8"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38" fillId="0" borderId="25" xfId="0" applyFont="1" applyBorder="1" applyAlignment="1">
      <alignment horizontal="center" vertical="center"/>
    </xf>
    <xf numFmtId="0" fontId="38"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18" fillId="0" borderId="2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13" fillId="0" borderId="1" xfId="0" applyFont="1" applyBorder="1" applyAlignment="1">
      <alignment horizontal="center"/>
    </xf>
    <xf numFmtId="0" fontId="16" fillId="0" borderId="25" xfId="0" applyFont="1" applyBorder="1" applyAlignment="1">
      <alignment horizontal="justify" vertical="center" wrapText="1"/>
    </xf>
    <xf numFmtId="0" fontId="16" fillId="0" borderId="35" xfId="0" applyFont="1" applyBorder="1" applyAlignment="1">
      <alignment horizontal="justify" vertical="center" wrapText="1"/>
    </xf>
    <xf numFmtId="0" fontId="16" fillId="0" borderId="45" xfId="0" applyFont="1" applyBorder="1" applyAlignment="1">
      <alignment horizontal="justify" vertical="center" wrapText="1"/>
    </xf>
    <xf numFmtId="0" fontId="16" fillId="9" borderId="21" xfId="0" applyFont="1" applyFill="1" applyBorder="1" applyAlignment="1">
      <alignment horizontal="justify" vertical="center" wrapText="1"/>
    </xf>
    <xf numFmtId="0" fontId="16" fillId="9" borderId="0" xfId="0" applyFont="1" applyFill="1" applyBorder="1" applyAlignment="1">
      <alignment horizontal="justify" vertical="center" wrapText="1"/>
    </xf>
    <xf numFmtId="0" fontId="16" fillId="9" borderId="28" xfId="0" applyFont="1" applyFill="1" applyBorder="1" applyAlignment="1">
      <alignment horizontal="justify" vertical="center" wrapText="1"/>
    </xf>
    <xf numFmtId="0" fontId="16" fillId="0" borderId="18"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43" xfId="0" applyFont="1" applyBorder="1" applyAlignment="1">
      <alignment horizontal="justify" vertical="center" wrapText="1"/>
    </xf>
    <xf numFmtId="0" fontId="16" fillId="5" borderId="18" xfId="0" applyFont="1" applyFill="1" applyBorder="1" applyAlignment="1">
      <alignment horizontal="justify" vertical="center" wrapText="1"/>
    </xf>
    <xf numFmtId="0" fontId="16" fillId="5" borderId="40" xfId="0" applyFont="1" applyFill="1" applyBorder="1" applyAlignment="1">
      <alignment horizontal="justify" vertical="center" wrapText="1"/>
    </xf>
    <xf numFmtId="0" fontId="16" fillId="5" borderId="43" xfId="0" applyFont="1" applyFill="1" applyBorder="1" applyAlignment="1">
      <alignment horizontal="justify" vertical="center" wrapText="1"/>
    </xf>
    <xf numFmtId="0" fontId="16" fillId="0" borderId="44" xfId="0" applyFont="1" applyBorder="1" applyAlignment="1">
      <alignment horizontal="justify" vertical="center" wrapText="1"/>
    </xf>
    <xf numFmtId="0" fontId="16" fillId="6" borderId="44" xfId="0" applyFont="1" applyFill="1" applyBorder="1" applyAlignment="1">
      <alignment horizontal="justify" vertical="center" wrapText="1"/>
    </xf>
    <xf numFmtId="0" fontId="16" fillId="6" borderId="40" xfId="0" applyFont="1" applyFill="1" applyBorder="1" applyAlignment="1">
      <alignment horizontal="justify" vertical="center" wrapText="1"/>
    </xf>
    <xf numFmtId="0" fontId="16" fillId="6" borderId="43" xfId="0" applyFont="1" applyFill="1" applyBorder="1" applyAlignment="1">
      <alignment horizontal="justify" vertical="center" wrapText="1"/>
    </xf>
    <xf numFmtId="0" fontId="16" fillId="0" borderId="19" xfId="0" applyFont="1" applyBorder="1" applyAlignment="1">
      <alignment horizontal="justify" vertical="center" wrapText="1"/>
    </xf>
    <xf numFmtId="0" fontId="16" fillId="7" borderId="44" xfId="0" applyFont="1" applyFill="1" applyBorder="1" applyAlignment="1">
      <alignment horizontal="justify" vertical="center" wrapText="1"/>
    </xf>
    <xf numFmtId="0" fontId="16" fillId="7" borderId="40" xfId="0" applyFont="1" applyFill="1" applyBorder="1" applyAlignment="1">
      <alignment horizontal="justify" vertical="center" wrapText="1"/>
    </xf>
    <xf numFmtId="0" fontId="16"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5" fillId="10" borderId="47" xfId="0" applyFont="1" applyFill="1" applyBorder="1" applyAlignment="1">
      <alignment horizontal="center" vertical="center" wrapText="1"/>
    </xf>
    <xf numFmtId="0" fontId="15" fillId="10" borderId="46" xfId="0" applyFont="1" applyFill="1" applyBorder="1" applyAlignment="1">
      <alignment horizontal="center" vertical="center" wrapText="1"/>
    </xf>
    <xf numFmtId="0" fontId="16" fillId="8" borderId="18" xfId="0" applyFont="1" applyFill="1" applyBorder="1" applyAlignment="1">
      <alignment horizontal="justify" vertical="center" wrapText="1"/>
    </xf>
    <xf numFmtId="0" fontId="16" fillId="8" borderId="40" xfId="0" applyFont="1" applyFill="1" applyBorder="1" applyAlignment="1">
      <alignment horizontal="justify" vertical="center" wrapText="1"/>
    </xf>
    <xf numFmtId="0" fontId="16" fillId="8" borderId="19" xfId="0" applyFont="1" applyFill="1" applyBorder="1" applyAlignment="1">
      <alignment horizontal="justify" vertical="center" wrapText="1"/>
    </xf>
    <xf numFmtId="0" fontId="13"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justify" vertical="center" wrapText="1"/>
    </xf>
    <xf numFmtId="0" fontId="16" fillId="0" borderId="11" xfId="0" applyFont="1" applyBorder="1" applyAlignment="1">
      <alignment vertical="center" wrapText="1"/>
    </xf>
    <xf numFmtId="0" fontId="16" fillId="0" borderId="11" xfId="0" applyFont="1" applyBorder="1" applyAlignment="1">
      <alignment horizontal="justify" vertical="center" wrapText="1"/>
    </xf>
    <xf numFmtId="0" fontId="13" fillId="0" borderId="38" xfId="0" applyFont="1" applyBorder="1" applyAlignment="1">
      <alignment horizontal="center" vertical="center"/>
    </xf>
    <xf numFmtId="0" fontId="13" fillId="0" borderId="48" xfId="0" applyFont="1" applyBorder="1" applyAlignment="1">
      <alignment horizontal="center" vertical="center"/>
    </xf>
    <xf numFmtId="0" fontId="13" fillId="0" borderId="28" xfId="0" applyFont="1" applyBorder="1" applyAlignment="1">
      <alignment horizontal="center" vertical="center"/>
    </xf>
    <xf numFmtId="0" fontId="23" fillId="0" borderId="3" xfId="0" applyFont="1" applyBorder="1" applyAlignment="1">
      <alignment horizontal="center" vertical="center" wrapText="1"/>
    </xf>
    <xf numFmtId="0" fontId="23" fillId="0" borderId="2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9" xfId="0" applyFont="1" applyBorder="1" applyAlignment="1">
      <alignment horizontal="justify" vertical="center" wrapText="1"/>
    </xf>
    <xf numFmtId="0" fontId="13" fillId="0" borderId="38" xfId="0" applyFont="1" applyBorder="1" applyAlignment="1">
      <alignment horizontal="center"/>
    </xf>
    <xf numFmtId="0" fontId="39" fillId="0" borderId="0" xfId="0" applyFont="1" applyAlignment="1">
      <alignment horizontal="center" vertical="center"/>
    </xf>
    <xf numFmtId="0" fontId="12" fillId="0" borderId="0" xfId="0" applyFont="1" applyAlignment="1">
      <alignment horizontal="center"/>
    </xf>
    <xf numFmtId="0" fontId="40" fillId="0" borderId="0" xfId="0" applyFont="1" applyFill="1" applyBorder="1" applyAlignment="1">
      <alignment horizontal="center" vertical="center"/>
    </xf>
    <xf numFmtId="0" fontId="12" fillId="0" borderId="0" xfId="0" applyFont="1" applyAlignment="1">
      <alignment horizontal="center" vertical="center"/>
    </xf>
    <xf numFmtId="0" fontId="41" fillId="5" borderId="56"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7" xfId="0" applyFont="1" applyFill="1" applyBorder="1" applyAlignment="1">
      <alignment horizontal="center" vertical="center"/>
    </xf>
    <xf numFmtId="0" fontId="41" fillId="5" borderId="42" xfId="0" applyFont="1" applyFill="1" applyBorder="1" applyAlignment="1">
      <alignment horizontal="center" vertical="center"/>
    </xf>
    <xf numFmtId="0" fontId="31" fillId="13" borderId="47" xfId="0" applyFont="1" applyFill="1" applyBorder="1" applyAlignment="1">
      <alignment horizontal="left" vertical="center" wrapText="1"/>
    </xf>
    <xf numFmtId="0" fontId="31" fillId="13" borderId="2" xfId="0" applyFont="1" applyFill="1" applyBorder="1" applyAlignment="1">
      <alignment horizontal="left" vertical="center" wrapText="1"/>
    </xf>
    <xf numFmtId="0" fontId="31" fillId="13" borderId="46" xfId="0" applyFont="1" applyFill="1" applyBorder="1" applyAlignment="1">
      <alignment horizontal="left" vertical="center" wrapText="1"/>
    </xf>
    <xf numFmtId="0" fontId="31" fillId="13" borderId="11" xfId="0" applyFont="1" applyFill="1" applyBorder="1" applyAlignment="1">
      <alignment horizontal="left" vertical="center" wrapText="1"/>
    </xf>
    <xf numFmtId="0" fontId="31" fillId="13" borderId="47" xfId="0" applyFont="1" applyFill="1" applyBorder="1" applyAlignment="1">
      <alignment horizontal="left" vertical="center"/>
    </xf>
    <xf numFmtId="0" fontId="31" fillId="13" borderId="2" xfId="0" applyFont="1" applyFill="1" applyBorder="1" applyAlignment="1">
      <alignment horizontal="left" vertical="center"/>
    </xf>
    <xf numFmtId="0" fontId="31" fillId="13" borderId="46" xfId="0" applyFont="1" applyFill="1" applyBorder="1" applyAlignment="1">
      <alignment horizontal="left" vertical="center"/>
    </xf>
    <xf numFmtId="0" fontId="31" fillId="13" borderId="47" xfId="0" applyFont="1" applyFill="1" applyBorder="1" applyAlignment="1">
      <alignment vertical="center"/>
    </xf>
    <xf numFmtId="0" fontId="31" fillId="13" borderId="2" xfId="0" applyFont="1" applyFill="1" applyBorder="1" applyAlignment="1">
      <alignment vertical="center"/>
    </xf>
    <xf numFmtId="0" fontId="31" fillId="13" borderId="46" xfId="0" applyFont="1" applyFill="1" applyBorder="1" applyAlignment="1">
      <alignment vertical="center"/>
    </xf>
    <xf numFmtId="0" fontId="31" fillId="13" borderId="47" xfId="0" applyFont="1" applyFill="1" applyBorder="1" applyAlignment="1">
      <alignment horizontal="left" vertical="center"/>
    </xf>
    <xf numFmtId="0" fontId="31" fillId="13" borderId="2" xfId="0" applyFont="1" applyFill="1" applyBorder="1" applyAlignment="1">
      <alignment horizontal="left" vertical="center"/>
    </xf>
    <xf numFmtId="0" fontId="31" fillId="13" borderId="46" xfId="0" applyFont="1" applyFill="1" applyBorder="1" applyAlignment="1">
      <alignment horizontal="left" vertical="center"/>
    </xf>
    <xf numFmtId="0" fontId="41" fillId="5" borderId="56" xfId="0" applyFont="1" applyFill="1" applyBorder="1" applyAlignment="1">
      <alignment horizontal="center" vertical="center"/>
    </xf>
    <xf numFmtId="0" fontId="12" fillId="13" borderId="47" xfId="0" applyFont="1" applyFill="1" applyBorder="1" applyAlignment="1">
      <alignment horizontal="left" vertical="center" wrapText="1"/>
    </xf>
    <xf numFmtId="0" fontId="12" fillId="13" borderId="2" xfId="0" applyFont="1" applyFill="1" applyBorder="1" applyAlignment="1">
      <alignment horizontal="left" vertical="center" wrapText="1"/>
    </xf>
    <xf numFmtId="0" fontId="12" fillId="13" borderId="46" xfId="0" applyFont="1" applyFill="1" applyBorder="1" applyAlignment="1">
      <alignment horizontal="left" vertical="center" wrapText="1"/>
    </xf>
    <xf numFmtId="0" fontId="0" fillId="0" borderId="2" xfId="0" applyBorder="1" applyAlignment="1">
      <alignment horizontal="left" vertical="center" wrapText="1"/>
    </xf>
    <xf numFmtId="0" fontId="0" fillId="0" borderId="46" xfId="0" applyBorder="1" applyAlignment="1">
      <alignment horizontal="left" vertical="center" wrapText="1"/>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149">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665838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909264" cy="760186"/>
        </a:xfrm>
        <a:prstGeom prst="rect">
          <a:avLst/>
        </a:prstGeom>
        <a:noFill/>
        <a:ln>
          <a:noFill/>
        </a:ln>
      </xdr:spPr>
    </xdr:pic>
    <xdr:clientData/>
  </xdr:twoCellAnchor>
  <xdr:twoCellAnchor editAs="oneCell">
    <xdr:from>
      <xdr:col>5</xdr:col>
      <xdr:colOff>103909</xdr:colOff>
      <xdr:row>138</xdr:row>
      <xdr:rowOff>103909</xdr:rowOff>
    </xdr:from>
    <xdr:to>
      <xdr:col>8</xdr:col>
      <xdr:colOff>67253</xdr:colOff>
      <xdr:row>154</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47624</xdr:colOff>
      <xdr:row>0</xdr:row>
      <xdr:rowOff>28575</xdr:rowOff>
    </xdr:from>
    <xdr:to>
      <xdr:col>8</xdr:col>
      <xdr:colOff>685799</xdr:colOff>
      <xdr:row>12</xdr:row>
      <xdr:rowOff>35560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01049" y="28575"/>
          <a:ext cx="28098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B00E-E4FB-9749-82A0-555CC78FA665}">
  <dimension ref="A1:J30"/>
  <sheetViews>
    <sheetView tabSelected="1" workbookViewId="0">
      <selection activeCell="A35" sqref="A35"/>
    </sheetView>
  </sheetViews>
  <sheetFormatPr baseColWidth="10" defaultRowHeight="15"/>
  <cols>
    <col min="1" max="1" width="1.1640625" customWidth="1"/>
    <col min="2" max="2" width="18" customWidth="1"/>
    <col min="3" max="3" width="19.33203125" customWidth="1"/>
    <col min="4" max="4" width="20" customWidth="1"/>
    <col min="5" max="5" width="25.5" customWidth="1"/>
    <col min="6" max="6" width="20.5" customWidth="1"/>
    <col min="7" max="7" width="18.1640625" customWidth="1"/>
    <col min="8" max="8" width="17.5" customWidth="1"/>
    <col min="9" max="9" width="19" customWidth="1"/>
  </cols>
  <sheetData>
    <row r="1" spans="1:10" ht="25">
      <c r="A1" s="133"/>
      <c r="B1" s="308" t="s">
        <v>410</v>
      </c>
      <c r="C1" s="308"/>
      <c r="D1" s="308"/>
      <c r="E1" s="308"/>
      <c r="F1" s="308"/>
      <c r="G1" s="308"/>
      <c r="H1" s="308"/>
      <c r="I1" s="308"/>
      <c r="J1" s="133"/>
    </row>
    <row r="2" spans="1:10">
      <c r="A2" s="133"/>
      <c r="B2" s="309" t="s">
        <v>411</v>
      </c>
      <c r="C2" s="309"/>
      <c r="D2" s="309"/>
      <c r="E2" s="309"/>
      <c r="F2" s="309"/>
      <c r="G2" s="309"/>
      <c r="H2" s="309"/>
      <c r="I2" s="309"/>
      <c r="J2" s="133"/>
    </row>
    <row r="3" spans="1:10" ht="18">
      <c r="A3" s="133"/>
      <c r="B3" s="310" t="s">
        <v>412</v>
      </c>
      <c r="C3" s="310"/>
      <c r="D3" s="310"/>
      <c r="E3" s="310"/>
      <c r="F3" s="310"/>
      <c r="G3" s="310"/>
      <c r="H3" s="310"/>
      <c r="I3" s="310"/>
      <c r="J3" s="133"/>
    </row>
    <row r="4" spans="1:10">
      <c r="A4" s="133"/>
      <c r="B4" s="309" t="s">
        <v>413</v>
      </c>
      <c r="C4" s="309"/>
      <c r="D4" s="309"/>
      <c r="E4" s="309"/>
      <c r="F4" s="309"/>
      <c r="G4" s="309"/>
      <c r="H4" s="309"/>
      <c r="I4" s="309"/>
      <c r="J4" s="133"/>
    </row>
    <row r="5" spans="1:10" ht="25">
      <c r="A5" s="133"/>
      <c r="B5" s="308" t="s">
        <v>414</v>
      </c>
      <c r="C5" s="308"/>
      <c r="D5" s="308"/>
      <c r="E5" s="308"/>
      <c r="F5" s="308"/>
      <c r="G5" s="308"/>
      <c r="H5" s="308"/>
      <c r="I5" s="308"/>
      <c r="J5" s="133"/>
    </row>
    <row r="6" spans="1:10">
      <c r="A6" s="133"/>
      <c r="B6" s="133"/>
      <c r="C6" s="133"/>
      <c r="D6" s="133"/>
      <c r="E6" s="133"/>
      <c r="F6" s="133"/>
      <c r="G6" s="133"/>
      <c r="H6" s="133"/>
      <c r="I6" s="133"/>
      <c r="J6" s="133"/>
    </row>
    <row r="7" spans="1:10">
      <c r="A7" s="133"/>
      <c r="B7" s="133"/>
      <c r="C7" s="133"/>
      <c r="D7" s="133"/>
      <c r="E7" s="133"/>
      <c r="F7" s="133"/>
      <c r="G7" s="133"/>
      <c r="H7" s="133"/>
      <c r="I7" s="133"/>
      <c r="J7" s="133"/>
    </row>
    <row r="8" spans="1:10" ht="16" thickBot="1">
      <c r="A8" s="133"/>
      <c r="B8" s="311"/>
      <c r="C8" s="311"/>
      <c r="D8" s="311"/>
      <c r="E8" s="311"/>
      <c r="F8" s="311"/>
      <c r="G8" s="311"/>
      <c r="H8" s="311"/>
      <c r="I8" s="133"/>
      <c r="J8" s="133"/>
    </row>
    <row r="9" spans="1:10" ht="21" customHeight="1" thickBot="1">
      <c r="A9" s="133"/>
      <c r="B9" s="312" t="s">
        <v>415</v>
      </c>
      <c r="C9" s="313"/>
      <c r="D9" s="313"/>
      <c r="E9" s="313"/>
      <c r="F9" s="314" t="s">
        <v>416</v>
      </c>
      <c r="G9" s="314"/>
      <c r="H9" s="314"/>
      <c r="I9" s="315"/>
      <c r="J9" s="133"/>
    </row>
    <row r="10" spans="1:10" ht="21" customHeight="1">
      <c r="A10" s="133"/>
      <c r="B10" s="316" t="s">
        <v>417</v>
      </c>
      <c r="C10" s="317"/>
      <c r="D10" s="317"/>
      <c r="E10" s="318"/>
      <c r="F10" s="319" t="s">
        <v>418</v>
      </c>
      <c r="G10" s="319"/>
      <c r="H10" s="319"/>
      <c r="I10" s="319"/>
      <c r="J10" s="133"/>
    </row>
    <row r="11" spans="1:10" ht="21" customHeight="1">
      <c r="A11" s="133"/>
      <c r="B11" s="316" t="s">
        <v>419</v>
      </c>
      <c r="C11" s="317"/>
      <c r="D11" s="317"/>
      <c r="E11" s="318"/>
      <c r="F11" s="320" t="s">
        <v>420</v>
      </c>
      <c r="G11" s="321"/>
      <c r="H11" s="321"/>
      <c r="I11" s="322"/>
      <c r="J11" s="133"/>
    </row>
    <row r="12" spans="1:10" ht="21" customHeight="1">
      <c r="A12" s="133"/>
      <c r="B12" s="316" t="s">
        <v>421</v>
      </c>
      <c r="C12" s="317"/>
      <c r="D12" s="317"/>
      <c r="E12" s="318"/>
      <c r="F12" s="319" t="s">
        <v>422</v>
      </c>
      <c r="G12" s="319"/>
      <c r="H12" s="319"/>
      <c r="I12" s="319"/>
      <c r="J12" s="133"/>
    </row>
    <row r="13" spans="1:10" ht="21" customHeight="1">
      <c r="A13" s="133"/>
      <c r="B13" s="316" t="s">
        <v>423</v>
      </c>
      <c r="C13" s="317"/>
      <c r="D13" s="317"/>
      <c r="E13" s="318"/>
      <c r="F13" s="320" t="s">
        <v>424</v>
      </c>
      <c r="G13" s="321"/>
      <c r="H13" s="321"/>
      <c r="I13" s="322"/>
      <c r="J13" s="133"/>
    </row>
    <row r="14" spans="1:10" ht="21" customHeight="1">
      <c r="A14" s="133"/>
      <c r="B14" s="316" t="s">
        <v>425</v>
      </c>
      <c r="C14" s="317"/>
      <c r="D14" s="317"/>
      <c r="E14" s="318"/>
      <c r="F14" s="316" t="s">
        <v>426</v>
      </c>
      <c r="G14" s="317"/>
      <c r="H14" s="317"/>
      <c r="I14" s="318"/>
      <c r="J14" s="133"/>
    </row>
    <row r="15" spans="1:10" ht="21" customHeight="1">
      <c r="A15" s="133"/>
      <c r="B15" s="316" t="s">
        <v>427</v>
      </c>
      <c r="C15" s="317"/>
      <c r="D15" s="317"/>
      <c r="E15" s="318"/>
      <c r="F15" s="316" t="s">
        <v>428</v>
      </c>
      <c r="G15" s="317"/>
      <c r="H15" s="317"/>
      <c r="I15" s="318"/>
      <c r="J15" s="133"/>
    </row>
    <row r="16" spans="1:10" ht="21" customHeight="1">
      <c r="A16" s="133"/>
      <c r="B16" s="316" t="s">
        <v>429</v>
      </c>
      <c r="C16" s="317"/>
      <c r="D16" s="317"/>
      <c r="E16" s="318"/>
      <c r="F16" s="316"/>
      <c r="G16" s="317"/>
      <c r="H16" s="317"/>
      <c r="I16" s="318"/>
      <c r="J16" s="133"/>
    </row>
    <row r="17" spans="1:10" ht="21" customHeight="1">
      <c r="A17" s="133"/>
      <c r="B17" s="316" t="s">
        <v>430</v>
      </c>
      <c r="C17" s="317"/>
      <c r="D17" s="317"/>
      <c r="E17" s="318"/>
      <c r="F17" s="323"/>
      <c r="G17" s="324"/>
      <c r="H17" s="324"/>
      <c r="I17" s="325"/>
      <c r="J17" s="133"/>
    </row>
    <row r="18" spans="1:10" ht="21" customHeight="1">
      <c r="A18" s="133"/>
      <c r="B18" s="320" t="s">
        <v>431</v>
      </c>
      <c r="C18" s="321"/>
      <c r="D18" s="321"/>
      <c r="E18" s="322"/>
      <c r="F18" s="323"/>
      <c r="G18" s="324"/>
      <c r="H18" s="324"/>
      <c r="I18" s="325"/>
      <c r="J18" s="133"/>
    </row>
    <row r="19" spans="1:10" ht="21" customHeight="1">
      <c r="A19" s="133"/>
      <c r="B19" s="326" t="s">
        <v>432</v>
      </c>
      <c r="C19" s="327"/>
      <c r="D19" s="327"/>
      <c r="E19" s="328"/>
      <c r="F19" s="323"/>
      <c r="G19" s="324"/>
      <c r="H19" s="324"/>
      <c r="I19" s="325"/>
      <c r="J19" s="133"/>
    </row>
    <row r="20" spans="1:10" ht="21" customHeight="1">
      <c r="A20" s="133"/>
      <c r="B20" s="316" t="s">
        <v>433</v>
      </c>
      <c r="C20" s="317"/>
      <c r="D20" s="317"/>
      <c r="E20" s="318"/>
      <c r="F20" s="316"/>
      <c r="G20" s="317"/>
      <c r="H20" s="317"/>
      <c r="I20" s="318"/>
      <c r="J20" s="133"/>
    </row>
    <row r="21" spans="1:10" ht="21" customHeight="1" thickBot="1">
      <c r="A21" s="133"/>
      <c r="B21" s="133"/>
      <c r="C21" s="133"/>
      <c r="D21" s="133"/>
      <c r="E21" s="133"/>
      <c r="F21" s="133"/>
      <c r="G21" s="133"/>
      <c r="H21" s="133"/>
      <c r="I21" s="133"/>
      <c r="J21" s="133"/>
    </row>
    <row r="22" spans="1:10" ht="21" customHeight="1" thickBot="1">
      <c r="A22" s="133"/>
      <c r="B22" s="329" t="s">
        <v>434</v>
      </c>
      <c r="C22" s="314"/>
      <c r="D22" s="314"/>
      <c r="E22" s="314"/>
      <c r="F22" s="314" t="s">
        <v>435</v>
      </c>
      <c r="G22" s="314"/>
      <c r="H22" s="314"/>
      <c r="I22" s="315"/>
      <c r="J22" s="133"/>
    </row>
    <row r="23" spans="1:10" ht="33" customHeight="1">
      <c r="A23" s="133"/>
      <c r="B23" s="330" t="s">
        <v>436</v>
      </c>
      <c r="C23" s="331"/>
      <c r="D23" s="331"/>
      <c r="E23" s="332"/>
      <c r="F23" s="316" t="s">
        <v>437</v>
      </c>
      <c r="G23" s="317"/>
      <c r="H23" s="317"/>
      <c r="I23" s="318"/>
      <c r="J23" s="133"/>
    </row>
    <row r="24" spans="1:10" ht="33" customHeight="1">
      <c r="A24" s="133"/>
      <c r="B24" s="330" t="s">
        <v>438</v>
      </c>
      <c r="C24" s="331"/>
      <c r="D24" s="331"/>
      <c r="E24" s="332"/>
      <c r="F24" s="316" t="s">
        <v>439</v>
      </c>
      <c r="G24" s="317"/>
      <c r="H24" s="317"/>
      <c r="I24" s="318"/>
      <c r="J24" s="133"/>
    </row>
    <row r="25" spans="1:10" ht="33" customHeight="1">
      <c r="A25" s="133"/>
      <c r="B25" s="330" t="s">
        <v>440</v>
      </c>
      <c r="C25" s="333"/>
      <c r="D25" s="333"/>
      <c r="E25" s="334"/>
      <c r="F25" s="316" t="s">
        <v>441</v>
      </c>
      <c r="G25" s="317"/>
      <c r="H25" s="317"/>
      <c r="I25" s="318"/>
      <c r="J25" s="133"/>
    </row>
    <row r="26" spans="1:10">
      <c r="A26" s="133"/>
      <c r="B26" s="133"/>
      <c r="C26" s="133"/>
      <c r="D26" s="133"/>
      <c r="E26" s="133"/>
      <c r="F26" s="133"/>
      <c r="G26" s="133"/>
      <c r="H26" s="133"/>
      <c r="I26" s="133"/>
      <c r="J26" s="133"/>
    </row>
    <row r="27" spans="1:10">
      <c r="A27" s="133"/>
      <c r="B27" s="133"/>
      <c r="C27" s="133"/>
      <c r="D27" s="133"/>
      <c r="E27" s="133"/>
      <c r="F27" s="133"/>
      <c r="G27" s="133"/>
      <c r="H27" s="133"/>
      <c r="I27" s="133"/>
      <c r="J27" s="133"/>
    </row>
    <row r="28" spans="1:10">
      <c r="A28" s="133"/>
      <c r="B28" s="133"/>
      <c r="C28" s="133"/>
      <c r="D28" s="133"/>
      <c r="E28" s="133"/>
      <c r="F28" s="133"/>
      <c r="G28" s="133"/>
      <c r="H28" s="133"/>
      <c r="I28" s="133"/>
      <c r="J28" s="133"/>
    </row>
    <row r="29" spans="1:10">
      <c r="A29" s="133"/>
      <c r="B29" s="133"/>
      <c r="C29" s="133"/>
      <c r="D29" s="133"/>
      <c r="E29" s="133"/>
      <c r="F29" s="133"/>
      <c r="G29" s="133"/>
      <c r="H29" s="133"/>
      <c r="I29" s="133"/>
      <c r="J29" s="133"/>
    </row>
    <row r="30" spans="1:10">
      <c r="A30" s="133"/>
      <c r="B30" s="133"/>
      <c r="C30" s="133"/>
      <c r="D30" s="133"/>
      <c r="E30" s="133"/>
      <c r="F30" s="133"/>
      <c r="G30" s="133"/>
      <c r="H30" s="133"/>
      <c r="I30" s="133"/>
      <c r="J30" s="133"/>
    </row>
  </sheetData>
  <mergeCells count="33">
    <mergeCell ref="B25:E25"/>
    <mergeCell ref="F25:I25"/>
    <mergeCell ref="B22:E22"/>
    <mergeCell ref="F22:I22"/>
    <mergeCell ref="B23:E23"/>
    <mergeCell ref="F23:I23"/>
    <mergeCell ref="B24:E24"/>
    <mergeCell ref="F24:I24"/>
    <mergeCell ref="B16:E16"/>
    <mergeCell ref="F16:I16"/>
    <mergeCell ref="B17:E17"/>
    <mergeCell ref="B18:E18"/>
    <mergeCell ref="B20:E20"/>
    <mergeCell ref="F20:I20"/>
    <mergeCell ref="B13:E13"/>
    <mergeCell ref="F13:I13"/>
    <mergeCell ref="B14:E14"/>
    <mergeCell ref="F14:I14"/>
    <mergeCell ref="B15:E15"/>
    <mergeCell ref="F15:I15"/>
    <mergeCell ref="B10:E10"/>
    <mergeCell ref="F10:I10"/>
    <mergeCell ref="B11:E11"/>
    <mergeCell ref="F11:I11"/>
    <mergeCell ref="B12:E12"/>
    <mergeCell ref="F12:I12"/>
    <mergeCell ref="B1:I1"/>
    <mergeCell ref="B2:I2"/>
    <mergeCell ref="B3:I3"/>
    <mergeCell ref="B4:I4"/>
    <mergeCell ref="B5:I5"/>
    <mergeCell ref="B9:E9"/>
    <mergeCell ref="F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2"/>
  <sheetViews>
    <sheetView topLeftCell="AG1" zoomScale="110" zoomScaleNormal="110" zoomScalePageLayoutView="120" workbookViewId="0">
      <selection activeCell="AI12" sqref="AI12"/>
    </sheetView>
  </sheetViews>
  <sheetFormatPr baseColWidth="10" defaultColWidth="10.83203125" defaultRowHeight="15"/>
  <cols>
    <col min="1" max="1" width="13.1640625" customWidth="1"/>
    <col min="2" max="2" width="18.5" customWidth="1"/>
    <col min="3" max="3" width="20.5" customWidth="1"/>
    <col min="4" max="4" width="43.5" customWidth="1"/>
    <col min="5" max="5" width="12.6640625" style="175" customWidth="1"/>
    <col min="6" max="6" width="15.33203125" style="201" customWidth="1"/>
    <col min="7" max="7" width="14" style="175" customWidth="1"/>
    <col min="8" max="8" width="13.83203125" style="201" customWidth="1"/>
    <col min="9" max="9" width="5.83203125" bestFit="1"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22" customWidth="1"/>
    <col min="19" max="19" width="14" style="106" customWidth="1"/>
    <col min="20" max="20" width="29.33203125" customWidth="1"/>
    <col min="21" max="22" width="18.6640625" style="106" customWidth="1"/>
    <col min="23" max="23" width="12.1640625" style="15" customWidth="1"/>
    <col min="24" max="24" width="13.33203125" style="15" customWidth="1"/>
    <col min="25" max="25" width="18.6640625" style="15" customWidth="1"/>
    <col min="26" max="26" width="14.83203125" style="167" customWidth="1"/>
    <col min="27" max="27" width="15.1640625" style="175" customWidth="1"/>
    <col min="28" max="28" width="14" style="175" customWidth="1"/>
    <col min="29" max="29" width="13.83203125" style="183" customWidth="1"/>
    <col min="30" max="30" width="22.83203125" style="65" customWidth="1"/>
    <col min="31" max="32" width="16.33203125" customWidth="1"/>
    <col min="33" max="33" width="31.5" customWidth="1"/>
    <col min="34" max="34" width="13.6640625" style="106" customWidth="1"/>
    <col min="35" max="35" width="49.6640625" style="133" customWidth="1"/>
    <col min="36" max="36" width="13.33203125" style="15" customWidth="1"/>
    <col min="37" max="37" width="37.83203125" customWidth="1"/>
    <col min="38" max="38" width="13.33203125" style="15" customWidth="1"/>
    <col min="39" max="39" width="42.5" customWidth="1"/>
    <col min="40" max="40" width="20" customWidth="1"/>
  </cols>
  <sheetData>
    <row r="1" spans="1:270" s="3" customFormat="1" ht="21" customHeight="1">
      <c r="A1" s="224" t="s">
        <v>0</v>
      </c>
      <c r="B1" s="225"/>
      <c r="C1" s="251" t="s">
        <v>401</v>
      </c>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3"/>
      <c r="AL1" s="260" t="s">
        <v>1</v>
      </c>
      <c r="AM1" s="261"/>
    </row>
    <row r="2" spans="1:270" s="3" customFormat="1" ht="21.75" customHeight="1">
      <c r="A2" s="226"/>
      <c r="B2" s="227"/>
      <c r="C2" s="254"/>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6"/>
      <c r="AL2" s="262" t="s">
        <v>2</v>
      </c>
      <c r="AM2" s="263"/>
    </row>
    <row r="3" spans="1:270" s="3" customFormat="1" ht="21.75" customHeight="1">
      <c r="A3" s="226"/>
      <c r="B3" s="227"/>
      <c r="C3" s="254"/>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6"/>
      <c r="AL3" s="262" t="s">
        <v>3</v>
      </c>
      <c r="AM3" s="263"/>
    </row>
    <row r="4" spans="1:270" s="3" customFormat="1" ht="21.75" customHeight="1">
      <c r="A4" s="228"/>
      <c r="B4" s="229"/>
      <c r="C4" s="257"/>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9"/>
      <c r="AL4" s="264" t="s">
        <v>4</v>
      </c>
      <c r="AM4" s="265"/>
    </row>
    <row r="5" spans="1:270" s="1" customFormat="1" ht="14" thickBot="1">
      <c r="A5" s="4"/>
      <c r="B5" s="4"/>
      <c r="E5" s="168"/>
      <c r="F5" s="185"/>
      <c r="G5" s="168"/>
      <c r="H5" s="185"/>
      <c r="P5" s="4"/>
      <c r="Q5" s="4"/>
      <c r="R5" s="5"/>
      <c r="S5" s="17"/>
      <c r="U5" s="17"/>
      <c r="V5" s="17"/>
      <c r="W5" s="14"/>
      <c r="X5" s="14"/>
      <c r="Y5" s="14"/>
      <c r="Z5" s="14"/>
      <c r="AA5" s="168"/>
      <c r="AB5" s="168"/>
      <c r="AC5" s="177"/>
      <c r="AE5" s="1" t="s">
        <v>5</v>
      </c>
      <c r="AF5" s="1" t="s">
        <v>5</v>
      </c>
      <c r="AH5" s="17"/>
      <c r="AJ5" s="14"/>
      <c r="AL5" s="14"/>
    </row>
    <row r="6" spans="1:270" s="9" customFormat="1" ht="44.25" customHeight="1" thickBot="1">
      <c r="A6" s="237" t="s">
        <v>6</v>
      </c>
      <c r="B6" s="238"/>
      <c r="C6" s="238"/>
      <c r="D6" s="238"/>
      <c r="E6" s="238"/>
      <c r="F6" s="235" t="s">
        <v>7</v>
      </c>
      <c r="G6" s="236"/>
      <c r="H6" s="236"/>
      <c r="I6" s="232" t="s">
        <v>8</v>
      </c>
      <c r="J6" s="233"/>
      <c r="K6" s="233"/>
      <c r="L6" s="233"/>
      <c r="M6" s="232" t="s">
        <v>9</v>
      </c>
      <c r="N6" s="233"/>
      <c r="O6" s="234"/>
      <c r="P6" s="239" t="s">
        <v>10</v>
      </c>
      <c r="Q6" s="239" t="s">
        <v>11</v>
      </c>
      <c r="R6" s="247" t="s">
        <v>12</v>
      </c>
      <c r="S6" s="239" t="s">
        <v>13</v>
      </c>
      <c r="T6" s="239" t="s">
        <v>14</v>
      </c>
      <c r="U6" s="230" t="s">
        <v>15</v>
      </c>
      <c r="V6" s="230" t="s">
        <v>16</v>
      </c>
      <c r="W6" s="230" t="s">
        <v>17</v>
      </c>
      <c r="X6" s="230" t="s">
        <v>18</v>
      </c>
      <c r="Y6" s="241" t="s">
        <v>19</v>
      </c>
      <c r="Z6" s="249" t="s">
        <v>20</v>
      </c>
      <c r="AA6" s="243" t="s">
        <v>21</v>
      </c>
      <c r="AB6" s="244"/>
      <c r="AC6" s="244"/>
      <c r="AD6" s="239" t="s">
        <v>22</v>
      </c>
      <c r="AE6" s="230" t="s">
        <v>23</v>
      </c>
      <c r="AF6" s="230" t="s">
        <v>24</v>
      </c>
      <c r="AG6" s="230" t="s">
        <v>25</v>
      </c>
      <c r="AH6" s="245" t="s">
        <v>26</v>
      </c>
      <c r="AI6" s="246"/>
      <c r="AJ6" s="245" t="s">
        <v>27</v>
      </c>
      <c r="AK6" s="246"/>
      <c r="AL6" s="245" t="s">
        <v>28</v>
      </c>
      <c r="AM6" s="246"/>
    </row>
    <row r="7" spans="1:270" s="8" customFormat="1" ht="87.75" customHeight="1" thickBot="1">
      <c r="A7" s="18" t="s">
        <v>29</v>
      </c>
      <c r="B7" s="19" t="s">
        <v>30</v>
      </c>
      <c r="C7" s="20" t="s">
        <v>31</v>
      </c>
      <c r="D7" s="20" t="s">
        <v>32</v>
      </c>
      <c r="E7" s="186" t="s">
        <v>33</v>
      </c>
      <c r="F7" s="178" t="s">
        <v>34</v>
      </c>
      <c r="G7" s="169" t="s">
        <v>35</v>
      </c>
      <c r="H7" s="187" t="s">
        <v>36</v>
      </c>
      <c r="I7" s="10" t="s">
        <v>37</v>
      </c>
      <c r="J7" s="11" t="s">
        <v>38</v>
      </c>
      <c r="K7" s="11" t="s">
        <v>39</v>
      </c>
      <c r="L7" s="12" t="s">
        <v>40</v>
      </c>
      <c r="M7" s="10" t="s">
        <v>41</v>
      </c>
      <c r="N7" s="11" t="s">
        <v>42</v>
      </c>
      <c r="O7" s="13" t="s">
        <v>43</v>
      </c>
      <c r="P7" s="240"/>
      <c r="Q7" s="240"/>
      <c r="R7" s="248"/>
      <c r="S7" s="240"/>
      <c r="T7" s="240"/>
      <c r="U7" s="231"/>
      <c r="V7" s="231"/>
      <c r="W7" s="231"/>
      <c r="X7" s="231"/>
      <c r="Y7" s="242"/>
      <c r="Z7" s="250"/>
      <c r="AA7" s="178" t="s">
        <v>34</v>
      </c>
      <c r="AB7" s="169" t="s">
        <v>35</v>
      </c>
      <c r="AC7" s="179" t="s">
        <v>44</v>
      </c>
      <c r="AD7" s="240"/>
      <c r="AE7" s="231"/>
      <c r="AF7" s="231"/>
      <c r="AG7" s="231"/>
      <c r="AH7" s="24" t="s">
        <v>45</v>
      </c>
      <c r="AI7" s="24" t="s">
        <v>46</v>
      </c>
      <c r="AJ7" s="24" t="s">
        <v>45</v>
      </c>
      <c r="AK7" s="24" t="s">
        <v>46</v>
      </c>
      <c r="AL7" s="24" t="s">
        <v>45</v>
      </c>
      <c r="AM7" s="24" t="s">
        <v>46</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row>
    <row r="8" spans="1:270" s="142" customFormat="1" ht="160" customHeight="1">
      <c r="A8" s="208" t="s">
        <v>47</v>
      </c>
      <c r="B8" s="205" t="s">
        <v>48</v>
      </c>
      <c r="C8" s="134" t="s">
        <v>49</v>
      </c>
      <c r="D8" s="135" t="s">
        <v>50</v>
      </c>
      <c r="E8" s="188" t="s">
        <v>51</v>
      </c>
      <c r="F8" s="171" t="s">
        <v>52</v>
      </c>
      <c r="G8" s="171" t="s">
        <v>53</v>
      </c>
      <c r="H8" s="180" t="str">
        <f>+IFERROR(VLOOKUP(F8&amp;G8,$D$139:$E$163,2,FALSE),"")</f>
        <v>ALTO</v>
      </c>
      <c r="I8" s="136"/>
      <c r="J8" s="136"/>
      <c r="K8" s="136" t="s">
        <v>54</v>
      </c>
      <c r="L8" s="136"/>
      <c r="M8" s="136"/>
      <c r="N8" s="136"/>
      <c r="O8" s="136"/>
      <c r="P8" s="137" t="s">
        <v>55</v>
      </c>
      <c r="Q8" s="138" t="s">
        <v>56</v>
      </c>
      <c r="R8" s="136" t="s">
        <v>57</v>
      </c>
      <c r="S8" s="136" t="s">
        <v>58</v>
      </c>
      <c r="T8" s="139" t="s">
        <v>59</v>
      </c>
      <c r="U8" s="136" t="s">
        <v>53</v>
      </c>
      <c r="V8" s="136" t="s">
        <v>60</v>
      </c>
      <c r="W8" s="136" t="str">
        <f>+IF(OR(U8="",V8=""),"",IF(AND(U8="FUERTE",V8="FUERTE"),"FUERTE 
100",IF(OR(U8="DÉBIL",V8="DÉBIL"),"DÉBIL
0","MODERADO
50")))</f>
        <v>MODERADO
50</v>
      </c>
      <c r="X8" s="136" t="s">
        <v>53</v>
      </c>
      <c r="Y8" s="136" t="s">
        <v>61</v>
      </c>
      <c r="Z8" s="163" t="s">
        <v>61</v>
      </c>
      <c r="AA8" s="170" t="s">
        <v>62</v>
      </c>
      <c r="AB8" s="170" t="s">
        <v>63</v>
      </c>
      <c r="AC8" s="180" t="str">
        <f>+IFERROR(VLOOKUP(AA8&amp;AB8,$D$139:$E$163,2,FALSE),"")</f>
        <v>BAJO</v>
      </c>
      <c r="AD8" s="77" t="s">
        <v>64</v>
      </c>
      <c r="AE8" s="136" t="s">
        <v>65</v>
      </c>
      <c r="AF8" s="140" t="s">
        <v>66</v>
      </c>
      <c r="AG8" s="141" t="s">
        <v>67</v>
      </c>
      <c r="AH8" s="136" t="s">
        <v>60</v>
      </c>
      <c r="AI8" s="132" t="s">
        <v>400</v>
      </c>
      <c r="AJ8" s="136" t="s">
        <v>60</v>
      </c>
      <c r="AK8" s="139" t="s">
        <v>402</v>
      </c>
      <c r="AL8" s="136" t="s">
        <v>60</v>
      </c>
      <c r="AM8" s="203" t="s">
        <v>406</v>
      </c>
    </row>
    <row r="9" spans="1:270" s="142" customFormat="1" ht="151" customHeight="1">
      <c r="A9" s="209"/>
      <c r="B9" s="206"/>
      <c r="C9" s="143" t="s">
        <v>68</v>
      </c>
      <c r="D9" s="143" t="s">
        <v>69</v>
      </c>
      <c r="E9" s="189" t="s">
        <v>70</v>
      </c>
      <c r="F9" s="190" t="s">
        <v>62</v>
      </c>
      <c r="G9" s="171" t="s">
        <v>53</v>
      </c>
      <c r="H9" s="191" t="str">
        <f>+IFERROR(VLOOKUP(F9&amp;G9,$D$139:$E$163,2,FALSE),"")</f>
        <v>MODERADO</v>
      </c>
      <c r="I9" s="145"/>
      <c r="J9" s="145"/>
      <c r="K9" s="145"/>
      <c r="L9" s="146"/>
      <c r="M9" s="146" t="s">
        <v>54</v>
      </c>
      <c r="N9" s="146" t="s">
        <v>54</v>
      </c>
      <c r="O9" s="146" t="s">
        <v>54</v>
      </c>
      <c r="P9" s="147" t="s">
        <v>71</v>
      </c>
      <c r="Q9" s="77" t="s">
        <v>72</v>
      </c>
      <c r="R9" s="144" t="s">
        <v>57</v>
      </c>
      <c r="S9" s="144" t="s">
        <v>58</v>
      </c>
      <c r="T9" s="148" t="s">
        <v>73</v>
      </c>
      <c r="U9" s="144" t="s">
        <v>60</v>
      </c>
      <c r="V9" s="144" t="s">
        <v>53</v>
      </c>
      <c r="W9" s="144" t="str">
        <f t="shared" ref="W9:W10" si="0">+IF(OR(U9="",V9=""),"",IF(AND(U9="FUERTE",V9="FUERTE"),"FUERTE 
100",IF(OR(U9="DÉBIL",V9="DÉBIL"),"DÉBIL
0","MODERADO
50")))</f>
        <v>MODERADO
50</v>
      </c>
      <c r="X9" s="144" t="s">
        <v>53</v>
      </c>
      <c r="Y9" s="144" t="s">
        <v>61</v>
      </c>
      <c r="Z9" s="164" t="s">
        <v>61</v>
      </c>
      <c r="AA9" s="171" t="s">
        <v>74</v>
      </c>
      <c r="AB9" s="171" t="s">
        <v>63</v>
      </c>
      <c r="AC9" s="181" t="str">
        <f>+IFERROR(VLOOKUP(AA9&amp;AB9,$D$139:$E$163,2,FALSE),"")</f>
        <v>BAJO</v>
      </c>
      <c r="AD9" s="139" t="s">
        <v>75</v>
      </c>
      <c r="AE9" s="144" t="s">
        <v>76</v>
      </c>
      <c r="AF9" s="144" t="s">
        <v>77</v>
      </c>
      <c r="AG9" s="150" t="s">
        <v>78</v>
      </c>
      <c r="AH9" s="144" t="s">
        <v>60</v>
      </c>
      <c r="AI9" s="132" t="s">
        <v>397</v>
      </c>
      <c r="AJ9" s="144" t="s">
        <v>60</v>
      </c>
      <c r="AK9" s="139" t="s">
        <v>403</v>
      </c>
      <c r="AL9" s="144" t="s">
        <v>60</v>
      </c>
      <c r="AM9" s="204" t="s">
        <v>407</v>
      </c>
    </row>
    <row r="10" spans="1:270" s="142" customFormat="1" ht="184" customHeight="1">
      <c r="A10" s="209"/>
      <c r="B10" s="206"/>
      <c r="C10" s="151" t="s">
        <v>79</v>
      </c>
      <c r="D10" s="151" t="s">
        <v>80</v>
      </c>
      <c r="E10" s="192" t="s">
        <v>81</v>
      </c>
      <c r="F10" s="171" t="s">
        <v>52</v>
      </c>
      <c r="G10" s="193" t="s">
        <v>82</v>
      </c>
      <c r="H10" s="194" t="str">
        <f>+IFERROR(VLOOKUP(F10&amp;G10,$D$138:$E$162,2,FALSE),"")</f>
        <v>BAJO</v>
      </c>
      <c r="I10" s="153"/>
      <c r="J10" s="153"/>
      <c r="K10" s="153"/>
      <c r="L10" s="153" t="s">
        <v>54</v>
      </c>
      <c r="M10" s="153"/>
      <c r="N10" s="153"/>
      <c r="O10" s="153"/>
      <c r="P10" s="154" t="s">
        <v>83</v>
      </c>
      <c r="Q10" s="155" t="s">
        <v>84</v>
      </c>
      <c r="R10" s="152" t="s">
        <v>57</v>
      </c>
      <c r="S10" s="144" t="s">
        <v>58</v>
      </c>
      <c r="T10" s="156" t="s">
        <v>85</v>
      </c>
      <c r="U10" s="157" t="s">
        <v>53</v>
      </c>
      <c r="V10" s="157" t="s">
        <v>53</v>
      </c>
      <c r="W10" s="157" t="str">
        <f t="shared" si="0"/>
        <v>MODERADO
50</v>
      </c>
      <c r="X10" s="157" t="s">
        <v>53</v>
      </c>
      <c r="Y10" s="157" t="s">
        <v>61</v>
      </c>
      <c r="Z10" s="165" t="s">
        <v>61</v>
      </c>
      <c r="AA10" s="171" t="s">
        <v>52</v>
      </c>
      <c r="AB10" s="171" t="s">
        <v>82</v>
      </c>
      <c r="AC10" s="181" t="str">
        <f>+IFERROR(VLOOKUP(AA10&amp;AB10,$D$139:$E$163,2,FALSE),"")</f>
        <v>BAJO</v>
      </c>
      <c r="AD10" s="158" t="s">
        <v>86</v>
      </c>
      <c r="AE10" s="158" t="s">
        <v>87</v>
      </c>
      <c r="AF10" s="158" t="s">
        <v>88</v>
      </c>
      <c r="AG10" s="159" t="s">
        <v>89</v>
      </c>
      <c r="AH10" s="144" t="s">
        <v>60</v>
      </c>
      <c r="AI10" s="132" t="s">
        <v>398</v>
      </c>
      <c r="AJ10" s="144" t="s">
        <v>60</v>
      </c>
      <c r="AK10" s="139" t="s">
        <v>404</v>
      </c>
      <c r="AL10" s="144" t="s">
        <v>60</v>
      </c>
      <c r="AM10" s="204" t="s">
        <v>409</v>
      </c>
    </row>
    <row r="11" spans="1:270" s="142" customFormat="1" ht="236" customHeight="1">
      <c r="A11" s="210"/>
      <c r="B11" s="207"/>
      <c r="C11" s="160" t="s">
        <v>90</v>
      </c>
      <c r="D11" s="161" t="s">
        <v>91</v>
      </c>
      <c r="E11" s="171" t="s">
        <v>92</v>
      </c>
      <c r="F11" s="171" t="s">
        <v>74</v>
      </c>
      <c r="G11" s="171" t="s">
        <v>82</v>
      </c>
      <c r="H11" s="181" t="str">
        <f>+IFERROR(VLOOKUP(F11&amp;G11,$D$139:$E$163,2,FALSE),"")</f>
        <v>BAJO</v>
      </c>
      <c r="I11" s="149"/>
      <c r="J11" s="149"/>
      <c r="K11" s="149" t="s">
        <v>54</v>
      </c>
      <c r="L11" s="149"/>
      <c r="M11" s="149"/>
      <c r="N11" s="149"/>
      <c r="O11" s="149"/>
      <c r="P11" s="162" t="s">
        <v>93</v>
      </c>
      <c r="Q11" s="77" t="s">
        <v>94</v>
      </c>
      <c r="R11" s="152" t="s">
        <v>57</v>
      </c>
      <c r="S11" s="149" t="s">
        <v>58</v>
      </c>
      <c r="T11" s="156" t="s">
        <v>95</v>
      </c>
      <c r="U11" s="157" t="s">
        <v>53</v>
      </c>
      <c r="V11" s="157" t="s">
        <v>53</v>
      </c>
      <c r="W11" s="157" t="str">
        <f t="shared" ref="W11" si="1">+IF(OR(U11="",V11=""),"",IF(AND(U11="FUERTE",V11="FUERTE"),"FUERTE 
100",IF(OR(U11="DÉBIL",V11="DÉBIL"),"DÉBIL
0","MODERADO
50")))</f>
        <v>MODERADO
50</v>
      </c>
      <c r="X11" s="157" t="s">
        <v>53</v>
      </c>
      <c r="Y11" s="157" t="s">
        <v>61</v>
      </c>
      <c r="Z11" s="165" t="s">
        <v>61</v>
      </c>
      <c r="AA11" s="171" t="s">
        <v>74</v>
      </c>
      <c r="AB11" s="171" t="s">
        <v>82</v>
      </c>
      <c r="AC11" s="181" t="str">
        <f>+IFERROR(VLOOKUP(AA11&amp;AB11,$D$139:$E$163,2,FALSE),"")</f>
        <v>BAJO</v>
      </c>
      <c r="AD11" s="158" t="s">
        <v>96</v>
      </c>
      <c r="AE11" s="158" t="s">
        <v>87</v>
      </c>
      <c r="AF11" s="158" t="s">
        <v>97</v>
      </c>
      <c r="AG11" s="158" t="s">
        <v>98</v>
      </c>
      <c r="AH11" s="149" t="s">
        <v>130</v>
      </c>
      <c r="AI11" s="132" t="s">
        <v>399</v>
      </c>
      <c r="AJ11" s="149" t="s">
        <v>53</v>
      </c>
      <c r="AK11" s="139" t="s">
        <v>405</v>
      </c>
      <c r="AL11" s="149" t="s">
        <v>53</v>
      </c>
      <c r="AM11" s="204" t="s">
        <v>408</v>
      </c>
    </row>
    <row r="12" spans="1:270" s="126" customFormat="1" ht="68.25" customHeight="1">
      <c r="A12" s="124"/>
      <c r="B12" s="116"/>
      <c r="C12" s="115"/>
      <c r="D12" s="115"/>
      <c r="E12" s="195"/>
      <c r="F12" s="195"/>
      <c r="G12" s="195"/>
      <c r="H12" s="196"/>
      <c r="I12" s="116"/>
      <c r="J12" s="116"/>
      <c r="K12" s="116"/>
      <c r="L12" s="116"/>
      <c r="M12" s="116"/>
      <c r="N12" s="116"/>
      <c r="O12" s="116"/>
      <c r="P12" s="125"/>
      <c r="Q12" s="117"/>
      <c r="R12" s="116"/>
      <c r="S12" s="116"/>
      <c r="T12" s="116"/>
      <c r="U12" s="116"/>
      <c r="V12" s="116"/>
      <c r="W12" s="116"/>
      <c r="X12" s="116"/>
      <c r="Y12" s="116"/>
      <c r="Z12" s="166"/>
      <c r="AA12" s="172"/>
      <c r="AB12" s="172"/>
      <c r="AC12" s="182"/>
      <c r="AD12" s="118"/>
      <c r="AE12" s="116"/>
      <c r="AF12" s="116"/>
      <c r="AG12" s="119"/>
      <c r="AH12" s="116"/>
      <c r="AI12" s="120"/>
      <c r="AJ12" s="116"/>
      <c r="AK12" s="120"/>
      <c r="AL12" s="116"/>
      <c r="AM12" s="121"/>
    </row>
    <row r="13" spans="1:270" s="5" customFormat="1" ht="36.75" customHeight="1">
      <c r="A13" s="222" t="s">
        <v>99</v>
      </c>
      <c r="B13" s="223"/>
      <c r="C13" s="6"/>
      <c r="D13" s="6"/>
      <c r="E13" s="197"/>
      <c r="F13" s="198"/>
      <c r="G13" s="197"/>
      <c r="H13" s="199" t="s">
        <v>100</v>
      </c>
      <c r="I13" s="221" t="s">
        <v>396</v>
      </c>
      <c r="J13" s="221"/>
      <c r="K13" s="221"/>
      <c r="L13" s="221"/>
      <c r="M13" s="221"/>
      <c r="N13" s="221"/>
      <c r="O13" s="221"/>
      <c r="P13" s="221"/>
      <c r="Q13" s="6"/>
      <c r="R13" s="32"/>
      <c r="S13" s="32"/>
      <c r="T13" s="6"/>
      <c r="U13" s="212"/>
      <c r="V13" s="212"/>
      <c r="W13" s="212"/>
      <c r="X13" s="212"/>
      <c r="Y13" s="212"/>
      <c r="Z13" s="212"/>
      <c r="AA13" s="212"/>
      <c r="AB13" s="212"/>
      <c r="AC13" s="212"/>
      <c r="AD13" s="212"/>
      <c r="AE13" s="127"/>
      <c r="AF13" s="127"/>
      <c r="AG13" s="6"/>
      <c r="AH13" s="32"/>
      <c r="AI13" s="6"/>
      <c r="AJ13" s="6"/>
      <c r="AK13" s="6"/>
      <c r="AL13" s="6"/>
      <c r="AM13" s="25"/>
      <c r="AN13" s="6"/>
      <c r="AO13" s="6"/>
      <c r="AP13" s="6"/>
      <c r="AQ13" s="6"/>
      <c r="AR13" s="6"/>
      <c r="AS13" s="6"/>
      <c r="AT13" s="6"/>
      <c r="AU13" s="6"/>
      <c r="AV13" s="6"/>
      <c r="AW13" s="6"/>
      <c r="AX13" s="6"/>
      <c r="AY13" s="6"/>
      <c r="AZ13" s="6"/>
      <c r="BA13" s="6"/>
      <c r="BB13" s="6"/>
      <c r="BC13" s="6"/>
    </row>
    <row r="14" spans="1:270" s="5" customFormat="1" ht="30" customHeight="1" thickBot="1">
      <c r="A14" s="213" t="s">
        <v>101</v>
      </c>
      <c r="B14" s="214"/>
      <c r="C14" s="214"/>
      <c r="D14" s="214"/>
      <c r="E14" s="214"/>
      <c r="F14" s="200"/>
      <c r="G14" s="173"/>
      <c r="H14" s="200"/>
      <c r="I14" s="26"/>
      <c r="J14" s="26"/>
      <c r="K14" s="26"/>
      <c r="L14" s="26"/>
      <c r="M14" s="26"/>
      <c r="N14" s="26"/>
      <c r="O14" s="26"/>
      <c r="P14" s="26"/>
      <c r="Q14" s="28"/>
      <c r="R14" s="27"/>
      <c r="S14" s="27"/>
      <c r="T14" s="26"/>
      <c r="U14" s="27"/>
      <c r="V14" s="27"/>
      <c r="W14" s="26"/>
      <c r="X14" s="26"/>
      <c r="Y14" s="26"/>
      <c r="Z14" s="26"/>
      <c r="AA14" s="173"/>
      <c r="AB14" s="173"/>
      <c r="AC14" s="173"/>
      <c r="AD14" s="26"/>
      <c r="AE14" s="26"/>
      <c r="AF14" s="26"/>
      <c r="AG14" s="26"/>
      <c r="AH14" s="27"/>
      <c r="AI14" s="26"/>
      <c r="AJ14" s="26"/>
      <c r="AK14" s="26"/>
      <c r="AL14" s="26"/>
      <c r="AM14" s="29"/>
      <c r="AN14" s="6"/>
      <c r="AO14" s="6"/>
      <c r="AP14" s="6"/>
      <c r="AQ14" s="6"/>
      <c r="AR14" s="6"/>
      <c r="AS14" s="6"/>
      <c r="AT14" s="6"/>
      <c r="AU14" s="6"/>
      <c r="AV14" s="6"/>
      <c r="AW14" s="6"/>
      <c r="AX14" s="6"/>
      <c r="AY14" s="6"/>
      <c r="AZ14" s="6"/>
      <c r="BA14" s="6"/>
      <c r="BB14" s="6"/>
      <c r="BC14" s="6"/>
    </row>
    <row r="15" spans="1:270" s="2" customFormat="1">
      <c r="A15"/>
      <c r="B15"/>
      <c r="C15"/>
      <c r="D15"/>
      <c r="E15" s="175"/>
      <c r="F15" s="174"/>
      <c r="G15" s="174"/>
      <c r="H15" s="201" t="str">
        <f>+IFERROR(VLOOKUP(F15,$F$165:$H$169,3,FALSE)*VLOOKUP(G15,$G$165:$H$169,3,FALSE),"")</f>
        <v/>
      </c>
      <c r="I15"/>
      <c r="J15"/>
      <c r="K15"/>
      <c r="L15"/>
      <c r="M15"/>
      <c r="N15"/>
      <c r="O15"/>
      <c r="P15"/>
      <c r="Q15"/>
      <c r="R15" s="22"/>
      <c r="S15" s="106"/>
      <c r="T15"/>
      <c r="U15" s="106"/>
      <c r="V15" s="106"/>
      <c r="W15" s="15"/>
      <c r="X15" s="15"/>
      <c r="Y15" s="15"/>
      <c r="Z15" s="167"/>
      <c r="AA15" s="174"/>
      <c r="AB15" s="174"/>
      <c r="AC15" s="183"/>
      <c r="AD15" s="65"/>
      <c r="AE15"/>
      <c r="AF15"/>
      <c r="AG15"/>
      <c r="AH15" s="106"/>
      <c r="AI15" s="133"/>
      <c r="AJ15" s="15"/>
      <c r="AK15"/>
      <c r="AL15" s="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row>
    <row r="16" spans="1:270" s="2" customFormat="1" ht="15" customHeight="1">
      <c r="A16" s="218" t="s">
        <v>102</v>
      </c>
      <c r="B16" s="219"/>
      <c r="C16" s="219"/>
      <c r="D16" s="220"/>
      <c r="E16" s="202" t="s">
        <v>103</v>
      </c>
      <c r="F16" s="215" t="s">
        <v>104</v>
      </c>
      <c r="G16" s="216"/>
      <c r="H16" s="216"/>
      <c r="I16" s="216"/>
      <c r="J16" s="216"/>
      <c r="K16" s="216"/>
      <c r="L16" s="216"/>
      <c r="M16" s="216"/>
      <c r="N16" s="216"/>
      <c r="O16" s="216"/>
      <c r="P16" s="216"/>
      <c r="Q16" s="216"/>
      <c r="R16" s="216"/>
      <c r="S16" s="217"/>
      <c r="T16" s="31" t="s">
        <v>105</v>
      </c>
      <c r="U16" s="211" t="s">
        <v>106</v>
      </c>
      <c r="V16" s="211"/>
      <c r="W16" s="211"/>
      <c r="X16" s="211"/>
      <c r="Y16" s="211"/>
      <c r="Z16" s="211"/>
      <c r="AA16" s="211"/>
      <c r="AB16" s="211"/>
      <c r="AC16" s="211"/>
      <c r="AD16" s="211"/>
      <c r="AE16" s="211"/>
      <c r="AF16" s="211"/>
      <c r="AG16" s="211"/>
      <c r="AH16" s="211"/>
      <c r="AI16" s="211"/>
      <c r="AJ16" s="211"/>
      <c r="AK16" s="211"/>
      <c r="AL16" s="211"/>
      <c r="AM16" s="30">
        <v>1</v>
      </c>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row>
    <row r="17" spans="1:270" s="2" customFormat="1">
      <c r="A17"/>
      <c r="B17"/>
      <c r="C17"/>
      <c r="D17"/>
      <c r="E17" s="175"/>
      <c r="F17" s="174"/>
      <c r="G17" s="174"/>
      <c r="H17" s="201"/>
      <c r="I17"/>
      <c r="J17"/>
      <c r="K17"/>
      <c r="L17"/>
      <c r="M17"/>
      <c r="N17"/>
      <c r="O17"/>
      <c r="P17"/>
      <c r="Q17"/>
      <c r="R17" s="22"/>
      <c r="S17" s="106"/>
      <c r="T17"/>
      <c r="U17" s="106"/>
      <c r="V17" s="106"/>
      <c r="W17" s="15"/>
      <c r="X17" s="15"/>
      <c r="Y17" s="15"/>
      <c r="Z17" s="167"/>
      <c r="AA17" s="174"/>
      <c r="AB17" s="174"/>
      <c r="AC17" s="183"/>
      <c r="AD17" s="65"/>
      <c r="AE17"/>
      <c r="AF17"/>
      <c r="AG17"/>
      <c r="AH17" s="106"/>
      <c r="AI17" s="133"/>
      <c r="AJ17" s="15"/>
      <c r="AK17"/>
      <c r="AL17" s="15"/>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row>
    <row r="18" spans="1:270" s="2" customFormat="1">
      <c r="A18"/>
      <c r="B18"/>
      <c r="C18"/>
      <c r="D18"/>
      <c r="E18" s="175"/>
      <c r="F18" s="174"/>
      <c r="G18" s="174"/>
      <c r="H18" s="201"/>
      <c r="I18"/>
      <c r="J18"/>
      <c r="K18"/>
      <c r="L18"/>
      <c r="M18"/>
      <c r="N18"/>
      <c r="O18"/>
      <c r="P18"/>
      <c r="Q18"/>
      <c r="R18" s="22"/>
      <c r="S18" s="106"/>
      <c r="T18"/>
      <c r="U18" s="106"/>
      <c r="V18" s="106"/>
      <c r="W18" s="15"/>
      <c r="X18" s="15"/>
      <c r="Y18" s="15"/>
      <c r="Z18" s="167"/>
      <c r="AA18" s="174"/>
      <c r="AB18" s="174"/>
      <c r="AC18" s="183"/>
      <c r="AD18" s="65"/>
      <c r="AE18"/>
      <c r="AF18"/>
      <c r="AG18"/>
      <c r="AH18" s="106"/>
      <c r="AI18" s="133"/>
      <c r="AJ18" s="15"/>
      <c r="AK18"/>
      <c r="AL18" s="15"/>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2" customFormat="1">
      <c r="A19"/>
      <c r="B19"/>
      <c r="C19"/>
      <c r="D19"/>
      <c r="E19" s="175"/>
      <c r="F19" s="174"/>
      <c r="G19" s="174"/>
      <c r="H19" s="201"/>
      <c r="I19"/>
      <c r="J19"/>
      <c r="K19"/>
      <c r="L19"/>
      <c r="M19"/>
      <c r="N19"/>
      <c r="O19"/>
      <c r="P19"/>
      <c r="Q19"/>
      <c r="R19" s="22"/>
      <c r="S19" s="106"/>
      <c r="T19"/>
      <c r="U19" s="106"/>
      <c r="V19" s="106"/>
      <c r="W19" s="15"/>
      <c r="X19" s="15"/>
      <c r="Y19" s="15"/>
      <c r="Z19" s="167"/>
      <c r="AA19" s="174"/>
      <c r="AB19" s="174"/>
      <c r="AC19" s="183"/>
      <c r="AD19" s="65"/>
      <c r="AE19"/>
      <c r="AF19"/>
      <c r="AG19"/>
      <c r="AH19" s="106"/>
      <c r="AI19" s="133"/>
      <c r="AJ19" s="15"/>
      <c r="AK19"/>
      <c r="AL19" s="15"/>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c r="A20"/>
      <c r="B20"/>
      <c r="C20"/>
      <c r="D20"/>
      <c r="E20" s="175"/>
      <c r="F20" s="174"/>
      <c r="G20" s="174"/>
      <c r="H20" s="201"/>
      <c r="I20"/>
      <c r="J20"/>
      <c r="K20"/>
      <c r="L20"/>
      <c r="M20"/>
      <c r="N20"/>
      <c r="O20"/>
      <c r="P20"/>
      <c r="Q20"/>
      <c r="R20" s="22"/>
      <c r="S20" s="106"/>
      <c r="T20"/>
      <c r="U20" s="106"/>
      <c r="V20" s="106"/>
      <c r="W20" s="15"/>
      <c r="X20" s="15"/>
      <c r="Y20" s="15"/>
      <c r="Z20" s="167"/>
      <c r="AA20" s="174"/>
      <c r="AB20" s="174"/>
      <c r="AC20" s="183"/>
      <c r="AD20" s="65"/>
      <c r="AE20"/>
      <c r="AF20"/>
      <c r="AG20"/>
      <c r="AH20" s="106"/>
      <c r="AI20" s="133"/>
      <c r="AJ20" s="15"/>
      <c r="AK20"/>
      <c r="AL20" s="15"/>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c r="A21"/>
      <c r="B21"/>
      <c r="C21"/>
      <c r="D21"/>
      <c r="E21" s="175"/>
      <c r="F21" s="174"/>
      <c r="G21" s="174"/>
      <c r="H21" s="201"/>
      <c r="I21"/>
      <c r="J21"/>
      <c r="K21"/>
      <c r="L21"/>
      <c r="M21"/>
      <c r="N21"/>
      <c r="O21"/>
      <c r="P21"/>
      <c r="Q21"/>
      <c r="R21" s="22"/>
      <c r="S21" s="106"/>
      <c r="T21"/>
      <c r="U21" s="106"/>
      <c r="V21" s="106"/>
      <c r="W21" s="15"/>
      <c r="X21" s="15"/>
      <c r="Y21" s="15"/>
      <c r="Z21" s="167"/>
      <c r="AA21" s="174"/>
      <c r="AB21" s="174"/>
      <c r="AC21" s="183"/>
      <c r="AD21" s="65"/>
      <c r="AE21"/>
      <c r="AF21"/>
      <c r="AG21"/>
      <c r="AH21" s="106"/>
      <c r="AI21" s="133"/>
      <c r="AJ21" s="15"/>
      <c r="AK21"/>
      <c r="AL21" s="15"/>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c r="A22"/>
      <c r="B22"/>
      <c r="C22"/>
      <c r="D22"/>
      <c r="E22" s="175"/>
      <c r="F22" s="174"/>
      <c r="G22" s="174"/>
      <c r="H22" s="201"/>
      <c r="I22"/>
      <c r="J22"/>
      <c r="K22"/>
      <c r="L22"/>
      <c r="M22"/>
      <c r="N22"/>
      <c r="O22"/>
      <c r="P22"/>
      <c r="Q22"/>
      <c r="R22" s="22"/>
      <c r="S22" s="106"/>
      <c r="T22"/>
      <c r="U22" s="106"/>
      <c r="V22" s="106"/>
      <c r="W22" s="15"/>
      <c r="X22" s="15"/>
      <c r="Y22" s="15"/>
      <c r="Z22" s="167"/>
      <c r="AA22" s="174"/>
      <c r="AB22" s="174"/>
      <c r="AC22" s="183"/>
      <c r="AD22" s="65"/>
      <c r="AE22"/>
      <c r="AF22"/>
      <c r="AG22"/>
      <c r="AH22" s="106"/>
      <c r="AI22" s="133"/>
      <c r="AJ22" s="15"/>
      <c r="AK22"/>
      <c r="AL22" s="15"/>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c r="A23"/>
      <c r="B23"/>
      <c r="C23"/>
      <c r="D23"/>
      <c r="E23" s="175"/>
      <c r="F23" s="174"/>
      <c r="G23" s="174"/>
      <c r="H23" s="201"/>
      <c r="I23"/>
      <c r="J23"/>
      <c r="K23"/>
      <c r="L23"/>
      <c r="M23"/>
      <c r="N23"/>
      <c r="O23"/>
      <c r="P23"/>
      <c r="Q23"/>
      <c r="R23" s="22"/>
      <c r="S23" s="106"/>
      <c r="T23"/>
      <c r="U23" s="106"/>
      <c r="V23" s="106"/>
      <c r="W23" s="15"/>
      <c r="X23" s="15"/>
      <c r="Y23" s="15"/>
      <c r="Z23" s="167"/>
      <c r="AA23" s="174"/>
      <c r="AB23" s="174"/>
      <c r="AC23" s="183"/>
      <c r="AD23" s="65"/>
      <c r="AE23"/>
      <c r="AF23"/>
      <c r="AG23"/>
      <c r="AH23" s="106"/>
      <c r="AI23" s="133"/>
      <c r="AJ23" s="15"/>
      <c r="AK23"/>
      <c r="AL23" s="15"/>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s="175"/>
      <c r="F24" s="174"/>
      <c r="G24" s="174"/>
      <c r="H24" s="201"/>
      <c r="I24"/>
      <c r="J24"/>
      <c r="K24"/>
      <c r="L24"/>
      <c r="M24"/>
      <c r="N24"/>
      <c r="O24"/>
      <c r="P24"/>
      <c r="Q24"/>
      <c r="R24" s="22"/>
      <c r="S24" s="106"/>
      <c r="T24"/>
      <c r="U24" s="106"/>
      <c r="V24" s="106"/>
      <c r="W24" s="15"/>
      <c r="X24" s="15"/>
      <c r="Y24" s="15"/>
      <c r="Z24" s="167"/>
      <c r="AA24" s="174"/>
      <c r="AB24" s="174"/>
      <c r="AC24" s="183"/>
      <c r="AD24" s="65"/>
      <c r="AE24"/>
      <c r="AF24"/>
      <c r="AG24"/>
      <c r="AH24" s="106"/>
      <c r="AI24" s="133"/>
      <c r="AJ24" s="15"/>
      <c r="AK24"/>
      <c r="AL24" s="15"/>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s="175"/>
      <c r="F25" s="174"/>
      <c r="G25" s="174"/>
      <c r="H25" s="201"/>
      <c r="I25"/>
      <c r="J25"/>
      <c r="K25"/>
      <c r="L25"/>
      <c r="M25"/>
      <c r="N25"/>
      <c r="O25"/>
      <c r="P25"/>
      <c r="Q25"/>
      <c r="R25" s="22"/>
      <c r="S25" s="106"/>
      <c r="T25"/>
      <c r="U25" s="106"/>
      <c r="V25" s="106"/>
      <c r="W25" s="15"/>
      <c r="X25" s="15"/>
      <c r="Y25" s="15"/>
      <c r="Z25" s="167"/>
      <c r="AA25" s="174"/>
      <c r="AB25" s="174"/>
      <c r="AC25" s="183"/>
      <c r="AD25" s="65"/>
      <c r="AE25"/>
      <c r="AF25"/>
      <c r="AG25"/>
      <c r="AH25" s="106"/>
      <c r="AI25" s="133"/>
      <c r="AJ25" s="15"/>
      <c r="AK25"/>
      <c r="AL25" s="1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s="175"/>
      <c r="F26" s="174"/>
      <c r="G26" s="174"/>
      <c r="H26" s="201"/>
      <c r="I26"/>
      <c r="J26"/>
      <c r="K26"/>
      <c r="L26"/>
      <c r="M26"/>
      <c r="N26"/>
      <c r="O26"/>
      <c r="P26"/>
      <c r="Q26"/>
      <c r="R26" s="22"/>
      <c r="S26" s="106"/>
      <c r="T26"/>
      <c r="U26" s="106"/>
      <c r="V26" s="106"/>
      <c r="W26" s="15"/>
      <c r="X26" s="15"/>
      <c r="Y26" s="15"/>
      <c r="Z26" s="167"/>
      <c r="AA26" s="174"/>
      <c r="AB26" s="174"/>
      <c r="AC26" s="183"/>
      <c r="AD26" s="65"/>
      <c r="AE26"/>
      <c r="AF26"/>
      <c r="AG26"/>
      <c r="AH26" s="106"/>
      <c r="AI26" s="133"/>
      <c r="AJ26" s="15"/>
      <c r="AK26"/>
      <c r="AL26" s="15"/>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s="175"/>
      <c r="F27" s="174"/>
      <c r="G27" s="174"/>
      <c r="H27" s="201"/>
      <c r="I27"/>
      <c r="J27"/>
      <c r="K27"/>
      <c r="L27"/>
      <c r="M27"/>
      <c r="N27"/>
      <c r="O27"/>
      <c r="P27"/>
      <c r="Q27"/>
      <c r="R27" s="22"/>
      <c r="S27" s="106"/>
      <c r="T27"/>
      <c r="U27" s="106"/>
      <c r="V27" s="106"/>
      <c r="W27" s="15"/>
      <c r="X27" s="15"/>
      <c r="Y27" s="15"/>
      <c r="Z27" s="167"/>
      <c r="AA27" s="174"/>
      <c r="AB27" s="174"/>
      <c r="AC27" s="183"/>
      <c r="AD27" s="65"/>
      <c r="AE27"/>
      <c r="AF27"/>
      <c r="AG27"/>
      <c r="AH27" s="106"/>
      <c r="AI27" s="133"/>
      <c r="AJ27" s="15"/>
      <c r="AK27"/>
      <c r="AL27" s="15"/>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s="175"/>
      <c r="F28" s="174"/>
      <c r="G28" s="174"/>
      <c r="H28" s="201"/>
      <c r="I28"/>
      <c r="J28"/>
      <c r="K28"/>
      <c r="L28"/>
      <c r="M28"/>
      <c r="N28"/>
      <c r="O28"/>
      <c r="P28"/>
      <c r="Q28"/>
      <c r="R28" s="22"/>
      <c r="S28" s="106"/>
      <c r="T28"/>
      <c r="U28" s="106"/>
      <c r="V28" s="106"/>
      <c r="W28" s="15"/>
      <c r="X28" s="15"/>
      <c r="Y28" s="15"/>
      <c r="Z28" s="167"/>
      <c r="AA28" s="174"/>
      <c r="AB28" s="174"/>
      <c r="AC28" s="183"/>
      <c r="AD28" s="65"/>
      <c r="AE28"/>
      <c r="AF28"/>
      <c r="AG28"/>
      <c r="AH28" s="106"/>
      <c r="AI28" s="133"/>
      <c r="AJ28" s="15"/>
      <c r="AK28"/>
      <c r="AL28" s="15"/>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s="175"/>
      <c r="F29" s="174"/>
      <c r="G29" s="174"/>
      <c r="H29" s="201"/>
      <c r="I29"/>
      <c r="J29"/>
      <c r="K29"/>
      <c r="L29"/>
      <c r="M29"/>
      <c r="N29"/>
      <c r="O29"/>
      <c r="P29"/>
      <c r="Q29"/>
      <c r="R29" s="22"/>
      <c r="S29" s="106"/>
      <c r="T29"/>
      <c r="U29" s="106"/>
      <c r="V29" s="106"/>
      <c r="W29" s="15"/>
      <c r="X29" s="15"/>
      <c r="Y29" s="15"/>
      <c r="Z29" s="167"/>
      <c r="AA29" s="174"/>
      <c r="AB29" s="174"/>
      <c r="AC29" s="183"/>
      <c r="AD29" s="65"/>
      <c r="AE29"/>
      <c r="AF29"/>
      <c r="AG29"/>
      <c r="AH29" s="106"/>
      <c r="AI29" s="133"/>
      <c r="AJ29" s="15"/>
      <c r="AK29"/>
      <c r="AL29" s="15"/>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s="175"/>
      <c r="F30" s="174"/>
      <c r="G30" s="174"/>
      <c r="H30" s="201"/>
      <c r="I30"/>
      <c r="J30"/>
      <c r="K30"/>
      <c r="L30"/>
      <c r="M30"/>
      <c r="N30"/>
      <c r="O30"/>
      <c r="P30"/>
      <c r="Q30"/>
      <c r="R30" s="22"/>
      <c r="S30" s="106"/>
      <c r="T30"/>
      <c r="U30" s="106"/>
      <c r="V30" s="106"/>
      <c r="W30" s="15"/>
      <c r="X30" s="15"/>
      <c r="Y30" s="15"/>
      <c r="Z30" s="167"/>
      <c r="AA30" s="174"/>
      <c r="AB30" s="174"/>
      <c r="AC30" s="183"/>
      <c r="AD30" s="65"/>
      <c r="AE30"/>
      <c r="AF30"/>
      <c r="AG30"/>
      <c r="AH30" s="106"/>
      <c r="AI30" s="133"/>
      <c r="AJ30" s="15"/>
      <c r="AK30"/>
      <c r="AL30" s="15"/>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s="175"/>
      <c r="F31" s="174"/>
      <c r="G31" s="174"/>
      <c r="H31" s="201"/>
      <c r="I31"/>
      <c r="J31"/>
      <c r="K31"/>
      <c r="L31"/>
      <c r="M31"/>
      <c r="N31"/>
      <c r="O31"/>
      <c r="P31"/>
      <c r="Q31"/>
      <c r="R31" s="22"/>
      <c r="S31" s="106"/>
      <c r="T31"/>
      <c r="U31" s="106"/>
      <c r="V31" s="106"/>
      <c r="W31" s="15"/>
      <c r="X31" s="15"/>
      <c r="Y31" s="15"/>
      <c r="Z31" s="167"/>
      <c r="AA31" s="174"/>
      <c r="AB31" s="174"/>
      <c r="AC31" s="183"/>
      <c r="AD31" s="65"/>
      <c r="AE31"/>
      <c r="AF31"/>
      <c r="AG31"/>
      <c r="AH31" s="106"/>
      <c r="AI31" s="133"/>
      <c r="AJ31" s="15"/>
      <c r="AK31"/>
      <c r="AL31" s="15"/>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s="175"/>
      <c r="F32" s="174"/>
      <c r="G32" s="174"/>
      <c r="H32" s="201"/>
      <c r="I32"/>
      <c r="J32"/>
      <c r="K32"/>
      <c r="L32"/>
      <c r="M32"/>
      <c r="N32"/>
      <c r="O32"/>
      <c r="P32"/>
      <c r="Q32"/>
      <c r="R32" s="22"/>
      <c r="S32" s="106"/>
      <c r="T32"/>
      <c r="U32" s="106"/>
      <c r="V32" s="106"/>
      <c r="W32" s="15"/>
      <c r="X32" s="15"/>
      <c r="Y32" s="15"/>
      <c r="Z32" s="167"/>
      <c r="AA32" s="174"/>
      <c r="AB32" s="174"/>
      <c r="AC32" s="183"/>
      <c r="AD32" s="65"/>
      <c r="AE32"/>
      <c r="AF32"/>
      <c r="AG32"/>
      <c r="AH32" s="106"/>
      <c r="AI32" s="133"/>
      <c r="AJ32" s="15"/>
      <c r="AK32"/>
      <c r="AL32" s="15"/>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s="175"/>
      <c r="F33" s="174"/>
      <c r="G33" s="174"/>
      <c r="H33" s="201"/>
      <c r="I33"/>
      <c r="J33"/>
      <c r="K33"/>
      <c r="L33"/>
      <c r="M33"/>
      <c r="N33"/>
      <c r="O33"/>
      <c r="P33"/>
      <c r="Q33"/>
      <c r="R33" s="22"/>
      <c r="S33" s="106"/>
      <c r="T33"/>
      <c r="U33" s="106"/>
      <c r="V33" s="106"/>
      <c r="W33" s="15"/>
      <c r="X33" s="15"/>
      <c r="Y33" s="15"/>
      <c r="Z33" s="167"/>
      <c r="AA33" s="174"/>
      <c r="AB33" s="174"/>
      <c r="AC33" s="183"/>
      <c r="AD33" s="65"/>
      <c r="AE33"/>
      <c r="AF33"/>
      <c r="AG33"/>
      <c r="AH33" s="106"/>
      <c r="AI33" s="133"/>
      <c r="AJ33" s="15"/>
      <c r="AK33"/>
      <c r="AL33" s="15"/>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s="175"/>
      <c r="F34" s="174"/>
      <c r="G34" s="174"/>
      <c r="H34" s="201"/>
      <c r="I34"/>
      <c r="J34"/>
      <c r="K34"/>
      <c r="L34"/>
      <c r="M34"/>
      <c r="N34"/>
      <c r="O34"/>
      <c r="P34"/>
      <c r="Q34"/>
      <c r="R34" s="22"/>
      <c r="S34" s="106"/>
      <c r="T34"/>
      <c r="U34" s="106"/>
      <c r="V34" s="106"/>
      <c r="W34" s="15"/>
      <c r="X34" s="15"/>
      <c r="Y34" s="15"/>
      <c r="Z34" s="167"/>
      <c r="AA34" s="174"/>
      <c r="AB34" s="174"/>
      <c r="AC34" s="183"/>
      <c r="AD34" s="65"/>
      <c r="AE34"/>
      <c r="AF34"/>
      <c r="AG34"/>
      <c r="AH34" s="106"/>
      <c r="AI34" s="133"/>
      <c r="AJ34" s="15"/>
      <c r="AK34"/>
      <c r="AL34" s="15"/>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s="175"/>
      <c r="F35" s="174"/>
      <c r="G35" s="174"/>
      <c r="H35" s="201"/>
      <c r="I35"/>
      <c r="J35"/>
      <c r="K35"/>
      <c r="L35"/>
      <c r="M35"/>
      <c r="N35"/>
      <c r="O35"/>
      <c r="P35"/>
      <c r="Q35"/>
      <c r="R35" s="22"/>
      <c r="S35" s="106"/>
      <c r="T35"/>
      <c r="U35" s="106"/>
      <c r="V35" s="106"/>
      <c r="W35" s="15"/>
      <c r="X35" s="15"/>
      <c r="Y35" s="15"/>
      <c r="Z35" s="167"/>
      <c r="AA35" s="174"/>
      <c r="AB35" s="174"/>
      <c r="AC35" s="183"/>
      <c r="AD35" s="65"/>
      <c r="AE35"/>
      <c r="AF35"/>
      <c r="AG35"/>
      <c r="AH35" s="106"/>
      <c r="AI35" s="133"/>
      <c r="AJ35" s="15"/>
      <c r="AK35"/>
      <c r="AL35" s="1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s="175"/>
      <c r="F36" s="174"/>
      <c r="G36" s="174"/>
      <c r="H36" s="201"/>
      <c r="I36"/>
      <c r="J36"/>
      <c r="K36"/>
      <c r="L36"/>
      <c r="M36"/>
      <c r="N36"/>
      <c r="O36"/>
      <c r="P36"/>
      <c r="Q36"/>
      <c r="R36" s="22"/>
      <c r="S36" s="106"/>
      <c r="T36"/>
      <c r="U36" s="106"/>
      <c r="V36" s="106"/>
      <c r="W36" s="15"/>
      <c r="X36" s="15"/>
      <c r="Y36" s="15"/>
      <c r="Z36" s="167"/>
      <c r="AA36" s="174"/>
      <c r="AB36" s="174"/>
      <c r="AC36" s="183"/>
      <c r="AD36" s="65"/>
      <c r="AE36"/>
      <c r="AF36"/>
      <c r="AG36"/>
      <c r="AH36" s="106"/>
      <c r="AI36" s="133"/>
      <c r="AJ36" s="15"/>
      <c r="AK36"/>
      <c r="AL36" s="15"/>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s="175"/>
      <c r="F37" s="174"/>
      <c r="G37" s="174"/>
      <c r="H37" s="201"/>
      <c r="I37"/>
      <c r="J37"/>
      <c r="K37"/>
      <c r="L37"/>
      <c r="M37"/>
      <c r="N37"/>
      <c r="O37"/>
      <c r="P37"/>
      <c r="Q37"/>
      <c r="R37" s="22"/>
      <c r="S37" s="106"/>
      <c r="T37"/>
      <c r="U37" s="106"/>
      <c r="V37" s="106"/>
      <c r="W37" s="15"/>
      <c r="X37" s="15"/>
      <c r="Y37" s="15"/>
      <c r="Z37" s="167"/>
      <c r="AA37" s="174"/>
      <c r="AB37" s="174"/>
      <c r="AC37" s="183"/>
      <c r="AD37" s="65"/>
      <c r="AE37"/>
      <c r="AF37"/>
      <c r="AG37"/>
      <c r="AH37" s="106"/>
      <c r="AI37" s="133"/>
      <c r="AJ37" s="15"/>
      <c r="AK37"/>
      <c r="AL37" s="15"/>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s="175"/>
      <c r="F38" s="174"/>
      <c r="G38" s="174"/>
      <c r="H38" s="201"/>
      <c r="I38"/>
      <c r="J38"/>
      <c r="K38"/>
      <c r="L38"/>
      <c r="M38"/>
      <c r="N38"/>
      <c r="O38"/>
      <c r="P38"/>
      <c r="Q38"/>
      <c r="R38" s="22"/>
      <c r="S38" s="106"/>
      <c r="T38"/>
      <c r="U38" s="106"/>
      <c r="V38" s="106"/>
      <c r="W38" s="15"/>
      <c r="X38" s="15"/>
      <c r="Y38" s="15"/>
      <c r="Z38" s="167"/>
      <c r="AA38" s="174"/>
      <c r="AB38" s="174"/>
      <c r="AC38" s="183"/>
      <c r="AD38" s="65"/>
      <c r="AE38"/>
      <c r="AF38"/>
      <c r="AG38"/>
      <c r="AH38" s="106"/>
      <c r="AI38" s="133"/>
      <c r="AJ38" s="15"/>
      <c r="AK38"/>
      <c r="AL38" s="15"/>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s="175"/>
      <c r="F39" s="174"/>
      <c r="G39" s="174"/>
      <c r="H39" s="201"/>
      <c r="I39"/>
      <c r="J39"/>
      <c r="K39"/>
      <c r="L39"/>
      <c r="M39"/>
      <c r="N39"/>
      <c r="O39"/>
      <c r="P39"/>
      <c r="Q39"/>
      <c r="R39" s="22"/>
      <c r="S39" s="106"/>
      <c r="T39"/>
      <c r="U39" s="106"/>
      <c r="V39" s="106"/>
      <c r="W39" s="15"/>
      <c r="X39" s="15"/>
      <c r="Y39" s="15"/>
      <c r="Z39" s="167"/>
      <c r="AA39" s="174"/>
      <c r="AB39" s="174"/>
      <c r="AC39" s="183"/>
      <c r="AD39" s="65"/>
      <c r="AE39"/>
      <c r="AF39"/>
      <c r="AG39"/>
      <c r="AH39" s="106"/>
      <c r="AI39" s="133"/>
      <c r="AJ39" s="15"/>
      <c r="AK39"/>
      <c r="AL39" s="15"/>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s="175"/>
      <c r="F40" s="174"/>
      <c r="G40" s="174"/>
      <c r="H40" s="201"/>
      <c r="I40"/>
      <c r="J40"/>
      <c r="K40"/>
      <c r="L40"/>
      <c r="M40"/>
      <c r="N40"/>
      <c r="O40"/>
      <c r="P40"/>
      <c r="Q40"/>
      <c r="R40" s="22"/>
      <c r="S40" s="106"/>
      <c r="T40"/>
      <c r="U40" s="106"/>
      <c r="V40" s="106"/>
      <c r="W40" s="15"/>
      <c r="X40" s="15"/>
      <c r="Y40" s="15"/>
      <c r="Z40" s="167"/>
      <c r="AA40" s="174"/>
      <c r="AB40" s="174"/>
      <c r="AC40" s="183"/>
      <c r="AD40" s="65"/>
      <c r="AE40"/>
      <c r="AF40"/>
      <c r="AG40"/>
      <c r="AH40" s="106"/>
      <c r="AI40" s="133"/>
      <c r="AJ40" s="15"/>
      <c r="AK40"/>
      <c r="AL40" s="15"/>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s="175"/>
      <c r="F41" s="174"/>
      <c r="G41" s="174"/>
      <c r="H41" s="201"/>
      <c r="I41"/>
      <c r="J41"/>
      <c r="K41"/>
      <c r="L41"/>
      <c r="M41"/>
      <c r="N41"/>
      <c r="O41"/>
      <c r="P41"/>
      <c r="Q41"/>
      <c r="R41" s="22"/>
      <c r="S41" s="106"/>
      <c r="T41"/>
      <c r="U41" s="106"/>
      <c r="V41" s="106"/>
      <c r="W41" s="15"/>
      <c r="X41" s="15"/>
      <c r="Y41" s="15"/>
      <c r="Z41" s="167"/>
      <c r="AA41" s="174"/>
      <c r="AB41" s="174"/>
      <c r="AC41" s="183"/>
      <c r="AD41" s="65"/>
      <c r="AE41"/>
      <c r="AF41"/>
      <c r="AG41"/>
      <c r="AH41" s="106"/>
      <c r="AI41" s="133"/>
      <c r="AJ41" s="15"/>
      <c r="AK41"/>
      <c r="AL41" s="15"/>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s="175"/>
      <c r="F42" s="174"/>
      <c r="G42" s="174"/>
      <c r="H42" s="201"/>
      <c r="I42"/>
      <c r="J42"/>
      <c r="K42"/>
      <c r="L42"/>
      <c r="M42"/>
      <c r="N42"/>
      <c r="O42"/>
      <c r="P42"/>
      <c r="Q42"/>
      <c r="R42" s="22"/>
      <c r="S42" s="106"/>
      <c r="T42"/>
      <c r="U42" s="106"/>
      <c r="V42" s="106"/>
      <c r="W42" s="15"/>
      <c r="X42" s="15"/>
      <c r="Y42" s="15"/>
      <c r="Z42" s="167"/>
      <c r="AA42" s="174"/>
      <c r="AB42" s="174"/>
      <c r="AC42" s="183"/>
      <c r="AD42" s="65"/>
      <c r="AE42"/>
      <c r="AF42"/>
      <c r="AG42"/>
      <c r="AH42" s="106"/>
      <c r="AI42" s="133"/>
      <c r="AJ42" s="15"/>
      <c r="AK42"/>
      <c r="AL42" s="15"/>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s="175"/>
      <c r="F43" s="174"/>
      <c r="G43" s="174"/>
      <c r="H43" s="201"/>
      <c r="I43"/>
      <c r="J43"/>
      <c r="K43"/>
      <c r="L43"/>
      <c r="M43"/>
      <c r="N43"/>
      <c r="O43"/>
      <c r="P43"/>
      <c r="Q43"/>
      <c r="R43" s="22"/>
      <c r="S43" s="106"/>
      <c r="T43"/>
      <c r="U43" s="106"/>
      <c r="V43" s="106"/>
      <c r="W43" s="15"/>
      <c r="X43" s="15"/>
      <c r="Y43" s="15"/>
      <c r="Z43" s="167"/>
      <c r="AA43" s="174"/>
      <c r="AB43" s="174"/>
      <c r="AC43" s="183"/>
      <c r="AD43" s="65"/>
      <c r="AE43"/>
      <c r="AF43"/>
      <c r="AG43"/>
      <c r="AH43" s="106"/>
      <c r="AI43" s="133"/>
      <c r="AJ43" s="15"/>
      <c r="AK43"/>
      <c r="AL43" s="15"/>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s="175"/>
      <c r="F44" s="174"/>
      <c r="G44" s="174"/>
      <c r="H44" s="201"/>
      <c r="I44"/>
      <c r="J44"/>
      <c r="K44"/>
      <c r="L44"/>
      <c r="M44"/>
      <c r="N44"/>
      <c r="O44"/>
      <c r="P44"/>
      <c r="Q44"/>
      <c r="R44" s="22"/>
      <c r="S44" s="106"/>
      <c r="T44"/>
      <c r="U44" s="106"/>
      <c r="V44" s="106"/>
      <c r="W44" s="15"/>
      <c r="X44" s="15"/>
      <c r="Y44" s="15"/>
      <c r="Z44" s="167"/>
      <c r="AA44" s="174"/>
      <c r="AB44" s="174"/>
      <c r="AC44" s="183"/>
      <c r="AD44" s="65"/>
      <c r="AE44"/>
      <c r="AF44"/>
      <c r="AG44"/>
      <c r="AH44" s="106"/>
      <c r="AI44" s="133"/>
      <c r="AJ44" s="15"/>
      <c r="AK44"/>
      <c r="AL44" s="15"/>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s="175"/>
      <c r="F45" s="174"/>
      <c r="G45" s="174"/>
      <c r="H45" s="201"/>
      <c r="I45"/>
      <c r="J45"/>
      <c r="K45"/>
      <c r="L45"/>
      <c r="M45"/>
      <c r="N45"/>
      <c r="O45"/>
      <c r="P45"/>
      <c r="Q45"/>
      <c r="R45" s="22"/>
      <c r="S45" s="106"/>
      <c r="T45"/>
      <c r="U45" s="106"/>
      <c r="V45" s="106"/>
      <c r="W45" s="15"/>
      <c r="X45" s="15"/>
      <c r="Y45" s="15"/>
      <c r="Z45" s="167"/>
      <c r="AA45" s="174"/>
      <c r="AB45" s="174"/>
      <c r="AC45" s="183"/>
      <c r="AD45" s="65"/>
      <c r="AE45"/>
      <c r="AF45"/>
      <c r="AG45"/>
      <c r="AH45" s="106"/>
      <c r="AI45" s="133"/>
      <c r="AJ45" s="15"/>
      <c r="AK45"/>
      <c r="AL45" s="1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s="175"/>
      <c r="F46" s="174"/>
      <c r="G46" s="174"/>
      <c r="H46" s="201"/>
      <c r="I46"/>
      <c r="J46"/>
      <c r="K46"/>
      <c r="L46"/>
      <c r="M46"/>
      <c r="N46"/>
      <c r="O46"/>
      <c r="P46"/>
      <c r="Q46"/>
      <c r="R46" s="22"/>
      <c r="S46" s="106"/>
      <c r="T46"/>
      <c r="U46" s="106"/>
      <c r="V46" s="106"/>
      <c r="W46" s="15"/>
      <c r="X46" s="15"/>
      <c r="Y46" s="15"/>
      <c r="Z46" s="167"/>
      <c r="AA46" s="174"/>
      <c r="AB46" s="174"/>
      <c r="AC46" s="183"/>
      <c r="AD46" s="65"/>
      <c r="AE46"/>
      <c r="AF46"/>
      <c r="AG46"/>
      <c r="AH46" s="106"/>
      <c r="AI46" s="133"/>
      <c r="AJ46" s="15"/>
      <c r="AK46"/>
      <c r="AL46" s="15"/>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s="175"/>
      <c r="F47" s="174"/>
      <c r="G47" s="174"/>
      <c r="H47" s="201"/>
      <c r="I47"/>
      <c r="J47"/>
      <c r="K47"/>
      <c r="L47"/>
      <c r="M47"/>
      <c r="N47"/>
      <c r="O47"/>
      <c r="P47"/>
      <c r="Q47"/>
      <c r="R47" s="22"/>
      <c r="S47" s="106"/>
      <c r="T47"/>
      <c r="U47" s="106"/>
      <c r="V47" s="106"/>
      <c r="W47" s="15"/>
      <c r="X47" s="15"/>
      <c r="Y47" s="15"/>
      <c r="Z47" s="167"/>
      <c r="AA47" s="174"/>
      <c r="AB47" s="174"/>
      <c r="AC47" s="183"/>
      <c r="AD47" s="65"/>
      <c r="AE47"/>
      <c r="AF47"/>
      <c r="AG47"/>
      <c r="AH47" s="106"/>
      <c r="AI47" s="133"/>
      <c r="AJ47" s="15"/>
      <c r="AK47"/>
      <c r="AL47" s="15"/>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s="175"/>
      <c r="F48" s="174"/>
      <c r="G48" s="174"/>
      <c r="H48" s="201"/>
      <c r="I48"/>
      <c r="J48"/>
      <c r="K48"/>
      <c r="L48"/>
      <c r="M48"/>
      <c r="N48"/>
      <c r="O48"/>
      <c r="P48"/>
      <c r="Q48"/>
      <c r="R48" s="22"/>
      <c r="S48" s="106"/>
      <c r="T48"/>
      <c r="U48" s="106"/>
      <c r="V48" s="106"/>
      <c r="W48" s="15"/>
      <c r="X48" s="15"/>
      <c r="Y48" s="15"/>
      <c r="Z48" s="167"/>
      <c r="AA48" s="174"/>
      <c r="AB48" s="174"/>
      <c r="AC48" s="183"/>
      <c r="AD48" s="65"/>
      <c r="AE48"/>
      <c r="AF48"/>
      <c r="AG48"/>
      <c r="AH48" s="106"/>
      <c r="AI48" s="133"/>
      <c r="AJ48" s="15"/>
      <c r="AK48"/>
      <c r="AL48" s="15"/>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s="175"/>
      <c r="F49" s="174"/>
      <c r="G49" s="174"/>
      <c r="H49" s="201"/>
      <c r="I49"/>
      <c r="J49"/>
      <c r="K49"/>
      <c r="L49"/>
      <c r="M49"/>
      <c r="N49"/>
      <c r="O49"/>
      <c r="P49"/>
      <c r="Q49"/>
      <c r="R49" s="22"/>
      <c r="S49" s="106"/>
      <c r="T49"/>
      <c r="U49" s="106"/>
      <c r="V49" s="106"/>
      <c r="W49" s="15"/>
      <c r="X49" s="15"/>
      <c r="Y49" s="15"/>
      <c r="Z49" s="167"/>
      <c r="AA49" s="174"/>
      <c r="AB49" s="174"/>
      <c r="AC49" s="183"/>
      <c r="AD49" s="65"/>
      <c r="AE49"/>
      <c r="AF49"/>
      <c r="AG49"/>
      <c r="AH49" s="106"/>
      <c r="AI49" s="133"/>
      <c r="AJ49" s="15"/>
      <c r="AK49"/>
      <c r="AL49" s="15"/>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s="175"/>
      <c r="F50" s="174"/>
      <c r="G50" s="174"/>
      <c r="H50" s="201"/>
      <c r="I50"/>
      <c r="J50"/>
      <c r="K50"/>
      <c r="L50"/>
      <c r="M50"/>
      <c r="N50"/>
      <c r="O50"/>
      <c r="P50"/>
      <c r="Q50"/>
      <c r="R50" s="22"/>
      <c r="S50" s="106"/>
      <c r="T50"/>
      <c r="U50" s="106"/>
      <c r="V50" s="106"/>
      <c r="W50" s="15"/>
      <c r="X50" s="15"/>
      <c r="Y50" s="15"/>
      <c r="Z50" s="167"/>
      <c r="AA50" s="174"/>
      <c r="AB50" s="174"/>
      <c r="AC50" s="183"/>
      <c r="AD50" s="65"/>
      <c r="AE50"/>
      <c r="AF50"/>
      <c r="AG50"/>
      <c r="AH50" s="106"/>
      <c r="AI50" s="133"/>
      <c r="AJ50" s="15"/>
      <c r="AK50"/>
      <c r="AL50" s="15"/>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s="175"/>
      <c r="F51" s="174"/>
      <c r="G51" s="174"/>
      <c r="H51" s="201"/>
      <c r="I51"/>
      <c r="J51"/>
      <c r="K51"/>
      <c r="L51"/>
      <c r="M51"/>
      <c r="N51"/>
      <c r="O51"/>
      <c r="P51"/>
      <c r="Q51"/>
      <c r="R51" s="22"/>
      <c r="S51" s="106"/>
      <c r="T51"/>
      <c r="U51" s="106"/>
      <c r="V51" s="106"/>
      <c r="W51" s="15"/>
      <c r="X51" s="15"/>
      <c r="Y51" s="15"/>
      <c r="Z51" s="167"/>
      <c r="AA51" s="174"/>
      <c r="AB51" s="174"/>
      <c r="AC51" s="183"/>
      <c r="AD51" s="65"/>
      <c r="AE51"/>
      <c r="AF51"/>
      <c r="AG51"/>
      <c r="AH51" s="106"/>
      <c r="AI51" s="133"/>
      <c r="AJ51" s="15"/>
      <c r="AK51"/>
      <c r="AL51" s="15"/>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s="175"/>
      <c r="F52" s="174"/>
      <c r="G52" s="174"/>
      <c r="H52" s="201"/>
      <c r="I52"/>
      <c r="J52"/>
      <c r="K52"/>
      <c r="L52"/>
      <c r="M52"/>
      <c r="N52"/>
      <c r="O52"/>
      <c r="P52"/>
      <c r="Q52"/>
      <c r="R52" s="22"/>
      <c r="S52" s="106"/>
      <c r="T52"/>
      <c r="U52" s="106"/>
      <c r="V52" s="106"/>
      <c r="W52" s="15"/>
      <c r="X52" s="15"/>
      <c r="Y52" s="15"/>
      <c r="Z52" s="167"/>
      <c r="AA52" s="174"/>
      <c r="AB52" s="174"/>
      <c r="AC52" s="183"/>
      <c r="AD52" s="65"/>
      <c r="AE52"/>
      <c r="AF52"/>
      <c r="AG52"/>
      <c r="AH52" s="106"/>
      <c r="AI52" s="133"/>
      <c r="AJ52" s="15"/>
      <c r="AK52"/>
      <c r="AL52" s="15"/>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s="175"/>
      <c r="F53" s="174"/>
      <c r="G53" s="174"/>
      <c r="H53" s="201"/>
      <c r="I53"/>
      <c r="J53"/>
      <c r="K53"/>
      <c r="L53"/>
      <c r="M53"/>
      <c r="N53"/>
      <c r="O53"/>
      <c r="P53"/>
      <c r="Q53"/>
      <c r="R53" s="22"/>
      <c r="S53" s="106"/>
      <c r="T53"/>
      <c r="U53" s="106"/>
      <c r="V53" s="106"/>
      <c r="W53" s="15"/>
      <c r="X53" s="15"/>
      <c r="Y53" s="15"/>
      <c r="Z53" s="167"/>
      <c r="AA53" s="174"/>
      <c r="AB53" s="174"/>
      <c r="AC53" s="183"/>
      <c r="AD53" s="65"/>
      <c r="AE53"/>
      <c r="AF53"/>
      <c r="AG53"/>
      <c r="AH53" s="106"/>
      <c r="AI53" s="133"/>
      <c r="AJ53" s="15"/>
      <c r="AK53"/>
      <c r="AL53" s="15"/>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s="175"/>
      <c r="F54" s="174"/>
      <c r="G54" s="174"/>
      <c r="H54" s="201"/>
      <c r="I54"/>
      <c r="J54"/>
      <c r="K54"/>
      <c r="L54"/>
      <c r="M54"/>
      <c r="N54"/>
      <c r="O54"/>
      <c r="P54"/>
      <c r="Q54"/>
      <c r="R54" s="22"/>
      <c r="S54" s="106"/>
      <c r="T54"/>
      <c r="U54" s="106"/>
      <c r="V54" s="106"/>
      <c r="W54" s="15"/>
      <c r="X54" s="15"/>
      <c r="Y54" s="15"/>
      <c r="Z54" s="167"/>
      <c r="AA54" s="174"/>
      <c r="AB54" s="174"/>
      <c r="AC54" s="183"/>
      <c r="AD54" s="65"/>
      <c r="AE54"/>
      <c r="AF54"/>
      <c r="AG54"/>
      <c r="AH54" s="106"/>
      <c r="AI54" s="133"/>
      <c r="AJ54" s="15"/>
      <c r="AK54"/>
      <c r="AL54" s="15"/>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s="175"/>
      <c r="F55" s="174"/>
      <c r="G55" s="174"/>
      <c r="H55" s="201"/>
      <c r="I55"/>
      <c r="J55"/>
      <c r="K55"/>
      <c r="L55"/>
      <c r="M55"/>
      <c r="N55"/>
      <c r="O55"/>
      <c r="P55"/>
      <c r="Q55"/>
      <c r="R55" s="22"/>
      <c r="S55" s="106"/>
      <c r="T55"/>
      <c r="U55" s="106"/>
      <c r="V55" s="106"/>
      <c r="W55" s="15"/>
      <c r="X55" s="15"/>
      <c r="Y55" s="15"/>
      <c r="Z55" s="167"/>
      <c r="AA55" s="174"/>
      <c r="AB55" s="174"/>
      <c r="AC55" s="183"/>
      <c r="AD55" s="65"/>
      <c r="AE55"/>
      <c r="AF55"/>
      <c r="AG55"/>
      <c r="AH55" s="106"/>
      <c r="AI55" s="133"/>
      <c r="AJ55" s="15"/>
      <c r="AK55"/>
      <c r="AL55" s="1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s="175"/>
      <c r="F56" s="174"/>
      <c r="G56" s="174"/>
      <c r="H56" s="201"/>
      <c r="I56"/>
      <c r="J56"/>
      <c r="K56"/>
      <c r="L56"/>
      <c r="M56"/>
      <c r="N56"/>
      <c r="O56"/>
      <c r="P56"/>
      <c r="Q56"/>
      <c r="R56" s="22"/>
      <c r="S56" s="106"/>
      <c r="T56"/>
      <c r="U56" s="106"/>
      <c r="V56" s="106"/>
      <c r="W56" s="15"/>
      <c r="X56" s="15"/>
      <c r="Y56" s="15"/>
      <c r="Z56" s="167"/>
      <c r="AA56" s="174"/>
      <c r="AB56" s="174"/>
      <c r="AC56" s="183"/>
      <c r="AD56" s="65"/>
      <c r="AE56"/>
      <c r="AF56"/>
      <c r="AG56"/>
      <c r="AH56" s="106"/>
      <c r="AI56" s="133"/>
      <c r="AJ56" s="15"/>
      <c r="AK56"/>
      <c r="AL56" s="15"/>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s="175"/>
      <c r="F57" s="174"/>
      <c r="G57" s="174"/>
      <c r="H57" s="201"/>
      <c r="I57"/>
      <c r="J57"/>
      <c r="K57"/>
      <c r="L57"/>
      <c r="M57"/>
      <c r="N57"/>
      <c r="O57"/>
      <c r="P57"/>
      <c r="Q57"/>
      <c r="R57" s="22"/>
      <c r="S57" s="106"/>
      <c r="T57"/>
      <c r="U57" s="106"/>
      <c r="V57" s="106"/>
      <c r="W57" s="15"/>
      <c r="X57" s="15"/>
      <c r="Y57" s="15"/>
      <c r="Z57" s="167"/>
      <c r="AA57" s="174"/>
      <c r="AB57" s="174"/>
      <c r="AC57" s="183"/>
      <c r="AD57" s="65"/>
      <c r="AE57"/>
      <c r="AF57"/>
      <c r="AG57"/>
      <c r="AH57" s="106"/>
      <c r="AI57" s="133"/>
      <c r="AJ57" s="15"/>
      <c r="AK57"/>
      <c r="AL57" s="15"/>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s="175"/>
      <c r="F58" s="174"/>
      <c r="G58" s="174"/>
      <c r="H58" s="201"/>
      <c r="I58"/>
      <c r="J58"/>
      <c r="K58"/>
      <c r="L58"/>
      <c r="M58"/>
      <c r="N58"/>
      <c r="O58"/>
      <c r="P58"/>
      <c r="Q58"/>
      <c r="R58" s="22"/>
      <c r="S58" s="106"/>
      <c r="T58"/>
      <c r="U58" s="106"/>
      <c r="V58" s="106"/>
      <c r="W58" s="15"/>
      <c r="X58" s="15"/>
      <c r="Y58" s="15"/>
      <c r="Z58" s="167"/>
      <c r="AA58" s="174"/>
      <c r="AB58" s="174"/>
      <c r="AC58" s="183"/>
      <c r="AD58" s="65"/>
      <c r="AE58"/>
      <c r="AF58"/>
      <c r="AG58"/>
      <c r="AH58" s="106"/>
      <c r="AI58" s="133"/>
      <c r="AJ58" s="15"/>
      <c r="AK58"/>
      <c r="AL58" s="15"/>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s="175"/>
      <c r="F59" s="174"/>
      <c r="G59" s="174"/>
      <c r="H59" s="201"/>
      <c r="I59"/>
      <c r="J59"/>
      <c r="K59"/>
      <c r="L59"/>
      <c r="M59"/>
      <c r="N59"/>
      <c r="O59"/>
      <c r="P59"/>
      <c r="Q59"/>
      <c r="R59" s="22"/>
      <c r="S59" s="106"/>
      <c r="T59"/>
      <c r="U59" s="106"/>
      <c r="V59" s="106"/>
      <c r="W59" s="15"/>
      <c r="X59" s="15"/>
      <c r="Y59" s="15"/>
      <c r="Z59" s="167"/>
      <c r="AA59" s="174"/>
      <c r="AB59" s="174"/>
      <c r="AC59" s="183"/>
      <c r="AD59" s="65"/>
      <c r="AE59"/>
      <c r="AF59"/>
      <c r="AG59"/>
      <c r="AH59" s="106"/>
      <c r="AI59" s="133"/>
      <c r="AJ59" s="15"/>
      <c r="AK59"/>
      <c r="AL59" s="15"/>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s="175"/>
      <c r="F60" s="174"/>
      <c r="G60" s="174"/>
      <c r="H60" s="201"/>
      <c r="I60"/>
      <c r="J60"/>
      <c r="K60"/>
      <c r="L60"/>
      <c r="M60"/>
      <c r="N60"/>
      <c r="O60"/>
      <c r="P60"/>
      <c r="Q60"/>
      <c r="R60" s="22"/>
      <c r="S60" s="106"/>
      <c r="T60"/>
      <c r="U60" s="106"/>
      <c r="V60" s="106"/>
      <c r="W60" s="15"/>
      <c r="X60" s="15"/>
      <c r="Y60" s="15"/>
      <c r="Z60" s="167"/>
      <c r="AA60" s="174"/>
      <c r="AB60" s="174"/>
      <c r="AC60" s="183"/>
      <c r="AD60" s="65"/>
      <c r="AE60"/>
      <c r="AF60"/>
      <c r="AG60"/>
      <c r="AH60" s="106"/>
      <c r="AI60" s="133"/>
      <c r="AJ60" s="15"/>
      <c r="AK60"/>
      <c r="AL60" s="15"/>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s="175"/>
      <c r="F61" s="174"/>
      <c r="G61" s="174"/>
      <c r="H61" s="201"/>
      <c r="I61"/>
      <c r="J61"/>
      <c r="K61"/>
      <c r="L61"/>
      <c r="M61"/>
      <c r="N61"/>
      <c r="O61"/>
      <c r="P61"/>
      <c r="Q61"/>
      <c r="R61" s="22"/>
      <c r="S61" s="106"/>
      <c r="T61"/>
      <c r="U61" s="106"/>
      <c r="V61" s="106"/>
      <c r="W61" s="15"/>
      <c r="X61" s="15"/>
      <c r="Y61" s="15"/>
      <c r="Z61" s="167"/>
      <c r="AA61" s="174"/>
      <c r="AB61" s="174"/>
      <c r="AC61" s="183"/>
      <c r="AD61" s="65"/>
      <c r="AE61"/>
      <c r="AF61"/>
      <c r="AG61"/>
      <c r="AH61" s="106"/>
      <c r="AI61" s="133"/>
      <c r="AJ61" s="15"/>
      <c r="AK61"/>
      <c r="AL61" s="15"/>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s="175"/>
      <c r="F62" s="174"/>
      <c r="G62" s="174"/>
      <c r="H62" s="201"/>
      <c r="I62"/>
      <c r="J62"/>
      <c r="K62"/>
      <c r="L62"/>
      <c r="M62"/>
      <c r="N62"/>
      <c r="O62"/>
      <c r="P62"/>
      <c r="Q62"/>
      <c r="R62" s="22"/>
      <c r="S62" s="106"/>
      <c r="T62"/>
      <c r="U62" s="106"/>
      <c r="V62" s="106"/>
      <c r="W62" s="15"/>
      <c r="X62" s="15"/>
      <c r="Y62" s="15"/>
      <c r="Z62" s="167"/>
      <c r="AA62" s="174"/>
      <c r="AB62" s="174"/>
      <c r="AC62" s="183"/>
      <c r="AD62" s="65"/>
      <c r="AE62"/>
      <c r="AF62"/>
      <c r="AG62"/>
      <c r="AH62" s="106"/>
      <c r="AI62" s="133"/>
      <c r="AJ62" s="15"/>
      <c r="AK62"/>
      <c r="AL62" s="15"/>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s="175"/>
      <c r="F63" s="174"/>
      <c r="G63" s="174"/>
      <c r="H63" s="201"/>
      <c r="I63"/>
      <c r="J63"/>
      <c r="K63"/>
      <c r="L63"/>
      <c r="M63"/>
      <c r="N63"/>
      <c r="O63"/>
      <c r="P63"/>
      <c r="Q63"/>
      <c r="R63" s="22"/>
      <c r="S63" s="106"/>
      <c r="T63"/>
      <c r="U63" s="106"/>
      <c r="V63" s="106"/>
      <c r="W63" s="15"/>
      <c r="X63" s="15"/>
      <c r="Y63" s="15"/>
      <c r="Z63" s="167"/>
      <c r="AA63" s="174"/>
      <c r="AB63" s="174"/>
      <c r="AC63" s="183"/>
      <c r="AD63" s="65"/>
      <c r="AE63"/>
      <c r="AF63"/>
      <c r="AG63"/>
      <c r="AH63" s="106"/>
      <c r="AI63" s="133"/>
      <c r="AJ63" s="15"/>
      <c r="AK63"/>
      <c r="AL63" s="15"/>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s="175"/>
      <c r="F64" s="174"/>
      <c r="G64" s="174"/>
      <c r="H64" s="201"/>
      <c r="I64"/>
      <c r="J64"/>
      <c r="K64"/>
      <c r="L64"/>
      <c r="M64"/>
      <c r="N64"/>
      <c r="O64"/>
      <c r="P64"/>
      <c r="Q64"/>
      <c r="R64" s="22"/>
      <c r="S64" s="106"/>
      <c r="T64"/>
      <c r="U64" s="106"/>
      <c r="V64" s="106"/>
      <c r="W64" s="15"/>
      <c r="X64" s="15"/>
      <c r="Y64" s="15"/>
      <c r="Z64" s="167"/>
      <c r="AA64" s="174"/>
      <c r="AB64" s="174"/>
      <c r="AC64" s="183"/>
      <c r="AD64" s="65"/>
      <c r="AE64"/>
      <c r="AF64"/>
      <c r="AG64"/>
      <c r="AH64" s="106"/>
      <c r="AI64" s="133"/>
      <c r="AJ64" s="15"/>
      <c r="AK64"/>
      <c r="AL64" s="15"/>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s="175"/>
      <c r="F65" s="174"/>
      <c r="G65" s="174"/>
      <c r="H65" s="201"/>
      <c r="I65"/>
      <c r="J65"/>
      <c r="K65"/>
      <c r="L65"/>
      <c r="M65"/>
      <c r="N65"/>
      <c r="O65"/>
      <c r="P65"/>
      <c r="Q65"/>
      <c r="R65" s="22"/>
      <c r="S65" s="106"/>
      <c r="T65"/>
      <c r="U65" s="106"/>
      <c r="V65" s="106"/>
      <c r="W65" s="15"/>
      <c r="X65" s="15"/>
      <c r="Y65" s="15"/>
      <c r="Z65" s="167"/>
      <c r="AA65" s="174"/>
      <c r="AB65" s="174"/>
      <c r="AC65" s="183"/>
      <c r="AD65" s="65"/>
      <c r="AE65"/>
      <c r="AF65"/>
      <c r="AG65"/>
      <c r="AH65" s="106"/>
      <c r="AI65" s="133"/>
      <c r="AJ65" s="15"/>
      <c r="AK65"/>
      <c r="AL65" s="1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s="175"/>
      <c r="F66" s="174"/>
      <c r="G66" s="174"/>
      <c r="H66" s="201"/>
      <c r="I66"/>
      <c r="J66"/>
      <c r="K66"/>
      <c r="L66"/>
      <c r="M66"/>
      <c r="N66"/>
      <c r="O66"/>
      <c r="P66"/>
      <c r="Q66"/>
      <c r="R66" s="22"/>
      <c r="S66" s="106"/>
      <c r="T66"/>
      <c r="U66" s="106"/>
      <c r="V66" s="106"/>
      <c r="W66" s="15"/>
      <c r="X66" s="15"/>
      <c r="Y66" s="15"/>
      <c r="Z66" s="167"/>
      <c r="AA66" s="174"/>
      <c r="AB66" s="174"/>
      <c r="AC66" s="183"/>
      <c r="AD66" s="65"/>
      <c r="AE66"/>
      <c r="AF66"/>
      <c r="AG66"/>
      <c r="AH66" s="106"/>
      <c r="AI66" s="133"/>
      <c r="AJ66" s="15"/>
      <c r="AK66"/>
      <c r="AL66" s="15"/>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s="175"/>
      <c r="F67" s="174"/>
      <c r="G67" s="174"/>
      <c r="H67" s="201"/>
      <c r="I67"/>
      <c r="J67"/>
      <c r="K67"/>
      <c r="L67"/>
      <c r="M67"/>
      <c r="N67"/>
      <c r="O67"/>
      <c r="P67"/>
      <c r="Q67"/>
      <c r="R67" s="22"/>
      <c r="S67" s="106"/>
      <c r="T67"/>
      <c r="U67" s="106"/>
      <c r="V67" s="106"/>
      <c r="W67" s="15"/>
      <c r="X67" s="15"/>
      <c r="Y67" s="15"/>
      <c r="Z67" s="167"/>
      <c r="AA67" s="174"/>
      <c r="AB67" s="174"/>
      <c r="AC67" s="183"/>
      <c r="AD67" s="65"/>
      <c r="AE67"/>
      <c r="AF67"/>
      <c r="AG67"/>
      <c r="AH67" s="106"/>
      <c r="AI67" s="133"/>
      <c r="AJ67" s="15"/>
      <c r="AK67"/>
      <c r="AL67" s="15"/>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s="175"/>
      <c r="F68" s="174"/>
      <c r="G68" s="174"/>
      <c r="H68" s="201"/>
      <c r="I68"/>
      <c r="J68"/>
      <c r="K68"/>
      <c r="L68"/>
      <c r="M68"/>
      <c r="N68"/>
      <c r="O68"/>
      <c r="P68"/>
      <c r="Q68"/>
      <c r="R68" s="22"/>
      <c r="S68" s="106"/>
      <c r="T68"/>
      <c r="U68" s="106"/>
      <c r="V68" s="106"/>
      <c r="W68" s="15"/>
      <c r="X68" s="15"/>
      <c r="Y68" s="15"/>
      <c r="Z68" s="167"/>
      <c r="AA68" s="174"/>
      <c r="AB68" s="174"/>
      <c r="AC68" s="183"/>
      <c r="AD68" s="65"/>
      <c r="AE68"/>
      <c r="AF68"/>
      <c r="AG68"/>
      <c r="AH68" s="106"/>
      <c r="AI68" s="133"/>
      <c r="AJ68" s="15"/>
      <c r="AK68"/>
      <c r="AL68" s="15"/>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s="175"/>
      <c r="F69" s="174"/>
      <c r="G69" s="174"/>
      <c r="H69" s="201"/>
      <c r="I69"/>
      <c r="J69"/>
      <c r="K69"/>
      <c r="L69"/>
      <c r="M69"/>
      <c r="N69"/>
      <c r="O69"/>
      <c r="P69"/>
      <c r="Q69"/>
      <c r="R69" s="22"/>
      <c r="S69" s="106"/>
      <c r="T69"/>
      <c r="U69" s="106"/>
      <c r="V69" s="106"/>
      <c r="W69" s="15"/>
      <c r="X69" s="15"/>
      <c r="Y69" s="15"/>
      <c r="Z69" s="167"/>
      <c r="AA69" s="174"/>
      <c r="AB69" s="174"/>
      <c r="AC69" s="183"/>
      <c r="AD69" s="65"/>
      <c r="AE69"/>
      <c r="AF69"/>
      <c r="AG69"/>
      <c r="AH69" s="106"/>
      <c r="AI69" s="133"/>
      <c r="AJ69" s="15"/>
      <c r="AK69"/>
      <c r="AL69" s="15"/>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s="175"/>
      <c r="F70" s="174"/>
      <c r="G70" s="174"/>
      <c r="H70" s="201"/>
      <c r="I70"/>
      <c r="J70"/>
      <c r="K70"/>
      <c r="L70"/>
      <c r="M70"/>
      <c r="N70"/>
      <c r="O70"/>
      <c r="P70"/>
      <c r="Q70"/>
      <c r="R70" s="22"/>
      <c r="S70" s="106"/>
      <c r="T70"/>
      <c r="U70" s="106"/>
      <c r="V70" s="106"/>
      <c r="W70" s="15"/>
      <c r="X70" s="15"/>
      <c r="Y70" s="15"/>
      <c r="Z70" s="167"/>
      <c r="AA70" s="174"/>
      <c r="AB70" s="174"/>
      <c r="AC70" s="183"/>
      <c r="AD70" s="65"/>
      <c r="AE70"/>
      <c r="AF70"/>
      <c r="AG70"/>
      <c r="AH70" s="106"/>
      <c r="AI70" s="133"/>
      <c r="AJ70" s="15"/>
      <c r="AK70"/>
      <c r="AL70" s="15"/>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s="175"/>
      <c r="F71" s="174"/>
      <c r="G71" s="174"/>
      <c r="H71" s="201"/>
      <c r="I71"/>
      <c r="J71"/>
      <c r="K71"/>
      <c r="L71"/>
      <c r="M71"/>
      <c r="N71"/>
      <c r="O71"/>
      <c r="P71"/>
      <c r="Q71"/>
      <c r="R71" s="22"/>
      <c r="S71" s="106"/>
      <c r="T71"/>
      <c r="U71" s="106"/>
      <c r="V71" s="106"/>
      <c r="W71" s="15"/>
      <c r="X71" s="15"/>
      <c r="Y71" s="15"/>
      <c r="Z71" s="167"/>
      <c r="AA71" s="174"/>
      <c r="AB71" s="174"/>
      <c r="AC71" s="183"/>
      <c r="AD71" s="65"/>
      <c r="AE71"/>
      <c r="AF71"/>
      <c r="AG71"/>
      <c r="AH71" s="106"/>
      <c r="AI71" s="133"/>
      <c r="AJ71" s="15"/>
      <c r="AK71"/>
      <c r="AL71" s="15"/>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s="175"/>
      <c r="F72" s="174"/>
      <c r="G72" s="174"/>
      <c r="H72" s="201"/>
      <c r="I72"/>
      <c r="J72"/>
      <c r="K72"/>
      <c r="L72"/>
      <c r="M72"/>
      <c r="N72"/>
      <c r="O72"/>
      <c r="P72"/>
      <c r="Q72"/>
      <c r="R72" s="22"/>
      <c r="S72" s="106"/>
      <c r="T72"/>
      <c r="U72" s="106"/>
      <c r="V72" s="106"/>
      <c r="W72" s="15"/>
      <c r="X72" s="15"/>
      <c r="Y72" s="15"/>
      <c r="Z72" s="167"/>
      <c r="AA72" s="174"/>
      <c r="AB72" s="174"/>
      <c r="AC72" s="183"/>
      <c r="AD72" s="65"/>
      <c r="AE72"/>
      <c r="AF72"/>
      <c r="AG72"/>
      <c r="AH72" s="106"/>
      <c r="AI72" s="133"/>
      <c r="AJ72" s="15"/>
      <c r="AK72"/>
      <c r="AL72" s="15"/>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s="175"/>
      <c r="F73" s="174"/>
      <c r="G73" s="174"/>
      <c r="H73" s="201"/>
      <c r="I73"/>
      <c r="J73"/>
      <c r="K73"/>
      <c r="L73"/>
      <c r="M73"/>
      <c r="N73"/>
      <c r="O73"/>
      <c r="P73"/>
      <c r="Q73"/>
      <c r="R73" s="22"/>
      <c r="S73" s="106"/>
      <c r="T73"/>
      <c r="U73" s="106"/>
      <c r="V73" s="106"/>
      <c r="W73" s="15"/>
      <c r="X73" s="15"/>
      <c r="Y73" s="15"/>
      <c r="Z73" s="167"/>
      <c r="AA73" s="174"/>
      <c r="AB73" s="174"/>
      <c r="AC73" s="183"/>
      <c r="AD73" s="65"/>
      <c r="AE73"/>
      <c r="AF73"/>
      <c r="AG73"/>
      <c r="AH73" s="106"/>
      <c r="AI73" s="133"/>
      <c r="AJ73" s="15"/>
      <c r="AK73"/>
      <c r="AL73" s="15"/>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s="175"/>
      <c r="F74" s="174"/>
      <c r="G74" s="174"/>
      <c r="H74" s="201"/>
      <c r="I74"/>
      <c r="J74"/>
      <c r="K74"/>
      <c r="L74"/>
      <c r="M74"/>
      <c r="N74"/>
      <c r="O74"/>
      <c r="P74"/>
      <c r="Q74"/>
      <c r="R74" s="22"/>
      <c r="S74" s="106"/>
      <c r="T74"/>
      <c r="U74" s="106"/>
      <c r="V74" s="106"/>
      <c r="W74" s="15"/>
      <c r="X74" s="15"/>
      <c r="Y74" s="15"/>
      <c r="Z74" s="167"/>
      <c r="AA74" s="174"/>
      <c r="AB74" s="174"/>
      <c r="AC74" s="183"/>
      <c r="AD74" s="65"/>
      <c r="AE74"/>
      <c r="AF74"/>
      <c r="AG74"/>
      <c r="AH74" s="106"/>
      <c r="AI74" s="133"/>
      <c r="AJ74" s="15"/>
      <c r="AK74"/>
      <c r="AL74" s="15"/>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s="175"/>
      <c r="F75" s="174"/>
      <c r="G75" s="174"/>
      <c r="H75" s="201"/>
      <c r="I75"/>
      <c r="J75"/>
      <c r="K75"/>
      <c r="L75"/>
      <c r="M75"/>
      <c r="N75"/>
      <c r="O75"/>
      <c r="P75"/>
      <c r="Q75"/>
      <c r="R75" s="22"/>
      <c r="S75" s="106"/>
      <c r="T75"/>
      <c r="U75" s="106"/>
      <c r="V75" s="106"/>
      <c r="W75" s="15"/>
      <c r="X75" s="15"/>
      <c r="Y75" s="15"/>
      <c r="Z75" s="167"/>
      <c r="AA75" s="174"/>
      <c r="AB75" s="174"/>
      <c r="AC75" s="183"/>
      <c r="AD75" s="65"/>
      <c r="AE75"/>
      <c r="AF75"/>
      <c r="AG75"/>
      <c r="AH75" s="106"/>
      <c r="AI75" s="133"/>
      <c r="AJ75" s="15"/>
      <c r="AK75"/>
      <c r="AL75" s="1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s="175"/>
      <c r="F76" s="174"/>
      <c r="G76" s="174"/>
      <c r="H76" s="201"/>
      <c r="I76"/>
      <c r="J76"/>
      <c r="K76"/>
      <c r="L76"/>
      <c r="M76"/>
      <c r="N76"/>
      <c r="O76"/>
      <c r="P76"/>
      <c r="Q76"/>
      <c r="R76" s="22"/>
      <c r="S76" s="106"/>
      <c r="T76"/>
      <c r="U76" s="106"/>
      <c r="V76" s="106"/>
      <c r="W76" s="15"/>
      <c r="X76" s="15"/>
      <c r="Y76" s="15"/>
      <c r="Z76" s="167"/>
      <c r="AA76" s="174"/>
      <c r="AB76" s="174"/>
      <c r="AC76" s="183"/>
      <c r="AD76" s="65"/>
      <c r="AE76"/>
      <c r="AF76"/>
      <c r="AG76"/>
      <c r="AH76" s="106"/>
      <c r="AI76" s="133"/>
      <c r="AJ76" s="15"/>
      <c r="AK76"/>
      <c r="AL76" s="15"/>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s="175"/>
      <c r="F77" s="174"/>
      <c r="G77" s="174"/>
      <c r="H77" s="201"/>
      <c r="I77"/>
      <c r="J77"/>
      <c r="K77"/>
      <c r="L77"/>
      <c r="M77"/>
      <c r="N77"/>
      <c r="O77"/>
      <c r="P77"/>
      <c r="Q77"/>
      <c r="R77" s="22"/>
      <c r="S77" s="106"/>
      <c r="T77"/>
      <c r="U77" s="106"/>
      <c r="V77" s="106"/>
      <c r="W77" s="15"/>
      <c r="X77" s="15"/>
      <c r="Y77" s="15"/>
      <c r="Z77" s="167"/>
      <c r="AA77" s="174"/>
      <c r="AB77" s="174"/>
      <c r="AC77" s="183"/>
      <c r="AD77" s="65"/>
      <c r="AE77"/>
      <c r="AF77"/>
      <c r="AG77"/>
      <c r="AH77" s="106"/>
      <c r="AI77" s="133"/>
      <c r="AJ77" s="15"/>
      <c r="AK77"/>
      <c r="AL77" s="15"/>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s="175"/>
      <c r="F78" s="174"/>
      <c r="G78" s="174"/>
      <c r="H78" s="201"/>
      <c r="I78"/>
      <c r="J78"/>
      <c r="K78"/>
      <c r="L78"/>
      <c r="M78"/>
      <c r="N78"/>
      <c r="O78"/>
      <c r="P78"/>
      <c r="Q78"/>
      <c r="R78" s="22"/>
      <c r="S78" s="106"/>
      <c r="T78"/>
      <c r="U78" s="106"/>
      <c r="V78" s="106"/>
      <c r="W78" s="15"/>
      <c r="X78" s="15"/>
      <c r="Y78" s="15"/>
      <c r="Z78" s="167"/>
      <c r="AA78" s="174"/>
      <c r="AB78" s="174"/>
      <c r="AC78" s="183"/>
      <c r="AD78" s="65"/>
      <c r="AE78"/>
      <c r="AF78"/>
      <c r="AG78"/>
      <c r="AH78" s="106"/>
      <c r="AI78" s="133"/>
      <c r="AJ78" s="15"/>
      <c r="AK78"/>
      <c r="AL78" s="15"/>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s="175"/>
      <c r="F79" s="174"/>
      <c r="G79" s="174"/>
      <c r="H79" s="201"/>
      <c r="I79"/>
      <c r="J79"/>
      <c r="K79"/>
      <c r="L79"/>
      <c r="M79"/>
      <c r="N79"/>
      <c r="O79"/>
      <c r="P79"/>
      <c r="Q79"/>
      <c r="R79" s="22"/>
      <c r="S79" s="106"/>
      <c r="T79"/>
      <c r="U79" s="106"/>
      <c r="V79" s="106"/>
      <c r="W79" s="15"/>
      <c r="X79" s="15"/>
      <c r="Y79" s="15"/>
      <c r="Z79" s="167"/>
      <c r="AA79" s="174"/>
      <c r="AB79" s="174"/>
      <c r="AC79" s="183"/>
      <c r="AD79" s="65"/>
      <c r="AE79"/>
      <c r="AF79"/>
      <c r="AG79"/>
      <c r="AH79" s="106"/>
      <c r="AI79" s="133"/>
      <c r="AJ79" s="15"/>
      <c r="AK79"/>
      <c r="AL79" s="15"/>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s="175"/>
      <c r="F80" s="174"/>
      <c r="G80" s="174"/>
      <c r="H80" s="201"/>
      <c r="I80"/>
      <c r="J80"/>
      <c r="K80"/>
      <c r="L80"/>
      <c r="M80"/>
      <c r="N80"/>
      <c r="O80"/>
      <c r="P80"/>
      <c r="Q80"/>
      <c r="R80" s="22"/>
      <c r="S80" s="106"/>
      <c r="T80"/>
      <c r="U80" s="106"/>
      <c r="V80" s="106"/>
      <c r="W80" s="15"/>
      <c r="X80" s="15"/>
      <c r="Y80" s="15"/>
      <c r="Z80" s="167"/>
      <c r="AA80" s="174"/>
      <c r="AB80" s="174"/>
      <c r="AC80" s="183"/>
      <c r="AD80" s="65"/>
      <c r="AE80"/>
      <c r="AF80"/>
      <c r="AG80"/>
      <c r="AH80" s="106"/>
      <c r="AI80" s="133"/>
      <c r="AJ80" s="15"/>
      <c r="AK80"/>
      <c r="AL80" s="15"/>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s="175"/>
      <c r="F81" s="174"/>
      <c r="G81" s="174"/>
      <c r="H81" s="201"/>
      <c r="I81"/>
      <c r="J81"/>
      <c r="K81"/>
      <c r="L81"/>
      <c r="M81"/>
      <c r="N81"/>
      <c r="O81"/>
      <c r="P81"/>
      <c r="Q81"/>
      <c r="R81" s="22"/>
      <c r="S81" s="106"/>
      <c r="T81"/>
      <c r="U81" s="106"/>
      <c r="V81" s="106"/>
      <c r="W81" s="15"/>
      <c r="X81" s="15"/>
      <c r="Y81" s="15"/>
      <c r="Z81" s="167"/>
      <c r="AA81" s="174"/>
      <c r="AB81" s="174"/>
      <c r="AC81" s="183"/>
      <c r="AD81" s="65"/>
      <c r="AE81"/>
      <c r="AF81"/>
      <c r="AG81"/>
      <c r="AH81" s="106"/>
      <c r="AI81" s="133"/>
      <c r="AJ81" s="15"/>
      <c r="AK81"/>
      <c r="AL81" s="15"/>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s="175"/>
      <c r="F82" s="174"/>
      <c r="G82" s="174"/>
      <c r="H82" s="201"/>
      <c r="I82"/>
      <c r="J82"/>
      <c r="K82"/>
      <c r="L82"/>
      <c r="M82"/>
      <c r="N82"/>
      <c r="O82"/>
      <c r="P82"/>
      <c r="Q82"/>
      <c r="R82" s="22"/>
      <c r="S82" s="106"/>
      <c r="T82"/>
      <c r="U82" s="106"/>
      <c r="V82" s="106"/>
      <c r="W82" s="15"/>
      <c r="X82" s="15"/>
      <c r="Y82" s="15"/>
      <c r="Z82" s="167"/>
      <c r="AA82" s="174"/>
      <c r="AB82" s="174"/>
      <c r="AC82" s="183"/>
      <c r="AD82" s="65"/>
      <c r="AE82"/>
      <c r="AF82"/>
      <c r="AG82"/>
      <c r="AH82" s="106"/>
      <c r="AI82" s="133"/>
      <c r="AJ82" s="15"/>
      <c r="AK82"/>
      <c r="AL82" s="15"/>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s="175"/>
      <c r="F83" s="174"/>
      <c r="G83" s="174"/>
      <c r="H83" s="201"/>
      <c r="I83"/>
      <c r="J83"/>
      <c r="K83"/>
      <c r="L83"/>
      <c r="M83"/>
      <c r="N83"/>
      <c r="O83"/>
      <c r="P83"/>
      <c r="Q83"/>
      <c r="R83" s="22"/>
      <c r="S83" s="106"/>
      <c r="T83"/>
      <c r="U83" s="106"/>
      <c r="V83" s="106"/>
      <c r="W83" s="15"/>
      <c r="X83" s="15"/>
      <c r="Y83" s="15"/>
      <c r="Z83" s="167"/>
      <c r="AA83" s="174"/>
      <c r="AB83" s="174"/>
      <c r="AC83" s="183"/>
      <c r="AD83" s="65"/>
      <c r="AE83"/>
      <c r="AF83"/>
      <c r="AG83"/>
      <c r="AH83" s="106"/>
      <c r="AI83" s="133"/>
      <c r="AJ83" s="15"/>
      <c r="AK83"/>
      <c r="AL83" s="15"/>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s="175"/>
      <c r="F84" s="174"/>
      <c r="G84" s="174"/>
      <c r="H84" s="201"/>
      <c r="I84"/>
      <c r="J84"/>
      <c r="K84"/>
      <c r="L84"/>
      <c r="M84"/>
      <c r="N84"/>
      <c r="O84"/>
      <c r="P84"/>
      <c r="Q84"/>
      <c r="R84" s="22"/>
      <c r="S84" s="106"/>
      <c r="T84"/>
      <c r="U84" s="106"/>
      <c r="V84" s="106"/>
      <c r="W84" s="15"/>
      <c r="X84" s="15"/>
      <c r="Y84" s="15"/>
      <c r="Z84" s="167"/>
      <c r="AA84" s="174"/>
      <c r="AB84" s="174"/>
      <c r="AC84" s="183"/>
      <c r="AD84" s="65"/>
      <c r="AE84"/>
      <c r="AF84"/>
      <c r="AG84"/>
      <c r="AH84" s="106"/>
      <c r="AI84" s="133"/>
      <c r="AJ84" s="15"/>
      <c r="AK84"/>
      <c r="AL84" s="15"/>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s="175"/>
      <c r="F85" s="174"/>
      <c r="G85" s="174"/>
      <c r="H85" s="201"/>
      <c r="I85"/>
      <c r="J85"/>
      <c r="K85"/>
      <c r="L85"/>
      <c r="M85"/>
      <c r="N85"/>
      <c r="O85"/>
      <c r="P85"/>
      <c r="Q85"/>
      <c r="R85" s="22"/>
      <c r="S85" s="106"/>
      <c r="T85"/>
      <c r="U85" s="106"/>
      <c r="V85" s="106"/>
      <c r="W85" s="15"/>
      <c r="X85" s="15"/>
      <c r="Y85" s="15"/>
      <c r="Z85" s="167"/>
      <c r="AA85" s="174"/>
      <c r="AB85" s="174"/>
      <c r="AC85" s="183"/>
      <c r="AD85" s="65"/>
      <c r="AE85"/>
      <c r="AF85"/>
      <c r="AG85"/>
      <c r="AH85" s="106"/>
      <c r="AI85" s="133"/>
      <c r="AJ85" s="15"/>
      <c r="AK85"/>
      <c r="AL85" s="1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s="175"/>
      <c r="F86" s="174"/>
      <c r="G86" s="174"/>
      <c r="H86" s="201"/>
      <c r="I86"/>
      <c r="J86"/>
      <c r="K86"/>
      <c r="L86"/>
      <c r="M86"/>
      <c r="N86"/>
      <c r="O86"/>
      <c r="P86"/>
      <c r="Q86"/>
      <c r="R86" s="22"/>
      <c r="S86" s="106"/>
      <c r="T86"/>
      <c r="U86" s="106"/>
      <c r="V86" s="106"/>
      <c r="W86" s="15"/>
      <c r="X86" s="15"/>
      <c r="Y86" s="15"/>
      <c r="Z86" s="167"/>
      <c r="AA86" s="174"/>
      <c r="AB86" s="174"/>
      <c r="AC86" s="183"/>
      <c r="AD86" s="65"/>
      <c r="AE86"/>
      <c r="AF86"/>
      <c r="AG86"/>
      <c r="AH86" s="106"/>
      <c r="AI86" s="133"/>
      <c r="AJ86" s="15"/>
      <c r="AK86"/>
      <c r="AL86" s="15"/>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s="175"/>
      <c r="F87" s="174"/>
      <c r="G87" s="174"/>
      <c r="H87" s="201"/>
      <c r="I87"/>
      <c r="J87"/>
      <c r="K87"/>
      <c r="L87"/>
      <c r="M87"/>
      <c r="N87"/>
      <c r="O87"/>
      <c r="P87"/>
      <c r="Q87"/>
      <c r="R87" s="22"/>
      <c r="S87" s="106"/>
      <c r="T87"/>
      <c r="U87" s="106"/>
      <c r="V87" s="106"/>
      <c r="W87" s="15"/>
      <c r="X87" s="15"/>
      <c r="Y87" s="15"/>
      <c r="Z87" s="167"/>
      <c r="AA87" s="174"/>
      <c r="AB87" s="174"/>
      <c r="AC87" s="183"/>
      <c r="AD87" s="65"/>
      <c r="AE87"/>
      <c r="AF87"/>
      <c r="AG87"/>
      <c r="AH87" s="106"/>
      <c r="AI87" s="133"/>
      <c r="AJ87" s="15"/>
      <c r="AK87"/>
      <c r="AL87" s="15"/>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s="175"/>
      <c r="F88" s="174"/>
      <c r="G88" s="174"/>
      <c r="H88" s="201"/>
      <c r="I88"/>
      <c r="J88"/>
      <c r="K88"/>
      <c r="L88"/>
      <c r="M88"/>
      <c r="N88"/>
      <c r="O88"/>
      <c r="P88"/>
      <c r="Q88"/>
      <c r="R88" s="22"/>
      <c r="S88" s="106"/>
      <c r="T88"/>
      <c r="U88" s="106"/>
      <c r="V88" s="106"/>
      <c r="W88" s="15"/>
      <c r="X88" s="15"/>
      <c r="Y88" s="15"/>
      <c r="Z88" s="167"/>
      <c r="AA88" s="174"/>
      <c r="AB88" s="174"/>
      <c r="AC88" s="183"/>
      <c r="AD88" s="65"/>
      <c r="AE88"/>
      <c r="AF88"/>
      <c r="AG88"/>
      <c r="AH88" s="106"/>
      <c r="AI88" s="133"/>
      <c r="AJ88" s="15"/>
      <c r="AK88"/>
      <c r="AL88" s="15"/>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s="175"/>
      <c r="F89" s="174"/>
      <c r="G89" s="174"/>
      <c r="H89" s="201"/>
      <c r="I89"/>
      <c r="J89"/>
      <c r="K89"/>
      <c r="L89"/>
      <c r="M89"/>
      <c r="N89"/>
      <c r="O89"/>
      <c r="P89"/>
      <c r="Q89"/>
      <c r="R89" s="22"/>
      <c r="S89" s="106"/>
      <c r="T89"/>
      <c r="U89" s="106"/>
      <c r="V89" s="106"/>
      <c r="W89" s="15"/>
      <c r="X89" s="15"/>
      <c r="Y89" s="15"/>
      <c r="Z89" s="167"/>
      <c r="AA89" s="174"/>
      <c r="AB89" s="174"/>
      <c r="AC89" s="183"/>
      <c r="AD89" s="65"/>
      <c r="AE89"/>
      <c r="AF89"/>
      <c r="AG89"/>
      <c r="AH89" s="106"/>
      <c r="AI89" s="133"/>
      <c r="AJ89" s="15"/>
      <c r="AK89"/>
      <c r="AL89" s="15"/>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s="175"/>
      <c r="F90" s="174"/>
      <c r="G90" s="174"/>
      <c r="H90" s="201"/>
      <c r="I90"/>
      <c r="J90"/>
      <c r="K90"/>
      <c r="L90"/>
      <c r="M90"/>
      <c r="N90"/>
      <c r="O90"/>
      <c r="P90"/>
      <c r="Q90"/>
      <c r="R90" s="22"/>
      <c r="S90" s="106"/>
      <c r="T90"/>
      <c r="U90" s="106"/>
      <c r="V90" s="106"/>
      <c r="W90" s="15"/>
      <c r="X90" s="15"/>
      <c r="Y90" s="15"/>
      <c r="Z90" s="167"/>
      <c r="AA90" s="174"/>
      <c r="AB90" s="174"/>
      <c r="AC90" s="183"/>
      <c r="AD90" s="65"/>
      <c r="AE90"/>
      <c r="AF90"/>
      <c r="AG90"/>
      <c r="AH90" s="106"/>
      <c r="AI90" s="133"/>
      <c r="AJ90" s="15"/>
      <c r="AK90"/>
      <c r="AL90" s="15"/>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s="175"/>
      <c r="F91" s="174"/>
      <c r="G91" s="174"/>
      <c r="H91" s="201"/>
      <c r="I91"/>
      <c r="J91"/>
      <c r="K91"/>
      <c r="L91"/>
      <c r="M91"/>
      <c r="N91"/>
      <c r="O91"/>
      <c r="P91"/>
      <c r="Q91"/>
      <c r="R91" s="22"/>
      <c r="S91" s="106"/>
      <c r="T91"/>
      <c r="U91" s="106"/>
      <c r="V91" s="106"/>
      <c r="W91" s="15"/>
      <c r="X91" s="15"/>
      <c r="Y91" s="15"/>
      <c r="Z91" s="167"/>
      <c r="AA91" s="174"/>
      <c r="AB91" s="174"/>
      <c r="AC91" s="183"/>
      <c r="AD91" s="65"/>
      <c r="AE91"/>
      <c r="AF91"/>
      <c r="AG91"/>
      <c r="AH91" s="106"/>
      <c r="AI91" s="133"/>
      <c r="AJ91" s="15"/>
      <c r="AK91"/>
      <c r="AL91" s="15"/>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s="175"/>
      <c r="F92" s="174"/>
      <c r="G92" s="174"/>
      <c r="H92" s="201"/>
      <c r="I92"/>
      <c r="J92"/>
      <c r="K92"/>
      <c r="L92"/>
      <c r="M92"/>
      <c r="N92"/>
      <c r="O92"/>
      <c r="P92"/>
      <c r="Q92"/>
      <c r="R92" s="22"/>
      <c r="S92" s="106"/>
      <c r="T92"/>
      <c r="U92" s="106"/>
      <c r="V92" s="106"/>
      <c r="W92" s="15"/>
      <c r="X92" s="15"/>
      <c r="Y92" s="15"/>
      <c r="Z92" s="167"/>
      <c r="AA92" s="174"/>
      <c r="AB92" s="174"/>
      <c r="AC92" s="183"/>
      <c r="AD92" s="65"/>
      <c r="AE92"/>
      <c r="AF92"/>
      <c r="AG92"/>
      <c r="AH92" s="106"/>
      <c r="AI92" s="133"/>
      <c r="AJ92" s="15"/>
      <c r="AK92"/>
      <c r="AL92" s="15"/>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s="175"/>
      <c r="F93" s="174"/>
      <c r="G93" s="174"/>
      <c r="H93" s="201"/>
      <c r="I93"/>
      <c r="J93"/>
      <c r="K93"/>
      <c r="L93"/>
      <c r="M93"/>
      <c r="N93"/>
      <c r="O93"/>
      <c r="P93"/>
      <c r="Q93"/>
      <c r="R93" s="22"/>
      <c r="S93" s="106"/>
      <c r="T93"/>
      <c r="U93" s="106"/>
      <c r="V93" s="106"/>
      <c r="W93" s="15"/>
      <c r="X93" s="15"/>
      <c r="Y93" s="15"/>
      <c r="Z93" s="167"/>
      <c r="AA93" s="174"/>
      <c r="AB93" s="174"/>
      <c r="AC93" s="183"/>
      <c r="AD93" s="65"/>
      <c r="AE93"/>
      <c r="AF93"/>
      <c r="AG93"/>
      <c r="AH93" s="106"/>
      <c r="AI93" s="133"/>
      <c r="AJ93" s="15"/>
      <c r="AK93"/>
      <c r="AL93" s="15"/>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s="175"/>
      <c r="F94" s="174"/>
      <c r="G94" s="174"/>
      <c r="H94" s="201"/>
      <c r="I94"/>
      <c r="J94"/>
      <c r="K94"/>
      <c r="L94"/>
      <c r="M94"/>
      <c r="N94"/>
      <c r="O94"/>
      <c r="P94"/>
      <c r="Q94"/>
      <c r="R94" s="22"/>
      <c r="S94" s="106"/>
      <c r="T94"/>
      <c r="U94" s="106"/>
      <c r="V94" s="106"/>
      <c r="W94" s="15"/>
      <c r="X94" s="15"/>
      <c r="Y94" s="15"/>
      <c r="Z94" s="167"/>
      <c r="AA94" s="174"/>
      <c r="AB94" s="174"/>
      <c r="AC94" s="183"/>
      <c r="AD94" s="65"/>
      <c r="AE94"/>
      <c r="AF94"/>
      <c r="AG94"/>
      <c r="AH94" s="106"/>
      <c r="AI94" s="133"/>
      <c r="AJ94" s="15"/>
      <c r="AK94"/>
      <c r="AL94" s="15"/>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s="175"/>
      <c r="F95" s="174"/>
      <c r="G95" s="174"/>
      <c r="H95" s="201"/>
      <c r="I95"/>
      <c r="J95"/>
      <c r="K95"/>
      <c r="L95"/>
      <c r="M95"/>
      <c r="N95"/>
      <c r="O95"/>
      <c r="P95"/>
      <c r="Q95"/>
      <c r="R95" s="22"/>
      <c r="S95" s="106"/>
      <c r="T95"/>
      <c r="U95" s="106"/>
      <c r="V95" s="106"/>
      <c r="W95" s="15"/>
      <c r="X95" s="15"/>
      <c r="Y95" s="15"/>
      <c r="Z95" s="167"/>
      <c r="AA95" s="174"/>
      <c r="AB95" s="174"/>
      <c r="AC95" s="183"/>
      <c r="AD95" s="65"/>
      <c r="AE95"/>
      <c r="AF95"/>
      <c r="AG95"/>
      <c r="AH95" s="106"/>
      <c r="AI95" s="133"/>
      <c r="AJ95" s="15"/>
      <c r="AK95"/>
      <c r="AL95" s="1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s="175"/>
      <c r="F96" s="174"/>
      <c r="G96" s="174"/>
      <c r="H96" s="201"/>
      <c r="I96"/>
      <c r="J96"/>
      <c r="K96"/>
      <c r="L96"/>
      <c r="M96"/>
      <c r="N96"/>
      <c r="O96"/>
      <c r="P96"/>
      <c r="Q96"/>
      <c r="R96" s="22"/>
      <c r="S96" s="106"/>
      <c r="T96"/>
      <c r="U96" s="106"/>
      <c r="V96" s="106"/>
      <c r="W96" s="15"/>
      <c r="X96" s="15"/>
      <c r="Y96" s="15"/>
      <c r="Z96" s="167"/>
      <c r="AA96" s="174"/>
      <c r="AB96" s="174"/>
      <c r="AC96" s="183"/>
      <c r="AD96" s="65"/>
      <c r="AE96"/>
      <c r="AF96"/>
      <c r="AG96"/>
      <c r="AH96" s="106"/>
      <c r="AI96" s="133"/>
      <c r="AJ96" s="15"/>
      <c r="AK96"/>
      <c r="AL96" s="15"/>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s="175"/>
      <c r="F97" s="174"/>
      <c r="G97" s="174"/>
      <c r="H97" s="201"/>
      <c r="I97"/>
      <c r="J97"/>
      <c r="K97"/>
      <c r="L97"/>
      <c r="M97"/>
      <c r="N97"/>
      <c r="O97"/>
      <c r="P97"/>
      <c r="Q97"/>
      <c r="R97" s="22"/>
      <c r="S97" s="106"/>
      <c r="T97"/>
      <c r="U97" s="106"/>
      <c r="V97" s="106"/>
      <c r="W97" s="15"/>
      <c r="X97" s="15"/>
      <c r="Y97" s="15"/>
      <c r="Z97" s="167"/>
      <c r="AA97" s="174"/>
      <c r="AB97" s="174"/>
      <c r="AC97" s="183"/>
      <c r="AD97" s="65"/>
      <c r="AE97"/>
      <c r="AF97"/>
      <c r="AG97"/>
      <c r="AH97" s="106"/>
      <c r="AI97" s="133"/>
      <c r="AJ97" s="15"/>
      <c r="AK97"/>
      <c r="AL97" s="15"/>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s="175"/>
      <c r="F98" s="174"/>
      <c r="G98" s="174"/>
      <c r="H98" s="201"/>
      <c r="I98"/>
      <c r="J98"/>
      <c r="K98"/>
      <c r="L98"/>
      <c r="M98"/>
      <c r="N98"/>
      <c r="O98"/>
      <c r="P98"/>
      <c r="Q98"/>
      <c r="R98" s="22"/>
      <c r="S98" s="106"/>
      <c r="T98"/>
      <c r="U98" s="106"/>
      <c r="V98" s="106"/>
      <c r="W98" s="15"/>
      <c r="X98" s="15"/>
      <c r="Y98" s="15"/>
      <c r="Z98" s="167"/>
      <c r="AA98" s="174"/>
      <c r="AB98" s="174"/>
      <c r="AC98" s="183"/>
      <c r="AD98" s="65"/>
      <c r="AE98"/>
      <c r="AF98"/>
      <c r="AG98"/>
      <c r="AH98" s="106"/>
      <c r="AI98" s="133"/>
      <c r="AJ98" s="15"/>
      <c r="AK98"/>
      <c r="AL98" s="15"/>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s="175"/>
      <c r="F99" s="174"/>
      <c r="G99" s="174"/>
      <c r="H99" s="201"/>
      <c r="I99"/>
      <c r="J99"/>
      <c r="K99"/>
      <c r="L99"/>
      <c r="M99"/>
      <c r="N99"/>
      <c r="O99"/>
      <c r="P99"/>
      <c r="Q99"/>
      <c r="R99" s="22"/>
      <c r="S99" s="106"/>
      <c r="T99"/>
      <c r="U99" s="106"/>
      <c r="V99" s="106"/>
      <c r="W99" s="15"/>
      <c r="X99" s="15"/>
      <c r="Y99" s="15"/>
      <c r="Z99" s="167"/>
      <c r="AA99" s="174"/>
      <c r="AB99" s="174"/>
      <c r="AC99" s="183"/>
      <c r="AD99" s="65"/>
      <c r="AE99"/>
      <c r="AF99"/>
      <c r="AG99"/>
      <c r="AH99" s="106"/>
      <c r="AI99" s="133"/>
      <c r="AJ99" s="15"/>
      <c r="AK99"/>
      <c r="AL99" s="15"/>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s="175"/>
      <c r="F100" s="174"/>
      <c r="G100" s="174"/>
      <c r="H100" s="201"/>
      <c r="I100"/>
      <c r="J100"/>
      <c r="K100"/>
      <c r="L100"/>
      <c r="M100"/>
      <c r="N100"/>
      <c r="O100"/>
      <c r="P100"/>
      <c r="Q100"/>
      <c r="R100" s="22"/>
      <c r="S100" s="106"/>
      <c r="T100"/>
      <c r="U100" s="106"/>
      <c r="V100" s="106"/>
      <c r="W100" s="15"/>
      <c r="X100" s="15"/>
      <c r="Y100" s="15"/>
      <c r="Z100" s="167"/>
      <c r="AA100" s="174"/>
      <c r="AB100" s="174"/>
      <c r="AC100" s="183"/>
      <c r="AD100" s="65"/>
      <c r="AE100"/>
      <c r="AF100"/>
      <c r="AG100"/>
      <c r="AH100" s="106"/>
      <c r="AI100" s="133"/>
      <c r="AJ100" s="15"/>
      <c r="AK100"/>
      <c r="AL100" s="15"/>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s="175"/>
      <c r="F101" s="174"/>
      <c r="G101" s="174"/>
      <c r="H101" s="201"/>
      <c r="I101"/>
      <c r="J101"/>
      <c r="K101"/>
      <c r="L101"/>
      <c r="M101"/>
      <c r="N101"/>
      <c r="O101"/>
      <c r="P101"/>
      <c r="Q101"/>
      <c r="R101" s="22"/>
      <c r="S101" s="106"/>
      <c r="T101"/>
      <c r="U101" s="106"/>
      <c r="V101" s="106"/>
      <c r="W101" s="15"/>
      <c r="X101" s="15"/>
      <c r="Y101" s="15"/>
      <c r="Z101" s="167"/>
      <c r="AA101" s="174"/>
      <c r="AB101" s="174"/>
      <c r="AC101" s="183"/>
      <c r="AD101" s="65"/>
      <c r="AE101"/>
      <c r="AF101"/>
      <c r="AG101"/>
      <c r="AH101" s="106"/>
      <c r="AI101" s="133"/>
      <c r="AJ101" s="15"/>
      <c r="AK101"/>
      <c r="AL101" s="15"/>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s="175"/>
      <c r="F102" s="174"/>
      <c r="G102" s="174"/>
      <c r="H102" s="201"/>
      <c r="I102"/>
      <c r="J102"/>
      <c r="K102"/>
      <c r="L102"/>
      <c r="M102"/>
      <c r="N102"/>
      <c r="O102"/>
      <c r="P102"/>
      <c r="Q102"/>
      <c r="R102" s="22"/>
      <c r="S102" s="106"/>
      <c r="T102"/>
      <c r="U102" s="106"/>
      <c r="V102" s="106"/>
      <c r="W102" s="15"/>
      <c r="X102" s="15"/>
      <c r="Y102" s="15"/>
      <c r="Z102" s="167"/>
      <c r="AA102" s="174"/>
      <c r="AB102" s="174"/>
      <c r="AC102" s="183"/>
      <c r="AD102" s="65"/>
      <c r="AE102"/>
      <c r="AF102"/>
      <c r="AG102"/>
      <c r="AH102" s="106"/>
      <c r="AI102" s="133"/>
      <c r="AJ102" s="15"/>
      <c r="AK102"/>
      <c r="AL102" s="15"/>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s="175"/>
      <c r="F103" s="174"/>
      <c r="G103" s="174"/>
      <c r="H103" s="201"/>
      <c r="I103"/>
      <c r="J103"/>
      <c r="K103"/>
      <c r="L103"/>
      <c r="M103"/>
      <c r="N103"/>
      <c r="O103"/>
      <c r="P103"/>
      <c r="Q103"/>
      <c r="R103" s="22"/>
      <c r="S103" s="106"/>
      <c r="T103"/>
      <c r="U103" s="106"/>
      <c r="V103" s="106"/>
      <c r="W103" s="15"/>
      <c r="X103" s="15"/>
      <c r="Y103" s="15"/>
      <c r="Z103" s="167"/>
      <c r="AA103" s="174"/>
      <c r="AB103" s="174"/>
      <c r="AC103" s="183"/>
      <c r="AD103" s="65"/>
      <c r="AE103"/>
      <c r="AF103"/>
      <c r="AG103"/>
      <c r="AH103" s="106"/>
      <c r="AI103" s="133"/>
      <c r="AJ103" s="15"/>
      <c r="AK103"/>
      <c r="AL103" s="15"/>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s="175"/>
      <c r="F104" s="174"/>
      <c r="G104" s="174"/>
      <c r="H104" s="201"/>
      <c r="I104"/>
      <c r="J104"/>
      <c r="K104"/>
      <c r="L104"/>
      <c r="M104"/>
      <c r="N104"/>
      <c r="O104"/>
      <c r="P104"/>
      <c r="Q104"/>
      <c r="R104" s="22"/>
      <c r="S104" s="106"/>
      <c r="T104"/>
      <c r="U104" s="106"/>
      <c r="V104" s="106"/>
      <c r="W104" s="15"/>
      <c r="X104" s="15"/>
      <c r="Y104" s="15"/>
      <c r="Z104" s="167"/>
      <c r="AA104" s="174"/>
      <c r="AB104" s="174"/>
      <c r="AC104" s="183"/>
      <c r="AD104" s="65"/>
      <c r="AE104"/>
      <c r="AF104"/>
      <c r="AG104"/>
      <c r="AH104" s="106"/>
      <c r="AI104" s="133"/>
      <c r="AJ104" s="15"/>
      <c r="AK104"/>
      <c r="AL104" s="15"/>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s="175"/>
      <c r="F105" s="174"/>
      <c r="G105" s="174"/>
      <c r="H105" s="201"/>
      <c r="I105"/>
      <c r="J105"/>
      <c r="K105"/>
      <c r="L105"/>
      <c r="M105"/>
      <c r="N105"/>
      <c r="O105"/>
      <c r="P105"/>
      <c r="Q105"/>
      <c r="R105" s="22"/>
      <c r="S105" s="106"/>
      <c r="T105"/>
      <c r="U105" s="106"/>
      <c r="V105" s="106"/>
      <c r="W105" s="15"/>
      <c r="X105" s="15"/>
      <c r="Y105" s="15"/>
      <c r="Z105" s="167"/>
      <c r="AA105" s="174"/>
      <c r="AB105" s="174"/>
      <c r="AC105" s="183"/>
      <c r="AD105" s="65"/>
      <c r="AE105"/>
      <c r="AF105"/>
      <c r="AG105"/>
      <c r="AH105" s="106"/>
      <c r="AI105" s="133"/>
      <c r="AJ105" s="15"/>
      <c r="AK105"/>
      <c r="AL105" s="1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s="175"/>
      <c r="F106" s="174"/>
      <c r="G106" s="174"/>
      <c r="H106" s="201"/>
      <c r="I106"/>
      <c r="J106"/>
      <c r="K106"/>
      <c r="L106"/>
      <c r="M106"/>
      <c r="N106"/>
      <c r="O106"/>
      <c r="P106"/>
      <c r="Q106"/>
      <c r="R106" s="22"/>
      <c r="S106" s="106"/>
      <c r="T106"/>
      <c r="U106" s="106"/>
      <c r="V106" s="106"/>
      <c r="W106" s="15"/>
      <c r="X106" s="15"/>
      <c r="Y106" s="15"/>
      <c r="Z106" s="167"/>
      <c r="AA106" s="174"/>
      <c r="AB106" s="174"/>
      <c r="AC106" s="183"/>
      <c r="AD106" s="65"/>
      <c r="AE106"/>
      <c r="AF106"/>
      <c r="AG106"/>
      <c r="AH106" s="106"/>
      <c r="AI106" s="133"/>
      <c r="AJ106" s="15"/>
      <c r="AK106"/>
      <c r="AL106" s="15"/>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s="175"/>
      <c r="F107" s="174"/>
      <c r="G107" s="174"/>
      <c r="H107" s="201"/>
      <c r="I107"/>
      <c r="J107"/>
      <c r="K107"/>
      <c r="L107"/>
      <c r="M107"/>
      <c r="N107"/>
      <c r="O107"/>
      <c r="P107"/>
      <c r="Q107"/>
      <c r="R107" s="22"/>
      <c r="S107" s="106"/>
      <c r="T107"/>
      <c r="U107" s="106"/>
      <c r="V107" s="106"/>
      <c r="W107" s="15"/>
      <c r="X107" s="15"/>
      <c r="Y107" s="15"/>
      <c r="Z107" s="167"/>
      <c r="AA107" s="174"/>
      <c r="AB107" s="174"/>
      <c r="AC107" s="183"/>
      <c r="AD107" s="65"/>
      <c r="AE107"/>
      <c r="AF107"/>
      <c r="AG107"/>
      <c r="AH107" s="106"/>
      <c r="AI107" s="133"/>
      <c r="AJ107" s="15"/>
      <c r="AK107"/>
      <c r="AL107" s="15"/>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s="175"/>
      <c r="F108" s="174"/>
      <c r="G108" s="174"/>
      <c r="H108" s="201"/>
      <c r="I108"/>
      <c r="J108"/>
      <c r="K108"/>
      <c r="L108"/>
      <c r="M108"/>
      <c r="N108"/>
      <c r="O108"/>
      <c r="P108"/>
      <c r="Q108"/>
      <c r="R108" s="22"/>
      <c r="S108" s="106"/>
      <c r="T108"/>
      <c r="U108" s="106"/>
      <c r="V108" s="106"/>
      <c r="W108" s="15"/>
      <c r="X108" s="15"/>
      <c r="Y108" s="15"/>
      <c r="Z108" s="167"/>
      <c r="AA108" s="174"/>
      <c r="AB108" s="174"/>
      <c r="AC108" s="183"/>
      <c r="AD108" s="65"/>
      <c r="AE108"/>
      <c r="AF108"/>
      <c r="AG108"/>
      <c r="AH108" s="106"/>
      <c r="AI108" s="133"/>
      <c r="AJ108" s="15"/>
      <c r="AK108"/>
      <c r="AL108" s="15"/>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s="175"/>
      <c r="F109" s="174"/>
      <c r="G109" s="174"/>
      <c r="H109" s="201"/>
      <c r="I109"/>
      <c r="J109"/>
      <c r="K109"/>
      <c r="L109"/>
      <c r="M109"/>
      <c r="N109"/>
      <c r="O109"/>
      <c r="P109"/>
      <c r="Q109"/>
      <c r="R109" s="22"/>
      <c r="S109" s="106"/>
      <c r="T109"/>
      <c r="U109" s="106"/>
      <c r="V109" s="106"/>
      <c r="W109" s="15"/>
      <c r="X109" s="15"/>
      <c r="Y109" s="15"/>
      <c r="Z109" s="167"/>
      <c r="AA109" s="174"/>
      <c r="AB109" s="174"/>
      <c r="AC109" s="183"/>
      <c r="AD109" s="65"/>
      <c r="AE109"/>
      <c r="AF109"/>
      <c r="AG109"/>
      <c r="AH109" s="106"/>
      <c r="AI109" s="133"/>
      <c r="AJ109" s="15"/>
      <c r="AK109"/>
      <c r="AL109" s="15"/>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s="175"/>
      <c r="F110" s="174"/>
      <c r="G110" s="174"/>
      <c r="H110" s="201"/>
      <c r="I110"/>
      <c r="J110"/>
      <c r="K110"/>
      <c r="L110"/>
      <c r="M110"/>
      <c r="N110"/>
      <c r="O110"/>
      <c r="P110"/>
      <c r="Q110"/>
      <c r="R110" s="22"/>
      <c r="S110" s="106"/>
      <c r="T110"/>
      <c r="U110" s="106"/>
      <c r="V110" s="106"/>
      <c r="W110" s="15"/>
      <c r="X110" s="15"/>
      <c r="Y110" s="15"/>
      <c r="Z110" s="167"/>
      <c r="AA110" s="174"/>
      <c r="AB110" s="174"/>
      <c r="AC110" s="183"/>
      <c r="AD110" s="65"/>
      <c r="AE110"/>
      <c r="AF110"/>
      <c r="AG110"/>
      <c r="AH110" s="106"/>
      <c r="AI110" s="133"/>
      <c r="AJ110" s="15"/>
      <c r="AK110"/>
      <c r="AL110" s="15"/>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s="175"/>
      <c r="F111" s="174"/>
      <c r="G111" s="174"/>
      <c r="H111" s="201"/>
      <c r="I111"/>
      <c r="J111"/>
      <c r="K111"/>
      <c r="L111"/>
      <c r="M111"/>
      <c r="N111"/>
      <c r="O111"/>
      <c r="P111"/>
      <c r="Q111"/>
      <c r="R111" s="22"/>
      <c r="S111" s="106"/>
      <c r="T111"/>
      <c r="U111" s="106"/>
      <c r="V111" s="106"/>
      <c r="W111" s="15"/>
      <c r="X111" s="15"/>
      <c r="Y111" s="15"/>
      <c r="Z111" s="167"/>
      <c r="AA111" s="174"/>
      <c r="AB111" s="174"/>
      <c r="AC111" s="183"/>
      <c r="AD111" s="65"/>
      <c r="AE111"/>
      <c r="AF111"/>
      <c r="AG111"/>
      <c r="AH111" s="106"/>
      <c r="AI111" s="133"/>
      <c r="AJ111" s="15"/>
      <c r="AK111"/>
      <c r="AL111" s="15"/>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s="175"/>
      <c r="F112" s="174"/>
      <c r="G112" s="174"/>
      <c r="H112" s="201"/>
      <c r="I112"/>
      <c r="J112"/>
      <c r="K112"/>
      <c r="L112"/>
      <c r="M112"/>
      <c r="N112"/>
      <c r="O112"/>
      <c r="P112"/>
      <c r="Q112"/>
      <c r="R112" s="22"/>
      <c r="S112" s="106"/>
      <c r="T112"/>
      <c r="U112" s="106"/>
      <c r="V112" s="106"/>
      <c r="W112" s="15"/>
      <c r="X112" s="15"/>
      <c r="Y112" s="15"/>
      <c r="Z112" s="167"/>
      <c r="AA112" s="174"/>
      <c r="AB112" s="174"/>
      <c r="AC112" s="183"/>
      <c r="AD112" s="65"/>
      <c r="AE112"/>
      <c r="AF112"/>
      <c r="AG112"/>
      <c r="AH112" s="106"/>
      <c r="AI112" s="133"/>
      <c r="AJ112" s="15"/>
      <c r="AK112"/>
      <c r="AL112" s="15"/>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s="175"/>
      <c r="F113" s="174"/>
      <c r="G113" s="174"/>
      <c r="H113" s="201"/>
      <c r="I113"/>
      <c r="J113"/>
      <c r="K113"/>
      <c r="L113"/>
      <c r="M113"/>
      <c r="N113"/>
      <c r="O113"/>
      <c r="P113"/>
      <c r="Q113"/>
      <c r="R113" s="22"/>
      <c r="S113" s="106"/>
      <c r="T113"/>
      <c r="U113" s="106"/>
      <c r="V113" s="106"/>
      <c r="W113" s="15"/>
      <c r="X113" s="15"/>
      <c r="Y113" s="15"/>
      <c r="Z113" s="167"/>
      <c r="AA113" s="174"/>
      <c r="AB113" s="174"/>
      <c r="AC113" s="183"/>
      <c r="AD113" s="65"/>
      <c r="AE113"/>
      <c r="AF113"/>
      <c r="AG113"/>
      <c r="AH113" s="106"/>
      <c r="AI113" s="133"/>
      <c r="AJ113" s="15"/>
      <c r="AK113"/>
      <c r="AL113" s="15"/>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s="175"/>
      <c r="F114" s="174"/>
      <c r="G114" s="174"/>
      <c r="H114" s="201"/>
      <c r="I114"/>
      <c r="J114"/>
      <c r="K114"/>
      <c r="L114"/>
      <c r="M114"/>
      <c r="N114"/>
      <c r="O114"/>
      <c r="P114"/>
      <c r="Q114"/>
      <c r="R114" s="22"/>
      <c r="S114" s="106"/>
      <c r="T114"/>
      <c r="U114" s="106"/>
      <c r="V114" s="106"/>
      <c r="W114" s="15"/>
      <c r="X114" s="15"/>
      <c r="Y114" s="15"/>
      <c r="Z114" s="167"/>
      <c r="AA114" s="174"/>
      <c r="AB114" s="174"/>
      <c r="AC114" s="183"/>
      <c r="AD114" s="65"/>
      <c r="AE114"/>
      <c r="AF114"/>
      <c r="AG114"/>
      <c r="AH114" s="106"/>
      <c r="AI114" s="133"/>
      <c r="AJ114" s="15"/>
      <c r="AK114"/>
      <c r="AL114" s="15"/>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s="175"/>
      <c r="F115" s="174"/>
      <c r="G115" s="174"/>
      <c r="H115" s="201"/>
      <c r="I115"/>
      <c r="J115"/>
      <c r="K115"/>
      <c r="L115"/>
      <c r="M115"/>
      <c r="N115"/>
      <c r="O115"/>
      <c r="P115"/>
      <c r="Q115"/>
      <c r="R115" s="22"/>
      <c r="S115" s="106"/>
      <c r="T115"/>
      <c r="U115" s="106"/>
      <c r="V115" s="106"/>
      <c r="W115" s="15"/>
      <c r="X115" s="15"/>
      <c r="Y115" s="15"/>
      <c r="Z115" s="167"/>
      <c r="AA115" s="174"/>
      <c r="AB115" s="174"/>
      <c r="AC115" s="183"/>
      <c r="AD115" s="65"/>
      <c r="AE115"/>
      <c r="AF115"/>
      <c r="AG115"/>
      <c r="AH115" s="106"/>
      <c r="AI115" s="133"/>
      <c r="AJ115" s="15"/>
      <c r="AK115"/>
      <c r="AL115" s="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s="175"/>
      <c r="F116" s="174"/>
      <c r="G116" s="174"/>
      <c r="H116" s="201"/>
      <c r="I116"/>
      <c r="J116"/>
      <c r="K116"/>
      <c r="L116"/>
      <c r="M116"/>
      <c r="N116"/>
      <c r="O116"/>
      <c r="P116"/>
      <c r="Q116"/>
      <c r="R116" s="22"/>
      <c r="S116" s="106"/>
      <c r="T116"/>
      <c r="U116" s="106"/>
      <c r="V116" s="106"/>
      <c r="W116" s="15"/>
      <c r="X116" s="15"/>
      <c r="Y116" s="15"/>
      <c r="Z116" s="167"/>
      <c r="AA116" s="174"/>
      <c r="AB116" s="174"/>
      <c r="AC116" s="183"/>
      <c r="AD116" s="65"/>
      <c r="AE116"/>
      <c r="AF116"/>
      <c r="AG116"/>
      <c r="AH116" s="106"/>
      <c r="AI116" s="133"/>
      <c r="AJ116" s="15"/>
      <c r="AK116"/>
      <c r="AL116" s="15"/>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s="175"/>
      <c r="F117" s="174"/>
      <c r="G117" s="174"/>
      <c r="H117" s="201"/>
      <c r="I117"/>
      <c r="J117"/>
      <c r="K117"/>
      <c r="L117"/>
      <c r="M117"/>
      <c r="N117"/>
      <c r="O117"/>
      <c r="P117"/>
      <c r="Q117"/>
      <c r="R117" s="22"/>
      <c r="S117" s="106"/>
      <c r="T117"/>
      <c r="U117" s="106"/>
      <c r="V117" s="106"/>
      <c r="W117" s="15"/>
      <c r="X117" s="15"/>
      <c r="Y117" s="15"/>
      <c r="Z117" s="167"/>
      <c r="AA117" s="174"/>
      <c r="AB117" s="174"/>
      <c r="AC117" s="183"/>
      <c r="AD117" s="65"/>
      <c r="AE117"/>
      <c r="AF117"/>
      <c r="AG117"/>
      <c r="AH117" s="106"/>
      <c r="AI117" s="133"/>
      <c r="AJ117" s="15"/>
      <c r="AK117"/>
      <c r="AL117" s="15"/>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s="175"/>
      <c r="F118" s="174"/>
      <c r="G118" s="174"/>
      <c r="H118" s="201"/>
      <c r="I118"/>
      <c r="J118"/>
      <c r="K118"/>
      <c r="L118"/>
      <c r="M118"/>
      <c r="N118"/>
      <c r="O118"/>
      <c r="P118"/>
      <c r="Q118"/>
      <c r="R118" s="22"/>
      <c r="S118" s="106"/>
      <c r="T118"/>
      <c r="U118" s="106"/>
      <c r="V118" s="106"/>
      <c r="W118" s="15"/>
      <c r="X118" s="15"/>
      <c r="Y118" s="15"/>
      <c r="Z118" s="167"/>
      <c r="AA118" s="174"/>
      <c r="AB118" s="174"/>
      <c r="AC118" s="183"/>
      <c r="AD118" s="65"/>
      <c r="AE118"/>
      <c r="AF118"/>
      <c r="AG118"/>
      <c r="AH118" s="106"/>
      <c r="AI118" s="133"/>
      <c r="AJ118" s="15"/>
      <c r="AK118"/>
      <c r="AL118" s="15"/>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s="175"/>
      <c r="F119" s="174"/>
      <c r="G119" s="174"/>
      <c r="H119" s="201"/>
      <c r="I119"/>
      <c r="J119"/>
      <c r="K119"/>
      <c r="L119"/>
      <c r="M119"/>
      <c r="N119"/>
      <c r="O119"/>
      <c r="P119"/>
      <c r="Q119"/>
      <c r="R119" s="22"/>
      <c r="S119" s="106"/>
      <c r="T119"/>
      <c r="U119" s="106"/>
      <c r="V119" s="106"/>
      <c r="W119" s="15"/>
      <c r="X119" s="15"/>
      <c r="Y119" s="15"/>
      <c r="Z119" s="167"/>
      <c r="AA119" s="174"/>
      <c r="AB119" s="174"/>
      <c r="AC119" s="183"/>
      <c r="AD119" s="65"/>
      <c r="AE119"/>
      <c r="AF119"/>
      <c r="AG119"/>
      <c r="AH119" s="106"/>
      <c r="AI119" s="133"/>
      <c r="AJ119" s="15"/>
      <c r="AK119"/>
      <c r="AL119" s="15"/>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s="175"/>
      <c r="F120" s="174"/>
      <c r="G120" s="174"/>
      <c r="H120" s="201"/>
      <c r="I120"/>
      <c r="J120"/>
      <c r="K120"/>
      <c r="L120"/>
      <c r="M120"/>
      <c r="N120"/>
      <c r="O120"/>
      <c r="P120"/>
      <c r="Q120"/>
      <c r="R120" s="22"/>
      <c r="S120" s="106"/>
      <c r="T120"/>
      <c r="U120" s="106"/>
      <c r="V120" s="106"/>
      <c r="W120" s="15"/>
      <c r="X120" s="15"/>
      <c r="Y120" s="15"/>
      <c r="Z120" s="167"/>
      <c r="AA120" s="174"/>
      <c r="AB120" s="174"/>
      <c r="AC120" s="183"/>
      <c r="AD120" s="65"/>
      <c r="AE120"/>
      <c r="AF120"/>
      <c r="AG120"/>
      <c r="AH120" s="106"/>
      <c r="AI120" s="133"/>
      <c r="AJ120" s="15"/>
      <c r="AK120"/>
      <c r="AL120" s="15"/>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s="175"/>
      <c r="F121" s="174"/>
      <c r="G121" s="174"/>
      <c r="H121" s="201"/>
      <c r="I121"/>
      <c r="J121"/>
      <c r="K121"/>
      <c r="L121"/>
      <c r="M121"/>
      <c r="N121"/>
      <c r="O121"/>
      <c r="P121"/>
      <c r="Q121"/>
      <c r="R121" s="22"/>
      <c r="S121" s="106"/>
      <c r="T121"/>
      <c r="U121" s="106"/>
      <c r="V121" s="106"/>
      <c r="W121" s="15"/>
      <c r="X121" s="15"/>
      <c r="Y121" s="15"/>
      <c r="Z121" s="167"/>
      <c r="AA121" s="174"/>
      <c r="AB121" s="174"/>
      <c r="AC121" s="183"/>
      <c r="AD121" s="65"/>
      <c r="AE121"/>
      <c r="AF121"/>
      <c r="AG121"/>
      <c r="AH121" s="106"/>
      <c r="AI121" s="133"/>
      <c r="AJ121" s="15"/>
      <c r="AK121"/>
      <c r="AL121" s="15"/>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s="175"/>
      <c r="F122" s="174"/>
      <c r="G122" s="174"/>
      <c r="H122" s="201"/>
      <c r="I122"/>
      <c r="J122"/>
      <c r="K122"/>
      <c r="L122"/>
      <c r="M122"/>
      <c r="N122"/>
      <c r="O122"/>
      <c r="P122"/>
      <c r="Q122"/>
      <c r="R122" s="22"/>
      <c r="S122" s="106"/>
      <c r="T122"/>
      <c r="U122" s="106"/>
      <c r="V122" s="106"/>
      <c r="W122" s="15"/>
      <c r="X122" s="15"/>
      <c r="Y122" s="15"/>
      <c r="Z122" s="167"/>
      <c r="AA122" s="174"/>
      <c r="AB122" s="174"/>
      <c r="AC122" s="183"/>
      <c r="AD122" s="65"/>
      <c r="AE122"/>
      <c r="AF122"/>
      <c r="AG122"/>
      <c r="AH122" s="106"/>
      <c r="AI122" s="133"/>
      <c r="AJ122" s="15"/>
      <c r="AK122"/>
      <c r="AL122" s="15"/>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s="175"/>
      <c r="F123" s="174"/>
      <c r="G123" s="174"/>
      <c r="H123" s="201"/>
      <c r="I123"/>
      <c r="J123"/>
      <c r="K123"/>
      <c r="L123"/>
      <c r="M123"/>
      <c r="N123"/>
      <c r="O123"/>
      <c r="P123"/>
      <c r="Q123"/>
      <c r="R123" s="22"/>
      <c r="S123" s="106"/>
      <c r="T123"/>
      <c r="U123" s="106"/>
      <c r="V123" s="106"/>
      <c r="W123" s="15"/>
      <c r="X123" s="15"/>
      <c r="Y123" s="15"/>
      <c r="Z123" s="167"/>
      <c r="AA123" s="174"/>
      <c r="AB123" s="174"/>
      <c r="AC123" s="183"/>
      <c r="AD123" s="65"/>
      <c r="AE123"/>
      <c r="AF123"/>
      <c r="AG123"/>
      <c r="AH123" s="106"/>
      <c r="AI123" s="133"/>
      <c r="AJ123" s="15"/>
      <c r="AK123"/>
      <c r="AL123" s="15"/>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s="175"/>
      <c r="F124" s="174"/>
      <c r="G124" s="174"/>
      <c r="H124" s="201"/>
      <c r="I124"/>
      <c r="J124"/>
      <c r="K124"/>
      <c r="L124"/>
      <c r="M124"/>
      <c r="N124"/>
      <c r="O124"/>
      <c r="P124"/>
      <c r="Q124"/>
      <c r="R124" s="22"/>
      <c r="S124" s="106"/>
      <c r="T124"/>
      <c r="U124" s="106"/>
      <c r="V124" s="106"/>
      <c r="W124" s="15"/>
      <c r="X124" s="15"/>
      <c r="Y124" s="15"/>
      <c r="Z124" s="167"/>
      <c r="AA124" s="174"/>
      <c r="AB124" s="174"/>
      <c r="AC124" s="183"/>
      <c r="AD124" s="65"/>
      <c r="AE124"/>
      <c r="AF124"/>
      <c r="AG124"/>
      <c r="AH124" s="106"/>
      <c r="AI124" s="133"/>
      <c r="AJ124" s="15"/>
      <c r="AK124"/>
      <c r="AL124" s="15"/>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s="175"/>
      <c r="F125" s="174"/>
      <c r="G125" s="174"/>
      <c r="H125" s="201"/>
      <c r="I125"/>
      <c r="J125"/>
      <c r="K125"/>
      <c r="L125"/>
      <c r="M125"/>
      <c r="N125"/>
      <c r="O125"/>
      <c r="P125"/>
      <c r="Q125"/>
      <c r="R125" s="22"/>
      <c r="S125" s="106"/>
      <c r="T125"/>
      <c r="U125" s="106"/>
      <c r="V125" s="106"/>
      <c r="W125" s="15"/>
      <c r="X125" s="15"/>
      <c r="Y125" s="15"/>
      <c r="Z125" s="167"/>
      <c r="AA125" s="174"/>
      <c r="AB125" s="174"/>
      <c r="AC125" s="183"/>
      <c r="AD125" s="65"/>
      <c r="AE125"/>
      <c r="AF125"/>
      <c r="AG125"/>
      <c r="AH125" s="106"/>
      <c r="AI125" s="133"/>
      <c r="AJ125" s="15"/>
      <c r="AK125"/>
      <c r="AL125" s="1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s="175"/>
      <c r="F126" s="174"/>
      <c r="G126" s="174"/>
      <c r="H126" s="201"/>
      <c r="I126"/>
      <c r="J126"/>
      <c r="K126"/>
      <c r="L126"/>
      <c r="M126"/>
      <c r="N126"/>
      <c r="O126"/>
      <c r="P126"/>
      <c r="Q126"/>
      <c r="R126" s="22"/>
      <c r="S126" s="106"/>
      <c r="T126"/>
      <c r="U126" s="106"/>
      <c r="V126" s="106"/>
      <c r="W126" s="15"/>
      <c r="X126" s="15"/>
      <c r="Y126" s="15"/>
      <c r="Z126" s="167"/>
      <c r="AA126" s="174"/>
      <c r="AB126" s="174"/>
      <c r="AC126" s="183"/>
      <c r="AD126" s="65"/>
      <c r="AE126"/>
      <c r="AF126"/>
      <c r="AG126"/>
      <c r="AH126" s="106"/>
      <c r="AI126" s="133"/>
      <c r="AJ126" s="15"/>
      <c r="AK126"/>
      <c r="AL126" s="15"/>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s="175"/>
      <c r="F127" s="174"/>
      <c r="G127" s="174"/>
      <c r="H127" s="201"/>
      <c r="I127"/>
      <c r="J127"/>
      <c r="K127"/>
      <c r="L127"/>
      <c r="M127"/>
      <c r="N127"/>
      <c r="O127"/>
      <c r="P127"/>
      <c r="Q127"/>
      <c r="R127" s="22"/>
      <c r="S127" s="106"/>
      <c r="T127"/>
      <c r="U127" s="106"/>
      <c r="V127" s="106"/>
      <c r="W127" s="15"/>
      <c r="X127" s="15"/>
      <c r="Y127" s="15"/>
      <c r="Z127" s="167"/>
      <c r="AA127" s="174"/>
      <c r="AB127" s="174"/>
      <c r="AC127" s="183"/>
      <c r="AD127" s="65"/>
      <c r="AE127"/>
      <c r="AF127"/>
      <c r="AG127"/>
      <c r="AH127" s="106"/>
      <c r="AI127" s="133"/>
      <c r="AJ127" s="15"/>
      <c r="AK127"/>
      <c r="AL127" s="15"/>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s="175"/>
      <c r="F128" s="174"/>
      <c r="G128" s="174"/>
      <c r="H128" s="201"/>
      <c r="I128"/>
      <c r="J128"/>
      <c r="K128"/>
      <c r="L128"/>
      <c r="M128"/>
      <c r="N128"/>
      <c r="O128"/>
      <c r="P128"/>
      <c r="Q128"/>
      <c r="R128" s="22"/>
      <c r="S128" s="106"/>
      <c r="T128"/>
      <c r="U128" s="106"/>
      <c r="V128" s="106"/>
      <c r="W128" s="15"/>
      <c r="X128" s="15"/>
      <c r="Y128" s="15"/>
      <c r="Z128" s="167"/>
      <c r="AA128" s="174"/>
      <c r="AB128" s="174"/>
      <c r="AC128" s="183"/>
      <c r="AD128" s="65"/>
      <c r="AE128"/>
      <c r="AF128"/>
      <c r="AG128"/>
      <c r="AH128" s="106"/>
      <c r="AI128" s="133"/>
      <c r="AJ128" s="15"/>
      <c r="AK128"/>
      <c r="AL128" s="15"/>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s="175"/>
      <c r="F129" s="174"/>
      <c r="G129" s="174"/>
      <c r="H129" s="201"/>
      <c r="I129"/>
      <c r="J129"/>
      <c r="K129"/>
      <c r="L129"/>
      <c r="M129"/>
      <c r="N129"/>
      <c r="O129"/>
      <c r="P129"/>
      <c r="Q129"/>
      <c r="R129" s="22"/>
      <c r="S129" s="106"/>
      <c r="T129"/>
      <c r="U129" s="106"/>
      <c r="V129" s="106"/>
      <c r="W129" s="15"/>
      <c r="X129" s="15"/>
      <c r="Y129" s="15"/>
      <c r="Z129" s="167"/>
      <c r="AA129" s="174"/>
      <c r="AB129" s="174"/>
      <c r="AC129" s="183"/>
      <c r="AD129" s="65"/>
      <c r="AE129"/>
      <c r="AF129"/>
      <c r="AG129"/>
      <c r="AH129" s="106"/>
      <c r="AI129" s="133"/>
      <c r="AJ129" s="15"/>
      <c r="AK129"/>
      <c r="AL129" s="15"/>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s="175"/>
      <c r="F130" s="174"/>
      <c r="G130" s="174"/>
      <c r="H130" s="201"/>
      <c r="I130"/>
      <c r="J130"/>
      <c r="K130"/>
      <c r="L130"/>
      <c r="M130"/>
      <c r="N130"/>
      <c r="O130"/>
      <c r="P130"/>
      <c r="Q130"/>
      <c r="R130" s="22"/>
      <c r="S130" s="106"/>
      <c r="T130"/>
      <c r="U130" s="106"/>
      <c r="V130" s="106"/>
      <c r="W130" s="15"/>
      <c r="X130" s="15"/>
      <c r="Y130" s="15"/>
      <c r="Z130" s="167"/>
      <c r="AA130" s="174"/>
      <c r="AB130" s="174"/>
      <c r="AC130" s="183"/>
      <c r="AD130" s="65"/>
      <c r="AE130"/>
      <c r="AF130"/>
      <c r="AG130"/>
      <c r="AH130" s="106"/>
      <c r="AI130" s="133"/>
      <c r="AJ130" s="15"/>
      <c r="AK130"/>
      <c r="AL130" s="15"/>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s="175"/>
      <c r="F131" s="174"/>
      <c r="G131" s="174"/>
      <c r="H131" s="201"/>
      <c r="I131"/>
      <c r="J131"/>
      <c r="K131"/>
      <c r="L131"/>
      <c r="M131"/>
      <c r="N131"/>
      <c r="O131"/>
      <c r="P131"/>
      <c r="Q131"/>
      <c r="R131" s="22"/>
      <c r="S131" s="106"/>
      <c r="T131"/>
      <c r="U131" s="106"/>
      <c r="V131" s="106"/>
      <c r="W131" s="15"/>
      <c r="X131" s="15"/>
      <c r="Y131" s="15"/>
      <c r="Z131" s="167"/>
      <c r="AA131" s="174"/>
      <c r="AB131" s="174"/>
      <c r="AC131" s="183"/>
      <c r="AD131" s="65"/>
      <c r="AE131"/>
      <c r="AF131"/>
      <c r="AG131"/>
      <c r="AH131" s="106"/>
      <c r="AI131" s="133"/>
      <c r="AJ131" s="15"/>
      <c r="AK131"/>
      <c r="AL131" s="15"/>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s="175"/>
      <c r="F132" s="174"/>
      <c r="G132" s="174"/>
      <c r="H132" s="201"/>
      <c r="I132"/>
      <c r="J132"/>
      <c r="K132"/>
      <c r="L132"/>
      <c r="M132"/>
      <c r="N132"/>
      <c r="O132"/>
      <c r="P132"/>
      <c r="Q132"/>
      <c r="R132" s="22"/>
      <c r="S132" s="106"/>
      <c r="T132"/>
      <c r="U132" s="106"/>
      <c r="V132" s="106"/>
      <c r="W132" s="15"/>
      <c r="X132" s="15"/>
      <c r="Y132" s="15"/>
      <c r="Z132" s="167"/>
      <c r="AA132" s="174"/>
      <c r="AB132" s="174"/>
      <c r="AC132" s="183"/>
      <c r="AD132" s="65"/>
      <c r="AE132"/>
      <c r="AF132"/>
      <c r="AG132"/>
      <c r="AH132" s="106"/>
      <c r="AI132" s="133"/>
      <c r="AJ132" s="15"/>
      <c r="AK132"/>
      <c r="AL132" s="15"/>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s="175"/>
      <c r="F133" s="174"/>
      <c r="G133" s="174"/>
      <c r="H133" s="201"/>
      <c r="I133"/>
      <c r="J133"/>
      <c r="K133"/>
      <c r="L133"/>
      <c r="M133"/>
      <c r="N133"/>
      <c r="O133"/>
      <c r="P133"/>
      <c r="Q133"/>
      <c r="R133" s="22"/>
      <c r="S133" s="106"/>
      <c r="T133"/>
      <c r="U133" s="106"/>
      <c r="V133" s="106"/>
      <c r="W133" s="15"/>
      <c r="X133" s="15"/>
      <c r="Y133" s="15"/>
      <c r="Z133" s="167"/>
      <c r="AA133" s="174"/>
      <c r="AB133" s="174"/>
      <c r="AC133" s="183"/>
      <c r="AD133" s="65"/>
      <c r="AE133"/>
      <c r="AF133"/>
      <c r="AG133"/>
      <c r="AH133" s="106"/>
      <c r="AI133" s="133"/>
      <c r="AJ133" s="15"/>
      <c r="AK133"/>
      <c r="AL133" s="15"/>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s="175"/>
      <c r="F134" s="174"/>
      <c r="G134" s="174"/>
      <c r="H134" s="201"/>
      <c r="I134"/>
      <c r="J134"/>
      <c r="K134"/>
      <c r="L134"/>
      <c r="M134"/>
      <c r="N134"/>
      <c r="O134"/>
      <c r="P134"/>
      <c r="Q134"/>
      <c r="R134" s="22"/>
      <c r="S134" s="106"/>
      <c r="T134"/>
      <c r="U134" s="106"/>
      <c r="V134" s="106"/>
      <c r="W134" s="15"/>
      <c r="X134" s="15"/>
      <c r="Y134" s="15"/>
      <c r="Z134" s="167"/>
      <c r="AA134" s="174"/>
      <c r="AB134" s="174"/>
      <c r="AC134" s="183"/>
      <c r="AD134" s="65"/>
      <c r="AE134"/>
      <c r="AF134"/>
      <c r="AG134"/>
      <c r="AH134" s="106"/>
      <c r="AI134" s="133"/>
      <c r="AJ134" s="15"/>
      <c r="AK134"/>
      <c r="AL134" s="15"/>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s="175"/>
      <c r="F135" s="174"/>
      <c r="G135" s="174"/>
      <c r="H135" s="201"/>
      <c r="I135"/>
      <c r="J135"/>
      <c r="K135"/>
      <c r="L135"/>
      <c r="M135"/>
      <c r="N135"/>
      <c r="O135"/>
      <c r="P135"/>
      <c r="Q135"/>
      <c r="R135" s="22"/>
      <c r="S135" s="106"/>
      <c r="T135"/>
      <c r="U135" s="106"/>
      <c r="V135" s="106"/>
      <c r="W135" s="15"/>
      <c r="X135" s="15"/>
      <c r="Y135" s="15"/>
      <c r="Z135" s="167"/>
      <c r="AA135" s="174"/>
      <c r="AB135" s="174"/>
      <c r="AC135" s="183"/>
      <c r="AD135" s="65"/>
      <c r="AE135"/>
      <c r="AF135"/>
      <c r="AG135"/>
      <c r="AH135" s="106"/>
      <c r="AI135" s="133"/>
      <c r="AJ135" s="15"/>
      <c r="AK135"/>
      <c r="AL135" s="1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s="175"/>
      <c r="F136" s="174"/>
      <c r="G136" s="174"/>
      <c r="H136" s="201"/>
      <c r="I136"/>
      <c r="J136"/>
      <c r="K136"/>
      <c r="L136"/>
      <c r="M136"/>
      <c r="N136"/>
      <c r="O136"/>
      <c r="P136"/>
      <c r="Q136"/>
      <c r="R136" s="22"/>
      <c r="S136" s="106"/>
      <c r="T136"/>
      <c r="U136" s="106"/>
      <c r="V136" s="106"/>
      <c r="W136" s="15"/>
      <c r="X136" s="15"/>
      <c r="Y136" s="15"/>
      <c r="Z136" s="167"/>
      <c r="AA136" s="174"/>
      <c r="AB136" s="174"/>
      <c r="AC136" s="183"/>
      <c r="AD136" s="65"/>
      <c r="AE136"/>
      <c r="AF136"/>
      <c r="AG136"/>
      <c r="AH136" s="106"/>
      <c r="AI136" s="133"/>
      <c r="AJ136" s="15"/>
      <c r="AK136"/>
      <c r="AL136" s="15"/>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s="175"/>
      <c r="F137" s="174"/>
      <c r="G137" s="174"/>
      <c r="H137" s="201"/>
      <c r="I137"/>
      <c r="J137"/>
      <c r="K137"/>
      <c r="L137"/>
      <c r="M137"/>
      <c r="N137"/>
      <c r="O137"/>
      <c r="P137"/>
      <c r="Q137"/>
      <c r="R137" s="22"/>
      <c r="S137" s="106"/>
      <c r="T137"/>
      <c r="U137" s="106"/>
      <c r="V137" s="106"/>
      <c r="W137" s="15"/>
      <c r="X137" s="15"/>
      <c r="Y137" s="15"/>
      <c r="Z137" s="167"/>
      <c r="AA137" s="174"/>
      <c r="AB137" s="174"/>
      <c r="AC137" s="183"/>
      <c r="AD137" s="65"/>
      <c r="AE137"/>
      <c r="AF137"/>
      <c r="AG137"/>
      <c r="AH137" s="106"/>
      <c r="AI137" s="133"/>
      <c r="AJ137" s="15"/>
      <c r="AK137"/>
      <c r="AL137" s="15"/>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s="175"/>
      <c r="F138" s="174"/>
      <c r="G138" s="174"/>
      <c r="H138" s="201"/>
      <c r="I138"/>
      <c r="J138"/>
      <c r="K138"/>
      <c r="L138"/>
      <c r="M138"/>
      <c r="N138"/>
      <c r="O138"/>
      <c r="P138"/>
      <c r="Q138"/>
      <c r="R138" s="22"/>
      <c r="S138" s="106"/>
      <c r="T138"/>
      <c r="U138" s="106"/>
      <c r="V138" s="106"/>
      <c r="W138" s="15"/>
      <c r="X138" s="15"/>
      <c r="Y138" s="15"/>
      <c r="Z138" s="167"/>
      <c r="AA138" s="174"/>
      <c r="AB138" s="174"/>
      <c r="AC138" s="183"/>
      <c r="AD138" s="65"/>
      <c r="AE138"/>
      <c r="AF138"/>
      <c r="AG138"/>
      <c r="AH138" s="106"/>
      <c r="AI138" s="133"/>
      <c r="AJ138" s="15"/>
      <c r="AK138"/>
      <c r="AL138" s="15"/>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B139" t="s">
        <v>107</v>
      </c>
      <c r="C139" t="s">
        <v>82</v>
      </c>
      <c r="D139" s="2" t="str">
        <f>+B139&amp;C139</f>
        <v>CASI SEGUROINSIGNIFICANTE</v>
      </c>
      <c r="E139" s="175" t="s">
        <v>108</v>
      </c>
      <c r="F139" s="174"/>
      <c r="G139" s="174"/>
      <c r="H139" s="201"/>
      <c r="I139"/>
      <c r="J139"/>
      <c r="K139"/>
      <c r="L139"/>
      <c r="M139"/>
      <c r="N139"/>
      <c r="O139"/>
      <c r="P139"/>
      <c r="Q139"/>
      <c r="R139" s="22"/>
      <c r="S139" s="106"/>
      <c r="T139"/>
      <c r="U139" s="106"/>
      <c r="V139" s="106"/>
      <c r="W139" s="15"/>
      <c r="X139" s="15"/>
      <c r="Y139" s="15"/>
      <c r="Z139" s="167"/>
      <c r="AA139" s="174"/>
      <c r="AB139" s="174"/>
      <c r="AC139" s="183"/>
      <c r="AD139" s="65"/>
      <c r="AE139"/>
      <c r="AF139"/>
      <c r="AG139"/>
      <c r="AH139" s="106"/>
      <c r="AI139" s="133"/>
      <c r="AJ139" s="15"/>
      <c r="AK139"/>
      <c r="AL139" s="15"/>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B140" t="s">
        <v>107</v>
      </c>
      <c r="C140" t="s">
        <v>63</v>
      </c>
      <c r="D140" s="2" t="str">
        <f t="shared" ref="D140:D163" si="2">+B140&amp;C140</f>
        <v>CASI SEGUROMENOR</v>
      </c>
      <c r="E140" s="175" t="s">
        <v>108</v>
      </c>
      <c r="F140" s="174"/>
      <c r="G140" s="174"/>
      <c r="H140" s="201"/>
      <c r="I140"/>
      <c r="J140"/>
      <c r="K140"/>
      <c r="L140"/>
      <c r="M140"/>
      <c r="N140"/>
      <c r="O140"/>
      <c r="P140"/>
      <c r="Q140"/>
      <c r="R140" s="22"/>
      <c r="S140" s="106"/>
      <c r="T140"/>
      <c r="U140" s="106"/>
      <c r="V140" s="106"/>
      <c r="W140" s="15"/>
      <c r="X140" s="15"/>
      <c r="Y140" s="15"/>
      <c r="Z140" s="167"/>
      <c r="AA140" s="174"/>
      <c r="AB140" s="174"/>
      <c r="AC140" s="183"/>
      <c r="AD140" s="65"/>
      <c r="AE140"/>
      <c r="AF140"/>
      <c r="AG140"/>
      <c r="AH140" s="106"/>
      <c r="AI140" s="133"/>
      <c r="AJ140" s="15"/>
      <c r="AK140"/>
      <c r="AL140" s="15"/>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B141" t="s">
        <v>107</v>
      </c>
      <c r="C141" t="s">
        <v>53</v>
      </c>
      <c r="D141" s="2" t="str">
        <f t="shared" si="2"/>
        <v>CASI SEGUROMODERADO</v>
      </c>
      <c r="E141" s="175" t="s">
        <v>109</v>
      </c>
      <c r="F141" s="174"/>
      <c r="G141" s="174"/>
      <c r="H141" s="201"/>
      <c r="I141"/>
      <c r="J141"/>
      <c r="K141"/>
      <c r="L141"/>
      <c r="M141"/>
      <c r="N141"/>
      <c r="O141"/>
      <c r="P141"/>
      <c r="Q141"/>
      <c r="R141" s="22"/>
      <c r="S141" s="106"/>
      <c r="T141"/>
      <c r="U141" s="106"/>
      <c r="V141" s="106"/>
      <c r="W141" s="15"/>
      <c r="X141" s="15"/>
      <c r="Y141" s="15"/>
      <c r="Z141" s="167"/>
      <c r="AA141" s="174"/>
      <c r="AB141" s="174"/>
      <c r="AC141" s="183"/>
      <c r="AD141" s="65"/>
      <c r="AE141"/>
      <c r="AF141"/>
      <c r="AG141"/>
      <c r="AH141" s="106"/>
      <c r="AI141" s="133"/>
      <c r="AJ141" s="15"/>
      <c r="AK141"/>
      <c r="AL141" s="15"/>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B142" t="s">
        <v>107</v>
      </c>
      <c r="C142" t="s">
        <v>110</v>
      </c>
      <c r="D142" s="2" t="str">
        <f t="shared" si="2"/>
        <v>CASI SEGUROMAYOR</v>
      </c>
      <c r="E142" s="175" t="s">
        <v>109</v>
      </c>
      <c r="F142" s="174"/>
      <c r="G142" s="174"/>
      <c r="H142" s="201"/>
      <c r="I142"/>
      <c r="J142"/>
      <c r="K142"/>
      <c r="L142"/>
      <c r="M142"/>
      <c r="N142"/>
      <c r="O142"/>
      <c r="P142"/>
      <c r="Q142"/>
      <c r="R142" s="22"/>
      <c r="S142" s="106"/>
      <c r="T142"/>
      <c r="U142" s="106"/>
      <c r="V142" s="106"/>
      <c r="W142" s="15"/>
      <c r="X142" s="15"/>
      <c r="Y142" s="15"/>
      <c r="Z142" s="167"/>
      <c r="AA142" s="174"/>
      <c r="AB142" s="174"/>
      <c r="AC142" s="183"/>
      <c r="AD142" s="65"/>
      <c r="AE142"/>
      <c r="AF142"/>
      <c r="AG142"/>
      <c r="AH142" s="106"/>
      <c r="AI142" s="133"/>
      <c r="AJ142" s="15"/>
      <c r="AK142"/>
      <c r="AL142" s="15"/>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B143" t="s">
        <v>107</v>
      </c>
      <c r="C143" t="s">
        <v>111</v>
      </c>
      <c r="D143" s="2" t="str">
        <f t="shared" si="2"/>
        <v>CASI SEGUROCATASTRÓFICO</v>
      </c>
      <c r="E143" s="175" t="s">
        <v>109</v>
      </c>
      <c r="F143" s="174"/>
      <c r="G143" s="174"/>
      <c r="H143" s="201"/>
      <c r="I143"/>
      <c r="J143"/>
      <c r="K143"/>
      <c r="L143"/>
      <c r="M143"/>
      <c r="N143"/>
      <c r="O143"/>
      <c r="P143"/>
      <c r="Q143"/>
      <c r="R143" s="22"/>
      <c r="S143" s="106"/>
      <c r="T143"/>
      <c r="U143" s="106"/>
      <c r="V143" s="106"/>
      <c r="W143" s="15"/>
      <c r="X143" s="15"/>
      <c r="Y143" s="15"/>
      <c r="Z143" s="167"/>
      <c r="AA143" s="174"/>
      <c r="AB143" s="174"/>
      <c r="AC143" s="183"/>
      <c r="AD143" s="65"/>
      <c r="AE143"/>
      <c r="AF143"/>
      <c r="AG143"/>
      <c r="AH143" s="106"/>
      <c r="AI143" s="133"/>
      <c r="AJ143" s="15"/>
      <c r="AK143"/>
      <c r="AL143" s="15"/>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B144" t="s">
        <v>112</v>
      </c>
      <c r="C144" t="s">
        <v>82</v>
      </c>
      <c r="D144" s="2" t="str">
        <f t="shared" si="2"/>
        <v>PROBABLEINSIGNIFICANTE</v>
      </c>
      <c r="E144" s="175" t="s">
        <v>53</v>
      </c>
      <c r="F144" s="174"/>
      <c r="G144" s="174"/>
      <c r="H144" s="201"/>
      <c r="I144"/>
      <c r="J144"/>
      <c r="K144"/>
      <c r="L144"/>
      <c r="M144"/>
      <c r="N144"/>
      <c r="O144"/>
      <c r="P144"/>
      <c r="Q144"/>
      <c r="R144" s="22"/>
      <c r="S144" s="106"/>
      <c r="T144"/>
      <c r="U144" s="106"/>
      <c r="V144" s="106"/>
      <c r="W144" s="15"/>
      <c r="X144" s="15"/>
      <c r="Y144" s="15"/>
      <c r="Z144" s="167"/>
      <c r="AA144" s="174"/>
      <c r="AB144" s="174"/>
      <c r="AC144" s="183"/>
      <c r="AD144" s="65"/>
      <c r="AE144"/>
      <c r="AF144"/>
      <c r="AG144"/>
      <c r="AH144" s="106"/>
      <c r="AI144" s="133"/>
      <c r="AJ144" s="15"/>
      <c r="AK144"/>
      <c r="AL144" s="15"/>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c r="B145" t="s">
        <v>112</v>
      </c>
      <c r="C145" t="s">
        <v>63</v>
      </c>
      <c r="D145" s="2" t="str">
        <f t="shared" si="2"/>
        <v>PROBABLEMENOR</v>
      </c>
      <c r="E145" s="175" t="s">
        <v>108</v>
      </c>
      <c r="F145" s="174"/>
      <c r="G145" s="174"/>
      <c r="H145" s="201"/>
      <c r="I145"/>
      <c r="J145"/>
      <c r="K145"/>
      <c r="L145"/>
      <c r="M145"/>
      <c r="N145"/>
      <c r="O145"/>
      <c r="P145"/>
      <c r="Q145"/>
      <c r="R145" s="22"/>
      <c r="S145" s="106"/>
      <c r="T145"/>
      <c r="U145" s="106"/>
      <c r="V145" s="106"/>
      <c r="W145" s="15"/>
      <c r="X145" s="15"/>
      <c r="Y145" s="15"/>
      <c r="Z145" s="167"/>
      <c r="AA145" s="174"/>
      <c r="AB145" s="174"/>
      <c r="AC145" s="183"/>
      <c r="AD145" s="65"/>
      <c r="AE145"/>
      <c r="AF145"/>
      <c r="AG145"/>
      <c r="AH145" s="106"/>
      <c r="AI145" s="133"/>
      <c r="AJ145" s="15"/>
      <c r="AK145"/>
      <c r="AL145" s="1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c r="B146" t="s">
        <v>112</v>
      </c>
      <c r="C146" t="s">
        <v>53</v>
      </c>
      <c r="D146" s="2" t="str">
        <f t="shared" si="2"/>
        <v>PROBABLEMODERADO</v>
      </c>
      <c r="E146" s="175" t="s">
        <v>108</v>
      </c>
      <c r="F146" s="174"/>
      <c r="G146" s="174"/>
      <c r="H146" s="201"/>
      <c r="I146"/>
      <c r="J146"/>
      <c r="K146"/>
      <c r="L146"/>
      <c r="M146"/>
      <c r="N146"/>
      <c r="O146"/>
      <c r="P146"/>
      <c r="Q146"/>
      <c r="R146" s="22"/>
      <c r="S146" s="106"/>
      <c r="T146"/>
      <c r="U146" s="106"/>
      <c r="V146" s="106"/>
      <c r="W146" s="15"/>
      <c r="X146" s="15"/>
      <c r="Y146" s="15"/>
      <c r="Z146" s="167"/>
      <c r="AA146" s="174"/>
      <c r="AB146" s="174"/>
      <c r="AC146" s="183"/>
      <c r="AD146" s="65"/>
      <c r="AE146"/>
      <c r="AF146"/>
      <c r="AG146"/>
      <c r="AH146" s="106"/>
      <c r="AI146" s="133"/>
      <c r="AJ146" s="15"/>
      <c r="AK146"/>
      <c r="AL146" s="15"/>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c r="B147" t="s">
        <v>112</v>
      </c>
      <c r="C147" t="s">
        <v>110</v>
      </c>
      <c r="D147" s="2" t="str">
        <f t="shared" si="2"/>
        <v>PROBABLEMAYOR</v>
      </c>
      <c r="E147" s="175" t="s">
        <v>109</v>
      </c>
      <c r="F147" s="174"/>
      <c r="G147" s="174"/>
      <c r="H147" s="201"/>
      <c r="I147"/>
      <c r="J147"/>
      <c r="K147"/>
      <c r="L147"/>
      <c r="M147"/>
      <c r="N147"/>
      <c r="O147"/>
      <c r="P147"/>
      <c r="Q147"/>
      <c r="R147" s="22"/>
      <c r="S147" s="106"/>
      <c r="T147"/>
      <c r="U147" s="106"/>
      <c r="V147" s="106"/>
      <c r="W147" s="15"/>
      <c r="X147" s="15"/>
      <c r="Y147" s="15"/>
      <c r="Z147" s="167"/>
      <c r="AA147" s="174"/>
      <c r="AB147" s="174"/>
      <c r="AC147" s="183"/>
      <c r="AD147" s="65"/>
      <c r="AE147"/>
      <c r="AF147"/>
      <c r="AG147"/>
      <c r="AH147" s="106"/>
      <c r="AI147" s="133"/>
      <c r="AJ147" s="15"/>
      <c r="AK147"/>
      <c r="AL147" s="15"/>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c r="B148" t="s">
        <v>112</v>
      </c>
      <c r="C148" t="s">
        <v>111</v>
      </c>
      <c r="D148" s="2" t="str">
        <f t="shared" si="2"/>
        <v>PROBABLECATASTRÓFICO</v>
      </c>
      <c r="E148" s="175" t="s">
        <v>109</v>
      </c>
      <c r="F148" s="174"/>
      <c r="G148" s="174"/>
      <c r="H148" s="201"/>
      <c r="I148"/>
      <c r="J148"/>
      <c r="K148"/>
      <c r="L148"/>
      <c r="M148"/>
      <c r="N148"/>
      <c r="O148"/>
      <c r="P148"/>
      <c r="Q148"/>
      <c r="R148" s="22"/>
      <c r="S148" s="106"/>
      <c r="T148"/>
      <c r="U148" s="106"/>
      <c r="V148" s="106"/>
      <c r="W148" s="15"/>
      <c r="X148" s="15"/>
      <c r="Y148" s="15"/>
      <c r="Z148" s="167"/>
      <c r="AA148" s="174"/>
      <c r="AB148" s="174"/>
      <c r="AC148" s="183"/>
      <c r="AD148" s="65"/>
      <c r="AE148"/>
      <c r="AF148"/>
      <c r="AG148"/>
      <c r="AH148" s="106"/>
      <c r="AI148" s="133"/>
      <c r="AJ148" s="15"/>
      <c r="AK148"/>
      <c r="AL148" s="15"/>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c r="B149" t="s">
        <v>52</v>
      </c>
      <c r="C149" t="s">
        <v>82</v>
      </c>
      <c r="D149" s="2" t="str">
        <f t="shared" si="2"/>
        <v>POSIBLEINSIGNIFICANTE</v>
      </c>
      <c r="E149" s="175" t="s">
        <v>113</v>
      </c>
      <c r="F149" s="174"/>
      <c r="G149" s="174"/>
      <c r="H149" s="201"/>
      <c r="I149"/>
      <c r="J149"/>
      <c r="K149"/>
      <c r="L149"/>
      <c r="M149"/>
      <c r="N149"/>
      <c r="O149"/>
      <c r="P149"/>
      <c r="Q149"/>
      <c r="R149" s="22"/>
      <c r="S149" s="106"/>
      <c r="T149"/>
      <c r="U149" s="106"/>
      <c r="V149" s="106"/>
      <c r="W149" s="15"/>
      <c r="X149" s="15"/>
      <c r="Y149" s="15"/>
      <c r="Z149" s="167"/>
      <c r="AA149" s="174"/>
      <c r="AB149" s="174"/>
      <c r="AC149" s="183"/>
      <c r="AD149" s="65"/>
      <c r="AE149"/>
      <c r="AF149"/>
      <c r="AG149"/>
      <c r="AH149" s="106"/>
      <c r="AI149" s="133"/>
      <c r="AJ149" s="15"/>
      <c r="AK149"/>
      <c r="AL149" s="15"/>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c r="B150" t="s">
        <v>52</v>
      </c>
      <c r="C150" t="s">
        <v>63</v>
      </c>
      <c r="D150" s="2" t="str">
        <f t="shared" si="2"/>
        <v>POSIBLEMENOR</v>
      </c>
      <c r="E150" s="175" t="s">
        <v>53</v>
      </c>
      <c r="F150" s="174"/>
      <c r="G150" s="174"/>
      <c r="H150" s="201"/>
      <c r="I150"/>
      <c r="J150"/>
      <c r="K150"/>
      <c r="L150"/>
      <c r="M150"/>
      <c r="N150"/>
      <c r="O150"/>
      <c r="P150"/>
      <c r="Q150"/>
      <c r="R150" s="22"/>
      <c r="S150" s="106"/>
      <c r="T150"/>
      <c r="U150" s="106"/>
      <c r="V150" s="106"/>
      <c r="W150" s="15"/>
      <c r="X150" s="15"/>
      <c r="Y150" s="15"/>
      <c r="Z150" s="167"/>
      <c r="AA150" s="174"/>
      <c r="AB150" s="174"/>
      <c r="AC150" s="183"/>
      <c r="AD150" s="65"/>
      <c r="AE150"/>
      <c r="AF150"/>
      <c r="AG150"/>
      <c r="AH150" s="106"/>
      <c r="AI150" s="133"/>
      <c r="AJ150" s="15"/>
      <c r="AK150"/>
      <c r="AL150" s="15"/>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c r="B151" t="s">
        <v>52</v>
      </c>
      <c r="C151" t="s">
        <v>53</v>
      </c>
      <c r="D151" s="2" t="str">
        <f t="shared" si="2"/>
        <v>POSIBLEMODERADO</v>
      </c>
      <c r="E151" s="175" t="s">
        <v>108</v>
      </c>
      <c r="F151" s="174"/>
      <c r="G151" s="174"/>
      <c r="H151" s="201"/>
      <c r="I151"/>
      <c r="J151"/>
      <c r="K151"/>
      <c r="L151"/>
      <c r="M151"/>
      <c r="N151"/>
      <c r="O151"/>
      <c r="P151"/>
      <c r="Q151"/>
      <c r="R151" s="22"/>
      <c r="S151" s="106"/>
      <c r="T151"/>
      <c r="U151" s="106"/>
      <c r="V151" s="106"/>
      <c r="W151" s="15"/>
      <c r="X151" s="15"/>
      <c r="Y151" s="15"/>
      <c r="Z151" s="167"/>
      <c r="AA151" s="174"/>
      <c r="AB151" s="174"/>
      <c r="AC151" s="183"/>
      <c r="AD151" s="65"/>
      <c r="AE151"/>
      <c r="AF151"/>
      <c r="AG151"/>
      <c r="AH151" s="106"/>
      <c r="AI151" s="133"/>
      <c r="AJ151" s="15"/>
      <c r="AK151"/>
      <c r="AL151" s="15"/>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c r="B152" t="s">
        <v>52</v>
      </c>
      <c r="C152" t="s">
        <v>110</v>
      </c>
      <c r="D152" s="2" t="str">
        <f t="shared" si="2"/>
        <v>POSIBLEMAYOR</v>
      </c>
      <c r="E152" s="175" t="s">
        <v>109</v>
      </c>
      <c r="F152" s="174"/>
      <c r="G152" s="174"/>
      <c r="H152" s="201"/>
      <c r="I152"/>
      <c r="J152"/>
      <c r="K152"/>
      <c r="L152"/>
      <c r="M152"/>
      <c r="N152"/>
      <c r="O152"/>
      <c r="P152"/>
      <c r="Q152"/>
      <c r="R152" s="22"/>
      <c r="S152" s="106"/>
      <c r="T152"/>
      <c r="U152" s="106"/>
      <c r="V152" s="106"/>
      <c r="W152" s="15"/>
      <c r="X152" s="15"/>
      <c r="Y152" s="15"/>
      <c r="Z152" s="167"/>
      <c r="AA152" s="174"/>
      <c r="AB152" s="174"/>
      <c r="AC152" s="183"/>
      <c r="AD152" s="65"/>
      <c r="AE152"/>
      <c r="AF152"/>
      <c r="AG152"/>
      <c r="AH152" s="106"/>
      <c r="AI152" s="133"/>
      <c r="AJ152" s="15"/>
      <c r="AK152"/>
      <c r="AL152" s="15"/>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c r="B153" t="s">
        <v>52</v>
      </c>
      <c r="C153" t="s">
        <v>111</v>
      </c>
      <c r="D153" s="2" t="str">
        <f t="shared" si="2"/>
        <v>POSIBLECATASTRÓFICO</v>
      </c>
      <c r="E153" s="175" t="s">
        <v>109</v>
      </c>
      <c r="F153" s="174"/>
      <c r="G153" s="174"/>
      <c r="H153" s="201"/>
      <c r="I153"/>
      <c r="J153"/>
      <c r="K153"/>
      <c r="L153"/>
      <c r="M153"/>
      <c r="N153"/>
      <c r="O153"/>
      <c r="P153"/>
      <c r="Q153"/>
      <c r="R153" s="22"/>
      <c r="S153" s="106"/>
      <c r="T153"/>
      <c r="U153" s="106"/>
      <c r="V153" s="106"/>
      <c r="W153" s="15"/>
      <c r="X153" s="15"/>
      <c r="Y153" s="15"/>
      <c r="Z153" s="167"/>
      <c r="AA153" s="174"/>
      <c r="AB153" s="174"/>
      <c r="AC153" s="183"/>
      <c r="AD153" s="65"/>
      <c r="AE153"/>
      <c r="AF153"/>
      <c r="AG153"/>
      <c r="AH153" s="106"/>
      <c r="AI153" s="133"/>
      <c r="AJ153" s="15"/>
      <c r="AK153"/>
      <c r="AL153" s="15"/>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c r="B154" t="s">
        <v>62</v>
      </c>
      <c r="C154" t="s">
        <v>82</v>
      </c>
      <c r="D154" s="2" t="str">
        <f t="shared" si="2"/>
        <v>IMPROBABLEINSIGNIFICANTE</v>
      </c>
      <c r="E154" s="175" t="s">
        <v>113</v>
      </c>
      <c r="F154" s="174"/>
      <c r="G154" s="174"/>
      <c r="H154" s="201"/>
      <c r="I154"/>
      <c r="J154"/>
      <c r="K154"/>
      <c r="L154"/>
      <c r="M154"/>
      <c r="N154"/>
      <c r="O154"/>
      <c r="P154"/>
      <c r="Q154"/>
      <c r="R154" s="22"/>
      <c r="S154" s="106"/>
      <c r="T154"/>
      <c r="U154" s="106"/>
      <c r="V154" s="106"/>
      <c r="W154" s="15"/>
      <c r="X154" s="15"/>
      <c r="Y154" s="15"/>
      <c r="Z154" s="167"/>
      <c r="AA154" s="174"/>
      <c r="AB154" s="174"/>
      <c r="AC154" s="183"/>
      <c r="AD154" s="65"/>
      <c r="AE154"/>
      <c r="AF154"/>
      <c r="AG154"/>
      <c r="AH154" s="106"/>
      <c r="AI154" s="133"/>
      <c r="AJ154" s="15"/>
      <c r="AK154"/>
      <c r="AL154" s="15"/>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c r="B155" t="s">
        <v>62</v>
      </c>
      <c r="C155" t="s">
        <v>63</v>
      </c>
      <c r="D155" s="2" t="str">
        <f t="shared" si="2"/>
        <v>IMPROBABLEMENOR</v>
      </c>
      <c r="E155" s="175" t="s">
        <v>113</v>
      </c>
      <c r="F155" s="174"/>
      <c r="G155" s="174"/>
      <c r="H155" s="201"/>
      <c r="I155"/>
      <c r="J155"/>
      <c r="K155"/>
      <c r="L155"/>
      <c r="M155"/>
      <c r="N155"/>
      <c r="O155"/>
      <c r="P155"/>
      <c r="Q155"/>
      <c r="R155" s="22"/>
      <c r="S155" s="106"/>
      <c r="T155"/>
      <c r="U155" s="106"/>
      <c r="V155" s="106"/>
      <c r="W155" s="15"/>
      <c r="X155" s="15"/>
      <c r="Y155" s="15"/>
      <c r="Z155" s="167"/>
      <c r="AA155" s="174"/>
      <c r="AB155" s="174"/>
      <c r="AC155" s="183"/>
      <c r="AD155" s="65"/>
      <c r="AE155"/>
      <c r="AF155"/>
      <c r="AG155"/>
      <c r="AH155" s="106"/>
      <c r="AI155" s="133"/>
      <c r="AJ155" s="15"/>
      <c r="AK155"/>
      <c r="AL155" s="1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c r="B156" t="s">
        <v>62</v>
      </c>
      <c r="C156" t="s">
        <v>53</v>
      </c>
      <c r="D156" s="2" t="str">
        <f t="shared" si="2"/>
        <v>IMPROBABLEMODERADO</v>
      </c>
      <c r="E156" s="175" t="s">
        <v>53</v>
      </c>
      <c r="F156" s="174"/>
      <c r="G156" s="174"/>
      <c r="H156" s="201"/>
      <c r="I156"/>
      <c r="J156"/>
      <c r="K156"/>
      <c r="L156"/>
      <c r="M156"/>
      <c r="N156"/>
      <c r="O156"/>
      <c r="P156"/>
      <c r="Q156"/>
      <c r="R156" s="22"/>
      <c r="S156" s="106"/>
      <c r="T156"/>
      <c r="U156" s="106"/>
      <c r="V156" s="106"/>
      <c r="W156" s="15"/>
      <c r="X156" s="15"/>
      <c r="Y156" s="15"/>
      <c r="Z156" s="167"/>
      <c r="AA156" s="174"/>
      <c r="AB156" s="174"/>
      <c r="AC156" s="183"/>
      <c r="AD156" s="65"/>
      <c r="AE156"/>
      <c r="AF156"/>
      <c r="AG156"/>
      <c r="AH156" s="106"/>
      <c r="AI156" s="133"/>
      <c r="AJ156" s="15"/>
      <c r="AK156"/>
      <c r="AL156" s="15"/>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c r="B157" t="s">
        <v>62</v>
      </c>
      <c r="C157" t="s">
        <v>110</v>
      </c>
      <c r="D157" s="2" t="str">
        <f t="shared" si="2"/>
        <v>IMPROBABLEMAYOR</v>
      </c>
      <c r="E157" s="175" t="s">
        <v>108</v>
      </c>
      <c r="F157" s="174"/>
      <c r="G157" s="174"/>
      <c r="H157" s="201"/>
      <c r="I157"/>
      <c r="J157"/>
      <c r="K157"/>
      <c r="L157"/>
      <c r="M157"/>
      <c r="N157"/>
      <c r="O157"/>
      <c r="P157"/>
      <c r="Q157"/>
      <c r="R157" s="22"/>
      <c r="S157" s="106"/>
      <c r="T157"/>
      <c r="U157" s="106"/>
      <c r="V157" s="106"/>
      <c r="W157" s="15"/>
      <c r="X157" s="15"/>
      <c r="Y157" s="15"/>
      <c r="Z157" s="167"/>
      <c r="AA157" s="174"/>
      <c r="AB157" s="174"/>
      <c r="AC157" s="183"/>
      <c r="AD157" s="65"/>
      <c r="AE157"/>
      <c r="AF157"/>
      <c r="AG157"/>
      <c r="AH157" s="106"/>
      <c r="AI157" s="133"/>
      <c r="AJ157" s="15"/>
      <c r="AK157"/>
      <c r="AL157" s="15"/>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c r="B158" t="s">
        <v>62</v>
      </c>
      <c r="C158" t="s">
        <v>111</v>
      </c>
      <c r="D158" s="2" t="str">
        <f t="shared" si="2"/>
        <v>IMPROBABLECATASTRÓFICO</v>
      </c>
      <c r="E158" s="175" t="s">
        <v>109</v>
      </c>
      <c r="F158" s="174"/>
      <c r="G158" s="174"/>
      <c r="H158" s="201"/>
      <c r="I158"/>
      <c r="J158"/>
      <c r="K158"/>
      <c r="L158"/>
      <c r="M158"/>
      <c r="N158"/>
      <c r="O158"/>
      <c r="P158"/>
      <c r="Q158"/>
      <c r="R158" s="22"/>
      <c r="S158" s="106"/>
      <c r="T158"/>
      <c r="U158" s="106"/>
      <c r="V158" s="106"/>
      <c r="W158" s="15"/>
      <c r="X158" s="15"/>
      <c r="Y158" s="15"/>
      <c r="Z158" s="167"/>
      <c r="AA158" s="174"/>
      <c r="AB158" s="174"/>
      <c r="AC158" s="183"/>
      <c r="AD158" s="65"/>
      <c r="AE158"/>
      <c r="AF158"/>
      <c r="AG158"/>
      <c r="AH158" s="106"/>
      <c r="AI158" s="133"/>
      <c r="AJ158" s="15"/>
      <c r="AK158"/>
      <c r="AL158" s="15"/>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c r="B159" t="s">
        <v>74</v>
      </c>
      <c r="C159" t="s">
        <v>82</v>
      </c>
      <c r="D159" s="2" t="str">
        <f t="shared" si="2"/>
        <v>RARA VEZINSIGNIFICANTE</v>
      </c>
      <c r="E159" s="175" t="s">
        <v>113</v>
      </c>
      <c r="F159" s="174"/>
      <c r="G159" s="174"/>
      <c r="H159" s="201"/>
      <c r="I159"/>
      <c r="J159"/>
      <c r="K159"/>
      <c r="L159"/>
      <c r="M159"/>
      <c r="N159"/>
      <c r="O159"/>
      <c r="P159"/>
      <c r="Q159"/>
      <c r="R159" s="22"/>
      <c r="S159" s="106"/>
      <c r="T159"/>
      <c r="U159" s="106"/>
      <c r="V159" s="106"/>
      <c r="W159" s="15"/>
      <c r="X159" s="15"/>
      <c r="Y159" s="15"/>
      <c r="Z159" s="167"/>
      <c r="AA159" s="174"/>
      <c r="AB159" s="174"/>
      <c r="AC159" s="183"/>
      <c r="AD159" s="65"/>
      <c r="AE159"/>
      <c r="AF159"/>
      <c r="AG159"/>
      <c r="AH159" s="106"/>
      <c r="AI159" s="133"/>
      <c r="AJ159" s="15"/>
      <c r="AK159"/>
      <c r="AL159" s="15"/>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c r="B160" t="s">
        <v>74</v>
      </c>
      <c r="C160" t="s">
        <v>63</v>
      </c>
      <c r="D160" s="2" t="str">
        <f t="shared" si="2"/>
        <v>RARA VEZMENOR</v>
      </c>
      <c r="E160" s="175" t="s">
        <v>113</v>
      </c>
      <c r="F160" s="174"/>
      <c r="G160" s="174"/>
      <c r="H160" s="201" t="str">
        <f>+IFERROR(VLOOKUP(F160,$F$165:$H$169,3,FALSE)*VLOOKUP(G160,$G$165:$H$169,3,FALSE),"")</f>
        <v/>
      </c>
      <c r="I160"/>
      <c r="J160"/>
      <c r="K160"/>
      <c r="L160"/>
      <c r="M160"/>
      <c r="N160"/>
      <c r="O160"/>
      <c r="P160"/>
      <c r="Q160"/>
      <c r="R160" s="22"/>
      <c r="S160" s="106"/>
      <c r="T160"/>
      <c r="U160" s="106"/>
      <c r="V160" s="106"/>
      <c r="W160" s="15"/>
      <c r="X160" s="15"/>
      <c r="Y160" s="15"/>
      <c r="Z160" s="167"/>
      <c r="AA160" s="174"/>
      <c r="AB160" s="174"/>
      <c r="AC160" s="183"/>
      <c r="AD160" s="65"/>
      <c r="AE160"/>
      <c r="AF160"/>
      <c r="AG160"/>
      <c r="AH160" s="106"/>
      <c r="AI160" s="133"/>
      <c r="AJ160" s="15"/>
      <c r="AK160"/>
      <c r="AL160" s="15"/>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74</v>
      </c>
      <c r="C161" t="s">
        <v>53</v>
      </c>
      <c r="D161" s="2" t="str">
        <f t="shared" si="2"/>
        <v>RARA VEZMODERADO</v>
      </c>
      <c r="E161" s="175" t="s">
        <v>53</v>
      </c>
      <c r="F161" s="174"/>
      <c r="G161" s="174"/>
      <c r="H161" s="201" t="str">
        <f>+IFERROR(VLOOKUP(F161,$F$165:$H$169,3,FALSE)*VLOOKUP(G161,$G$165:$H$169,3,FALSE),"")</f>
        <v/>
      </c>
      <c r="I161"/>
      <c r="J161"/>
      <c r="K161"/>
      <c r="L161"/>
      <c r="M161"/>
      <c r="N161"/>
      <c r="O161"/>
      <c r="P161"/>
      <c r="Q161"/>
      <c r="R161" s="22"/>
      <c r="S161" s="106"/>
      <c r="T161"/>
      <c r="U161" s="106"/>
      <c r="V161" s="106"/>
      <c r="W161" s="15"/>
      <c r="X161" s="15"/>
      <c r="Y161" s="15"/>
      <c r="Z161" s="167"/>
      <c r="AA161" s="174"/>
      <c r="AB161" s="174"/>
      <c r="AC161" s="183"/>
      <c r="AD161" s="65"/>
      <c r="AE161"/>
      <c r="AF161"/>
      <c r="AG161"/>
      <c r="AH161" s="106"/>
      <c r="AI161" s="133"/>
      <c r="AJ161" s="15"/>
      <c r="AK161"/>
      <c r="AL161" s="15"/>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74</v>
      </c>
      <c r="C162" t="s">
        <v>110</v>
      </c>
      <c r="D162" s="2" t="str">
        <f t="shared" si="2"/>
        <v>RARA VEZMAYOR</v>
      </c>
      <c r="E162" s="175" t="s">
        <v>108</v>
      </c>
      <c r="F162" s="201"/>
      <c r="G162" s="175"/>
      <c r="H162" s="201"/>
      <c r="I162"/>
      <c r="J162"/>
      <c r="K162"/>
      <c r="L162"/>
      <c r="M162"/>
      <c r="N162"/>
      <c r="O162"/>
      <c r="P162"/>
      <c r="Q162"/>
      <c r="R162" s="22"/>
      <c r="S162" s="106"/>
      <c r="T162"/>
      <c r="U162" s="106"/>
      <c r="V162" s="106"/>
      <c r="W162" s="15"/>
      <c r="X162" s="15"/>
      <c r="Y162" s="15"/>
      <c r="Z162" s="167"/>
      <c r="AA162" s="175"/>
      <c r="AB162" s="175"/>
      <c r="AC162" s="183"/>
      <c r="AD162" s="65"/>
      <c r="AE162"/>
      <c r="AF162"/>
      <c r="AG162"/>
      <c r="AH162" s="106"/>
      <c r="AI162" s="133"/>
      <c r="AJ162" s="15"/>
      <c r="AK162"/>
      <c r="AL162" s="15"/>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74</v>
      </c>
      <c r="C163" t="s">
        <v>111</v>
      </c>
      <c r="D163" s="2" t="str">
        <f t="shared" si="2"/>
        <v>RARA VEZCATASTRÓFICO</v>
      </c>
      <c r="E163" s="175" t="s">
        <v>109</v>
      </c>
      <c r="F163" s="201"/>
      <c r="G163" s="175"/>
      <c r="H163" s="201"/>
      <c r="I163"/>
      <c r="J163"/>
      <c r="K163"/>
      <c r="L163"/>
      <c r="M163"/>
      <c r="N163"/>
      <c r="O163"/>
      <c r="P163"/>
      <c r="Q163"/>
      <c r="R163" s="22"/>
      <c r="S163" s="106"/>
      <c r="T163"/>
      <c r="U163" s="106"/>
      <c r="V163" s="106"/>
      <c r="W163" s="15"/>
      <c r="X163" s="15"/>
      <c r="Y163" s="15"/>
      <c r="Z163" s="167"/>
      <c r="AA163" s="175"/>
      <c r="AB163" s="175"/>
      <c r="AC163" s="183"/>
      <c r="AD163" s="65"/>
      <c r="AE163"/>
      <c r="AF163"/>
      <c r="AG163"/>
      <c r="AH163" s="106"/>
      <c r="AI163" s="133"/>
      <c r="AJ163" s="15"/>
      <c r="AK163"/>
      <c r="AL163" s="15"/>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ht="16">
      <c r="A164"/>
      <c r="B164"/>
      <c r="C164"/>
      <c r="D164"/>
      <c r="E164" s="175"/>
      <c r="F164" s="201"/>
      <c r="G164" s="175"/>
      <c r="H164" s="201"/>
      <c r="I164"/>
      <c r="J164"/>
      <c r="K164"/>
      <c r="L164"/>
      <c r="M164"/>
      <c r="N164"/>
      <c r="O164"/>
      <c r="P164"/>
      <c r="Q164"/>
      <c r="R164" s="22"/>
      <c r="S164" s="106"/>
      <c r="T164"/>
      <c r="U164" s="106"/>
      <c r="V164" s="106"/>
      <c r="W164" s="15"/>
      <c r="X164" s="15"/>
      <c r="Y164" s="15"/>
      <c r="Z164" s="167"/>
      <c r="AA164" s="175"/>
      <c r="AB164" s="175"/>
      <c r="AC164" s="183"/>
      <c r="AD164" s="65"/>
      <c r="AE164"/>
      <c r="AF164" t="s">
        <v>34</v>
      </c>
      <c r="AG164"/>
      <c r="AH164" s="106"/>
      <c r="AI164" s="133"/>
      <c r="AJ164" s="15" t="s">
        <v>35</v>
      </c>
      <c r="AK164"/>
      <c r="AL164" s="15"/>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ht="56">
      <c r="D165"/>
      <c r="E165" s="176" t="s">
        <v>81</v>
      </c>
      <c r="F165" s="174" t="s">
        <v>74</v>
      </c>
      <c r="G165" s="176" t="s">
        <v>82</v>
      </c>
      <c r="H165" s="174">
        <v>1</v>
      </c>
      <c r="J165" s="2" t="s">
        <v>57</v>
      </c>
      <c r="R165" s="23"/>
      <c r="S165" s="107" t="s">
        <v>114</v>
      </c>
      <c r="U165" s="107" t="s">
        <v>60</v>
      </c>
      <c r="V165" s="107" t="s">
        <v>60</v>
      </c>
      <c r="W165" s="95" t="s">
        <v>115</v>
      </c>
      <c r="X165" s="95"/>
      <c r="Y165" s="16" t="s">
        <v>60</v>
      </c>
      <c r="Z165" s="95" t="s">
        <v>115</v>
      </c>
      <c r="AA165" s="176" t="s">
        <v>74</v>
      </c>
      <c r="AB165" s="176" t="s">
        <v>82</v>
      </c>
      <c r="AC165" s="184"/>
      <c r="AD165" s="105"/>
      <c r="AF165" s="100" t="s">
        <v>116</v>
      </c>
      <c r="AG165" s="101" t="s">
        <v>117</v>
      </c>
      <c r="AH165" s="101">
        <v>100</v>
      </c>
      <c r="AI165" s="110" t="s">
        <v>118</v>
      </c>
      <c r="AJ165" s="100"/>
      <c r="AK165" s="101" t="s">
        <v>119</v>
      </c>
      <c r="AL165" s="101">
        <v>2</v>
      </c>
    </row>
    <row r="166" spans="1:270" s="2" customFormat="1" ht="56">
      <c r="D166"/>
      <c r="E166" s="176" t="s">
        <v>120</v>
      </c>
      <c r="F166" s="174" t="s">
        <v>62</v>
      </c>
      <c r="G166" s="176" t="s">
        <v>63</v>
      </c>
      <c r="H166" s="174">
        <v>2</v>
      </c>
      <c r="J166" s="2" t="s">
        <v>121</v>
      </c>
      <c r="R166" s="23"/>
      <c r="S166" s="107" t="s">
        <v>122</v>
      </c>
      <c r="U166" s="107" t="s">
        <v>53</v>
      </c>
      <c r="V166" s="107" t="s">
        <v>53</v>
      </c>
      <c r="W166" s="95" t="s">
        <v>123</v>
      </c>
      <c r="X166" s="95"/>
      <c r="Y166" s="16" t="s">
        <v>53</v>
      </c>
      <c r="Z166" s="95" t="s">
        <v>123</v>
      </c>
      <c r="AA166" s="176" t="s">
        <v>62</v>
      </c>
      <c r="AB166" s="176" t="s">
        <v>63</v>
      </c>
      <c r="AC166" s="184"/>
      <c r="AD166" s="105"/>
      <c r="AF166" s="100" t="s">
        <v>124</v>
      </c>
      <c r="AG166" s="101" t="s">
        <v>125</v>
      </c>
      <c r="AH166" s="101">
        <v>50</v>
      </c>
      <c r="AI166" s="110" t="s">
        <v>126</v>
      </c>
      <c r="AJ166" s="100"/>
      <c r="AK166" s="101" t="s">
        <v>127</v>
      </c>
      <c r="AL166" s="101">
        <v>1</v>
      </c>
    </row>
    <row r="167" spans="1:270" s="2" customFormat="1" ht="42">
      <c r="E167" s="176" t="s">
        <v>128</v>
      </c>
      <c r="F167" s="174" t="s">
        <v>52</v>
      </c>
      <c r="G167" s="176" t="s">
        <v>53</v>
      </c>
      <c r="H167" s="174">
        <v>3</v>
      </c>
      <c r="R167" s="23"/>
      <c r="S167" s="107" t="s">
        <v>129</v>
      </c>
      <c r="U167" s="107" t="s">
        <v>130</v>
      </c>
      <c r="V167" s="107" t="s">
        <v>130</v>
      </c>
      <c r="W167" s="95" t="s">
        <v>131</v>
      </c>
      <c r="X167" s="95"/>
      <c r="Y167" s="16" t="s">
        <v>130</v>
      </c>
      <c r="Z167" s="95" t="s">
        <v>131</v>
      </c>
      <c r="AA167" s="176" t="s">
        <v>52</v>
      </c>
      <c r="AB167" s="176" t="s">
        <v>53</v>
      </c>
      <c r="AC167" s="184"/>
      <c r="AD167" s="105"/>
      <c r="AF167" s="100" t="s">
        <v>132</v>
      </c>
      <c r="AG167" s="101" t="s">
        <v>133</v>
      </c>
      <c r="AH167" s="101">
        <v>0</v>
      </c>
      <c r="AI167" s="110" t="s">
        <v>134</v>
      </c>
      <c r="AJ167" s="100"/>
      <c r="AK167" s="101" t="s">
        <v>135</v>
      </c>
      <c r="AL167" s="101">
        <v>0</v>
      </c>
    </row>
    <row r="168" spans="1:270" s="2" customFormat="1" ht="56">
      <c r="E168" s="176" t="s">
        <v>136</v>
      </c>
      <c r="F168" s="174" t="s">
        <v>112</v>
      </c>
      <c r="G168" s="176" t="s">
        <v>110</v>
      </c>
      <c r="H168" s="174">
        <v>4</v>
      </c>
      <c r="R168" s="23"/>
      <c r="S168" s="107" t="s">
        <v>58</v>
      </c>
      <c r="U168" s="107"/>
      <c r="V168" s="107"/>
      <c r="W168" s="95" t="s">
        <v>137</v>
      </c>
      <c r="X168" s="95"/>
      <c r="Y168" s="16"/>
      <c r="Z168" s="95" t="s">
        <v>137</v>
      </c>
      <c r="AA168" s="176" t="s">
        <v>112</v>
      </c>
      <c r="AB168" s="176" t="s">
        <v>110</v>
      </c>
      <c r="AC168" s="184"/>
      <c r="AD168" s="105"/>
      <c r="AF168" s="100" t="s">
        <v>138</v>
      </c>
      <c r="AG168" s="101" t="s">
        <v>139</v>
      </c>
      <c r="AH168" s="101">
        <v>50</v>
      </c>
      <c r="AI168" s="111" t="s">
        <v>126</v>
      </c>
      <c r="AJ168" s="100"/>
      <c r="AK168" s="101" t="s">
        <v>119</v>
      </c>
      <c r="AL168" s="101">
        <v>2</v>
      </c>
    </row>
    <row r="169" spans="1:270" s="2" customFormat="1" ht="56">
      <c r="E169" s="176" t="s">
        <v>51</v>
      </c>
      <c r="F169" s="174" t="s">
        <v>107</v>
      </c>
      <c r="G169" s="176" t="s">
        <v>111</v>
      </c>
      <c r="H169" s="174">
        <v>5</v>
      </c>
      <c r="R169" s="23"/>
      <c r="S169" s="107"/>
      <c r="U169" s="107"/>
      <c r="V169" s="107"/>
      <c r="W169" s="95" t="s">
        <v>140</v>
      </c>
      <c r="X169" s="95"/>
      <c r="Y169" s="16"/>
      <c r="Z169" s="95" t="s">
        <v>140</v>
      </c>
      <c r="AA169" s="176" t="s">
        <v>107</v>
      </c>
      <c r="AB169" s="176" t="s">
        <v>111</v>
      </c>
      <c r="AC169" s="184"/>
      <c r="AD169" s="105"/>
      <c r="AF169" s="100" t="s">
        <v>141</v>
      </c>
      <c r="AG169" s="101" t="s">
        <v>142</v>
      </c>
      <c r="AH169" s="101">
        <v>50</v>
      </c>
      <c r="AI169" s="111" t="s">
        <v>126</v>
      </c>
      <c r="AJ169" s="100"/>
      <c r="AK169" s="101" t="s">
        <v>119</v>
      </c>
      <c r="AL169" s="101">
        <v>1</v>
      </c>
    </row>
    <row r="170" spans="1:270" s="2" customFormat="1" ht="42">
      <c r="E170" s="176" t="s">
        <v>143</v>
      </c>
      <c r="F170" s="174"/>
      <c r="G170" s="176"/>
      <c r="H170" s="174"/>
      <c r="R170" s="23"/>
      <c r="S170" s="107"/>
      <c r="U170" s="107"/>
      <c r="V170" s="107"/>
      <c r="W170" s="95" t="s">
        <v>144</v>
      </c>
      <c r="X170" s="95"/>
      <c r="Y170" s="16"/>
      <c r="Z170" s="95" t="s">
        <v>144</v>
      </c>
      <c r="AA170" s="176"/>
      <c r="AB170" s="176"/>
      <c r="AC170" s="184"/>
      <c r="AD170" s="105"/>
      <c r="AF170" s="100" t="s">
        <v>145</v>
      </c>
      <c r="AG170" s="101" t="s">
        <v>146</v>
      </c>
      <c r="AH170" s="101">
        <v>0</v>
      </c>
      <c r="AI170" s="111" t="s">
        <v>134</v>
      </c>
      <c r="AJ170" s="100"/>
      <c r="AK170" s="101" t="s">
        <v>127</v>
      </c>
      <c r="AL170" s="101">
        <v>0</v>
      </c>
    </row>
    <row r="171" spans="1:270" ht="42">
      <c r="A171" s="2"/>
      <c r="B171" s="2"/>
      <c r="C171" s="2"/>
      <c r="D171" s="2"/>
      <c r="E171" s="176" t="s">
        <v>147</v>
      </c>
      <c r="F171" s="174"/>
      <c r="G171" s="176"/>
      <c r="H171" s="174"/>
      <c r="I171" s="2"/>
      <c r="J171" s="2"/>
      <c r="K171" s="2"/>
      <c r="L171" s="2"/>
      <c r="M171" s="2"/>
      <c r="N171" s="2"/>
      <c r="O171" s="2"/>
      <c r="P171" s="2"/>
      <c r="Q171" s="2"/>
      <c r="R171" s="23"/>
      <c r="T171" s="2"/>
      <c r="W171" s="95" t="s">
        <v>148</v>
      </c>
      <c r="X171" s="95"/>
      <c r="Z171" s="95" t="s">
        <v>148</v>
      </c>
      <c r="AA171" s="176"/>
      <c r="AB171" s="176"/>
      <c r="AC171" s="184"/>
      <c r="AD171" s="105"/>
      <c r="AE171" s="2"/>
      <c r="AF171" s="100" t="s">
        <v>149</v>
      </c>
      <c r="AG171" s="101" t="s">
        <v>150</v>
      </c>
      <c r="AH171" s="101">
        <v>0</v>
      </c>
      <c r="AI171" s="111" t="s">
        <v>134</v>
      </c>
      <c r="AJ171" s="100"/>
      <c r="AK171" s="101" t="s">
        <v>135</v>
      </c>
      <c r="AL171" s="101">
        <v>0</v>
      </c>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row>
    <row r="172" spans="1:270" ht="42">
      <c r="A172" s="2"/>
      <c r="B172" s="2"/>
      <c r="C172" s="2"/>
      <c r="D172" s="2"/>
      <c r="E172" s="176" t="s">
        <v>70</v>
      </c>
      <c r="F172" s="174"/>
      <c r="G172" s="176"/>
      <c r="H172" s="174"/>
      <c r="I172" s="2"/>
      <c r="J172" s="2"/>
      <c r="K172" s="2"/>
      <c r="L172" s="2"/>
      <c r="M172" s="2"/>
      <c r="N172" s="2"/>
      <c r="O172" s="2"/>
      <c r="P172" s="2"/>
      <c r="Q172" s="2"/>
      <c r="R172" s="23"/>
      <c r="S172" s="107"/>
      <c r="T172" s="2"/>
      <c r="U172" s="107"/>
      <c r="V172" s="107"/>
      <c r="W172" s="95" t="s">
        <v>151</v>
      </c>
      <c r="X172" s="95"/>
      <c r="Y172" s="16"/>
      <c r="Z172" s="95" t="s">
        <v>151</v>
      </c>
      <c r="AA172" s="176"/>
      <c r="AB172" s="176" t="s">
        <v>152</v>
      </c>
      <c r="AC172" s="184"/>
      <c r="AD172" s="105"/>
      <c r="AE172" s="2"/>
      <c r="AF172" s="100" t="s">
        <v>153</v>
      </c>
      <c r="AG172" s="101" t="s">
        <v>154</v>
      </c>
      <c r="AH172" s="101">
        <v>0</v>
      </c>
      <c r="AI172" s="111" t="s">
        <v>134</v>
      </c>
      <c r="AJ172" s="100"/>
      <c r="AK172" s="101" t="s">
        <v>119</v>
      </c>
      <c r="AL172" s="101">
        <v>1</v>
      </c>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row>
    <row r="173" spans="1:270" ht="28">
      <c r="A173" s="2"/>
      <c r="B173" s="2"/>
      <c r="C173" s="2"/>
      <c r="D173" s="2"/>
      <c r="E173" s="176" t="s">
        <v>92</v>
      </c>
      <c r="F173" s="174"/>
      <c r="G173" s="176"/>
      <c r="H173" s="174"/>
      <c r="I173" s="2"/>
      <c r="J173" s="2"/>
      <c r="K173" s="2"/>
      <c r="L173" s="2"/>
      <c r="M173" s="2"/>
      <c r="N173" s="2"/>
      <c r="O173" s="2"/>
      <c r="P173" s="2"/>
      <c r="Q173" s="2"/>
      <c r="S173" s="107"/>
      <c r="U173" s="107"/>
      <c r="V173" s="107"/>
      <c r="W173" s="95" t="s">
        <v>155</v>
      </c>
      <c r="X173" s="95"/>
      <c r="Y173" s="16"/>
      <c r="Z173" s="95" t="s">
        <v>155</v>
      </c>
      <c r="AC173" s="184"/>
      <c r="AF173" t="s">
        <v>156</v>
      </c>
      <c r="AG173" s="23" t="s">
        <v>157</v>
      </c>
      <c r="AH173" s="107">
        <v>0</v>
      </c>
      <c r="AI173" s="111" t="s">
        <v>134</v>
      </c>
      <c r="AJ173" s="16"/>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row>
    <row r="174" spans="1:270">
      <c r="A174" s="2"/>
      <c r="B174" s="2"/>
      <c r="C174" s="2"/>
      <c r="D174" s="2"/>
      <c r="E174" s="176" t="s">
        <v>158</v>
      </c>
      <c r="F174" s="174"/>
      <c r="G174" s="176"/>
      <c r="H174" s="174"/>
      <c r="I174" s="2"/>
      <c r="J174" s="2"/>
      <c r="K174" s="2"/>
      <c r="L174" s="2"/>
      <c r="M174" s="2"/>
      <c r="N174" s="2"/>
      <c r="O174" s="2"/>
      <c r="P174" s="2"/>
      <c r="Q174" s="2"/>
      <c r="S174" s="107"/>
      <c r="U174" s="107"/>
      <c r="V174" s="107"/>
      <c r="W174" s="16"/>
      <c r="X174" s="16"/>
      <c r="Y174" s="16"/>
      <c r="Z174" s="16"/>
      <c r="AC174" s="184"/>
      <c r="AG174" s="2"/>
      <c r="AH174" s="107"/>
      <c r="AI174" s="2"/>
      <c r="AJ174" s="16"/>
      <c r="AK174" s="2"/>
      <c r="AL174" s="16"/>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c r="A175" s="2"/>
      <c r="B175" s="2"/>
      <c r="C175" s="2"/>
      <c r="D175" s="2"/>
      <c r="F175" s="174"/>
      <c r="G175" s="176"/>
      <c r="H175" s="174"/>
      <c r="I175" s="2"/>
      <c r="J175" s="2"/>
      <c r="K175" s="2"/>
      <c r="L175" s="2"/>
      <c r="M175" s="2"/>
      <c r="N175" s="2"/>
      <c r="O175" s="2"/>
      <c r="P175" s="2"/>
      <c r="Q175" s="2"/>
      <c r="S175" s="107"/>
      <c r="U175" s="107"/>
      <c r="V175" s="107"/>
      <c r="W175" s="16"/>
      <c r="X175" s="16"/>
      <c r="Y175" s="16"/>
      <c r="Z175" s="16"/>
      <c r="AC175" s="184"/>
      <c r="AG175" s="2"/>
      <c r="AH175" s="107"/>
      <c r="AI175" s="2"/>
      <c r="AJ175" s="16"/>
      <c r="AK175" s="2"/>
      <c r="AL175" s="16"/>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c r="A176" s="2"/>
      <c r="B176" s="2"/>
      <c r="C176" s="2"/>
      <c r="D176" s="2"/>
      <c r="F176" s="174"/>
      <c r="G176" s="176"/>
      <c r="H176" s="174"/>
      <c r="I176" s="2"/>
      <c r="J176" s="2"/>
      <c r="K176" s="2"/>
      <c r="L176" s="2"/>
      <c r="M176" s="2"/>
      <c r="N176" s="2"/>
      <c r="O176" s="2"/>
      <c r="P176" s="2"/>
      <c r="Q176" s="2"/>
      <c r="S176" s="107"/>
      <c r="U176" s="107"/>
      <c r="V176" s="107"/>
      <c r="W176" s="16"/>
      <c r="X176" s="16"/>
      <c r="Y176" s="16"/>
      <c r="Z176" s="16"/>
      <c r="AC176" s="184"/>
      <c r="AG176" s="2"/>
      <c r="AH176" s="107"/>
      <c r="AI176" s="2"/>
      <c r="AJ176" s="16"/>
      <c r="AK176" s="2"/>
      <c r="AL176" s="16"/>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5:18">
      <c r="E177" s="176"/>
      <c r="I177" s="2"/>
      <c r="J177" s="2"/>
      <c r="K177" s="2"/>
      <c r="M177" s="2"/>
      <c r="N177" s="2"/>
      <c r="O177" s="2"/>
    </row>
    <row r="178" spans="5:18">
      <c r="E178" s="176"/>
      <c r="I178" s="2"/>
      <c r="J178" s="2"/>
      <c r="K178" s="2"/>
      <c r="M178" s="2"/>
      <c r="N178" s="2"/>
      <c r="O178" s="2"/>
    </row>
    <row r="179" spans="5:18">
      <c r="I179" s="2"/>
      <c r="J179" s="2"/>
      <c r="K179" s="2"/>
      <c r="M179" s="2"/>
      <c r="N179" s="2"/>
      <c r="O179" s="2"/>
    </row>
    <row r="180" spans="5:18">
      <c r="R180" s="23"/>
    </row>
    <row r="181" spans="5:18">
      <c r="R181" s="23"/>
    </row>
    <row r="182" spans="5:18">
      <c r="R182" s="23"/>
    </row>
  </sheetData>
  <sheetProtection formatRows="0" insertColumns="0" insertRows="0" insertHyperlinks="0" selectLockedCells="1" sort="0" autoFilter="0" pivotTables="0" selectUnlockedCells="1"/>
  <mergeCells count="38">
    <mergeCell ref="C1:AK4"/>
    <mergeCell ref="AL1:AM1"/>
    <mergeCell ref="AL2:AM2"/>
    <mergeCell ref="AL3:AM3"/>
    <mergeCell ref="AL4:AM4"/>
    <mergeCell ref="Y6:Y7"/>
    <mergeCell ref="AA6:AC6"/>
    <mergeCell ref="AD6:AD7"/>
    <mergeCell ref="AL6:AM6"/>
    <mergeCell ref="R6:R7"/>
    <mergeCell ref="Z6:Z7"/>
    <mergeCell ref="AH6:AI6"/>
    <mergeCell ref="AJ6:AK6"/>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T6:T7"/>
    <mergeCell ref="B8:B11"/>
    <mergeCell ref="A8:A11"/>
    <mergeCell ref="U16:AL16"/>
    <mergeCell ref="U13:AD13"/>
    <mergeCell ref="A14:E14"/>
    <mergeCell ref="F16:S16"/>
    <mergeCell ref="A16:D16"/>
    <mergeCell ref="I13:P13"/>
    <mergeCell ref="A13:B13"/>
  </mergeCells>
  <phoneticPr fontId="11" type="noConversion"/>
  <conditionalFormatting sqref="K177">
    <cfRule type="cellIs" dxfId="148" priority="658" stopIfTrue="1" operator="between">
      <formula>30</formula>
      <formula>40</formula>
    </cfRule>
  </conditionalFormatting>
  <conditionalFormatting sqref="N177">
    <cfRule type="cellIs" dxfId="147" priority="626" stopIfTrue="1" operator="between">
      <formula>30</formula>
      <formula>40</formula>
    </cfRule>
  </conditionalFormatting>
  <conditionalFormatting sqref="G17:G161 G12:G15">
    <cfRule type="cellIs" dxfId="146" priority="713" stopIfTrue="1" operator="equal">
      <formula>$G$167</formula>
    </cfRule>
    <cfRule type="cellIs" dxfId="145" priority="714" stopIfTrue="1" operator="equal">
      <formula>$G$166</formula>
    </cfRule>
    <cfRule type="cellIs" dxfId="144" priority="715" stopIfTrue="1" operator="equal">
      <formula>$G$165</formula>
    </cfRule>
  </conditionalFormatting>
  <conditionalFormatting sqref="F17:F161 F12:F15">
    <cfRule type="cellIs" dxfId="143" priority="716" stopIfTrue="1" operator="equal">
      <formula>$F$167</formula>
    </cfRule>
    <cfRule type="cellIs" dxfId="142" priority="717" stopIfTrue="1" operator="equal">
      <formula>$F$166</formula>
    </cfRule>
    <cfRule type="cellIs" dxfId="141" priority="718" stopIfTrue="1" operator="equal">
      <formula>$F$165</formula>
    </cfRule>
  </conditionalFormatting>
  <conditionalFormatting sqref="N178">
    <cfRule type="cellIs" dxfId="140" priority="586" stopIfTrue="1" operator="between">
      <formula>30</formula>
      <formula>40</formula>
    </cfRule>
  </conditionalFormatting>
  <conditionalFormatting sqref="N179">
    <cfRule type="cellIs" dxfId="139" priority="585" stopIfTrue="1" operator="between">
      <formula>30</formula>
      <formula>40</formula>
    </cfRule>
  </conditionalFormatting>
  <conditionalFormatting sqref="K178">
    <cfRule type="cellIs" dxfId="138" priority="584" stopIfTrue="1" operator="between">
      <formula>30</formula>
      <formula>40</formula>
    </cfRule>
  </conditionalFormatting>
  <conditionalFormatting sqref="K179">
    <cfRule type="cellIs" dxfId="137" priority="583" stopIfTrue="1" operator="between">
      <formula>30</formula>
      <formula>40</formula>
    </cfRule>
  </conditionalFormatting>
  <conditionalFormatting sqref="AA17:AA161 AA13:AA15">
    <cfRule type="cellIs" dxfId="136" priority="370" stopIfTrue="1" operator="equal">
      <formula>#REF!</formula>
    </cfRule>
    <cfRule type="cellIs" dxfId="135" priority="371" operator="equal">
      <formula>#REF!</formula>
    </cfRule>
    <cfRule type="cellIs" dxfId="134" priority="372" operator="equal">
      <formula>#REF!</formula>
    </cfRule>
  </conditionalFormatting>
  <conditionalFormatting sqref="AB13:AB15 AB17:AB161">
    <cfRule type="cellIs" dxfId="133" priority="373" stopIfTrue="1" operator="equal">
      <formula>#REF!</formula>
    </cfRule>
    <cfRule type="cellIs" dxfId="132" priority="374" stopIfTrue="1" operator="equal">
      <formula>#REF!</formula>
    </cfRule>
    <cfRule type="cellIs" dxfId="131" priority="375" stopIfTrue="1" operator="equal">
      <formula>#REF!</formula>
    </cfRule>
  </conditionalFormatting>
  <conditionalFormatting sqref="AB8">
    <cfRule type="cellIs" dxfId="130" priority="361" stopIfTrue="1" operator="equal">
      <formula>$G$167</formula>
    </cfRule>
    <cfRule type="cellIs" dxfId="129" priority="362" stopIfTrue="1" operator="equal">
      <formula>$G$166</formula>
    </cfRule>
    <cfRule type="cellIs" dxfId="128" priority="363" stopIfTrue="1" operator="equal">
      <formula>$G$165</formula>
    </cfRule>
  </conditionalFormatting>
  <conditionalFormatting sqref="AA8">
    <cfRule type="cellIs" dxfId="127" priority="364" stopIfTrue="1" operator="equal">
      <formula>$F$167</formula>
    </cfRule>
    <cfRule type="cellIs" dxfId="126" priority="365" stopIfTrue="1" operator="equal">
      <formula>$F$166</formula>
    </cfRule>
    <cfRule type="cellIs" dxfId="125" priority="366" stopIfTrue="1" operator="equal">
      <formula>$F$165</formula>
    </cfRule>
  </conditionalFormatting>
  <conditionalFormatting sqref="AC12 H12 H8 AC8:AC9">
    <cfRule type="cellIs" dxfId="124" priority="314" operator="equal">
      <formula>"BAJO"</formula>
    </cfRule>
    <cfRule type="cellIs" dxfId="123" priority="315" operator="equal">
      <formula>"MODERADO"</formula>
    </cfRule>
    <cfRule type="cellIs" dxfId="122" priority="316" operator="equal">
      <formula>"ALTO"</formula>
    </cfRule>
    <cfRule type="cellIs" dxfId="121" priority="317" operator="equal">
      <formula>"EXTREMO"</formula>
    </cfRule>
  </conditionalFormatting>
  <conditionalFormatting sqref="F12">
    <cfRule type="cellIs" dxfId="120" priority="926" operator="equal">
      <formula>$F$168</formula>
    </cfRule>
    <cfRule type="cellIs" dxfId="119" priority="927" stopIfTrue="1" operator="equal">
      <formula>$F$167</formula>
    </cfRule>
    <cfRule type="cellIs" dxfId="118" priority="928" stopIfTrue="1" operator="equal">
      <formula>$F$166</formula>
    </cfRule>
    <cfRule type="cellIs" dxfId="117" priority="929" stopIfTrue="1" operator="equal">
      <formula>$F$165</formula>
    </cfRule>
  </conditionalFormatting>
  <conditionalFormatting sqref="G12">
    <cfRule type="cellIs" dxfId="116" priority="934" stopIfTrue="1" operator="equal">
      <formula>$G$169</formula>
    </cfRule>
    <cfRule type="cellIs" dxfId="115" priority="935" stopIfTrue="1" operator="equal">
      <formula>$G$166</formula>
    </cfRule>
    <cfRule type="cellIs" dxfId="114" priority="936" stopIfTrue="1" operator="equal">
      <formula>$G$165</formula>
    </cfRule>
    <cfRule type="cellIs" dxfId="113" priority="937" stopIfTrue="1" operator="equal">
      <formula>$G$168</formula>
    </cfRule>
    <cfRule type="cellIs" dxfId="112" priority="938" stopIfTrue="1" operator="equal">
      <formula>$G$167</formula>
    </cfRule>
  </conditionalFormatting>
  <conditionalFormatting sqref="AA12 AA8:AA9">
    <cfRule type="cellIs" dxfId="111" priority="944" stopIfTrue="1" operator="equal">
      <formula>$AA$169</formula>
    </cfRule>
    <cfRule type="cellIs" dxfId="110" priority="945" stopIfTrue="1" operator="equal">
      <formula>$AA$166</formula>
    </cfRule>
    <cfRule type="cellIs" dxfId="109" priority="946" stopIfTrue="1" operator="equal">
      <formula>$AA$165</formula>
    </cfRule>
    <cfRule type="cellIs" dxfId="108" priority="947" stopIfTrue="1" operator="equal">
      <formula>$AA$168</formula>
    </cfRule>
    <cfRule type="cellIs" dxfId="107" priority="948" stopIfTrue="1" operator="equal">
      <formula>$AA$167</formula>
    </cfRule>
  </conditionalFormatting>
  <conditionalFormatting sqref="AB12 AB8:AB9">
    <cfRule type="cellIs" dxfId="106" priority="954" stopIfTrue="1" operator="equal">
      <formula>$AB$169</formula>
    </cfRule>
    <cfRule type="cellIs" dxfId="105" priority="955" stopIfTrue="1" operator="equal">
      <formula>$AB$166</formula>
    </cfRule>
    <cfRule type="cellIs" dxfId="104" priority="956" stopIfTrue="1" operator="equal">
      <formula>$AB$165</formula>
    </cfRule>
    <cfRule type="cellIs" dxfId="103" priority="957" stopIfTrue="1" operator="equal">
      <formula>$AB$168</formula>
    </cfRule>
    <cfRule type="cellIs" dxfId="102" priority="958" stopIfTrue="1" operator="equal">
      <formula>$AB$167</formula>
    </cfRule>
  </conditionalFormatting>
  <conditionalFormatting sqref="G11">
    <cfRule type="cellIs" dxfId="101" priority="136" stopIfTrue="1" operator="equal">
      <formula>$G$167</formula>
    </cfRule>
    <cfRule type="cellIs" dxfId="100" priority="137" stopIfTrue="1" operator="equal">
      <formula>$G$166</formula>
    </cfRule>
    <cfRule type="cellIs" dxfId="99" priority="138" stopIfTrue="1" operator="equal">
      <formula>$G$165</formula>
    </cfRule>
  </conditionalFormatting>
  <conditionalFormatting sqref="F11">
    <cfRule type="cellIs" dxfId="98" priority="139" stopIfTrue="1" operator="equal">
      <formula>$F$167</formula>
    </cfRule>
    <cfRule type="cellIs" dxfId="97" priority="140" stopIfTrue="1" operator="equal">
      <formula>$F$166</formula>
    </cfRule>
    <cfRule type="cellIs" dxfId="96" priority="141" stopIfTrue="1" operator="equal">
      <formula>$F$165</formula>
    </cfRule>
  </conditionalFormatting>
  <conditionalFormatting sqref="H11">
    <cfRule type="cellIs" dxfId="95" priority="132" operator="equal">
      <formula>"BAJO"</formula>
    </cfRule>
    <cfRule type="cellIs" dxfId="94" priority="133" operator="equal">
      <formula>"MODERADO"</formula>
    </cfRule>
    <cfRule type="cellIs" dxfId="93" priority="134" operator="equal">
      <formula>"ALTO"</formula>
    </cfRule>
    <cfRule type="cellIs" dxfId="92" priority="135" operator="equal">
      <formula>"EXTREMO"</formula>
    </cfRule>
  </conditionalFormatting>
  <conditionalFormatting sqref="F11">
    <cfRule type="cellIs" dxfId="91" priority="142" operator="equal">
      <formula>$F$168</formula>
    </cfRule>
    <cfRule type="cellIs" dxfId="90" priority="143" stopIfTrue="1" operator="equal">
      <formula>$F$167</formula>
    </cfRule>
    <cfRule type="cellIs" dxfId="89" priority="144" stopIfTrue="1" operator="equal">
      <formula>$F$166</formula>
    </cfRule>
    <cfRule type="cellIs" dxfId="88" priority="145" stopIfTrue="1" operator="equal">
      <formula>$F$165</formula>
    </cfRule>
  </conditionalFormatting>
  <conditionalFormatting sqref="G11">
    <cfRule type="cellIs" dxfId="87" priority="146" stopIfTrue="1" operator="equal">
      <formula>$G$169</formula>
    </cfRule>
    <cfRule type="cellIs" dxfId="86" priority="147" stopIfTrue="1" operator="equal">
      <formula>$G$166</formula>
    </cfRule>
    <cfRule type="cellIs" dxfId="85" priority="148" stopIfTrue="1" operator="equal">
      <formula>$G$165</formula>
    </cfRule>
    <cfRule type="cellIs" dxfId="84" priority="149" stopIfTrue="1" operator="equal">
      <formula>$G$168</formula>
    </cfRule>
    <cfRule type="cellIs" dxfId="83" priority="150" stopIfTrue="1" operator="equal">
      <formula>$G$167</formula>
    </cfRule>
  </conditionalFormatting>
  <conditionalFormatting sqref="G10">
    <cfRule type="cellIs" dxfId="82" priority="100" stopIfTrue="1" operator="equal">
      <formula>$G$166</formula>
    </cfRule>
    <cfRule type="cellIs" dxfId="81" priority="101" stopIfTrue="1" operator="equal">
      <formula>$G$165</formula>
    </cfRule>
    <cfRule type="cellIs" dxfId="80" priority="102" stopIfTrue="1" operator="equal">
      <formula>$G$164</formula>
    </cfRule>
  </conditionalFormatting>
  <conditionalFormatting sqref="H10">
    <cfRule type="cellIs" dxfId="79" priority="96" operator="equal">
      <formula>"BAJO"</formula>
    </cfRule>
    <cfRule type="cellIs" dxfId="78" priority="97" operator="equal">
      <formula>"MODERADO"</formula>
    </cfRule>
    <cfRule type="cellIs" dxfId="77" priority="98" operator="equal">
      <formula>"ALTO"</formula>
    </cfRule>
    <cfRule type="cellIs" dxfId="76" priority="99" operator="equal">
      <formula>"EXTREMO"</formula>
    </cfRule>
  </conditionalFormatting>
  <conditionalFormatting sqref="G10">
    <cfRule type="cellIs" dxfId="75" priority="113" stopIfTrue="1" operator="equal">
      <formula>$G$168</formula>
    </cfRule>
    <cfRule type="cellIs" dxfId="74" priority="114" stopIfTrue="1" operator="equal">
      <formula>$G$165</formula>
    </cfRule>
    <cfRule type="cellIs" dxfId="73" priority="115" stopIfTrue="1" operator="equal">
      <formula>$G$164</formula>
    </cfRule>
    <cfRule type="cellIs" dxfId="72" priority="116" stopIfTrue="1" operator="equal">
      <formula>$G$167</formula>
    </cfRule>
    <cfRule type="cellIs" dxfId="71" priority="117" stopIfTrue="1" operator="equal">
      <formula>$G$166</formula>
    </cfRule>
  </conditionalFormatting>
  <conditionalFormatting sqref="F9">
    <cfRule type="cellIs" dxfId="70" priority="73" stopIfTrue="1" operator="equal">
      <formula>$F$167</formula>
    </cfRule>
    <cfRule type="cellIs" dxfId="69" priority="74" stopIfTrue="1" operator="equal">
      <formula>$F$166</formula>
    </cfRule>
    <cfRule type="cellIs" dxfId="68" priority="75" stopIfTrue="1" operator="equal">
      <formula>$F$165</formula>
    </cfRule>
  </conditionalFormatting>
  <conditionalFormatting sqref="H9">
    <cfRule type="cellIs" dxfId="67" priority="66" operator="equal">
      <formula>"BAJO"</formula>
    </cfRule>
    <cfRule type="cellIs" dxfId="66" priority="67" operator="equal">
      <formula>"MODERADO"</formula>
    </cfRule>
    <cfRule type="cellIs" dxfId="65" priority="68" operator="equal">
      <formula>"ALTO"</formula>
    </cfRule>
    <cfRule type="cellIs" dxfId="64" priority="69" operator="equal">
      <formula>"EXTREMO"</formula>
    </cfRule>
  </conditionalFormatting>
  <conditionalFormatting sqref="F9">
    <cfRule type="cellIs" dxfId="63" priority="76" operator="equal">
      <formula>$F$168</formula>
    </cfRule>
    <cfRule type="cellIs" dxfId="62" priority="77" stopIfTrue="1" operator="equal">
      <formula>$F$167</formula>
    </cfRule>
    <cfRule type="cellIs" dxfId="61" priority="78" stopIfTrue="1" operator="equal">
      <formula>$F$166</formula>
    </cfRule>
    <cfRule type="cellIs" dxfId="60" priority="79" stopIfTrue="1" operator="equal">
      <formula>$F$165</formula>
    </cfRule>
  </conditionalFormatting>
  <conditionalFormatting sqref="AB10">
    <cfRule type="cellIs" dxfId="59" priority="50" stopIfTrue="1" operator="equal">
      <formula>$G$167</formula>
    </cfRule>
    <cfRule type="cellIs" dxfId="58" priority="51" stopIfTrue="1" operator="equal">
      <formula>$G$166</formula>
    </cfRule>
    <cfRule type="cellIs" dxfId="57" priority="52" stopIfTrue="1" operator="equal">
      <formula>$G$165</formula>
    </cfRule>
  </conditionalFormatting>
  <conditionalFormatting sqref="AC10">
    <cfRule type="cellIs" dxfId="56" priority="46" operator="equal">
      <formula>"BAJO"</formula>
    </cfRule>
    <cfRule type="cellIs" dxfId="55" priority="47" operator="equal">
      <formula>"MODERADO"</formula>
    </cfRule>
    <cfRule type="cellIs" dxfId="54" priority="48" operator="equal">
      <formula>"ALTO"</formula>
    </cfRule>
    <cfRule type="cellIs" dxfId="53" priority="49" operator="equal">
      <formula>"EXTREMO"</formula>
    </cfRule>
  </conditionalFormatting>
  <conditionalFormatting sqref="AB10">
    <cfRule type="cellIs" dxfId="52" priority="61" stopIfTrue="1" operator="equal">
      <formula>$AB$169</formula>
    </cfRule>
    <cfRule type="cellIs" dxfId="51" priority="62" stopIfTrue="1" operator="equal">
      <formula>$AB$166</formula>
    </cfRule>
    <cfRule type="cellIs" dxfId="50" priority="63" stopIfTrue="1" operator="equal">
      <formula>$AB$165</formula>
    </cfRule>
    <cfRule type="cellIs" dxfId="49" priority="64" stopIfTrue="1" operator="equal">
      <formula>$AB$168</formula>
    </cfRule>
    <cfRule type="cellIs" dxfId="48" priority="65" stopIfTrue="1" operator="equal">
      <formula>$AB$167</formula>
    </cfRule>
  </conditionalFormatting>
  <conditionalFormatting sqref="AB11">
    <cfRule type="cellIs" dxfId="47" priority="30" stopIfTrue="1" operator="equal">
      <formula>$G$167</formula>
    </cfRule>
    <cfRule type="cellIs" dxfId="46" priority="31" stopIfTrue="1" operator="equal">
      <formula>$G$166</formula>
    </cfRule>
    <cfRule type="cellIs" dxfId="45" priority="32" stopIfTrue="1" operator="equal">
      <formula>$G$165</formula>
    </cfRule>
  </conditionalFormatting>
  <conditionalFormatting sqref="AA11">
    <cfRule type="cellIs" dxfId="44" priority="33" stopIfTrue="1" operator="equal">
      <formula>$F$167</formula>
    </cfRule>
    <cfRule type="cellIs" dxfId="43" priority="34" stopIfTrue="1" operator="equal">
      <formula>$F$166</formula>
    </cfRule>
    <cfRule type="cellIs" dxfId="42" priority="35" stopIfTrue="1" operator="equal">
      <formula>$F$165</formula>
    </cfRule>
  </conditionalFormatting>
  <conditionalFormatting sqref="AC11">
    <cfRule type="cellIs" dxfId="41" priority="26" operator="equal">
      <formula>"BAJO"</formula>
    </cfRule>
    <cfRule type="cellIs" dxfId="40" priority="27" operator="equal">
      <formula>"MODERADO"</formula>
    </cfRule>
    <cfRule type="cellIs" dxfId="39" priority="28" operator="equal">
      <formula>"ALTO"</formula>
    </cfRule>
    <cfRule type="cellIs" dxfId="38" priority="29" operator="equal">
      <formula>"EXTREMO"</formula>
    </cfRule>
  </conditionalFormatting>
  <conditionalFormatting sqref="AA11">
    <cfRule type="cellIs" dxfId="37" priority="36" stopIfTrue="1" operator="equal">
      <formula>$AA$169</formula>
    </cfRule>
    <cfRule type="cellIs" dxfId="36" priority="37" stopIfTrue="1" operator="equal">
      <formula>$AA$166</formula>
    </cfRule>
    <cfRule type="cellIs" dxfId="35" priority="38" stopIfTrue="1" operator="equal">
      <formula>$AA$165</formula>
    </cfRule>
    <cfRule type="cellIs" dxfId="34" priority="39" stopIfTrue="1" operator="equal">
      <formula>$AA$168</formula>
    </cfRule>
    <cfRule type="cellIs" dxfId="33" priority="40" stopIfTrue="1" operator="equal">
      <formula>$AA$167</formula>
    </cfRule>
  </conditionalFormatting>
  <conditionalFormatting sqref="AB11">
    <cfRule type="cellIs" dxfId="32" priority="41" stopIfTrue="1" operator="equal">
      <formula>$AB$169</formula>
    </cfRule>
    <cfRule type="cellIs" dxfId="31" priority="42" stopIfTrue="1" operator="equal">
      <formula>$AB$166</formula>
    </cfRule>
    <cfRule type="cellIs" dxfId="30" priority="43" stopIfTrue="1" operator="equal">
      <formula>$AB$165</formula>
    </cfRule>
    <cfRule type="cellIs" dxfId="29" priority="44" stopIfTrue="1" operator="equal">
      <formula>$AB$168</formula>
    </cfRule>
    <cfRule type="cellIs" dxfId="28" priority="45" stopIfTrue="1" operator="equal">
      <formula>$AB$167</formula>
    </cfRule>
  </conditionalFormatting>
  <conditionalFormatting sqref="F8">
    <cfRule type="cellIs" dxfId="27" priority="21" stopIfTrue="1" operator="equal">
      <formula>$AA$169</formula>
    </cfRule>
    <cfRule type="cellIs" dxfId="26" priority="22" stopIfTrue="1" operator="equal">
      <formula>$AA$166</formula>
    </cfRule>
    <cfRule type="cellIs" dxfId="25" priority="23" stopIfTrue="1" operator="equal">
      <formula>$AA$165</formula>
    </cfRule>
    <cfRule type="cellIs" dxfId="24" priority="24" stopIfTrue="1" operator="equal">
      <formula>$AA$168</formula>
    </cfRule>
    <cfRule type="cellIs" dxfId="23" priority="25" stopIfTrue="1" operator="equal">
      <formula>$AA$167</formula>
    </cfRule>
  </conditionalFormatting>
  <conditionalFormatting sqref="F10">
    <cfRule type="cellIs" dxfId="22" priority="16" stopIfTrue="1" operator="equal">
      <formula>$AA$169</formula>
    </cfRule>
    <cfRule type="cellIs" dxfId="21" priority="17" stopIfTrue="1" operator="equal">
      <formula>$AA$166</formula>
    </cfRule>
    <cfRule type="cellIs" dxfId="20" priority="18" stopIfTrue="1" operator="equal">
      <formula>$AA$165</formula>
    </cfRule>
    <cfRule type="cellIs" dxfId="19" priority="19" stopIfTrue="1" operator="equal">
      <formula>$AA$168</formula>
    </cfRule>
    <cfRule type="cellIs" dxfId="18" priority="20" stopIfTrue="1" operator="equal">
      <formula>$AA$167</formula>
    </cfRule>
  </conditionalFormatting>
  <conditionalFormatting sqref="AA10">
    <cfRule type="cellIs" dxfId="17" priority="11" stopIfTrue="1" operator="equal">
      <formula>$AA$169</formula>
    </cfRule>
    <cfRule type="cellIs" dxfId="16" priority="12" stopIfTrue="1" operator="equal">
      <formula>$AA$166</formula>
    </cfRule>
    <cfRule type="cellIs" dxfId="15" priority="13" stopIfTrue="1" operator="equal">
      <formula>$AA$165</formula>
    </cfRule>
    <cfRule type="cellIs" dxfId="14" priority="14" stopIfTrue="1" operator="equal">
      <formula>$AA$168</formula>
    </cfRule>
    <cfRule type="cellIs" dxfId="13" priority="15" stopIfTrue="1" operator="equal">
      <formula>$AA$167</formula>
    </cfRule>
  </conditionalFormatting>
  <conditionalFormatting sqref="G8">
    <cfRule type="cellIs" dxfId="12" priority="6" stopIfTrue="1" operator="equal">
      <formula>$AB$169</formula>
    </cfRule>
    <cfRule type="cellIs" dxfId="11" priority="7" stopIfTrue="1" operator="equal">
      <formula>$AB$166</formula>
    </cfRule>
    <cfRule type="cellIs" dxfId="10" priority="8" stopIfTrue="1" operator="equal">
      <formula>$AB$165</formula>
    </cfRule>
    <cfRule type="cellIs" dxfId="9" priority="9" stopIfTrue="1" operator="equal">
      <formula>$AB$168</formula>
    </cfRule>
    <cfRule type="cellIs" dxfId="8" priority="10" stopIfTrue="1" operator="equal">
      <formula>$AB$167</formula>
    </cfRule>
  </conditionalFormatting>
  <conditionalFormatting sqref="G9">
    <cfRule type="cellIs" dxfId="7" priority="1" stopIfTrue="1" operator="equal">
      <formula>$AB$169</formula>
    </cfRule>
    <cfRule type="cellIs" dxfId="6" priority="2" stopIfTrue="1" operator="equal">
      <formula>$AB$166</formula>
    </cfRule>
    <cfRule type="cellIs" dxfId="5" priority="3" stopIfTrue="1" operator="equal">
      <formula>$AB$165</formula>
    </cfRule>
    <cfRule type="cellIs" dxfId="4" priority="4" stopIfTrue="1" operator="equal">
      <formula>$AB$168</formula>
    </cfRule>
    <cfRule type="cellIs" dxfId="3" priority="5" stopIfTrue="1" operator="equal">
      <formula>$AB$167</formula>
    </cfRule>
  </conditionalFormatting>
  <dataValidations count="18">
    <dataValidation type="list" allowBlank="1" showInputMessage="1" showErrorMessage="1" sqref="AL15 AJ17:AJ161 AJ15 AL17:AL161 AH15 S15 AH17:AH161 U15:Z15 U17:Z161 S17:S161" xr:uid="{00000000-0002-0000-0000-000000000000}">
      <formula1>$AH$165:$AH$172</formula1>
    </dataValidation>
    <dataValidation type="list" allowBlank="1" showInputMessage="1" showErrorMessage="1" sqref="F15 F17:F161 F8:F12 AA8:AA11" xr:uid="{00000000-0002-0000-0000-000001000000}">
      <formula1>$F$165:$F$169</formula1>
    </dataValidation>
    <dataValidation type="list" allowBlank="1" showInputMessage="1" showErrorMessage="1" sqref="G15 G17:G161 G11:G12 AB8:AB11 G8:G9" xr:uid="{00000000-0002-0000-0000-000002000000}">
      <formula1>$G$165:$G$169</formula1>
    </dataValidation>
    <dataValidation type="list" allowBlank="1" showInputMessage="1" showErrorMessage="1" sqref="R15 R8:R9 R17:R161" xr:uid="{00000000-0002-0000-0000-000003000000}">
      <formula1>$J$165:$J$166</formula1>
    </dataValidation>
    <dataValidation type="list" allowBlank="1" showInputMessage="1" showErrorMessage="1" sqref="E15 AA15:AB15 AA17:AB161 E17:E138" xr:uid="{00000000-0002-0000-0000-000004000000}">
      <formula1>#REF!</formula1>
    </dataValidation>
    <dataValidation type="list" allowBlank="1" showInputMessage="1" showErrorMessage="1" sqref="E11:E13 E8:E9" xr:uid="{00000000-0002-0000-0000-000005000000}">
      <formula1>$E$165:$E$174</formula1>
    </dataValidation>
    <dataValidation type="list" allowBlank="1" showInputMessage="1" showErrorMessage="1" sqref="V10:V11" xr:uid="{00000000-0002-0000-0000-000006000000}">
      <formula1>$V$164:$V$166</formula1>
    </dataValidation>
    <dataValidation type="list" allowBlank="1" showInputMessage="1" showErrorMessage="1" sqref="U10:U11" xr:uid="{00000000-0002-0000-0000-000007000000}">
      <formula1>$U$164:$U$166</formula1>
    </dataValidation>
    <dataValidation type="list" allowBlank="1" showInputMessage="1" showErrorMessage="1" sqref="R10:R11" xr:uid="{00000000-0002-0000-0000-000008000000}">
      <formula1>$J$164:$J$165</formula1>
    </dataValidation>
    <dataValidation type="list" allowBlank="1" showInputMessage="1" showErrorMessage="1" sqref="G10" xr:uid="{00000000-0002-0000-0000-000009000000}">
      <formula1>$G$164:$G$168</formula1>
    </dataValidation>
    <dataValidation type="list" allowBlank="1" showInputMessage="1" showErrorMessage="1" sqref="E10" xr:uid="{00000000-0002-0000-0000-00000B000000}">
      <formula1>$E$164:$E$173</formula1>
    </dataValidation>
    <dataValidation type="list" allowBlank="1" showInputMessage="1" showErrorMessage="1" sqref="S8:S11" xr:uid="{00000000-0002-0000-0000-00000C000000}">
      <formula1>$S$165:$S$168</formula1>
    </dataValidation>
    <dataValidation type="list" allowBlank="1" showInputMessage="1" showErrorMessage="1" sqref="U8:U9" xr:uid="{00000000-0002-0000-0000-00000D000000}">
      <formula1>$U$165:$U$167</formula1>
    </dataValidation>
    <dataValidation type="list" allowBlank="1" showInputMessage="1" showErrorMessage="1" sqref="V8:V9" xr:uid="{00000000-0002-0000-0000-00000E000000}">
      <formula1>$V$165:$V$167</formula1>
    </dataValidation>
    <dataValidation type="list" allowBlank="1" showInputMessage="1" showErrorMessage="1" sqref="AH8:AH12 AJ8:AJ12 AL8:AL12" xr:uid="{00000000-0002-0000-0000-00000F000000}">
      <formula1>$Y$165:$Y$167</formula1>
    </dataValidation>
    <dataValidation type="list" allowBlank="1" showInputMessage="1" showErrorMessage="1" sqref="X8:X12" xr:uid="{00000000-0002-0000-0000-000010000000}">
      <formula1>"FUERTE,MODERADO,DÉBIL"</formula1>
    </dataValidation>
    <dataValidation type="list" allowBlank="1" showInputMessage="1" showErrorMessage="1" sqref="Y8:Y12" xr:uid="{00000000-0002-0000-0000-000011000000}">
      <formula1>"DIRECTAMENTE,NO DISMINUYE"</formula1>
    </dataValidation>
    <dataValidation type="list" allowBlank="1" showInputMessage="1" showErrorMessage="1" sqref="Z8:Z12" xr:uid="{00000000-0002-0000-0000-000012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64" operator="containsText" id="{7409C311-EEBB-4B57-823D-DBF9E60212B7}">
            <xm:f>NOT(ISERROR(SEARCH($F$169,F12)))</xm:f>
            <xm:f>$F$169</xm:f>
            <x14:dxf>
              <fill>
                <patternFill>
                  <bgColor rgb="FFFF0000"/>
                </patternFill>
              </fill>
            </x14:dxf>
          </x14:cfRule>
          <xm:sqref>F12</xm:sqref>
        </x14:conditionalFormatting>
        <x14:conditionalFormatting xmlns:xm="http://schemas.microsoft.com/office/excel/2006/main">
          <x14:cfRule type="containsText" priority="161" operator="containsText" id="{B4EB9F1A-87C9-463C-A486-E1C044A8DD64}">
            <xm:f>NOT(ISERROR(SEARCH($F$169,F11)))</xm:f>
            <xm:f>$F$169</xm:f>
            <x14:dxf>
              <fill>
                <patternFill>
                  <bgColor rgb="FFFF0000"/>
                </patternFill>
              </fill>
            </x14:dxf>
          </x14:cfRule>
          <xm:sqref>F11</xm:sqref>
        </x14:conditionalFormatting>
        <x14:conditionalFormatting xmlns:xm="http://schemas.microsoft.com/office/excel/2006/main">
          <x14:cfRule type="containsText" priority="85" operator="containsText" id="{93E1229E-29BC-4936-8BEA-FB31F5C3A0D4}">
            <xm:f>NOT(ISERROR(SEARCH($F$169,F9)))</xm:f>
            <xm:f>$F$169</xm:f>
            <x14:dxf>
              <fill>
                <patternFill>
                  <bgColor rgb="FFFF0000"/>
                </patternFill>
              </fill>
            </x14:dxf>
          </x14:cfRule>
          <xm:sqref>F9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3203125" defaultRowHeight="15"/>
  <cols>
    <col min="1" max="1" width="57" customWidth="1"/>
    <col min="2" max="2" width="61.83203125" customWidth="1"/>
    <col min="3" max="3" width="29.5" customWidth="1"/>
  </cols>
  <sheetData>
    <row r="1" spans="1:2">
      <c r="A1" s="266" t="s">
        <v>159</v>
      </c>
      <c r="B1" s="266"/>
    </row>
    <row r="2" spans="1:2" ht="45" customHeight="1">
      <c r="A2" s="102" t="s">
        <v>160</v>
      </c>
      <c r="B2" s="103" t="s">
        <v>161</v>
      </c>
    </row>
    <row r="3" spans="1:2" ht="39" customHeight="1">
      <c r="A3" s="103" t="s">
        <v>162</v>
      </c>
      <c r="B3" s="102" t="s">
        <v>163</v>
      </c>
    </row>
    <row r="4" spans="1:2" ht="69.75" customHeight="1">
      <c r="A4" s="102" t="s">
        <v>164</v>
      </c>
      <c r="B4" s="103" t="s">
        <v>165</v>
      </c>
    </row>
    <row r="5" spans="1:2" ht="43.5" customHeight="1">
      <c r="A5" s="103" t="s">
        <v>166</v>
      </c>
      <c r="B5" s="102" t="s">
        <v>167</v>
      </c>
    </row>
    <row r="6" spans="1:2" ht="68.25" customHeight="1">
      <c r="A6" s="102" t="s">
        <v>168</v>
      </c>
      <c r="B6" s="103" t="s">
        <v>169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A10" workbookViewId="0">
      <selection activeCell="H30" sqref="H30"/>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8"/>
  </cols>
  <sheetData>
    <row r="1" spans="1:9" ht="16" thickBot="1">
      <c r="A1" s="21" t="s">
        <v>170</v>
      </c>
    </row>
    <row r="2" spans="1:9" ht="16" thickBot="1">
      <c r="A2" s="33" t="s">
        <v>171</v>
      </c>
      <c r="B2" s="34" t="s">
        <v>172</v>
      </c>
      <c r="C2" s="35" t="s">
        <v>173</v>
      </c>
      <c r="D2" s="35" t="s">
        <v>174</v>
      </c>
    </row>
    <row r="3" spans="1:9" ht="40.5" customHeight="1" thickBot="1">
      <c r="A3" s="36">
        <v>1</v>
      </c>
      <c r="B3" s="37" t="s">
        <v>175</v>
      </c>
      <c r="C3" s="38" t="s">
        <v>176</v>
      </c>
      <c r="D3" s="38" t="s">
        <v>177</v>
      </c>
    </row>
    <row r="4" spans="1:9" ht="40.5" customHeight="1" thickBot="1">
      <c r="A4" s="36">
        <v>2</v>
      </c>
      <c r="B4" s="39" t="s">
        <v>178</v>
      </c>
      <c r="C4" s="38" t="s">
        <v>179</v>
      </c>
      <c r="D4" s="38" t="s">
        <v>180</v>
      </c>
    </row>
    <row r="5" spans="1:9" ht="40.5" customHeight="1" thickBot="1">
      <c r="A5" s="36">
        <v>3</v>
      </c>
      <c r="B5" s="40" t="s">
        <v>181</v>
      </c>
      <c r="C5" s="38" t="s">
        <v>179</v>
      </c>
      <c r="D5" s="38" t="s">
        <v>182</v>
      </c>
    </row>
    <row r="6" spans="1:9" ht="40.5" customHeight="1" thickBot="1">
      <c r="A6" s="36">
        <v>4</v>
      </c>
      <c r="B6" s="41" t="s">
        <v>183</v>
      </c>
      <c r="C6" s="38" t="s">
        <v>184</v>
      </c>
      <c r="D6" s="38" t="s">
        <v>185</v>
      </c>
    </row>
    <row r="7" spans="1:9" ht="40.5" customHeight="1" thickBot="1">
      <c r="A7" s="36">
        <v>5</v>
      </c>
      <c r="B7" s="42" t="s">
        <v>186</v>
      </c>
      <c r="C7" s="38" t="s">
        <v>187</v>
      </c>
      <c r="D7" s="38" t="s">
        <v>188</v>
      </c>
    </row>
    <row r="8" spans="1:9">
      <c r="F8" s="21"/>
    </row>
    <row r="9" spans="1:9" ht="15.75" customHeight="1" thickBot="1">
      <c r="A9" s="21" t="s">
        <v>189</v>
      </c>
      <c r="F9" s="21" t="s">
        <v>190</v>
      </c>
    </row>
    <row r="10" spans="1:9" ht="15.75" customHeight="1" thickBot="1">
      <c r="A10" s="33" t="s">
        <v>171</v>
      </c>
      <c r="B10" s="34" t="s">
        <v>172</v>
      </c>
      <c r="C10" s="35" t="s">
        <v>191</v>
      </c>
      <c r="D10" s="35" t="s">
        <v>192</v>
      </c>
      <c r="F10" s="289" t="s">
        <v>193</v>
      </c>
      <c r="G10" s="290"/>
      <c r="H10" s="289" t="s">
        <v>194</v>
      </c>
      <c r="I10" s="290"/>
    </row>
    <row r="11" spans="1:9" ht="18" customHeight="1">
      <c r="A11" s="273">
        <v>1</v>
      </c>
      <c r="B11" s="276" t="s">
        <v>195</v>
      </c>
      <c r="C11" s="43" t="s">
        <v>196</v>
      </c>
      <c r="D11" s="43" t="s">
        <v>197</v>
      </c>
      <c r="F11" s="51" t="s">
        <v>198</v>
      </c>
      <c r="G11" s="50" t="s">
        <v>199</v>
      </c>
      <c r="H11" s="51" t="s">
        <v>200</v>
      </c>
      <c r="I11" s="51" t="s">
        <v>201</v>
      </c>
    </row>
    <row r="12" spans="1:9" ht="18" customHeight="1">
      <c r="A12" s="274"/>
      <c r="B12" s="277"/>
      <c r="C12" s="43" t="s">
        <v>202</v>
      </c>
      <c r="D12" s="43" t="s">
        <v>203</v>
      </c>
      <c r="F12" s="52">
        <v>1</v>
      </c>
      <c r="G12" s="53" t="s">
        <v>204</v>
      </c>
      <c r="H12" s="84">
        <v>1</v>
      </c>
      <c r="I12" s="49"/>
    </row>
    <row r="13" spans="1:9" ht="27" customHeight="1">
      <c r="A13" s="274"/>
      <c r="B13" s="277"/>
      <c r="C13" s="43" t="s">
        <v>205</v>
      </c>
      <c r="D13" s="43" t="s">
        <v>206</v>
      </c>
      <c r="F13" s="52">
        <v>2</v>
      </c>
      <c r="G13" s="53" t="s">
        <v>207</v>
      </c>
      <c r="H13" s="84">
        <v>1</v>
      </c>
      <c r="I13" s="49"/>
    </row>
    <row r="14" spans="1:9" ht="36.75" customHeight="1">
      <c r="A14" s="274"/>
      <c r="B14" s="277"/>
      <c r="C14" s="43" t="s">
        <v>208</v>
      </c>
      <c r="D14" s="43" t="s">
        <v>209</v>
      </c>
      <c r="F14" s="52">
        <v>3</v>
      </c>
      <c r="G14" s="53" t="s">
        <v>210</v>
      </c>
      <c r="H14" s="84">
        <v>1</v>
      </c>
      <c r="I14" s="49"/>
    </row>
    <row r="15" spans="1:9" ht="18" customHeight="1">
      <c r="A15" s="274"/>
      <c r="B15" s="277"/>
      <c r="C15" s="43" t="s">
        <v>211</v>
      </c>
      <c r="D15" s="43" t="s">
        <v>212</v>
      </c>
      <c r="F15" s="52">
        <v>4</v>
      </c>
      <c r="G15" s="53" t="s">
        <v>213</v>
      </c>
      <c r="H15" s="84">
        <v>1</v>
      </c>
      <c r="I15" s="49"/>
    </row>
    <row r="16" spans="1:9" ht="18" customHeight="1" thickBot="1">
      <c r="A16" s="275"/>
      <c r="B16" s="278"/>
      <c r="C16" s="44" t="s">
        <v>214</v>
      </c>
      <c r="D16" s="44" t="s">
        <v>215</v>
      </c>
      <c r="F16" s="52">
        <v>5</v>
      </c>
      <c r="G16" s="53" t="s">
        <v>216</v>
      </c>
      <c r="H16" s="84">
        <v>1</v>
      </c>
      <c r="I16" s="49"/>
    </row>
    <row r="17" spans="1:9" ht="18" customHeight="1">
      <c r="A17" s="279">
        <v>2</v>
      </c>
      <c r="B17" s="280" t="s">
        <v>217</v>
      </c>
      <c r="C17" s="43" t="s">
        <v>218</v>
      </c>
      <c r="D17" s="43" t="s">
        <v>219</v>
      </c>
      <c r="F17" s="52">
        <v>6</v>
      </c>
      <c r="G17" s="53" t="s">
        <v>220</v>
      </c>
      <c r="H17" s="84"/>
      <c r="I17" s="49"/>
    </row>
    <row r="18" spans="1:9" ht="30.75" customHeight="1">
      <c r="A18" s="274"/>
      <c r="B18" s="281"/>
      <c r="C18" s="43" t="s">
        <v>221</v>
      </c>
      <c r="D18" s="43" t="s">
        <v>222</v>
      </c>
      <c r="F18" s="54">
        <v>7</v>
      </c>
      <c r="G18" s="55" t="s">
        <v>223</v>
      </c>
      <c r="H18" s="85">
        <v>1</v>
      </c>
      <c r="I18" s="56"/>
    </row>
    <row r="19" spans="1:9" ht="24.75" customHeight="1">
      <c r="A19" s="274"/>
      <c r="B19" s="281"/>
      <c r="C19" s="43" t="s">
        <v>224</v>
      </c>
      <c r="D19" s="43" t="s">
        <v>225</v>
      </c>
      <c r="F19" s="52">
        <v>8</v>
      </c>
      <c r="G19" s="128" t="s">
        <v>226</v>
      </c>
      <c r="H19" s="52">
        <v>1</v>
      </c>
      <c r="I19" s="52"/>
    </row>
    <row r="20" spans="1:9" ht="42" customHeight="1">
      <c r="A20" s="274"/>
      <c r="B20" s="281"/>
      <c r="C20" s="43" t="s">
        <v>227</v>
      </c>
      <c r="D20" s="43" t="s">
        <v>228</v>
      </c>
      <c r="F20" s="52">
        <v>9</v>
      </c>
      <c r="G20" s="53" t="s">
        <v>229</v>
      </c>
      <c r="H20" s="52"/>
      <c r="I20" s="52"/>
    </row>
    <row r="21" spans="1:9" ht="18" customHeight="1">
      <c r="A21" s="274"/>
      <c r="B21" s="281"/>
      <c r="C21" s="43" t="s">
        <v>230</v>
      </c>
      <c r="D21" s="43" t="s">
        <v>231</v>
      </c>
      <c r="F21" s="52">
        <v>10</v>
      </c>
      <c r="G21" s="53" t="s">
        <v>232</v>
      </c>
      <c r="H21" s="52">
        <v>1</v>
      </c>
      <c r="I21" s="52"/>
    </row>
    <row r="22" spans="1:9" ht="18" customHeight="1" thickBot="1">
      <c r="A22" s="275"/>
      <c r="B22" s="282"/>
      <c r="C22" s="44" t="s">
        <v>214</v>
      </c>
      <c r="D22" s="44" t="s">
        <v>233</v>
      </c>
      <c r="F22" s="52">
        <v>11</v>
      </c>
      <c r="G22" s="53" t="s">
        <v>234</v>
      </c>
      <c r="H22" s="52">
        <v>1</v>
      </c>
      <c r="I22" s="52"/>
    </row>
    <row r="23" spans="1:9" ht="18" customHeight="1">
      <c r="A23" s="279">
        <v>3</v>
      </c>
      <c r="B23" s="284" t="s">
        <v>235</v>
      </c>
      <c r="C23" s="45" t="s">
        <v>236</v>
      </c>
      <c r="D23" s="45" t="s">
        <v>237</v>
      </c>
      <c r="F23" s="52">
        <v>12</v>
      </c>
      <c r="G23" s="53" t="s">
        <v>238</v>
      </c>
      <c r="H23" s="52">
        <v>1</v>
      </c>
      <c r="I23" s="52"/>
    </row>
    <row r="24" spans="1:9" ht="36" customHeight="1">
      <c r="A24" s="274"/>
      <c r="B24" s="285"/>
      <c r="C24" s="43" t="s">
        <v>239</v>
      </c>
      <c r="D24" s="43" t="s">
        <v>240</v>
      </c>
      <c r="F24" s="52">
        <v>13</v>
      </c>
      <c r="G24" s="53" t="s">
        <v>241</v>
      </c>
      <c r="H24" s="52">
        <v>1</v>
      </c>
      <c r="I24" s="52"/>
    </row>
    <row r="25" spans="1:9" ht="26.25" customHeight="1">
      <c r="A25" s="274"/>
      <c r="B25" s="285"/>
      <c r="C25" s="43" t="s">
        <v>242</v>
      </c>
      <c r="D25" s="43" t="s">
        <v>243</v>
      </c>
      <c r="F25" s="52">
        <v>14</v>
      </c>
      <c r="G25" s="53" t="s">
        <v>244</v>
      </c>
      <c r="H25" s="52">
        <v>1</v>
      </c>
      <c r="I25" s="52"/>
    </row>
    <row r="26" spans="1:9" ht="25.5" customHeight="1">
      <c r="A26" s="274"/>
      <c r="B26" s="285"/>
      <c r="C26" s="43" t="s">
        <v>245</v>
      </c>
      <c r="D26" s="43" t="s">
        <v>246</v>
      </c>
      <c r="F26" s="52">
        <v>15</v>
      </c>
      <c r="G26" s="53" t="s">
        <v>247</v>
      </c>
      <c r="H26" s="52"/>
      <c r="I26" s="52"/>
    </row>
    <row r="27" spans="1:9" ht="28.5" customHeight="1">
      <c r="A27" s="274"/>
      <c r="B27" s="285"/>
      <c r="C27" s="43" t="s">
        <v>248</v>
      </c>
      <c r="D27" s="43" t="s">
        <v>249</v>
      </c>
      <c r="F27" s="52">
        <v>16</v>
      </c>
      <c r="G27" s="53" t="s">
        <v>250</v>
      </c>
      <c r="H27" s="52"/>
      <c r="I27" s="52"/>
    </row>
    <row r="28" spans="1:9" ht="24.75" customHeight="1">
      <c r="A28" s="274"/>
      <c r="B28" s="285"/>
      <c r="C28" s="43" t="s">
        <v>251</v>
      </c>
      <c r="D28" s="43" t="s">
        <v>252</v>
      </c>
      <c r="F28" s="52">
        <v>17</v>
      </c>
      <c r="G28" s="53" t="s">
        <v>253</v>
      </c>
      <c r="H28" s="52"/>
      <c r="I28" s="52"/>
    </row>
    <row r="29" spans="1:9" ht="27.75" customHeight="1">
      <c r="A29" s="274"/>
      <c r="B29" s="285"/>
      <c r="C29" s="46"/>
      <c r="D29" s="43" t="s">
        <v>254</v>
      </c>
      <c r="F29" s="52">
        <v>18</v>
      </c>
      <c r="G29" s="53" t="s">
        <v>255</v>
      </c>
      <c r="H29" s="52"/>
      <c r="I29" s="52"/>
    </row>
    <row r="30" spans="1:9" ht="24.75" customHeight="1">
      <c r="A30" s="274"/>
      <c r="B30" s="285"/>
      <c r="C30" s="46"/>
      <c r="D30" s="43" t="s">
        <v>256</v>
      </c>
      <c r="F30" s="52">
        <v>19</v>
      </c>
      <c r="G30" s="53" t="s">
        <v>257</v>
      </c>
      <c r="H30" s="52"/>
      <c r="I30" s="52"/>
    </row>
    <row r="31" spans="1:9" ht="31.5" customHeight="1" thickBot="1">
      <c r="A31" s="283"/>
      <c r="B31" s="286"/>
      <c r="C31" s="47"/>
      <c r="D31" s="44" t="s">
        <v>258</v>
      </c>
      <c r="F31" s="57" t="s">
        <v>259</v>
      </c>
      <c r="G31" s="57"/>
      <c r="H31" s="57">
        <f>SUM(H12:H30)</f>
        <v>12</v>
      </c>
      <c r="I31" s="57"/>
    </row>
    <row r="32" spans="1:9">
      <c r="A32" s="273">
        <v>4</v>
      </c>
      <c r="B32" s="291" t="s">
        <v>260</v>
      </c>
      <c r="C32" s="43" t="s">
        <v>261</v>
      </c>
      <c r="D32" s="43" t="s">
        <v>262</v>
      </c>
      <c r="F32" s="287" t="s">
        <v>263</v>
      </c>
      <c r="G32" s="287"/>
      <c r="H32" s="287"/>
      <c r="I32" s="288"/>
    </row>
    <row r="33" spans="1:7">
      <c r="A33" s="274"/>
      <c r="B33" s="292"/>
      <c r="C33" s="43" t="s">
        <v>264</v>
      </c>
      <c r="D33" s="43" t="s">
        <v>265</v>
      </c>
    </row>
    <row r="34" spans="1:7" ht="29.25" customHeight="1">
      <c r="A34" s="274"/>
      <c r="B34" s="292"/>
      <c r="C34" s="43" t="s">
        <v>266</v>
      </c>
      <c r="D34" s="43" t="s">
        <v>267</v>
      </c>
    </row>
    <row r="35" spans="1:7" ht="24.75" customHeight="1">
      <c r="A35" s="274"/>
      <c r="B35" s="292"/>
      <c r="C35" s="43" t="s">
        <v>268</v>
      </c>
      <c r="D35" s="43" t="s">
        <v>269</v>
      </c>
      <c r="F35" t="s">
        <v>270</v>
      </c>
    </row>
    <row r="36" spans="1:7" ht="37.5" customHeight="1">
      <c r="A36" s="274"/>
      <c r="B36" s="292"/>
      <c r="C36" s="43" t="s">
        <v>271</v>
      </c>
      <c r="D36" s="43" t="s">
        <v>272</v>
      </c>
      <c r="F36" t="s">
        <v>273</v>
      </c>
    </row>
    <row r="37" spans="1:7" ht="28">
      <c r="A37" s="274"/>
      <c r="B37" s="292"/>
      <c r="C37" s="43" t="s">
        <v>274</v>
      </c>
      <c r="D37" s="43" t="s">
        <v>275</v>
      </c>
      <c r="F37" t="s">
        <v>276</v>
      </c>
    </row>
    <row r="38" spans="1:7" ht="29" thickBot="1">
      <c r="A38" s="274"/>
      <c r="B38" s="292"/>
      <c r="C38" s="46"/>
      <c r="D38" s="43" t="s">
        <v>277</v>
      </c>
    </row>
    <row r="39" spans="1:7" ht="29" thickBot="1">
      <c r="A39" s="283"/>
      <c r="B39" s="293"/>
      <c r="C39" s="47"/>
      <c r="D39" s="44" t="s">
        <v>278</v>
      </c>
      <c r="F39" s="58" t="s">
        <v>235</v>
      </c>
      <c r="G39" s="63" t="s">
        <v>279</v>
      </c>
    </row>
    <row r="40" spans="1:7" ht="16" thickBot="1">
      <c r="A40" s="267">
        <v>5</v>
      </c>
      <c r="B40" s="270" t="s">
        <v>280</v>
      </c>
      <c r="C40" s="45" t="s">
        <v>281</v>
      </c>
      <c r="D40" s="45" t="s">
        <v>282</v>
      </c>
      <c r="F40" s="59" t="s">
        <v>260</v>
      </c>
      <c r="G40" s="64" t="s">
        <v>283</v>
      </c>
    </row>
    <row r="41" spans="1:7" ht="16" thickBot="1">
      <c r="A41" s="268"/>
      <c r="B41" s="271"/>
      <c r="C41" s="43" t="s">
        <v>284</v>
      </c>
      <c r="D41" s="43" t="s">
        <v>285</v>
      </c>
      <c r="F41" s="62" t="s">
        <v>280</v>
      </c>
      <c r="G41" s="63" t="s">
        <v>286</v>
      </c>
    </row>
    <row r="42" spans="1:7" ht="28">
      <c r="A42" s="268"/>
      <c r="B42" s="271"/>
      <c r="C42" s="43" t="s">
        <v>287</v>
      </c>
      <c r="D42" s="43" t="s">
        <v>265</v>
      </c>
      <c r="F42" s="60"/>
    </row>
    <row r="43" spans="1:7" ht="42">
      <c r="A43" s="268"/>
      <c r="B43" s="271"/>
      <c r="C43" s="43" t="s">
        <v>288</v>
      </c>
      <c r="D43" s="43" t="s">
        <v>289</v>
      </c>
      <c r="F43" s="60"/>
    </row>
    <row r="44" spans="1:7" ht="28">
      <c r="A44" s="268"/>
      <c r="B44" s="271"/>
      <c r="C44" s="43" t="s">
        <v>290</v>
      </c>
      <c r="D44" s="43" t="s">
        <v>291</v>
      </c>
      <c r="F44" s="60"/>
    </row>
    <row r="45" spans="1:7" ht="28">
      <c r="A45" s="268"/>
      <c r="B45" s="271"/>
      <c r="C45" s="43" t="s">
        <v>292</v>
      </c>
      <c r="D45" s="43" t="s">
        <v>293</v>
      </c>
      <c r="F45" s="60"/>
    </row>
    <row r="46" spans="1:7" ht="28">
      <c r="A46" s="268"/>
      <c r="B46" s="271"/>
      <c r="C46" s="46"/>
      <c r="D46" s="43" t="s">
        <v>294</v>
      </c>
      <c r="F46" s="60"/>
    </row>
    <row r="47" spans="1:7" ht="29" thickBot="1">
      <c r="A47" s="269"/>
      <c r="B47" s="272"/>
      <c r="C47" s="47"/>
      <c r="D47" s="44" t="s">
        <v>295</v>
      </c>
      <c r="F47" s="60"/>
    </row>
    <row r="48" spans="1:7">
      <c r="F48" s="61"/>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294" t="s">
        <v>296</v>
      </c>
      <c r="B2" s="294"/>
      <c r="C2" s="66" t="s">
        <v>297</v>
      </c>
    </row>
    <row r="3" spans="1:3" ht="59.25" customHeight="1">
      <c r="A3" s="66" t="s">
        <v>298</v>
      </c>
      <c r="B3" s="67" t="s">
        <v>299</v>
      </c>
      <c r="C3" s="67" t="s">
        <v>300</v>
      </c>
    </row>
    <row r="4" spans="1:3" ht="61">
      <c r="A4" s="66" t="s">
        <v>301</v>
      </c>
      <c r="B4" s="67" t="s">
        <v>302</v>
      </c>
      <c r="C4" s="67" t="s">
        <v>303</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10" sqref="B10"/>
    </sheetView>
  </sheetViews>
  <sheetFormatPr baseColWidth="10" defaultColWidth="10.83203125" defaultRowHeight="15"/>
  <cols>
    <col min="1" max="1" width="28.83203125" customWidth="1"/>
    <col min="2" max="2" width="61.83203125" customWidth="1"/>
  </cols>
  <sheetData>
    <row r="2" spans="1:2">
      <c r="A2" s="294" t="s">
        <v>304</v>
      </c>
      <c r="B2" s="294"/>
    </row>
    <row r="3" spans="1:2" ht="45.75" customHeight="1">
      <c r="A3" s="66" t="s">
        <v>305</v>
      </c>
      <c r="B3" s="77" t="s">
        <v>306</v>
      </c>
    </row>
    <row r="4" spans="1:2" ht="45">
      <c r="A4" s="78" t="s">
        <v>307</v>
      </c>
      <c r="B4" s="77" t="s">
        <v>308</v>
      </c>
    </row>
    <row r="5" spans="1:2" ht="30">
      <c r="A5" s="66" t="s">
        <v>309</v>
      </c>
      <c r="B5" s="77" t="s">
        <v>310</v>
      </c>
    </row>
    <row r="6" spans="1:2" ht="30">
      <c r="A6" s="66" t="s">
        <v>311</v>
      </c>
      <c r="B6" s="77" t="s">
        <v>312</v>
      </c>
    </row>
    <row r="15" spans="1:2">
      <c r="B15" s="104"/>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4"/>
  <sheetViews>
    <sheetView topLeftCell="A83" workbookViewId="0">
      <selection activeCell="A103" sqref="A103"/>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48" customWidth="1"/>
  </cols>
  <sheetData>
    <row r="1" spans="1:6">
      <c r="A1" s="88" t="s">
        <v>313</v>
      </c>
      <c r="B1" s="88" t="str">
        <f>'MAPA DE RIESGOS'!D8</f>
        <v>Deficiencia en la consecución de recrusos propios</v>
      </c>
      <c r="C1" s="88"/>
      <c r="D1" s="88"/>
      <c r="E1" s="88"/>
      <c r="F1" s="88"/>
    </row>
    <row r="2" spans="1:6">
      <c r="A2" s="68" t="s">
        <v>314</v>
      </c>
      <c r="B2" s="69" t="str">
        <f>'MAPA DE RIESGOS'!P8</f>
        <v>No ingresan los dineros proyectados durante la vigencia</v>
      </c>
    </row>
    <row r="3" spans="1:6">
      <c r="A3" s="68" t="s">
        <v>315</v>
      </c>
      <c r="B3" s="69" t="str">
        <f>'MAPA DE RIESGOS'!T8</f>
        <v>De acuerdo a la proyeccion de ingreso de la Oficina de Planeación se verifica el recaudo de ingresos periódicamente</v>
      </c>
    </row>
    <row r="4" spans="1:6" ht="16" thickBot="1"/>
    <row r="5" spans="1:6" ht="53.25" customHeight="1" thickBot="1">
      <c r="A5" s="72" t="s">
        <v>316</v>
      </c>
      <c r="B5" s="33" t="s">
        <v>317</v>
      </c>
      <c r="C5" s="73" t="s">
        <v>318</v>
      </c>
      <c r="D5" s="33" t="s">
        <v>319</v>
      </c>
      <c r="E5" s="74" t="s">
        <v>320</v>
      </c>
    </row>
    <row r="6" spans="1:6">
      <c r="A6" s="297" t="s">
        <v>321</v>
      </c>
      <c r="B6" s="298" t="s">
        <v>322</v>
      </c>
      <c r="C6" s="129" t="s">
        <v>323</v>
      </c>
      <c r="D6" s="71">
        <v>15</v>
      </c>
      <c r="E6" s="83">
        <v>14</v>
      </c>
    </row>
    <row r="7" spans="1:6" ht="21.75" customHeight="1">
      <c r="A7" s="295"/>
      <c r="B7" s="296"/>
      <c r="C7" s="128" t="s">
        <v>324</v>
      </c>
      <c r="D7" s="70">
        <v>0</v>
      </c>
      <c r="E7" s="84"/>
    </row>
    <row r="8" spans="1:6">
      <c r="A8" s="295"/>
      <c r="B8" s="296" t="s">
        <v>325</v>
      </c>
      <c r="C8" s="128" t="s">
        <v>326</v>
      </c>
      <c r="D8" s="70">
        <v>15</v>
      </c>
      <c r="E8" s="84">
        <v>13</v>
      </c>
    </row>
    <row r="9" spans="1:6" ht="25.5" customHeight="1">
      <c r="A9" s="295"/>
      <c r="B9" s="296"/>
      <c r="C9" s="128" t="s">
        <v>327</v>
      </c>
      <c r="D9" s="70">
        <v>0</v>
      </c>
      <c r="E9" s="84"/>
    </row>
    <row r="10" spans="1:6" ht="22.5" customHeight="1">
      <c r="A10" s="295" t="s">
        <v>328</v>
      </c>
      <c r="B10" s="296" t="s">
        <v>329</v>
      </c>
      <c r="C10" s="128" t="s">
        <v>330</v>
      </c>
      <c r="D10" s="70">
        <v>15</v>
      </c>
      <c r="E10" s="84">
        <v>12</v>
      </c>
    </row>
    <row r="11" spans="1:6">
      <c r="A11" s="295"/>
      <c r="B11" s="296"/>
      <c r="C11" s="128" t="s">
        <v>331</v>
      </c>
      <c r="D11" s="70">
        <v>0</v>
      </c>
      <c r="E11" s="84"/>
    </row>
    <row r="12" spans="1:6" ht="22.5" customHeight="1">
      <c r="A12" s="295" t="s">
        <v>332</v>
      </c>
      <c r="B12" s="296" t="s">
        <v>333</v>
      </c>
      <c r="C12" s="128" t="s">
        <v>334</v>
      </c>
      <c r="D12" s="70">
        <v>15</v>
      </c>
      <c r="E12" s="84">
        <v>15</v>
      </c>
    </row>
    <row r="13" spans="1:6" ht="30" customHeight="1">
      <c r="A13" s="295"/>
      <c r="B13" s="296"/>
      <c r="C13" s="128" t="s">
        <v>335</v>
      </c>
      <c r="D13" s="70">
        <v>0</v>
      </c>
      <c r="E13" s="84"/>
    </row>
    <row r="14" spans="1:6" ht="25.5" customHeight="1">
      <c r="A14" s="295" t="s">
        <v>336</v>
      </c>
      <c r="B14" s="296" t="s">
        <v>337</v>
      </c>
      <c r="C14" s="128" t="s">
        <v>338</v>
      </c>
      <c r="D14" s="70">
        <v>15</v>
      </c>
      <c r="E14" s="84">
        <v>15</v>
      </c>
    </row>
    <row r="15" spans="1:6" ht="25.5" customHeight="1">
      <c r="A15" s="295"/>
      <c r="B15" s="296"/>
      <c r="C15" s="128" t="s">
        <v>339</v>
      </c>
      <c r="D15" s="70">
        <v>0</v>
      </c>
      <c r="E15" s="84"/>
    </row>
    <row r="16" spans="1:6" ht="28">
      <c r="A16" s="295" t="s">
        <v>340</v>
      </c>
      <c r="B16" s="296" t="s">
        <v>341</v>
      </c>
      <c r="C16" s="128" t="s">
        <v>342</v>
      </c>
      <c r="D16" s="70">
        <v>15</v>
      </c>
      <c r="E16" s="84">
        <v>15</v>
      </c>
    </row>
    <row r="17" spans="1:6" ht="28">
      <c r="A17" s="295"/>
      <c r="B17" s="296"/>
      <c r="C17" s="128" t="s">
        <v>343</v>
      </c>
      <c r="D17" s="70">
        <v>0</v>
      </c>
      <c r="E17" s="84"/>
    </row>
    <row r="18" spans="1:6" ht="63.75" customHeight="1">
      <c r="A18" s="295" t="s">
        <v>344</v>
      </c>
      <c r="B18" s="296" t="s">
        <v>345</v>
      </c>
      <c r="C18" s="128" t="s">
        <v>346</v>
      </c>
      <c r="D18" s="70">
        <v>10</v>
      </c>
      <c r="E18" s="84">
        <v>9</v>
      </c>
    </row>
    <row r="19" spans="1:6" ht="63.75" customHeight="1">
      <c r="A19" s="295"/>
      <c r="B19" s="296"/>
      <c r="C19" s="128" t="s">
        <v>347</v>
      </c>
      <c r="D19" s="70">
        <v>5</v>
      </c>
      <c r="E19" s="84"/>
    </row>
    <row r="20" spans="1:6" ht="15.75" customHeight="1" thickBot="1">
      <c r="A20" s="295"/>
      <c r="B20" s="296"/>
      <c r="C20" s="128" t="s">
        <v>348</v>
      </c>
      <c r="D20" s="75">
        <v>0</v>
      </c>
      <c r="E20" s="85"/>
    </row>
    <row r="21" spans="1:6" ht="16" thickBot="1">
      <c r="D21" s="76" t="s">
        <v>349</v>
      </c>
      <c r="E21" s="86">
        <f>SUM(E6:E20)</f>
        <v>93</v>
      </c>
    </row>
    <row r="22" spans="1:6" ht="43" thickBot="1">
      <c r="A22" s="80" t="s">
        <v>350</v>
      </c>
      <c r="B22" s="130" t="s">
        <v>351</v>
      </c>
      <c r="D22" s="79"/>
      <c r="E22" s="87"/>
    </row>
    <row r="23" spans="1:6" ht="16" thickBot="1">
      <c r="A23" s="81" t="s">
        <v>60</v>
      </c>
      <c r="B23" s="82" t="s">
        <v>352</v>
      </c>
      <c r="D23" s="79"/>
      <c r="E23" s="87"/>
    </row>
    <row r="24" spans="1:6" ht="16" thickBot="1">
      <c r="A24" s="81" t="s">
        <v>53</v>
      </c>
      <c r="B24" s="82" t="s">
        <v>353</v>
      </c>
      <c r="D24" s="79"/>
      <c r="E24" s="87"/>
    </row>
    <row r="25" spans="1:6" ht="16" thickBot="1">
      <c r="A25" s="81" t="s">
        <v>130</v>
      </c>
      <c r="B25" s="82" t="s">
        <v>354</v>
      </c>
      <c r="D25" s="79"/>
      <c r="E25" s="87"/>
    </row>
    <row r="27" spans="1:6">
      <c r="A27" s="88" t="s">
        <v>355</v>
      </c>
      <c r="B27" s="88" t="str">
        <f>'MAPA DE RIESGOS'!D9</f>
        <v xml:space="preserve">Posibilidad de afectar la condifencialidad, integridad y disponibilidad de la información
</v>
      </c>
      <c r="C27" s="88"/>
      <c r="D27" s="88"/>
      <c r="E27" s="88"/>
      <c r="F27" s="88"/>
    </row>
    <row r="28" spans="1:6">
      <c r="A28" s="68" t="s">
        <v>356</v>
      </c>
      <c r="B28" s="69" t="str">
        <f>'MAPA DE RIESGOS'!P9</f>
        <v xml:space="preserve">Incumplimiento de los Protocolos y directrices impartidas por Seguridad Informatica.
</v>
      </c>
    </row>
    <row r="29" spans="1:6">
      <c r="A29" s="68" t="s">
        <v>315</v>
      </c>
      <c r="B29" s="69" t="str">
        <f>'MAPA DE RIESGOS'!T9</f>
        <v>Realizar backup de la información en One Drive</v>
      </c>
    </row>
    <row r="30" spans="1:6" ht="16" thickBot="1"/>
    <row r="31" spans="1:6" ht="53.25" customHeight="1" thickBot="1">
      <c r="A31" s="72" t="s">
        <v>316</v>
      </c>
      <c r="B31" s="33" t="s">
        <v>317</v>
      </c>
      <c r="C31" s="73" t="s">
        <v>318</v>
      </c>
      <c r="D31" s="33" t="s">
        <v>319</v>
      </c>
      <c r="E31" s="74" t="s">
        <v>320</v>
      </c>
    </row>
    <row r="32" spans="1:6">
      <c r="A32" s="297" t="s">
        <v>321</v>
      </c>
      <c r="B32" s="298" t="s">
        <v>322</v>
      </c>
      <c r="C32" s="129" t="s">
        <v>323</v>
      </c>
      <c r="D32" s="71">
        <v>15</v>
      </c>
      <c r="E32" s="83">
        <v>15</v>
      </c>
    </row>
    <row r="33" spans="1:5" ht="21.75" customHeight="1">
      <c r="A33" s="295"/>
      <c r="B33" s="296"/>
      <c r="C33" s="128" t="s">
        <v>324</v>
      </c>
      <c r="D33" s="70">
        <v>0</v>
      </c>
      <c r="E33" s="84"/>
    </row>
    <row r="34" spans="1:5" ht="15" customHeight="1">
      <c r="A34" s="295"/>
      <c r="B34" s="296" t="s">
        <v>325</v>
      </c>
      <c r="C34" s="128" t="s">
        <v>326</v>
      </c>
      <c r="D34" s="70">
        <v>15</v>
      </c>
      <c r="E34" s="84">
        <v>15</v>
      </c>
    </row>
    <row r="35" spans="1:5" ht="25.5" customHeight="1">
      <c r="A35" s="295"/>
      <c r="B35" s="296"/>
      <c r="C35" s="128" t="s">
        <v>327</v>
      </c>
      <c r="D35" s="70">
        <v>0</v>
      </c>
      <c r="E35" s="84"/>
    </row>
    <row r="36" spans="1:5" ht="22.5" customHeight="1">
      <c r="A36" s="295" t="s">
        <v>328</v>
      </c>
      <c r="B36" s="296" t="s">
        <v>329</v>
      </c>
      <c r="C36" s="128" t="s">
        <v>330</v>
      </c>
      <c r="D36" s="70">
        <v>15</v>
      </c>
      <c r="E36" s="84">
        <v>15</v>
      </c>
    </row>
    <row r="37" spans="1:5">
      <c r="A37" s="295"/>
      <c r="B37" s="296"/>
      <c r="C37" s="128" t="s">
        <v>331</v>
      </c>
      <c r="D37" s="70">
        <v>0</v>
      </c>
      <c r="E37" s="84"/>
    </row>
    <row r="38" spans="1:5" ht="22.5" customHeight="1">
      <c r="A38" s="295" t="s">
        <v>332</v>
      </c>
      <c r="B38" s="296" t="s">
        <v>333</v>
      </c>
      <c r="C38" s="128" t="s">
        <v>334</v>
      </c>
      <c r="D38" s="70">
        <v>15</v>
      </c>
      <c r="E38" s="84">
        <v>15</v>
      </c>
    </row>
    <row r="39" spans="1:5" ht="30" customHeight="1">
      <c r="A39" s="295"/>
      <c r="B39" s="296"/>
      <c r="C39" s="128" t="s">
        <v>335</v>
      </c>
      <c r="D39" s="70">
        <v>0</v>
      </c>
      <c r="E39" s="84"/>
    </row>
    <row r="40" spans="1:5" ht="25.5" customHeight="1">
      <c r="A40" s="295" t="s">
        <v>336</v>
      </c>
      <c r="B40" s="296" t="s">
        <v>337</v>
      </c>
      <c r="C40" s="128" t="s">
        <v>338</v>
      </c>
      <c r="D40" s="70">
        <v>15</v>
      </c>
      <c r="E40" s="84">
        <v>15</v>
      </c>
    </row>
    <row r="41" spans="1:5" ht="25.5" customHeight="1">
      <c r="A41" s="295"/>
      <c r="B41" s="296"/>
      <c r="C41" s="128" t="s">
        <v>339</v>
      </c>
      <c r="D41" s="70">
        <v>0</v>
      </c>
      <c r="E41" s="84"/>
    </row>
    <row r="42" spans="1:5" ht="25.5" customHeight="1">
      <c r="A42" s="295" t="s">
        <v>340</v>
      </c>
      <c r="B42" s="296" t="s">
        <v>341</v>
      </c>
      <c r="C42" s="128" t="s">
        <v>342</v>
      </c>
      <c r="D42" s="70">
        <v>15</v>
      </c>
      <c r="E42" s="84">
        <v>15</v>
      </c>
    </row>
    <row r="43" spans="1:5" ht="28">
      <c r="A43" s="295"/>
      <c r="B43" s="296"/>
      <c r="C43" s="128" t="s">
        <v>343</v>
      </c>
      <c r="D43" s="70">
        <v>0</v>
      </c>
      <c r="E43" s="84"/>
    </row>
    <row r="44" spans="1:5" ht="63.75" customHeight="1">
      <c r="A44" s="295" t="s">
        <v>344</v>
      </c>
      <c r="B44" s="296" t="s">
        <v>345</v>
      </c>
      <c r="C44" s="128" t="s">
        <v>346</v>
      </c>
      <c r="D44" s="70">
        <v>10</v>
      </c>
      <c r="E44" s="84">
        <v>10</v>
      </c>
    </row>
    <row r="45" spans="1:5" ht="63.75" customHeight="1">
      <c r="A45" s="295"/>
      <c r="B45" s="296"/>
      <c r="C45" s="128" t="s">
        <v>347</v>
      </c>
      <c r="D45" s="70">
        <v>5</v>
      </c>
      <c r="E45" s="84"/>
    </row>
    <row r="46" spans="1:5" ht="15.75" customHeight="1" thickBot="1">
      <c r="A46" s="295"/>
      <c r="B46" s="296"/>
      <c r="C46" s="128" t="s">
        <v>348</v>
      </c>
      <c r="D46" s="75">
        <v>0</v>
      </c>
      <c r="E46" s="85"/>
    </row>
    <row r="47" spans="1:5" ht="16" thickBot="1">
      <c r="D47" s="76" t="s">
        <v>349</v>
      </c>
      <c r="E47" s="86">
        <f>SUM(E32:E46)</f>
        <v>100</v>
      </c>
    </row>
    <row r="48" spans="1:5" ht="43" thickBot="1">
      <c r="A48" s="80" t="s">
        <v>350</v>
      </c>
      <c r="B48" s="130" t="s">
        <v>351</v>
      </c>
      <c r="D48" s="79"/>
      <c r="E48" s="87"/>
    </row>
    <row r="49" spans="1:5" ht="16" thickBot="1">
      <c r="A49" s="81" t="s">
        <v>60</v>
      </c>
      <c r="B49" s="82" t="s">
        <v>352</v>
      </c>
      <c r="D49" s="79"/>
      <c r="E49" s="87"/>
    </row>
    <row r="50" spans="1:5" ht="16" thickBot="1">
      <c r="A50" s="81" t="s">
        <v>53</v>
      </c>
      <c r="B50" s="82" t="s">
        <v>353</v>
      </c>
      <c r="D50" s="79"/>
      <c r="E50" s="87"/>
    </row>
    <row r="51" spans="1:5" ht="16" thickBot="1">
      <c r="A51" s="81" t="s">
        <v>130</v>
      </c>
      <c r="B51" s="82" t="s">
        <v>354</v>
      </c>
      <c r="D51" s="79"/>
      <c r="E51" s="87"/>
    </row>
    <row r="53" spans="1:5">
      <c r="A53" s="88" t="s">
        <v>357</v>
      </c>
      <c r="B53" s="122" t="str">
        <f>'MAPA DE RIESGOS'!C10</f>
        <v>Impresión</v>
      </c>
      <c r="C53" s="88"/>
      <c r="D53" s="88"/>
      <c r="E53" s="88"/>
    </row>
    <row r="54" spans="1:5">
      <c r="A54" s="68" t="s">
        <v>314</v>
      </c>
      <c r="B54" s="123" t="str">
        <f>'MAPA DE RIESGOS'!D10</f>
        <v>Consumo excesivo de papel por la  impresión de documentos</v>
      </c>
    </row>
    <row r="55" spans="1:5">
      <c r="A55" s="68" t="s">
        <v>315</v>
      </c>
      <c r="B55" s="123" t="str">
        <f>'MAPA DE RIESGOS'!T10</f>
        <v xml:space="preserve">Veririficar los documentos de manera digital a traves de archivos compartidos
</v>
      </c>
    </row>
    <row r="56" spans="1:5" ht="16" thickBot="1"/>
    <row r="57" spans="1:5" ht="57" thickBot="1">
      <c r="A57" s="72" t="s">
        <v>316</v>
      </c>
      <c r="B57" s="33" t="s">
        <v>317</v>
      </c>
      <c r="C57" s="73" t="s">
        <v>318</v>
      </c>
      <c r="D57" s="33" t="s">
        <v>319</v>
      </c>
      <c r="E57" s="74" t="s">
        <v>320</v>
      </c>
    </row>
    <row r="58" spans="1:5">
      <c r="A58" s="297" t="s">
        <v>321</v>
      </c>
      <c r="B58" s="298" t="s">
        <v>322</v>
      </c>
      <c r="C58" s="129" t="s">
        <v>323</v>
      </c>
      <c r="D58" s="71">
        <v>15</v>
      </c>
      <c r="E58" s="83">
        <v>15</v>
      </c>
    </row>
    <row r="59" spans="1:5">
      <c r="A59" s="295"/>
      <c r="B59" s="296"/>
      <c r="C59" s="128" t="s">
        <v>324</v>
      </c>
      <c r="D59" s="70">
        <v>0</v>
      </c>
      <c r="E59" s="84"/>
    </row>
    <row r="60" spans="1:5">
      <c r="A60" s="295"/>
      <c r="B60" s="296" t="s">
        <v>325</v>
      </c>
      <c r="C60" s="128" t="s">
        <v>326</v>
      </c>
      <c r="D60" s="70">
        <v>15</v>
      </c>
      <c r="E60" s="84">
        <v>15</v>
      </c>
    </row>
    <row r="61" spans="1:5">
      <c r="A61" s="295"/>
      <c r="B61" s="296"/>
      <c r="C61" s="128" t="s">
        <v>327</v>
      </c>
      <c r="D61" s="70">
        <v>0</v>
      </c>
      <c r="E61" s="84"/>
    </row>
    <row r="62" spans="1:5" ht="24" customHeight="1">
      <c r="A62" s="295" t="s">
        <v>328</v>
      </c>
      <c r="B62" s="296" t="s">
        <v>329</v>
      </c>
      <c r="C62" s="128" t="s">
        <v>330</v>
      </c>
      <c r="D62" s="70">
        <v>15</v>
      </c>
      <c r="E62" s="84">
        <v>13</v>
      </c>
    </row>
    <row r="63" spans="1:5">
      <c r="A63" s="295"/>
      <c r="B63" s="296"/>
      <c r="C63" s="128" t="s">
        <v>331</v>
      </c>
      <c r="D63" s="70">
        <v>0</v>
      </c>
      <c r="E63" s="84"/>
    </row>
    <row r="64" spans="1:5" ht="24.75" customHeight="1">
      <c r="A64" s="295" t="s">
        <v>332</v>
      </c>
      <c r="B64" s="296" t="s">
        <v>333</v>
      </c>
      <c r="C64" s="128" t="s">
        <v>334</v>
      </c>
      <c r="D64" s="70">
        <v>15</v>
      </c>
      <c r="E64" s="84">
        <v>10</v>
      </c>
    </row>
    <row r="65" spans="1:5" ht="18.75" customHeight="1">
      <c r="A65" s="295"/>
      <c r="B65" s="296"/>
      <c r="C65" s="128" t="s">
        <v>335</v>
      </c>
      <c r="D65" s="70">
        <v>0</v>
      </c>
      <c r="E65" s="84"/>
    </row>
    <row r="66" spans="1:5">
      <c r="A66" s="295" t="s">
        <v>336</v>
      </c>
      <c r="B66" s="296" t="s">
        <v>337</v>
      </c>
      <c r="C66" s="128" t="s">
        <v>338</v>
      </c>
      <c r="D66" s="70">
        <v>15</v>
      </c>
      <c r="E66" s="84">
        <v>13</v>
      </c>
    </row>
    <row r="67" spans="1:5">
      <c r="A67" s="295"/>
      <c r="B67" s="296"/>
      <c r="C67" s="128" t="s">
        <v>339</v>
      </c>
      <c r="D67" s="70">
        <v>0</v>
      </c>
      <c r="E67" s="84"/>
    </row>
    <row r="68" spans="1:5" ht="28">
      <c r="A68" s="295" t="s">
        <v>340</v>
      </c>
      <c r="B68" s="296" t="s">
        <v>341</v>
      </c>
      <c r="C68" s="128" t="s">
        <v>342</v>
      </c>
      <c r="D68" s="70">
        <v>15</v>
      </c>
      <c r="E68" s="84">
        <v>13</v>
      </c>
    </row>
    <row r="69" spans="1:5" ht="28">
      <c r="A69" s="295"/>
      <c r="B69" s="296"/>
      <c r="C69" s="128" t="s">
        <v>343</v>
      </c>
      <c r="D69" s="70">
        <v>0</v>
      </c>
      <c r="E69" s="84"/>
    </row>
    <row r="70" spans="1:5">
      <c r="A70" s="295" t="s">
        <v>344</v>
      </c>
      <c r="B70" s="296" t="s">
        <v>345</v>
      </c>
      <c r="C70" s="128" t="s">
        <v>346</v>
      </c>
      <c r="D70" s="70">
        <v>10</v>
      </c>
      <c r="E70" s="84">
        <v>9</v>
      </c>
    </row>
    <row r="71" spans="1:5">
      <c r="A71" s="295"/>
      <c r="B71" s="296"/>
      <c r="C71" s="128" t="s">
        <v>347</v>
      </c>
      <c r="D71" s="70">
        <v>5</v>
      </c>
      <c r="E71" s="84"/>
    </row>
    <row r="72" spans="1:5" ht="16" thickBot="1">
      <c r="A72" s="295"/>
      <c r="B72" s="296"/>
      <c r="C72" s="128" t="s">
        <v>348</v>
      </c>
      <c r="D72" s="75">
        <v>0</v>
      </c>
      <c r="E72" s="85"/>
    </row>
    <row r="73" spans="1:5" ht="16" thickBot="1">
      <c r="D73" s="76" t="s">
        <v>349</v>
      </c>
      <c r="E73" s="86">
        <f>SUM(E58:E72)</f>
        <v>88</v>
      </c>
    </row>
    <row r="74" spans="1:5" ht="43" thickBot="1">
      <c r="A74" s="80" t="s">
        <v>350</v>
      </c>
      <c r="B74" s="130" t="s">
        <v>351</v>
      </c>
      <c r="D74" s="79"/>
      <c r="E74" s="87"/>
    </row>
    <row r="75" spans="1:5" ht="16" thickBot="1">
      <c r="A75" s="81" t="s">
        <v>60</v>
      </c>
      <c r="B75" s="82" t="s">
        <v>352</v>
      </c>
      <c r="D75" s="79"/>
      <c r="E75" s="87"/>
    </row>
    <row r="76" spans="1:5" ht="16" thickBot="1">
      <c r="A76" s="81" t="s">
        <v>53</v>
      </c>
      <c r="B76" s="82" t="s">
        <v>353</v>
      </c>
      <c r="D76" s="79"/>
      <c r="E76" s="87"/>
    </row>
    <row r="77" spans="1:5" ht="16" thickBot="1">
      <c r="A77" s="81" t="s">
        <v>130</v>
      </c>
      <c r="B77" s="82" t="s">
        <v>354</v>
      </c>
      <c r="D77" s="79"/>
      <c r="E77" s="87"/>
    </row>
    <row r="80" spans="1:5">
      <c r="A80" s="88" t="s">
        <v>358</v>
      </c>
      <c r="B80" s="122" t="str">
        <f>'MAPA DE RIESGOS'!C11</f>
        <v>Accidentes de Trabajo y Enfermedades Laborales</v>
      </c>
      <c r="C80" s="88"/>
      <c r="D80" s="88"/>
      <c r="E80" s="88"/>
    </row>
    <row r="81" spans="1:5">
      <c r="A81" s="68" t="s">
        <v>314</v>
      </c>
      <c r="B81" s="123" t="str">
        <f>'MAPA DE RIESGOS'!P11</f>
        <v>Inadecuada Higiene Postural</v>
      </c>
    </row>
    <row r="82" spans="1:5">
      <c r="A82" s="68" t="s">
        <v>315</v>
      </c>
      <c r="B82" s="123" t="s">
        <v>359</v>
      </c>
    </row>
    <row r="83" spans="1:5" ht="16" thickBot="1"/>
    <row r="84" spans="1:5" ht="57" thickBot="1">
      <c r="A84" s="72" t="s">
        <v>316</v>
      </c>
      <c r="B84" s="33" t="s">
        <v>317</v>
      </c>
      <c r="C84" s="73" t="s">
        <v>318</v>
      </c>
      <c r="D84" s="33" t="s">
        <v>319</v>
      </c>
      <c r="E84" s="74" t="s">
        <v>320</v>
      </c>
    </row>
    <row r="85" spans="1:5">
      <c r="A85" s="297" t="s">
        <v>321</v>
      </c>
      <c r="B85" s="298" t="s">
        <v>322</v>
      </c>
      <c r="C85" s="129" t="s">
        <v>323</v>
      </c>
      <c r="D85" s="71">
        <v>15</v>
      </c>
      <c r="E85" s="83">
        <v>13</v>
      </c>
    </row>
    <row r="86" spans="1:5">
      <c r="A86" s="295"/>
      <c r="B86" s="296"/>
      <c r="C86" s="128" t="s">
        <v>324</v>
      </c>
      <c r="D86" s="70">
        <v>0</v>
      </c>
      <c r="E86" s="84"/>
    </row>
    <row r="87" spans="1:5">
      <c r="A87" s="295"/>
      <c r="B87" s="296" t="s">
        <v>325</v>
      </c>
      <c r="C87" s="128" t="s">
        <v>326</v>
      </c>
      <c r="D87" s="70">
        <v>15</v>
      </c>
      <c r="E87" s="84">
        <v>13</v>
      </c>
    </row>
    <row r="88" spans="1:5">
      <c r="A88" s="295"/>
      <c r="B88" s="296"/>
      <c r="C88" s="128" t="s">
        <v>327</v>
      </c>
      <c r="D88" s="70">
        <v>0</v>
      </c>
      <c r="E88" s="84"/>
    </row>
    <row r="89" spans="1:5" ht="16.5" customHeight="1">
      <c r="A89" s="295" t="s">
        <v>328</v>
      </c>
      <c r="B89" s="296" t="s">
        <v>329</v>
      </c>
      <c r="C89" s="128" t="s">
        <v>330</v>
      </c>
      <c r="D89" s="70">
        <v>15</v>
      </c>
      <c r="E89" s="84">
        <v>13</v>
      </c>
    </row>
    <row r="90" spans="1:5" ht="18.75" customHeight="1">
      <c r="A90" s="295"/>
      <c r="B90" s="296"/>
      <c r="C90" s="128" t="s">
        <v>331</v>
      </c>
      <c r="D90" s="70">
        <v>0</v>
      </c>
      <c r="E90" s="84"/>
    </row>
    <row r="91" spans="1:5">
      <c r="A91" s="295" t="s">
        <v>332</v>
      </c>
      <c r="B91" s="296" t="s">
        <v>333</v>
      </c>
      <c r="C91" s="128" t="s">
        <v>334</v>
      </c>
      <c r="D91" s="70">
        <v>15</v>
      </c>
      <c r="E91" s="84">
        <v>13</v>
      </c>
    </row>
    <row r="92" spans="1:5">
      <c r="A92" s="295"/>
      <c r="B92" s="296"/>
      <c r="C92" s="128" t="s">
        <v>335</v>
      </c>
      <c r="D92" s="70">
        <v>0</v>
      </c>
      <c r="E92" s="84"/>
    </row>
    <row r="93" spans="1:5">
      <c r="A93" s="295" t="s">
        <v>336</v>
      </c>
      <c r="B93" s="296" t="s">
        <v>337</v>
      </c>
      <c r="C93" s="128" t="s">
        <v>338</v>
      </c>
      <c r="D93" s="70">
        <v>15</v>
      </c>
      <c r="E93" s="84">
        <v>13</v>
      </c>
    </row>
    <row r="94" spans="1:5">
      <c r="A94" s="295"/>
      <c r="B94" s="296"/>
      <c r="C94" s="128" t="s">
        <v>339</v>
      </c>
      <c r="D94" s="70">
        <v>0</v>
      </c>
      <c r="E94" s="84"/>
    </row>
    <row r="95" spans="1:5" ht="28">
      <c r="A95" s="295" t="s">
        <v>340</v>
      </c>
      <c r="B95" s="296" t="s">
        <v>341</v>
      </c>
      <c r="C95" s="128" t="s">
        <v>342</v>
      </c>
      <c r="D95" s="70">
        <v>15</v>
      </c>
      <c r="E95" s="84">
        <v>13</v>
      </c>
    </row>
    <row r="96" spans="1:5" ht="28">
      <c r="A96" s="295"/>
      <c r="B96" s="296"/>
      <c r="C96" s="128" t="s">
        <v>343</v>
      </c>
      <c r="D96" s="70">
        <v>0</v>
      </c>
      <c r="E96" s="84"/>
    </row>
    <row r="97" spans="1:5">
      <c r="A97" s="295" t="s">
        <v>344</v>
      </c>
      <c r="B97" s="296" t="s">
        <v>345</v>
      </c>
      <c r="C97" s="128" t="s">
        <v>346</v>
      </c>
      <c r="D97" s="70">
        <v>10</v>
      </c>
      <c r="E97" s="84">
        <v>8</v>
      </c>
    </row>
    <row r="98" spans="1:5">
      <c r="A98" s="295"/>
      <c r="B98" s="296"/>
      <c r="C98" s="128" t="s">
        <v>347</v>
      </c>
      <c r="D98" s="70">
        <v>5</v>
      </c>
      <c r="E98" s="84"/>
    </row>
    <row r="99" spans="1:5" ht="16" thickBot="1">
      <c r="A99" s="295"/>
      <c r="B99" s="296"/>
      <c r="C99" s="128" t="s">
        <v>348</v>
      </c>
      <c r="D99" s="75">
        <v>0</v>
      </c>
      <c r="E99" s="85"/>
    </row>
    <row r="100" spans="1:5" ht="16" thickBot="1">
      <c r="D100" s="76" t="s">
        <v>349</v>
      </c>
      <c r="E100" s="86">
        <f>SUM(E85:E99)</f>
        <v>86</v>
      </c>
    </row>
    <row r="101" spans="1:5" ht="43" thickBot="1">
      <c r="A101" s="80" t="s">
        <v>350</v>
      </c>
      <c r="B101" s="130" t="s">
        <v>351</v>
      </c>
      <c r="D101" s="79"/>
      <c r="E101" s="87"/>
    </row>
    <row r="102" spans="1:5" ht="16" thickBot="1">
      <c r="A102" s="81" t="s">
        <v>60</v>
      </c>
      <c r="B102" s="82" t="s">
        <v>352</v>
      </c>
      <c r="D102" s="79"/>
      <c r="E102" s="87"/>
    </row>
    <row r="103" spans="1:5" ht="16" thickBot="1">
      <c r="A103" s="81" t="s">
        <v>53</v>
      </c>
      <c r="B103" s="82" t="s">
        <v>353</v>
      </c>
      <c r="D103" s="79"/>
      <c r="E103" s="87"/>
    </row>
    <row r="104" spans="1:5" ht="16" thickBot="1">
      <c r="A104" s="81" t="s">
        <v>130</v>
      </c>
      <c r="B104" s="82" t="s">
        <v>354</v>
      </c>
      <c r="D104" s="79"/>
      <c r="E104" s="87"/>
    </row>
  </sheetData>
  <mergeCells count="52">
    <mergeCell ref="A44:A46"/>
    <mergeCell ref="B44:B46"/>
    <mergeCell ref="A42:A43"/>
    <mergeCell ref="B42:B43"/>
    <mergeCell ref="A40:A41"/>
    <mergeCell ref="B40:B41"/>
    <mergeCell ref="A32:A35"/>
    <mergeCell ref="B32:B33"/>
    <mergeCell ref="B34:B35"/>
    <mergeCell ref="B36:B37"/>
    <mergeCell ref="A38:A39"/>
    <mergeCell ref="B38:B39"/>
    <mergeCell ref="A36:A37"/>
    <mergeCell ref="A18:A20"/>
    <mergeCell ref="B18:B20"/>
    <mergeCell ref="A12:A13"/>
    <mergeCell ref="B12:B13"/>
    <mergeCell ref="A14:A15"/>
    <mergeCell ref="B14:B15"/>
    <mergeCell ref="A16:A17"/>
    <mergeCell ref="B16:B17"/>
    <mergeCell ref="A6:A9"/>
    <mergeCell ref="B6:B7"/>
    <mergeCell ref="B8:B9"/>
    <mergeCell ref="A10:A11"/>
    <mergeCell ref="B10:B11"/>
    <mergeCell ref="A85:A88"/>
    <mergeCell ref="B85:B86"/>
    <mergeCell ref="B87:B88"/>
    <mergeCell ref="A89:A90"/>
    <mergeCell ref="B89:B90"/>
    <mergeCell ref="B91:B92"/>
    <mergeCell ref="A93:A94"/>
    <mergeCell ref="B93:B94"/>
    <mergeCell ref="A95:A96"/>
    <mergeCell ref="B95:B96"/>
    <mergeCell ref="A97:A99"/>
    <mergeCell ref="B97:B99"/>
    <mergeCell ref="A58:A61"/>
    <mergeCell ref="B58:B59"/>
    <mergeCell ref="B60:B61"/>
    <mergeCell ref="A62:A63"/>
    <mergeCell ref="B62:B63"/>
    <mergeCell ref="A64:A65"/>
    <mergeCell ref="B64:B65"/>
    <mergeCell ref="A66:A67"/>
    <mergeCell ref="B66:B67"/>
    <mergeCell ref="A68:A69"/>
    <mergeCell ref="B68:B69"/>
    <mergeCell ref="A70:A72"/>
    <mergeCell ref="B70:B72"/>
    <mergeCell ref="A91:A9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B5" sqref="B5"/>
    </sheetView>
  </sheetViews>
  <sheetFormatPr baseColWidth="10" defaultColWidth="10.83203125" defaultRowHeight="15"/>
  <cols>
    <col min="1" max="1" width="28.83203125" customWidth="1"/>
    <col min="2" max="2" width="61.83203125" customWidth="1"/>
  </cols>
  <sheetData>
    <row r="2" spans="1:2" ht="16" thickBot="1">
      <c r="A2" s="299" t="s">
        <v>16</v>
      </c>
      <c r="B2" s="299"/>
    </row>
    <row r="3" spans="1:2" ht="39" customHeight="1" thickBot="1">
      <c r="A3" s="94" t="s">
        <v>360</v>
      </c>
      <c r="B3" s="80" t="s">
        <v>361</v>
      </c>
    </row>
    <row r="4" spans="1:2" ht="39" customHeight="1">
      <c r="A4" s="93" t="s">
        <v>60</v>
      </c>
      <c r="B4" s="93" t="s">
        <v>362</v>
      </c>
    </row>
    <row r="5" spans="1:2" ht="39" customHeight="1">
      <c r="A5" s="92" t="s">
        <v>53</v>
      </c>
      <c r="B5" s="92" t="s">
        <v>363</v>
      </c>
    </row>
    <row r="6" spans="1:2" ht="39" customHeight="1">
      <c r="A6" s="92" t="s">
        <v>130</v>
      </c>
      <c r="B6" s="92" t="s">
        <v>364</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topLeftCell="A6" workbookViewId="0">
      <selection activeCell="D15" sqref="D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00" t="s">
        <v>365</v>
      </c>
      <c r="B1" s="301"/>
      <c r="C1" s="301"/>
      <c r="D1" s="301"/>
      <c r="E1" s="112"/>
      <c r="F1" s="112"/>
      <c r="G1" s="112"/>
      <c r="H1" s="112"/>
      <c r="I1" s="112"/>
      <c r="J1" s="112"/>
      <c r="K1" s="112"/>
      <c r="L1" s="112"/>
    </row>
    <row r="2" spans="1:16" ht="33" customHeight="1">
      <c r="A2" s="249" t="s">
        <v>366</v>
      </c>
      <c r="B2" s="249" t="s">
        <v>367</v>
      </c>
      <c r="C2" s="89" t="s">
        <v>368</v>
      </c>
      <c r="D2" s="249" t="s">
        <v>369</v>
      </c>
      <c r="E2" s="113"/>
      <c r="F2" s="113"/>
      <c r="G2" s="113"/>
      <c r="H2" s="113"/>
      <c r="I2" s="113"/>
      <c r="J2" s="113"/>
      <c r="K2" s="113"/>
      <c r="L2" s="113"/>
    </row>
    <row r="3" spans="1:16" ht="19.5" customHeight="1" thickBot="1">
      <c r="A3" s="250"/>
      <c r="B3" s="250"/>
      <c r="C3" s="90" t="s">
        <v>370</v>
      </c>
      <c r="D3" s="250"/>
      <c r="E3" s="113"/>
      <c r="F3" s="113"/>
      <c r="G3" s="113"/>
      <c r="H3" s="113"/>
      <c r="I3" s="113"/>
      <c r="J3" s="113"/>
      <c r="K3" s="113"/>
      <c r="L3" s="113"/>
    </row>
    <row r="4" spans="1:16" ht="15" customHeight="1" thickBot="1">
      <c r="A4" s="304" t="s">
        <v>371</v>
      </c>
      <c r="B4" s="96" t="s">
        <v>372</v>
      </c>
      <c r="C4" s="96" t="s">
        <v>373</v>
      </c>
      <c r="D4" s="97" t="s">
        <v>374</v>
      </c>
      <c r="E4" s="114"/>
      <c r="F4" s="114"/>
      <c r="G4" s="114"/>
      <c r="H4" s="114"/>
      <c r="I4" s="114"/>
      <c r="J4" s="114"/>
      <c r="K4" s="114"/>
      <c r="L4" s="114"/>
      <c r="M4" t="s">
        <v>116</v>
      </c>
      <c r="N4" t="s">
        <v>60</v>
      </c>
      <c r="O4">
        <v>100</v>
      </c>
      <c r="P4" t="str">
        <f t="shared" ref="P4:P12" si="0">+N4&amp;"
 "&amp;O4</f>
        <v>FUERTE
 100</v>
      </c>
    </row>
    <row r="5" spans="1:16" ht="15" customHeight="1" thickBot="1">
      <c r="A5" s="305"/>
      <c r="B5" s="96" t="s">
        <v>375</v>
      </c>
      <c r="C5" s="96" t="s">
        <v>376</v>
      </c>
      <c r="D5" s="97" t="s">
        <v>377</v>
      </c>
      <c r="E5" s="114"/>
      <c r="F5" s="114"/>
      <c r="G5" s="114"/>
      <c r="H5" s="114"/>
      <c r="I5" s="114"/>
      <c r="J5" s="114"/>
      <c r="K5" s="114"/>
      <c r="L5" s="114"/>
      <c r="M5" t="s">
        <v>124</v>
      </c>
      <c r="N5" t="s">
        <v>53</v>
      </c>
      <c r="O5">
        <v>50</v>
      </c>
      <c r="P5" t="str">
        <f t="shared" si="0"/>
        <v>MODERADO
 50</v>
      </c>
    </row>
    <row r="6" spans="1:16" ht="15" customHeight="1" thickBot="1">
      <c r="A6" s="306"/>
      <c r="B6" s="96" t="s">
        <v>378</v>
      </c>
      <c r="C6" s="96" t="s">
        <v>379</v>
      </c>
      <c r="D6" s="97" t="s">
        <v>377</v>
      </c>
      <c r="E6" s="114"/>
      <c r="F6" s="114"/>
      <c r="G6" s="114"/>
      <c r="H6" s="114"/>
      <c r="I6" s="114"/>
      <c r="J6" s="114"/>
      <c r="K6" s="114"/>
      <c r="L6" s="114"/>
      <c r="M6" t="s">
        <v>132</v>
      </c>
      <c r="N6" t="s">
        <v>130</v>
      </c>
      <c r="O6">
        <v>0</v>
      </c>
      <c r="P6" t="str">
        <f t="shared" si="0"/>
        <v>DÉBIL
 0</v>
      </c>
    </row>
    <row r="7" spans="1:16" ht="15" customHeight="1" thickBot="1">
      <c r="A7" s="304" t="s">
        <v>380</v>
      </c>
      <c r="B7" s="96" t="s">
        <v>381</v>
      </c>
      <c r="C7" s="96" t="s">
        <v>382</v>
      </c>
      <c r="D7" s="97" t="s">
        <v>377</v>
      </c>
      <c r="E7" s="114"/>
      <c r="F7" s="114"/>
      <c r="G7" s="114"/>
      <c r="H7" s="114"/>
      <c r="I7" s="114"/>
      <c r="J7" s="114"/>
      <c r="K7" s="114"/>
      <c r="L7" s="114"/>
      <c r="M7" t="s">
        <v>138</v>
      </c>
      <c r="N7" t="s">
        <v>53</v>
      </c>
      <c r="O7">
        <v>50</v>
      </c>
      <c r="P7" t="str">
        <f t="shared" si="0"/>
        <v>MODERADO
 50</v>
      </c>
    </row>
    <row r="8" spans="1:16" ht="15" customHeight="1" thickBot="1">
      <c r="A8" s="305"/>
      <c r="B8" s="96" t="s">
        <v>375</v>
      </c>
      <c r="C8" s="96" t="s">
        <v>383</v>
      </c>
      <c r="D8" s="97" t="s">
        <v>377</v>
      </c>
      <c r="E8" s="114"/>
      <c r="F8" s="114"/>
      <c r="G8" s="114"/>
      <c r="H8" s="114"/>
      <c r="I8" s="114"/>
      <c r="J8" s="114"/>
      <c r="K8" s="114"/>
      <c r="L8" s="114"/>
      <c r="M8" t="s">
        <v>141</v>
      </c>
      <c r="N8" t="s">
        <v>53</v>
      </c>
      <c r="O8">
        <v>50</v>
      </c>
      <c r="P8" t="str">
        <f t="shared" si="0"/>
        <v>MODERADO
 50</v>
      </c>
    </row>
    <row r="9" spans="1:16" ht="15" customHeight="1" thickBot="1">
      <c r="A9" s="306"/>
      <c r="B9" s="96" t="s">
        <v>378</v>
      </c>
      <c r="C9" s="96" t="s">
        <v>384</v>
      </c>
      <c r="D9" s="97" t="s">
        <v>377</v>
      </c>
      <c r="E9" s="114"/>
      <c r="F9" s="114"/>
      <c r="G9" s="114"/>
      <c r="H9" s="114"/>
      <c r="I9" s="114"/>
      <c r="J9" s="114"/>
      <c r="K9" s="114"/>
      <c r="L9" s="114"/>
      <c r="M9" t="s">
        <v>145</v>
      </c>
      <c r="N9" t="s">
        <v>130</v>
      </c>
      <c r="O9">
        <v>0</v>
      </c>
      <c r="P9" t="str">
        <f t="shared" si="0"/>
        <v>DÉBIL
 0</v>
      </c>
    </row>
    <row r="10" spans="1:16" ht="15" customHeight="1" thickBot="1">
      <c r="A10" s="131"/>
      <c r="B10" s="96" t="s">
        <v>381</v>
      </c>
      <c r="C10" s="96" t="s">
        <v>385</v>
      </c>
      <c r="D10" s="97" t="s">
        <v>377</v>
      </c>
      <c r="E10" s="114"/>
      <c r="F10" s="114"/>
      <c r="G10" s="114"/>
      <c r="H10" s="114"/>
      <c r="I10" s="114"/>
      <c r="J10" s="114"/>
      <c r="K10" s="114"/>
      <c r="L10" s="114"/>
      <c r="M10" t="s">
        <v>149</v>
      </c>
      <c r="N10" s="109" t="s">
        <v>130</v>
      </c>
      <c r="O10">
        <v>0</v>
      </c>
      <c r="P10" t="str">
        <f t="shared" si="0"/>
        <v>DÉBIL
 0</v>
      </c>
    </row>
    <row r="11" spans="1:16" ht="15" customHeight="1" thickBot="1">
      <c r="A11" s="131" t="s">
        <v>386</v>
      </c>
      <c r="B11" s="96" t="s">
        <v>375</v>
      </c>
      <c r="C11" s="96" t="s">
        <v>387</v>
      </c>
      <c r="D11" s="97" t="s">
        <v>377</v>
      </c>
      <c r="E11" s="114"/>
      <c r="F11" s="114"/>
      <c r="G11" s="114"/>
      <c r="H11" s="114"/>
      <c r="I11" s="114"/>
      <c r="J11" s="114"/>
      <c r="K11" s="114"/>
      <c r="L11" s="114"/>
      <c r="M11" t="s">
        <v>153</v>
      </c>
      <c r="N11" s="109" t="s">
        <v>130</v>
      </c>
      <c r="O11">
        <v>0</v>
      </c>
      <c r="P11" t="str">
        <f t="shared" si="0"/>
        <v>DÉBIL
 0</v>
      </c>
    </row>
    <row r="12" spans="1:16" ht="15" customHeight="1" thickBot="1">
      <c r="A12" s="98"/>
      <c r="B12" s="96" t="s">
        <v>378</v>
      </c>
      <c r="C12" s="96" t="s">
        <v>388</v>
      </c>
      <c r="D12" s="97" t="s">
        <v>377</v>
      </c>
      <c r="E12" s="114"/>
      <c r="F12" s="114"/>
      <c r="G12" s="114"/>
      <c r="H12" s="114"/>
      <c r="I12" s="114"/>
      <c r="J12" s="114"/>
      <c r="K12" s="114"/>
      <c r="L12" s="114"/>
      <c r="M12" t="s">
        <v>156</v>
      </c>
      <c r="N12" t="s">
        <v>130</v>
      </c>
      <c r="O12">
        <v>0</v>
      </c>
      <c r="P12" t="str">
        <f t="shared" si="0"/>
        <v>DÉBIL
 0</v>
      </c>
    </row>
    <row r="13" spans="1:16" ht="16" thickBot="1">
      <c r="A13" s="99"/>
    </row>
    <row r="14" spans="1:16" ht="25.5" customHeight="1" thickBot="1">
      <c r="A14" s="302" t="s">
        <v>389</v>
      </c>
      <c r="B14" s="303"/>
    </row>
    <row r="15" spans="1:16" ht="39" customHeight="1" thickBot="1">
      <c r="A15" s="81" t="s">
        <v>60</v>
      </c>
      <c r="B15" s="96" t="s">
        <v>390</v>
      </c>
    </row>
    <row r="16" spans="1:16" ht="44.25" customHeight="1" thickBot="1">
      <c r="A16" s="81" t="s">
        <v>53</v>
      </c>
      <c r="B16" s="96" t="s">
        <v>391</v>
      </c>
    </row>
    <row r="17" spans="1:2" ht="45.75" customHeight="1" thickBot="1">
      <c r="A17" s="81" t="s">
        <v>130</v>
      </c>
      <c r="B17" s="96" t="s">
        <v>392</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C1" workbookViewId="0">
      <selection activeCell="J11" sqref="J11"/>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07" t="s">
        <v>44</v>
      </c>
      <c r="B1" s="307"/>
      <c r="C1" s="307"/>
      <c r="D1" s="307"/>
    </row>
    <row r="2" spans="1:5" ht="66.75" customHeight="1">
      <c r="A2" s="91" t="s">
        <v>393</v>
      </c>
      <c r="B2" s="91" t="s">
        <v>19</v>
      </c>
      <c r="C2" s="91" t="s">
        <v>394</v>
      </c>
      <c r="D2" s="91" t="s">
        <v>20</v>
      </c>
      <c r="E2" s="91" t="s">
        <v>395</v>
      </c>
    </row>
    <row r="3" spans="1:5">
      <c r="A3" s="100" t="s">
        <v>60</v>
      </c>
      <c r="B3" s="101" t="s">
        <v>119</v>
      </c>
      <c r="C3" s="101">
        <v>2</v>
      </c>
      <c r="D3" s="101" t="s">
        <v>119</v>
      </c>
      <c r="E3" s="101">
        <v>2</v>
      </c>
    </row>
    <row r="4" spans="1:5">
      <c r="A4" s="100" t="s">
        <v>60</v>
      </c>
      <c r="B4" s="101" t="s">
        <v>119</v>
      </c>
      <c r="C4" s="101">
        <v>2</v>
      </c>
      <c r="D4" s="101" t="s">
        <v>127</v>
      </c>
      <c r="E4" s="101">
        <v>1</v>
      </c>
    </row>
    <row r="5" spans="1:5">
      <c r="A5" s="100" t="s">
        <v>60</v>
      </c>
      <c r="B5" s="101" t="s">
        <v>119</v>
      </c>
      <c r="C5" s="101">
        <v>2</v>
      </c>
      <c r="D5" s="101" t="s">
        <v>135</v>
      </c>
      <c r="E5" s="101">
        <v>0</v>
      </c>
    </row>
    <row r="6" spans="1:5">
      <c r="A6" s="100" t="s">
        <v>60</v>
      </c>
      <c r="B6" s="101" t="s">
        <v>135</v>
      </c>
      <c r="C6" s="101">
        <v>0</v>
      </c>
      <c r="D6" s="101" t="s">
        <v>119</v>
      </c>
      <c r="E6" s="101">
        <v>2</v>
      </c>
    </row>
    <row r="7" spans="1:5">
      <c r="A7" s="100" t="s">
        <v>53</v>
      </c>
      <c r="B7" s="101" t="s">
        <v>119</v>
      </c>
      <c r="C7" s="101">
        <v>1</v>
      </c>
      <c r="D7" s="101" t="s">
        <v>119</v>
      </c>
      <c r="E7" s="101">
        <v>1</v>
      </c>
    </row>
    <row r="8" spans="1:5">
      <c r="A8" s="100" t="s">
        <v>53</v>
      </c>
      <c r="B8" s="101" t="s">
        <v>119</v>
      </c>
      <c r="C8" s="101">
        <v>1</v>
      </c>
      <c r="D8" s="101" t="s">
        <v>127</v>
      </c>
      <c r="E8" s="101">
        <v>0</v>
      </c>
    </row>
    <row r="9" spans="1:5">
      <c r="A9" s="100" t="s">
        <v>53</v>
      </c>
      <c r="B9" s="101" t="s">
        <v>119</v>
      </c>
      <c r="C9" s="101">
        <v>1</v>
      </c>
      <c r="D9" s="101" t="s">
        <v>135</v>
      </c>
      <c r="E9" s="101">
        <v>0</v>
      </c>
    </row>
    <row r="10" spans="1:5">
      <c r="A10" s="100" t="s">
        <v>53</v>
      </c>
      <c r="B10" s="101" t="s">
        <v>135</v>
      </c>
      <c r="C10" s="101">
        <v>0</v>
      </c>
      <c r="D10" s="101" t="s">
        <v>119</v>
      </c>
      <c r="E10" s="101">
        <v>1</v>
      </c>
    </row>
    <row r="13" spans="1:5">
      <c r="C13" s="108"/>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CONTEXTO</vt: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2021-01-19T18:00:17Z</dcterms:modified>
  <cp:category/>
  <cp:contentStatus/>
</cp:coreProperties>
</file>