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0"/>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B31FF241-87EC-7649-9913-6F6B984E00F9}" xr6:coauthVersionLast="36" xr6:coauthVersionMax="45" xr10:uidLastSave="{00000000-0000-0000-0000-000000000000}"/>
  <bookViews>
    <workbookView xWindow="0" yWindow="460" windowWidth="25560" windowHeight="14440" tabRatio="855" xr2:uid="{00000000-000D-0000-FFFF-FFFF00000000}"/>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EJECUCIÓN CONTROL" sheetId="5" r:id="rId8"/>
    <sheet name="SOLIDEZ" sheetId="8" r:id="rId9"/>
    <sheet name="RIESGO RESIDUAL" sheetId="9" r:id="rId10"/>
    <sheet name="CONTEXTO" sheetId="11"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W11" i="1" l="1"/>
  <c r="T3" i="4"/>
  <c r="T2" i="4"/>
  <c r="W21" i="4"/>
  <c r="B55" i="4"/>
  <c r="B54" i="4"/>
  <c r="B53" i="4"/>
  <c r="E73" i="4"/>
  <c r="W13" i="1" l="1"/>
  <c r="B186" i="4" l="1"/>
  <c r="B185" i="4"/>
  <c r="B212" i="4"/>
  <c r="B211" i="4"/>
  <c r="B210" i="4"/>
  <c r="E230" i="4"/>
  <c r="W18" i="1"/>
  <c r="B132" i="4"/>
  <c r="B108" i="4" l="1"/>
  <c r="B106" i="4"/>
  <c r="E21" i="4"/>
  <c r="K21" i="4"/>
  <c r="Q21" i="4"/>
  <c r="B134" i="4"/>
  <c r="B133" i="4"/>
  <c r="B107" i="4"/>
  <c r="E152" i="4"/>
  <c r="H3" i="4"/>
  <c r="N3" i="4"/>
  <c r="N2" i="4"/>
  <c r="B1" i="4"/>
  <c r="B2" i="4"/>
  <c r="H2" i="4"/>
  <c r="B3" i="4"/>
  <c r="B27" i="4"/>
  <c r="B28" i="4"/>
  <c r="B29" i="4"/>
  <c r="E47" i="4"/>
  <c r="B79" i="4"/>
  <c r="B80" i="4"/>
  <c r="B81" i="4"/>
  <c r="E99" i="4"/>
  <c r="E126" i="4"/>
  <c r="B158" i="4"/>
  <c r="B159" i="4"/>
  <c r="B160" i="4"/>
  <c r="E178" i="4"/>
  <c r="B184" i="4"/>
  <c r="W9" i="1" l="1"/>
  <c r="W20" i="1" l="1"/>
  <c r="W15" i="1"/>
  <c r="B239" i="4" l="1"/>
  <c r="B238" i="4"/>
  <c r="B237" i="4"/>
  <c r="W19" i="1" l="1"/>
  <c r="W14" i="1" l="1"/>
  <c r="E257" i="4"/>
  <c r="E204" i="4"/>
  <c r="W16" i="1" l="1"/>
  <c r="W17" i="1" l="1"/>
  <c r="W12" i="1"/>
  <c r="W10" i="1"/>
  <c r="W8" i="1"/>
  <c r="P12" i="8"/>
  <c r="P11" i="8"/>
  <c r="P10" i="8"/>
  <c r="P9" i="8"/>
  <c r="P8" i="8"/>
  <c r="P7" i="8"/>
  <c r="P6" i="8"/>
  <c r="P5" i="8"/>
  <c r="P4" i="8"/>
  <c r="D171" i="1" l="1"/>
  <c r="D170" i="1"/>
  <c r="D169" i="1"/>
  <c r="D168" i="1"/>
  <c r="D167" i="1"/>
  <c r="D166" i="1"/>
  <c r="D165" i="1"/>
  <c r="D164" i="1"/>
  <c r="D163" i="1"/>
  <c r="D162" i="1"/>
  <c r="D161" i="1"/>
  <c r="D160" i="1"/>
  <c r="D159" i="1"/>
  <c r="D158" i="1"/>
  <c r="D157" i="1"/>
  <c r="D156" i="1"/>
  <c r="D155" i="1"/>
  <c r="D154" i="1"/>
  <c r="D153" i="1"/>
  <c r="D152" i="1"/>
  <c r="D151" i="1"/>
  <c r="D150" i="1"/>
  <c r="D149" i="1"/>
  <c r="D148" i="1"/>
  <c r="D147" i="1"/>
  <c r="AC13" i="1" l="1"/>
  <c r="H13" i="1"/>
  <c r="H20" i="1"/>
  <c r="AC20" i="1"/>
  <c r="AC15" i="1"/>
  <c r="H15" i="1"/>
  <c r="AC18" i="1"/>
  <c r="H18" i="1"/>
  <c r="H12" i="1"/>
  <c r="H8" i="1"/>
  <c r="AC17" i="1"/>
  <c r="AC14" i="1"/>
  <c r="AC12" i="1"/>
  <c r="H14" i="1"/>
  <c r="H17" i="1"/>
  <c r="AC8" i="1"/>
  <c r="H31" i="3"/>
  <c r="H23" i="1" l="1"/>
  <c r="H168" i="1"/>
  <c r="H169" i="1"/>
</calcChain>
</file>

<file path=xl/sharedStrings.xml><?xml version="1.0" encoding="utf-8"?>
<sst xmlns="http://schemas.openxmlformats.org/spreadsheetml/2006/main" count="1418" uniqueCount="523">
  <si>
    <t>Escuela Tecnológica
Instituto Técnico Central</t>
  </si>
  <si>
    <t>MAPA Y PLAN DE TRATAMIENTO DE RIESGOS EXTENSIÓN 2020</t>
  </si>
  <si>
    <t>CÓDIGO:   GDC-FO-09</t>
  </si>
  <si>
    <t>VERSIÓN:  6</t>
  </si>
  <si>
    <t>VIGENCIA: MARZO 6 DE 2020</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</si>
  <si>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</si>
  <si>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</si>
  <si>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</si>
  <si>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</si>
  <si>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</si>
  <si>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</si>
  <si>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</si>
  <si>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</si>
  <si>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</si>
  <si>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</si>
  <si>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</si>
  <si>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</si>
  <si>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</si>
  <si>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</si>
  <si>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</si>
  <si>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</si>
  <si>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</si>
  <si>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</si>
  <si>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</si>
  <si>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</si>
  <si>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</si>
  <si>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</si>
  <si>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</si>
  <si>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</si>
  <si>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</si>
  <si>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</si>
  <si>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</si>
  <si>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</si>
  <si>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</si>
  <si>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</si>
  <si>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</si>
  <si>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</si>
  <si>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</si>
  <si>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</si>
  <si>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</si>
  <si>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</si>
  <si>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</si>
  <si>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</si>
  <si>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</si>
  <si>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</si>
  <si>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</si>
  <si>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</si>
  <si>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 xml:space="preserve">Contribuir con la extensión y proyección social de la ETITC a travès de programas de capacitación y asesoría y la interrelación con el sector productivo y egresados </t>
  </si>
  <si>
    <t>Operativo</t>
  </si>
  <si>
    <t>POSIBLE</t>
  </si>
  <si>
    <t>MODERADO</t>
  </si>
  <si>
    <t>x</t>
  </si>
  <si>
    <t xml:space="preserve"> </t>
  </si>
  <si>
    <t xml:space="preserve">Publicidad limitada de los cursos  
</t>
  </si>
  <si>
    <t xml:space="preserve">Deterioro de la imagen institucional
Pérdida económica
Reprocesos
Incumplimiento del cronograma 
Insatisfacción del usuario
Pérdida de credibilidad 
</t>
  </si>
  <si>
    <t>Preventivo</t>
  </si>
  <si>
    <t>Evitar el riesgo</t>
  </si>
  <si>
    <t>Seguimiento al cronograma de la oferta y reporte a comunicaciones para que se realice el baner y se publique en página y redes sociales</t>
  </si>
  <si>
    <t>FUERTE</t>
  </si>
  <si>
    <t>DIRECTAMENTE</t>
  </si>
  <si>
    <t>INDIRECTAMENTE</t>
  </si>
  <si>
    <t>RARA VEZ</t>
  </si>
  <si>
    <t>MENOR</t>
  </si>
  <si>
    <t>Correos electrónicos de seguimiento a cronograma</t>
  </si>
  <si>
    <t>Lider del proceso</t>
  </si>
  <si>
    <t>Semestral</t>
  </si>
  <si>
    <t>Eficacia:  cumplimiento de actividades / actividades programadas *100
Efectividad: cumplimiento del 70% en los cursos ofertados de acuerdo al cronograma.</t>
  </si>
  <si>
    <t>No contar con los estudiantes requeridos para dar inicio al curso.</t>
  </si>
  <si>
    <t>Seguimiento al cronograma de inscritos y realizar actividades de marketing (llamadas, whatsapp, correo, entre otros)</t>
  </si>
  <si>
    <t>Informe de actividades de marketing</t>
  </si>
  <si>
    <t>Personal de apoyo del proceso</t>
  </si>
  <si>
    <t>Permanente</t>
  </si>
  <si>
    <t>No contar con la contratación de docentes a tiempo.</t>
  </si>
  <si>
    <t>Reducir el riesgo</t>
  </si>
  <si>
    <t>Presentar estudios previos y realizar el respectivo seguimiento al proceso de contratación.</t>
  </si>
  <si>
    <t>Envío de estudios de previos y su seguimiento a través de correos</t>
  </si>
  <si>
    <t>Cuando se genere la necesidad</t>
  </si>
  <si>
    <t>Encuestas</t>
  </si>
  <si>
    <t>Baja respuesta de los egresados en el diligenciamiento de la encuesta momento uno</t>
  </si>
  <si>
    <t>Fata de motivación o de sentido de pertenencia por parte del egresado</t>
  </si>
  <si>
    <t>Ausencia de información relevante para el fortalecimiento institucional</t>
  </si>
  <si>
    <t>Actividades dirigidas a los egresados que los incentive al diligenciamiento de la encuesta momento uno (correos, charlas, entre otros)</t>
  </si>
  <si>
    <t>IMPROBABLE</t>
  </si>
  <si>
    <t>Registros de las actividades realizadas con egresados para el diligenciamiento de encuesta momento uno</t>
  </si>
  <si>
    <t>Profesional de egresados</t>
  </si>
  <si>
    <t>Mensual</t>
  </si>
  <si>
    <t>Eficacia:  cumplimiento de actividades / actividades programadas *100
Efectividad: diligenciamiento del 10% de los egresados del 2018 de la encuenta momento uno.</t>
  </si>
  <si>
    <t>Residuos</t>
  </si>
  <si>
    <t xml:space="preserve">Disposición inadecuada de los residuos  ordinarios  y reciclables </t>
  </si>
  <si>
    <t>Ambiental</t>
  </si>
  <si>
    <t>INSIGNIFICANTE</t>
  </si>
  <si>
    <t xml:space="preserve">Deterioro en la calidad del aire
Desaprovechamiento de reciclar
Contaminación bacteriana
Deterioro de espacios físicos  </t>
  </si>
  <si>
    <t xml:space="preserve">Participar en campañas y  jornadas de capacitación del manejo de residuos 
</t>
  </si>
  <si>
    <t xml:space="preserve">Listado de asistencia de participación en campañas y jornadas de capacitación </t>
  </si>
  <si>
    <t>Integrantes del proceso</t>
  </si>
  <si>
    <t>Según programación SGA</t>
  </si>
  <si>
    <t>Eficacia:  cumplimiento de actividades / actividades programadas *100
Efectividad: Será evaluada por el proceso de SGA</t>
  </si>
  <si>
    <t>Recurso hidríco y energético</t>
  </si>
  <si>
    <t>Falta de sensibiliación o campañas  para el tratamiento de los recursos naturales</t>
  </si>
  <si>
    <t xml:space="preserve">Participar en campañas  y capacitación sobre el uso de recursos naturales
</t>
  </si>
  <si>
    <t>Eficacia:  cumplimiento de actividades / actividades programadas *100
Efectividad: Será evaluada por el proceso de SGA</t>
  </si>
  <si>
    <t>Falta de cultura ambiental de desconectar o apagar equipos cuando no se estén utilizando y de reportar daños o fugas de agua.</t>
  </si>
  <si>
    <t>Dar aviso sobre posibles daños o fugas de agua, apoyar el uso de luz día y apagar equipos cuando no se estén usando</t>
  </si>
  <si>
    <t>Reportes en mesa de ayuda cuando se presente la situación</t>
  </si>
  <si>
    <t>Cuando se presenten los eventos
Permanente</t>
  </si>
  <si>
    <t>Puestos de trabajo</t>
  </si>
  <si>
    <t xml:space="preserve">Posibilidad de presentarse accidentes de trabajo y enfermedades laborales </t>
  </si>
  <si>
    <t>SST</t>
  </si>
  <si>
    <t xml:space="preserve">Accidentes y enfermedades laborales </t>
  </si>
  <si>
    <t>Registro de la sollicitud al área de SST</t>
  </si>
  <si>
    <t>Líder del proceso</t>
  </si>
  <si>
    <t xml:space="preserve">Septiembre de 2020 </t>
  </si>
  <si>
    <t>Eficacia:  cumplimiento de actividades / actividades programadas *100
Efectividad: Ninguno de los funcionarios del proceso presente enfermedades o accidentes laborales por temas de higiene postural</t>
  </si>
  <si>
    <t>Información</t>
  </si>
  <si>
    <t>Posibilidad de afectar la confidencialidad,  integridad o disponibilidad de la información</t>
  </si>
  <si>
    <t>Seguridad Digital</t>
  </si>
  <si>
    <t>X</t>
  </si>
  <si>
    <t>Facilitar las claves del correo electrónico a un tercero</t>
  </si>
  <si>
    <t>Reproducción y distribución no autorizada de la información.
Deterioro en la preservación de la confidencialidad, integridad y disponibilidad de la información.</t>
  </si>
  <si>
    <t>No compartir las claves de acceso</t>
  </si>
  <si>
    <t>NA</t>
  </si>
  <si>
    <t>Eficacia:  cumplimiento de actividades / actividades programdas *100
Efectividad: No se presenta pérdida o fuga de información en el proceso.</t>
  </si>
  <si>
    <t>No trabajar la información en el one drive</t>
  </si>
  <si>
    <t>Mantener la información generada en el proceso en el onedrive</t>
  </si>
  <si>
    <t>Información en el onedrive</t>
  </si>
  <si>
    <t xml:space="preserve">Certificados </t>
  </si>
  <si>
    <t>Emitir certificado a personas que no cumplan con los requisitos (permanencia, calificaciones)</t>
  </si>
  <si>
    <t>Corrupción</t>
  </si>
  <si>
    <t>MAYOR</t>
  </si>
  <si>
    <t xml:space="preserve">Falta de verificación de requisitos para expedición de certificado.
</t>
  </si>
  <si>
    <t>Pérdida de imagen institucional 
Sancions disciplinarias</t>
  </si>
  <si>
    <t>Verificar cumplimiento de requisitos y documentos soporte para la  expedición de diplomas y certificados.</t>
  </si>
  <si>
    <t>Listas de estudiantes que cursaron
Listas de estudiantes que aprobaron</t>
  </si>
  <si>
    <t>Lider del proceso
Profesional Centro de Lenguas</t>
  </si>
  <si>
    <t>Eficacia:  cumplimiento de actividades / actividades programadas *100</t>
  </si>
  <si>
    <t xml:space="preserve">Se  realizó verificación de los estudianes que terminaron curso de electricidad industrial, está pendiente la expedición del diploma por motivos de covid-19 </t>
  </si>
  <si>
    <t>NOHEMY GUZMÁN GALVIS</t>
  </si>
  <si>
    <r>
      <t xml:space="preserve">Fecha: </t>
    </r>
    <r>
      <rPr>
        <sz val="10"/>
        <rFont val="Arial"/>
        <family val="2"/>
      </rPr>
      <t xml:space="preserve">Mayo 15 de 2020 </t>
    </r>
  </si>
  <si>
    <t>LIDER DEL PROCESO</t>
  </si>
  <si>
    <t>CLASIF. DE CONFIDENCIALIDAD</t>
  </si>
  <si>
    <t>IPB</t>
  </si>
  <si>
    <t>CLASIF. DE INTEGRIDAD</t>
  </si>
  <si>
    <t>A</t>
  </si>
  <si>
    <t>CLASIF. DE DISPONIBILIDAD</t>
  </si>
  <si>
    <t>CASI SEGURO</t>
  </si>
  <si>
    <t>ALTO</t>
  </si>
  <si>
    <t>EXTREMO</t>
  </si>
  <si>
    <t>CATASTRÓFICO</t>
  </si>
  <si>
    <t>PROBABLE</t>
  </si>
  <si>
    <t>BAJO</t>
  </si>
  <si>
    <t>Aceptar el riesgo</t>
  </si>
  <si>
    <t>Fuerte + Fuerte = FUERTE (100)</t>
  </si>
  <si>
    <t>Fuerte + Fuerte</t>
  </si>
  <si>
    <t>FUERTEFUERTE</t>
  </si>
  <si>
    <t>FUERTE
 100</t>
  </si>
  <si>
    <t>Directamente</t>
  </si>
  <si>
    <t>Detectivo</t>
  </si>
  <si>
    <t>Compartir el riesgo</t>
  </si>
  <si>
    <t>Fuerte + Moderado = MODERADO (50)</t>
  </si>
  <si>
    <t>Fuerte + Moderado</t>
  </si>
  <si>
    <t>FUERTEMODERADO</t>
  </si>
  <si>
    <t>MODERADO
 50</t>
  </si>
  <si>
    <t>Indirectamente</t>
  </si>
  <si>
    <t>Cumplimiento</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</si>
  <si>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</si>
  <si>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</si>
  <si>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</si>
  <si>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</si>
  <si>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</si>
  <si>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</si>
  <si>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</si>
  <si>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</si>
  <si>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</si>
  <si>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</si>
  <si>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</si>
  <si>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</si>
  <si>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</si>
  <si>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</si>
  <si>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</si>
  <si>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</si>
  <si>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</si>
  <si>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</si>
  <si>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</si>
  <si>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</si>
  <si>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</si>
  <si>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</si>
  <si>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</si>
  <si>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</si>
  <si>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</si>
  <si>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</si>
  <si>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</si>
  <si>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</si>
  <si>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</si>
  <si>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</si>
  <si>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</si>
  <si>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</si>
  <si>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</si>
  <si>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</si>
  <si>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</si>
  <si>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</si>
  <si>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</si>
  <si>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</si>
  <si>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</si>
  <si>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</si>
  <si>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</si>
  <si>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</si>
  <si>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</si>
  <si>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</si>
  <si>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</si>
  <si>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</si>
  <si>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</si>
  <si>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</si>
  <si>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</si>
  <si>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</si>
  <si>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</si>
  <si>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</si>
  <si>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</si>
  <si>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</si>
  <si>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</si>
  <si>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</si>
  <si>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</si>
  <si>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</si>
  <si>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</si>
  <si>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</si>
  <si>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</si>
  <si>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</si>
  <si>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</si>
  <si>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</si>
  <si>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</si>
  <si>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</si>
  <si>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</si>
  <si>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</si>
  <si>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</si>
  <si>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</si>
  <si>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</si>
  <si>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</si>
  <si>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</si>
  <si>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</si>
  <si>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</si>
  <si>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</si>
  <si>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</si>
  <si>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</si>
  <si>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</si>
  <si>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</si>
  <si>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</si>
  <si>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</si>
  <si>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</si>
  <si>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</si>
  <si>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</si>
  <si>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</si>
  <si>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</si>
  <si>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</si>
  <si>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</si>
  <si>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</si>
  <si>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</si>
  <si>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</si>
  <si>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</si>
  <si>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</si>
  <si>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</si>
  <si>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</si>
  <si>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</si>
  <si>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</si>
  <si>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</si>
  <si>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</si>
  <si>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</si>
  <si>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</si>
  <si>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</si>
  <si>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</si>
  <si>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</si>
  <si>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</si>
  <si>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</si>
  <si>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</si>
  <si>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</si>
  <si>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</si>
  <si>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</si>
  <si>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</si>
  <si>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</si>
  <si>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</si>
  <si>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</si>
  <si>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</si>
  <si>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</si>
  <si>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</si>
  <si>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</si>
  <si>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</si>
  <si>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</si>
  <si>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</si>
  <si>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</si>
  <si>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</si>
  <si>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</si>
  <si>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</si>
  <si>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</si>
  <si>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</si>
  <si>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</si>
  <si>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</si>
  <si>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</si>
  <si>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</si>
  <si>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</si>
  <si>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</si>
  <si>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</si>
  <si>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</si>
  <si>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</si>
  <si>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</si>
  <si>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</si>
  <si>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</si>
  <si>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</si>
  <si>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</si>
  <si>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</si>
  <si>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</si>
  <si>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</si>
  <si>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</si>
  <si>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</si>
  <si>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</si>
  <si>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</si>
  <si>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</si>
  <si>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</si>
  <si>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</si>
  <si>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</si>
  <si>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</si>
  <si>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</si>
  <si>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</si>
  <si>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</si>
  <si>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</si>
  <si>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</si>
  <si>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</si>
  <si>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</si>
  <si>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</si>
  <si>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</si>
  <si>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</si>
  <si>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</si>
  <si>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</si>
  <si>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</si>
  <si>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</si>
  <si>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</si>
  <si>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</si>
  <si>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</si>
  <si>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</si>
  <si>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</si>
  <si>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</si>
  <si>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</si>
  <si>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</si>
  <si>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</si>
  <si>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</si>
  <si>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</si>
  <si>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</si>
  <si>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</si>
  <si>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</si>
  <si>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</si>
  <si>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</si>
  <si>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</si>
  <si>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</si>
  <si>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</si>
  <si>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</si>
  <si>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</si>
  <si>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</si>
  <si>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</si>
  <si>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</si>
  <si>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</si>
  <si>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</si>
  <si>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</si>
  <si>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</si>
  <si>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</si>
  <si>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</si>
  <si>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</si>
  <si>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</si>
  <si>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</si>
  <si>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</si>
  <si>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</si>
  <si>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</si>
  <si>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</si>
  <si>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</si>
  <si>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</si>
  <si>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</si>
  <si>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</si>
  <si>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</si>
  <si>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</si>
  <si>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CAUSA 3</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</si>
  <si>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</si>
  <si>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</si>
  <si>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</si>
  <si>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</si>
  <si>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</si>
  <si>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</si>
  <si>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</si>
  <si>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</si>
  <si>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</si>
  <si>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</si>
  <si>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</si>
  <si>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</si>
  <si>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</si>
  <si>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</si>
  <si>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</si>
  <si>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</si>
  <si>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</si>
  <si>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</si>
  <si>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</si>
  <si>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</si>
  <si>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</si>
  <si>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</si>
  <si>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</si>
  <si>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</si>
  <si>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</si>
  <si>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</si>
  <si>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</si>
  <si>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</si>
  <si>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</si>
  <si>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</si>
  <si>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</si>
  <si>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</si>
  <si>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</si>
  <si>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</si>
  <si>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</si>
  <si>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</si>
  <si>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</si>
  <si>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</si>
  <si>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</si>
  <si>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</si>
  <si>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</si>
  <si>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</si>
  <si>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RIESGO 4</t>
  </si>
  <si>
    <t>RIESGO 5</t>
  </si>
  <si>
    <t>RIESGO 6</t>
  </si>
  <si>
    <t>RIESGO 7</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</si>
  <si>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</si>
  <si>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</si>
  <si>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</si>
  <si>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</si>
  <si>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</si>
  <si>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</si>
  <si>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</si>
  <si>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</si>
  <si>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</si>
  <si>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</si>
  <si>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</si>
  <si>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</si>
  <si>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</si>
  <si>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</si>
  <si>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</si>
  <si>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</si>
  <si>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</si>
  <si>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</si>
  <si>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</si>
  <si>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</si>
  <si>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</si>
  <si>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</si>
  <si>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</si>
  <si>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</si>
  <si>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</si>
  <si>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</si>
  <si>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</si>
  <si>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</si>
  <si>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</si>
  <si>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</si>
  <si>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</si>
  <si>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</si>
  <si>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</si>
  <si>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</si>
  <si>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</si>
  <si>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</si>
  <si>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</si>
  <si>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PROCESO GESTIÓN DE CALIDAD</t>
  </si>
  <si>
    <t xml:space="preserve">CONTEXTO 2019 </t>
  </si>
  <si>
    <t>FORTALEZAS</t>
  </si>
  <si>
    <t>OPORTUNIDADES</t>
  </si>
  <si>
    <t>DEBILIDADES</t>
  </si>
  <si>
    <t>AMENAZAS</t>
  </si>
  <si>
    <t>Conocimiento y experiencia en el tema de sistemas de gestión</t>
  </si>
  <si>
    <t>La articulación de los sistermas de gestión con el Modelo Integrado de Planeación y Gestión.</t>
  </si>
  <si>
    <t>No se ha realizado la trasnferencia de documentación al Archivo.</t>
  </si>
  <si>
    <t xml:space="preserve">Los líderes de proceso no socializan con su equipo de trabajo los cambios realizados en la documentación del SGC y puede generar el uso de versiones obsoletas o el incumplimiento de procesos. </t>
  </si>
  <si>
    <t>Se asignan recursos para la ejecución de las diferentes actividades propias del SGC las cuales se reflejan en en plan de acción del proceso.</t>
  </si>
  <si>
    <t>Falta de divulgación permanente del sistema de gestión integrado</t>
  </si>
  <si>
    <t>Incumplimiento de los líderes de los procesos en las tareas asignadas desde el SGC y/o de la comunidad en temas de calidad.</t>
  </si>
  <si>
    <t>Se realiza la revisión por la dirección anualmente y se actualiza cuando se genere la necesidad.</t>
  </si>
  <si>
    <t>Se elaboran informes periódicos al Comité Institucional de Gestión y Desempeño del avance y resultado de las auditorias internas realizadas a los procesos de acuerdo al programa de auditorías.</t>
  </si>
  <si>
    <t>Se presenta a la oficina de control interno los planes de mejoramiento generados por los procesos que presentaron no conformidades para su respectivo seguimiento</t>
  </si>
  <si>
    <t>La versión publicada en la página institucional de los documentos del sistema de gestión de calidad es la versión vigente.</t>
  </si>
  <si>
    <t>Participación del personal del proceso en las actividades programadas en los sistemas de seguridad de la información, seguridad y salud en el trabajo y gestión ambiental.</t>
  </si>
  <si>
    <t>Se reportan las situaciones que por temas ergonómicos, físicos o ambientales puedan generar accidentes o enfermedades laborales, así como riesgo en la seguridad de la información o daños ambientales.</t>
  </si>
  <si>
    <t>La información del área se mantiene en el drive para evitar perdida de información en el caso de daño del equipo.</t>
  </si>
  <si>
    <t>Se programa formación y/o capacitación para fortalecer compentencias de los auditores internos.</t>
  </si>
  <si>
    <t>Falta de sensibilización para el tratamiento de los residuos ordinarios y reciclables</t>
  </si>
  <si>
    <t>Eficacia:  cumplimiento de actividades / actividades programadas *100
Efectividad: elaboración de procedimiento de registro de egresados en plataforma academusof</t>
  </si>
  <si>
    <t xml:space="preserve">Realizar acciones con el fin de contar con un sistema que permita mejorar el seguimiento a egresados  </t>
  </si>
  <si>
    <t xml:space="preserve">Seguimiento </t>
  </si>
  <si>
    <t>Pérdida y deterioro de recursos naturales
Sobrecostos en el servicio público</t>
  </si>
  <si>
    <t xml:space="preserve">Se realizó reunión con registro y control con el fin de conocer los servicios del módulo de egresados en plataforma academusof  
</t>
  </si>
  <si>
    <t xml:space="preserve">Incumplimiento
</t>
  </si>
  <si>
    <t>RIESGO 8</t>
  </si>
  <si>
    <t>CAUSA 4</t>
  </si>
  <si>
    <t>Pandemias</t>
  </si>
  <si>
    <t xml:space="preserve">Incumplimiento a los servicios ofertados  
</t>
  </si>
  <si>
    <t>Se enviaron correos a comunicaciones con los cronogramas de los  cursos de lenguas y de extensión . 
Se realizó seguimientoa a fijación en página web y redes sociales</t>
  </si>
  <si>
    <t xml:space="preserve">Se hizo seguimiento a llamadas y whatsapp para la oferta de cursos de lenguas y extensión </t>
  </si>
  <si>
    <t xml:space="preserve">Elaboración y envío de estudios previos para la contratación docentes de centro de lenguas y extensión </t>
  </si>
  <si>
    <t xml:space="preserve">Se enviaron correos a egresados con  encuestas momento cero, uno y cinco
Encuesta para renovación registros calificados y para conocoer las necesidades de capacitación 
</t>
  </si>
  <si>
    <t>De enero a marzo 15 no se tuvo ningun conocimiento de fugas de agua.
De enero marzo 15 de 2020 Se hizo uso eficiente de la luz, debido a la iluminación con que se cuenta en las oficinas.</t>
  </si>
  <si>
    <t>Participación de Erika Marciales en mayo del  taller Prevencion de riesgos Psicosociales , trabajo en casa , conociéndonos a nosostros mismo.  La solicitud de análisis de puesto de trabajo se realizará una vez se retorne al trabajo presencial en la ETITC.</t>
  </si>
  <si>
    <t>Verificar condiciones para clases presenciales y de no poder hacerlas, realizar videos para clases practicas (simulaciones).</t>
  </si>
  <si>
    <t>Correos, acta y videos</t>
  </si>
  <si>
    <t>Cuando sea necesario</t>
  </si>
  <si>
    <t>Se enviaron correo, se diligenciaron protocolos de permiso para movilidad y se elaboraron videos.</t>
  </si>
  <si>
    <t xml:space="preserve">No se ha participado en capacitaciones de gestión ambiental porque a a fecha no han sido programadas.
</t>
  </si>
  <si>
    <t>No se ha participado en capacitaciones de gestión ambiental porque a a fecha no han sido programadas.</t>
  </si>
  <si>
    <t xml:space="preserve">Acciones adelantadas para contar con el módulo de egresados en academusof
</t>
  </si>
  <si>
    <t xml:space="preserve">Falta de software que apoye la gestión para el seguimiento a egresados 
</t>
  </si>
  <si>
    <t xml:space="preserve">Ausencia de estadisticas a tiempo con información precisa </t>
  </si>
  <si>
    <t>Falta de análisis ergonómico a los puestos de trabajo de los funcionarios del proceso y de campañas de sensibilización</t>
  </si>
  <si>
    <t>Solicitar al área de SST la evaluación de los puestos de trabajo para que se identifique si cumplen con la norma y participar en las capacitaciones programadas desde SST</t>
  </si>
  <si>
    <t>Cada funcionario del CEPS  tiene  su clave de ingreso a su correo institucional y no la comparte, tiene claridad de que esta es de uso personal e intransferible</t>
  </si>
  <si>
    <t>Se verificó que toda la información que se produce por cada uno de los usuarios del CEPS, ( egresados, extensión y lenguas )  trabaja en archivos One Drive, garantizando  la seguridad de la información .</t>
  </si>
  <si>
    <t>Poca efecividad en el tratamiento de los datos del seguimiento a egresados</t>
  </si>
  <si>
    <t>Se enviaron correos a comunicaciones con los cronogramas de los  cursos de lenguas y de extensión, participando en actividades como webinar.
Se realizó seguimientoa a fijación en página web y redes sociales.</t>
  </si>
  <si>
    <t>Se evidenciaron las llamadas mediante registro telefónico y whatsapp para la oferta de cursos de lenguas y extensión, atendiendo  legalizaciones de matriculas para cursos</t>
  </si>
  <si>
    <t>El proceso estipuló con los docentes realizar videos explicativos,ya que no es posible acceder a los laboratorios. Para los cursos de Lean e Instalaciones Eléctricas se cuenta con vídeos en el classroom de los estudiantes, el vídeo se visualizó para garantizar el soporte. De igual manera, FESTO suministró software simulador para certificación en Automatización Indsutrial.
Para el caso de Centro de Lenguas las clases se realizan mediante encuestros sincrónicos virtuales.</t>
  </si>
  <si>
    <t>Se han enviado más correos en el mes de agosto, solicitando diligenciamiento a encuesta momento 1 y 5, se evidenció lo anterior a partir de screnshot de los correos enviados a estudiantes.
Adicionalmente se realizó diligenciamiento de la encuesta momento 0, para este caso, todos diligenciaron la encuesta.</t>
  </si>
  <si>
    <t>Se han realizado 2 reuniones con Registro y Control e IT.
Para la implementación, se deben incluir los módulos de Graduados y Egresados en Academusoft.
Se está a la espera de respuesta por parte de Registro y Control para la implementación del módulo en Academusoft.
Actualmente se desarrolla un procedimiento para la implementación y puesta en marcha del módulo.
Para la presente vigencia se programa realizar el piloto de implementación del módulo.</t>
  </si>
  <si>
    <t>Todas las participantes asistieron a la jornada realizada por Gestión Ambiental sobre roles y responsabilidades en el SGA.</t>
  </si>
  <si>
    <t>Todas las participantes asistieron a la jornada realizada por Gestión Ambiental sobre roles y responsabilidades en el SGA.
Adicionalmente, se cuenta con los soportes de asistencia a charlas sobre Bioseguridad, COVID-19, y diferentes webinar.</t>
  </si>
  <si>
    <t>Probabiliad de usar inadecuadamente los recursos hidrícos y energéticos</t>
  </si>
  <si>
    <t>Esta actividad no aplica con ocasión del trabajo remoto, por el COVID-19.</t>
  </si>
  <si>
    <t>La solicitud de revisión del puesto de trabajo por parte de SST no aplica con ocasión del trabajo remoto que se realiza.
De otro modo, las integrantes del proceso asisten a los talleres que envía SST, realizadas por la ARL y las capacitaciones específicas sobre Bioseguridad y COVID-19.</t>
  </si>
  <si>
    <t>Se verificó que las integrantes del proceso tienen sincronizados los documentos laborales en el One Drive.</t>
  </si>
  <si>
    <t>A la fecha, no se han expedido certificados.
El curso de preingeniero no expide certificado.
Finalizó un curso de Electricidad, están elaborados los certificados, y se está pendiente la firma y posterior entrega a los asistentes. Se evidenciaron los certificados sin firma y los listados de asistentes aprobados y reprobados del curso.
De igual manera se evidenció que los certificados correspondan a los asistentes aprobados del curso.
Para el curso de Lean, el Rector envió su firma electrónica para firma de certificados a la empresa correspondiente.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</si>
</sst>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sz val="8"/>
      <color indexed="8"/>
      <name val="Arial"/>
      <family val="2"/>
    </font>
    <font>
      <sz val="8"/>
      <color rgb="FF000000"/>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9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right style="medium">
        <color auto="1"/>
      </right>
      <top/>
      <bottom style="medium">
        <color auto="1"/>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medium">
        <color auto="1"/>
      </left>
      <right style="thin">
        <color auto="1"/>
      </right>
      <top style="thin">
        <color auto="1"/>
      </top>
      <bottom/>
      <diagonal/>
    </border>
    <border>
      <left style="thin">
        <color indexed="8"/>
      </left>
      <right style="thin">
        <color indexed="64"/>
      </right>
      <top/>
      <bottom style="thin">
        <color indexed="8"/>
      </bottom>
      <diagonal/>
    </border>
    <border>
      <left style="thin">
        <color auto="1"/>
      </left>
      <right style="thin">
        <color indexed="8"/>
      </right>
      <top/>
      <bottom style="thin">
        <color indexed="8"/>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indexed="64"/>
      </left>
      <right style="medium">
        <color indexed="64"/>
      </right>
      <top style="thin">
        <color indexed="64"/>
      </top>
      <bottom style="thin">
        <color indexed="64"/>
      </bottom>
      <diagonal/>
    </border>
    <border>
      <left/>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right style="medium">
        <color auto="1"/>
      </right>
      <top style="thin">
        <color auto="1"/>
      </top>
      <bottom style="medium">
        <color auto="1"/>
      </bottom>
      <diagonal/>
    </border>
    <border>
      <left style="thin">
        <color indexed="8"/>
      </left>
      <right style="thin">
        <color indexed="8"/>
      </right>
      <top style="medium">
        <color indexed="8"/>
      </top>
      <bottom style="thin">
        <color indexed="8"/>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auto="1"/>
      </bottom>
      <diagonal/>
    </border>
    <border>
      <left style="thin">
        <color indexed="8"/>
      </left>
      <right/>
      <top style="thin">
        <color indexed="8"/>
      </top>
      <bottom style="thin">
        <color indexed="13"/>
      </bottom>
      <diagonal/>
    </border>
    <border>
      <left/>
      <right/>
      <top style="thin">
        <color indexed="8"/>
      </top>
      <bottom style="thin">
        <color indexed="1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right/>
      <top style="thin">
        <color indexed="8"/>
      </top>
      <bottom/>
      <diagonal/>
    </border>
    <border>
      <left style="thin">
        <color auto="1"/>
      </left>
      <right style="thin">
        <color indexed="8"/>
      </right>
      <top style="medium">
        <color indexed="64"/>
      </top>
      <bottom/>
      <diagonal/>
    </border>
    <border>
      <left style="thin">
        <color auto="1"/>
      </left>
      <right style="thin">
        <color indexed="8"/>
      </right>
      <top/>
      <bottom/>
      <diagonal/>
    </border>
    <border>
      <left style="thin">
        <color indexed="8"/>
      </left>
      <right style="thin">
        <color auto="1"/>
      </right>
      <top style="medium">
        <color indexed="64"/>
      </top>
      <bottom/>
      <diagonal/>
    </border>
    <border>
      <left style="thin">
        <color indexed="8"/>
      </left>
      <right style="thin">
        <color auto="1"/>
      </right>
      <top/>
      <bottom/>
      <diagonal/>
    </border>
    <border>
      <left style="thin">
        <color auto="1"/>
      </left>
      <right style="thin">
        <color auto="1"/>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top/>
      <bottom style="thin">
        <color indexed="8"/>
      </bottom>
      <diagonal/>
    </border>
    <border>
      <left style="thin">
        <color indexed="8"/>
      </left>
      <right/>
      <top/>
      <bottom style="thin">
        <color indexed="13"/>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auto="1"/>
      </right>
      <top style="medium">
        <color indexed="64"/>
      </top>
      <bottom/>
      <diagonal/>
    </border>
    <border>
      <left style="thin">
        <color indexed="8"/>
      </left>
      <right/>
      <top style="medium">
        <color indexed="64"/>
      </top>
      <bottom style="thin">
        <color indexed="8"/>
      </bottom>
      <diagonal/>
    </border>
    <border>
      <left style="thin">
        <color auto="1"/>
      </left>
      <right style="medium">
        <color indexed="64"/>
      </right>
      <top style="medium">
        <color indexed="64"/>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13"/>
      </bottom>
      <diagonal/>
    </border>
    <border>
      <left style="thin">
        <color indexed="8"/>
      </left>
      <right/>
      <top style="thin">
        <color indexed="8"/>
      </top>
      <bottom style="thin">
        <color indexed="8"/>
      </bottom>
      <diagonal/>
    </border>
    <border>
      <left style="thin">
        <color auto="1"/>
      </left>
      <right style="thin">
        <color indexed="8"/>
      </right>
      <top style="thin">
        <color indexed="8"/>
      </top>
      <bottom/>
      <diagonal/>
    </border>
    <border>
      <left style="thin">
        <color indexed="8"/>
      </left>
      <right style="thin">
        <color auto="1"/>
      </right>
      <top style="thin">
        <color indexed="8"/>
      </top>
      <bottom/>
      <diagonal/>
    </border>
    <border>
      <left style="thin">
        <color indexed="8"/>
      </left>
      <right style="thin">
        <color indexed="64"/>
      </right>
      <top style="thin">
        <color indexed="8"/>
      </top>
      <bottom/>
      <diagonal/>
    </border>
    <border>
      <left style="thin">
        <color indexed="8"/>
      </left>
      <right/>
      <top style="thin">
        <color indexed="8"/>
      </top>
      <bottom/>
      <diagonal/>
    </border>
    <border>
      <left style="thin">
        <color auto="1"/>
      </left>
      <right style="medium">
        <color indexed="64"/>
      </right>
      <top style="thin">
        <color auto="1"/>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402">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0" fillId="0" borderId="18" xfId="0" applyBorder="1" applyAlignment="1"/>
    <xf numFmtId="0" fontId="2" fillId="0" borderId="16" xfId="0" applyFont="1" applyFill="1" applyBorder="1" applyAlignment="1">
      <alignment vertical="center" wrapText="1"/>
    </xf>
    <xf numFmtId="0" fontId="2" fillId="0" borderId="16" xfId="0" applyFont="1" applyFill="1" applyBorder="1" applyAlignment="1">
      <alignment horizontal="center" vertical="center" wrapText="1"/>
    </xf>
    <xf numFmtId="0" fontId="2" fillId="0" borderId="16"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17" xfId="0" applyFont="1" applyBorder="1" applyAlignment="1">
      <alignment horizontal="center" vertical="center" wrapText="1"/>
    </xf>
    <xf numFmtId="0" fontId="17" fillId="0" borderId="10" xfId="0" applyFont="1" applyBorder="1" applyAlignment="1">
      <alignment horizontal="center" vertical="center" wrapText="1"/>
    </xf>
    <xf numFmtId="0" fontId="17" fillId="5" borderId="15" xfId="0" applyFont="1" applyFill="1" applyBorder="1" applyAlignment="1">
      <alignment vertical="center" wrapText="1"/>
    </xf>
    <xf numFmtId="0" fontId="17" fillId="0" borderId="15" xfId="0" applyFont="1" applyBorder="1" applyAlignment="1">
      <alignment vertical="center" wrapText="1"/>
    </xf>
    <xf numFmtId="0" fontId="17" fillId="6" borderId="15" xfId="0" applyFont="1" applyFill="1" applyBorder="1" applyAlignment="1">
      <alignment vertical="center" wrapText="1"/>
    </xf>
    <xf numFmtId="0" fontId="17" fillId="7" borderId="15" xfId="0" applyFont="1" applyFill="1" applyBorder="1" applyAlignment="1">
      <alignment vertical="center" wrapText="1"/>
    </xf>
    <xf numFmtId="0" fontId="17" fillId="8" borderId="15" xfId="0" applyFont="1" applyFill="1" applyBorder="1" applyAlignment="1">
      <alignment vertical="center" wrapText="1"/>
    </xf>
    <xf numFmtId="0" fontId="17" fillId="9" borderId="15" xfId="0" applyFont="1" applyFill="1" applyBorder="1" applyAlignment="1">
      <alignment vertical="center" wrapText="1"/>
    </xf>
    <xf numFmtId="0" fontId="17" fillId="0" borderId="20" xfId="0" applyFont="1" applyBorder="1" applyAlignment="1">
      <alignment horizontal="justify" vertical="center" wrapText="1"/>
    </xf>
    <xf numFmtId="0" fontId="17" fillId="0" borderId="15" xfId="0" applyFont="1" applyBorder="1" applyAlignment="1">
      <alignment horizontal="justify" vertical="center" wrapText="1"/>
    </xf>
    <xf numFmtId="0" fontId="17" fillId="0" borderId="12" xfId="0" applyFont="1" applyBorder="1" applyAlignment="1">
      <alignment horizontal="justify" vertical="center" wrapText="1"/>
    </xf>
    <xf numFmtId="0" fontId="0" fillId="0" borderId="20" xfId="0" applyBorder="1" applyAlignment="1">
      <alignment vertical="center" wrapText="1"/>
    </xf>
    <xf numFmtId="0" fontId="0" fillId="0" borderId="15"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21" xfId="0" applyFont="1" applyBorder="1" applyAlignment="1">
      <alignment horizontal="center" vertical="center"/>
    </xf>
    <xf numFmtId="0" fontId="17" fillId="0" borderId="21" xfId="0" applyFont="1" applyBorder="1" applyAlignment="1">
      <alignment vertical="center"/>
    </xf>
    <xf numFmtId="0" fontId="0" fillId="0" borderId="21" xfId="0" applyBorder="1"/>
    <xf numFmtId="0" fontId="17" fillId="10" borderId="1" xfId="0" applyFont="1" applyFill="1" applyBorder="1" applyAlignment="1">
      <alignment horizontal="center" vertical="center" wrapText="1"/>
    </xf>
    <xf numFmtId="0" fontId="17" fillId="7" borderId="25"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17" xfId="0" applyFont="1" applyFill="1" applyBorder="1" applyAlignment="1">
      <alignment vertical="center" wrapText="1"/>
    </xf>
    <xf numFmtId="0" fontId="0" fillId="0" borderId="17" xfId="0" applyBorder="1"/>
    <xf numFmtId="0" fontId="0" fillId="0" borderId="22"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5" xfId="0" applyBorder="1"/>
    <xf numFmtId="0" fontId="17" fillId="0" borderId="1"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21" xfId="0" applyFont="1" applyBorder="1" applyAlignment="1">
      <alignment horizontal="center" vertical="center" wrapText="1"/>
    </xf>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17" xfId="0" applyFont="1" applyBorder="1" applyAlignment="1">
      <alignment horizontal="center" vertical="center" wrapText="1"/>
    </xf>
    <xf numFmtId="0" fontId="3" fillId="0" borderId="10" xfId="0" applyFont="1" applyBorder="1" applyAlignment="1">
      <alignment horizontal="left" vertical="center" wrapText="1"/>
    </xf>
    <xf numFmtId="0" fontId="3" fillId="0" borderId="15" xfId="0" applyFont="1" applyBorder="1" applyAlignment="1">
      <alignment horizontal="left"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21" xfId="0" applyBorder="1" applyAlignment="1">
      <alignment horizontal="center" vertical="center"/>
    </xf>
    <xf numFmtId="0" fontId="24" fillId="0" borderId="0" xfId="0" applyFont="1" applyBorder="1" applyAlignment="1"/>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9" xfId="0" applyFont="1" applyBorder="1" applyAlignment="1">
      <alignment horizontal="left" vertical="center" wrapText="1"/>
    </xf>
    <xf numFmtId="0" fontId="3" fillId="0" borderId="0" xfId="0" applyFont="1" applyBorder="1" applyAlignment="1">
      <alignment horizontal="justify" vertical="center" wrapText="1"/>
    </xf>
    <xf numFmtId="0" fontId="3" fillId="0" borderId="15" xfId="0" applyFont="1" applyBorder="1" applyAlignment="1">
      <alignment horizontal="justify" vertical="center" wrapText="1"/>
    </xf>
    <xf numFmtId="0" fontId="3" fillId="0" borderId="15" xfId="0" applyFont="1" applyBorder="1" applyAlignment="1">
      <alignment horizontal="center" vertical="center" wrapText="1"/>
    </xf>
    <xf numFmtId="0" fontId="0" fillId="0" borderId="10"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0" fillId="0" borderId="33" xfId="0" applyBorder="1" applyAlignment="1"/>
    <xf numFmtId="0" fontId="13" fillId="0" borderId="0" xfId="0" applyFont="1"/>
    <xf numFmtId="0" fontId="14" fillId="0" borderId="17" xfId="0" applyFont="1" applyBorder="1" applyAlignment="1">
      <alignment horizontal="center" vertical="center"/>
    </xf>
    <xf numFmtId="0" fontId="14" fillId="0" borderId="0" xfId="0" applyFont="1" applyAlignment="1">
      <alignment vertical="center"/>
    </xf>
    <xf numFmtId="0" fontId="29" fillId="0" borderId="0" xfId="0" applyFont="1" applyAlignment="1">
      <alignment vertical="center"/>
    </xf>
    <xf numFmtId="0" fontId="14" fillId="0" borderId="17" xfId="0" applyFont="1" applyBorder="1" applyAlignment="1">
      <alignment horizontal="center" vertical="center" wrapText="1"/>
    </xf>
    <xf numFmtId="0" fontId="13" fillId="0" borderId="34" xfId="0" applyFont="1" applyBorder="1" applyAlignment="1">
      <alignment vertical="center" wrapText="1"/>
    </xf>
    <xf numFmtId="0" fontId="13" fillId="0" borderId="0" xfId="0" applyFont="1" applyAlignment="1">
      <alignment vertical="center" wrapText="1"/>
    </xf>
    <xf numFmtId="0" fontId="13" fillId="0" borderId="35"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29" fillId="0" borderId="0" xfId="0" applyFont="1" applyAlignment="1">
      <alignment vertical="center" wrapText="1"/>
    </xf>
    <xf numFmtId="0" fontId="13" fillId="0" borderId="0" xfId="0" applyFont="1" applyAlignment="1">
      <alignment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0" fillId="0" borderId="5" xfId="0" applyBorder="1" applyAlignment="1">
      <alignment vertical="center"/>
    </xf>
    <xf numFmtId="0" fontId="24" fillId="0" borderId="0" xfId="0" applyFont="1" applyAlignment="1">
      <alignment vertical="center"/>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17" xfId="0" applyFont="1" applyBorder="1" applyAlignment="1">
      <alignment horizontal="center"/>
    </xf>
    <xf numFmtId="0" fontId="24" fillId="0" borderId="0" xfId="0" applyFont="1" applyAlignment="1">
      <alignment horizontal="center"/>
    </xf>
    <xf numFmtId="0" fontId="14" fillId="0" borderId="17" xfId="0" applyFont="1" applyBorder="1" applyAlignment="1">
      <alignment vertical="center"/>
    </xf>
    <xf numFmtId="0" fontId="13" fillId="0" borderId="17" xfId="0" applyFont="1" applyBorder="1" applyAlignment="1">
      <alignment wrapText="1"/>
    </xf>
    <xf numFmtId="0" fontId="32" fillId="0" borderId="36" xfId="0" applyFont="1" applyBorder="1" applyAlignment="1">
      <alignment horizontal="justify" vertical="center"/>
    </xf>
    <xf numFmtId="0" fontId="32" fillId="0" borderId="35" xfId="0" applyFont="1" applyBorder="1" applyAlignment="1">
      <alignment horizontal="justify" vertical="center"/>
    </xf>
    <xf numFmtId="0" fontId="2" fillId="0" borderId="0" xfId="0" applyFont="1" applyAlignment="1">
      <alignment horizontal="left" vertical="center"/>
    </xf>
    <xf numFmtId="0" fontId="0" fillId="0" borderId="0" xfId="0" applyAlignment="1">
      <alignment horizontal="left"/>
    </xf>
    <xf numFmtId="0" fontId="24" fillId="0" borderId="0" xfId="0" applyFont="1" applyBorder="1" applyAlignment="1">
      <alignment vertical="center"/>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0" xfId="0" applyFont="1" applyBorder="1" applyAlignment="1">
      <alignment horizontal="center" vertical="center" wrapText="1"/>
    </xf>
    <xf numFmtId="0" fontId="3" fillId="0" borderId="0" xfId="0" applyFont="1" applyBorder="1" applyAlignment="1">
      <alignment horizontal="left" vertical="center" wrapText="1"/>
    </xf>
    <xf numFmtId="0" fontId="18" fillId="0" borderId="1" xfId="0" applyFont="1" applyBorder="1" applyAlignment="1" applyProtection="1">
      <alignment horizontal="left" vertical="center" wrapText="1"/>
      <protection locked="0"/>
    </xf>
    <xf numFmtId="0" fontId="34" fillId="0" borderId="1" xfId="0" applyFont="1" applyFill="1" applyBorder="1" applyAlignment="1">
      <alignment vertical="center" wrapText="1"/>
    </xf>
    <xf numFmtId="0" fontId="7" fillId="0" borderId="39"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15" fillId="0" borderId="39" xfId="0" applyFont="1" applyBorder="1" applyAlignment="1">
      <alignment horizontal="center" vertical="center" textRotation="90" wrapText="1"/>
    </xf>
    <xf numFmtId="0" fontId="15" fillId="0" borderId="21" xfId="0" applyFont="1" applyBorder="1" applyAlignment="1">
      <alignment horizontal="center" vertical="center" textRotation="90" wrapText="1"/>
    </xf>
    <xf numFmtId="0" fontId="15" fillId="0" borderId="13" xfId="0" applyFont="1" applyBorder="1" applyAlignment="1">
      <alignment horizontal="center" vertical="center" textRotation="90" wrapText="1"/>
    </xf>
    <xf numFmtId="0" fontId="15" fillId="0" borderId="33" xfId="0" applyFont="1" applyBorder="1" applyAlignment="1">
      <alignment horizontal="center" vertical="center" textRotation="90" wrapText="1"/>
    </xf>
    <xf numFmtId="0" fontId="0" fillId="0" borderId="18" xfId="0" applyBorder="1" applyAlignment="1">
      <alignment horizontal="center"/>
    </xf>
    <xf numFmtId="0" fontId="34" fillId="0" borderId="38" xfId="0" applyFont="1" applyFill="1" applyBorder="1" applyAlignment="1">
      <alignment vertical="center" wrapText="1"/>
    </xf>
    <xf numFmtId="0" fontId="0" fillId="0" borderId="0" xfId="0" applyBorder="1" applyAlignment="1">
      <alignment horizontal="left"/>
    </xf>
    <xf numFmtId="0" fontId="34" fillId="0" borderId="45" xfId="0" applyFont="1" applyFill="1" applyBorder="1" applyAlignment="1">
      <alignment vertical="center" wrapText="1"/>
    </xf>
    <xf numFmtId="0" fontId="18" fillId="0" borderId="32" xfId="0" applyFont="1" applyBorder="1" applyAlignment="1" applyProtection="1">
      <alignment horizontal="center" vertical="center" wrapText="1"/>
      <protection locked="0"/>
    </xf>
    <xf numFmtId="0" fontId="18" fillId="0" borderId="32" xfId="0" applyFont="1" applyBorder="1" applyAlignment="1" applyProtection="1">
      <alignment horizontal="center" vertical="center" wrapText="1"/>
    </xf>
    <xf numFmtId="0" fontId="34" fillId="0" borderId="45" xfId="0" applyFont="1" applyFill="1" applyBorder="1" applyAlignment="1">
      <alignment horizontal="center" vertical="center" wrapText="1"/>
    </xf>
    <xf numFmtId="49" fontId="34" fillId="0" borderId="45" xfId="0" applyNumberFormat="1" applyFont="1" applyFill="1" applyBorder="1" applyAlignment="1">
      <alignment horizontal="center" vertical="center" wrapText="1"/>
    </xf>
    <xf numFmtId="0" fontId="34" fillId="0" borderId="46" xfId="0" applyFont="1" applyFill="1" applyBorder="1" applyAlignment="1">
      <alignment vertical="center" wrapText="1"/>
    </xf>
    <xf numFmtId="0" fontId="18" fillId="0" borderId="47" xfId="0" applyFont="1" applyBorder="1" applyAlignment="1" applyProtection="1">
      <alignment horizontal="center" vertical="center" wrapText="1"/>
      <protection locked="0"/>
    </xf>
    <xf numFmtId="0" fontId="34" fillId="0" borderId="16" xfId="0" applyFont="1" applyFill="1" applyBorder="1" applyAlignment="1">
      <alignment vertical="center" wrapText="1"/>
    </xf>
    <xf numFmtId="0" fontId="34" fillId="0" borderId="47" xfId="0" applyFont="1" applyFill="1" applyBorder="1" applyAlignment="1">
      <alignment vertical="center" wrapText="1"/>
    </xf>
    <xf numFmtId="0" fontId="19" fillId="0" borderId="47" xfId="0" applyFont="1" applyFill="1" applyBorder="1" applyAlignment="1">
      <alignment horizontal="left" vertical="center" wrapText="1"/>
    </xf>
    <xf numFmtId="0" fontId="2" fillId="0" borderId="0" xfId="0" applyFont="1" applyFill="1" applyBorder="1" applyAlignment="1">
      <alignment horizontal="left" vertical="center" wrapText="1"/>
    </xf>
    <xf numFmtId="0" fontId="17" fillId="0" borderId="0" xfId="0" applyFont="1" applyBorder="1" applyAlignment="1">
      <alignment vertical="center" wrapText="1"/>
    </xf>
    <xf numFmtId="0" fontId="17" fillId="0" borderId="9" xfId="0" applyFont="1" applyBorder="1" applyAlignment="1">
      <alignment vertical="center" wrapText="1"/>
    </xf>
    <xf numFmtId="0" fontId="17" fillId="0" borderId="1" xfId="0" applyFont="1" applyBorder="1" applyAlignment="1">
      <alignment vertical="center" wrapText="1"/>
    </xf>
    <xf numFmtId="0" fontId="0" fillId="0" borderId="0" xfId="0" applyBorder="1" applyAlignment="1">
      <alignment horizontal="center" vertical="center"/>
    </xf>
    <xf numFmtId="0" fontId="3" fillId="0" borderId="23" xfId="0" applyFont="1" applyBorder="1" applyAlignment="1">
      <alignment horizontal="justify" vertical="center" wrapText="1"/>
    </xf>
    <xf numFmtId="0" fontId="7" fillId="0" borderId="54"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2" borderId="58"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6" fillId="0" borderId="50" xfId="0" applyFont="1" applyBorder="1" applyAlignment="1">
      <alignment vertical="center" wrapText="1"/>
    </xf>
    <xf numFmtId="0" fontId="16" fillId="0" borderId="50" xfId="0" applyFont="1" applyBorder="1" applyAlignment="1">
      <alignment horizontal="center" vertical="center" wrapText="1"/>
    </xf>
    <xf numFmtId="0" fontId="17" fillId="8" borderId="51" xfId="0" applyFont="1" applyFill="1" applyBorder="1" applyAlignment="1">
      <alignment vertical="center" wrapText="1"/>
    </xf>
    <xf numFmtId="0" fontId="32" fillId="0" borderId="57" xfId="0" applyFont="1" applyBorder="1" applyAlignment="1">
      <alignment horizontal="justify" vertical="center"/>
    </xf>
    <xf numFmtId="0" fontId="32" fillId="0" borderId="62" xfId="0" applyFont="1" applyBorder="1" applyAlignment="1">
      <alignment horizontal="justify" vertical="center"/>
    </xf>
    <xf numFmtId="0" fontId="32" fillId="0" borderId="61" xfId="0" applyFont="1" applyBorder="1" applyAlignment="1">
      <alignment horizontal="justify" vertical="center"/>
    </xf>
    <xf numFmtId="0" fontId="32" fillId="0" borderId="52" xfId="0" applyFont="1" applyBorder="1" applyAlignment="1">
      <alignment horizontal="justify" vertical="center"/>
    </xf>
    <xf numFmtId="0" fontId="16" fillId="0" borderId="49"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0" xfId="0" applyFont="1" applyFill="1" applyBorder="1" applyAlignment="1">
      <alignment horizontal="center" vertical="center" wrapText="1"/>
    </xf>
    <xf numFmtId="0" fontId="0" fillId="0" borderId="63" xfId="0" applyNumberFormat="1" applyFont="1" applyFill="1" applyBorder="1" applyAlignment="1">
      <alignment horizontal="center" vertical="center"/>
    </xf>
    <xf numFmtId="0" fontId="0" fillId="0" borderId="37" xfId="0" applyFont="1" applyFill="1" applyBorder="1" applyAlignment="1">
      <alignment horizontal="center" vertical="center"/>
    </xf>
    <xf numFmtId="0" fontId="0" fillId="0" borderId="37" xfId="0" applyNumberFormat="1" applyFont="1" applyFill="1" applyBorder="1" applyAlignment="1">
      <alignment horizontal="center" vertical="center"/>
    </xf>
    <xf numFmtId="0" fontId="0" fillId="0" borderId="37" xfId="0" applyFont="1" applyFill="1" applyBorder="1" applyAlignment="1">
      <alignment vertical="center"/>
    </xf>
    <xf numFmtId="0" fontId="24" fillId="0" borderId="64" xfId="0" applyFont="1" applyBorder="1"/>
    <xf numFmtId="0" fontId="0" fillId="0" borderId="65" xfId="0" applyBorder="1" applyAlignment="1">
      <alignment horizontal="center" vertical="center"/>
    </xf>
    <xf numFmtId="0" fontId="25" fillId="0" borderId="65" xfId="0" applyFont="1" applyBorder="1" applyAlignment="1">
      <alignment horizontal="center" vertical="center" wrapText="1"/>
    </xf>
    <xf numFmtId="0" fontId="0" fillId="0" borderId="63" xfId="0" applyFont="1" applyFill="1" applyBorder="1" applyAlignment="1">
      <alignment horizontal="center" vertical="center"/>
    </xf>
    <xf numFmtId="0" fontId="25" fillId="0" borderId="64" xfId="0" applyFont="1" applyBorder="1" applyAlignment="1">
      <alignment vertical="center" wrapText="1"/>
    </xf>
    <xf numFmtId="0" fontId="13" fillId="0" borderId="48" xfId="0" applyFont="1" applyBorder="1" applyAlignment="1">
      <alignment vertical="center" wrapText="1"/>
    </xf>
    <xf numFmtId="0" fontId="18" fillId="0" borderId="21" xfId="0" applyFont="1" applyBorder="1" applyAlignment="1" applyProtection="1">
      <alignment horizontal="center" vertical="center" wrapText="1"/>
    </xf>
    <xf numFmtId="0" fontId="18" fillId="0" borderId="21" xfId="0" applyFont="1" applyBorder="1" applyAlignment="1" applyProtection="1">
      <alignment horizontal="center" vertical="center" wrapText="1"/>
      <protection locked="0"/>
    </xf>
    <xf numFmtId="0" fontId="19" fillId="0" borderId="1" xfId="0" applyFont="1" applyBorder="1" applyAlignment="1">
      <alignment horizontal="left" vertical="center" wrapText="1"/>
    </xf>
    <xf numFmtId="0" fontId="19" fillId="2" borderId="1" xfId="0" applyFont="1" applyFill="1" applyBorder="1" applyAlignment="1">
      <alignment horizontal="left" vertical="center" wrapText="1"/>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8" fillId="0" borderId="1" xfId="0" applyFont="1" applyBorder="1" applyAlignment="1">
      <alignment horizontal="left" vertical="center" wrapText="1"/>
    </xf>
    <xf numFmtId="0" fontId="17" fillId="0" borderId="9" xfId="0" applyFont="1" applyBorder="1" applyAlignment="1">
      <alignment vertical="center" wrapText="1"/>
    </xf>
    <xf numFmtId="0" fontId="0" fillId="0" borderId="0" xfId="0" applyBorder="1" applyAlignment="1">
      <alignment horizontal="center" vertical="center"/>
    </xf>
    <xf numFmtId="0" fontId="17" fillId="0" borderId="1" xfId="0" applyFont="1" applyBorder="1" applyAlignment="1">
      <alignment vertical="center" wrapText="1"/>
    </xf>
    <xf numFmtId="0" fontId="25" fillId="0" borderId="65" xfId="0" applyFont="1" applyBorder="1" applyAlignment="1">
      <alignment horizontal="center" vertical="center" wrapText="1"/>
    </xf>
    <xf numFmtId="0" fontId="34" fillId="0" borderId="69" xfId="0" applyFont="1" applyFill="1" applyBorder="1" applyAlignment="1">
      <alignment horizontal="center" vertical="center" wrapText="1"/>
    </xf>
    <xf numFmtId="0" fontId="34" fillId="0" borderId="71" xfId="0" applyFont="1" applyFill="1" applyBorder="1" applyAlignment="1">
      <alignment vertical="center" wrapText="1"/>
    </xf>
    <xf numFmtId="0" fontId="18" fillId="0" borderId="71" xfId="0" applyFont="1" applyBorder="1" applyAlignment="1" applyProtection="1">
      <alignment horizontal="center" vertical="center" wrapText="1"/>
      <protection locked="0"/>
    </xf>
    <xf numFmtId="0" fontId="34" fillId="0" borderId="73" xfId="0" applyFont="1" applyFill="1" applyBorder="1" applyAlignment="1">
      <alignment horizontal="left" vertical="center" wrapText="1"/>
    </xf>
    <xf numFmtId="0" fontId="34" fillId="0" borderId="76" xfId="0" applyFont="1" applyFill="1" applyBorder="1" applyAlignment="1">
      <alignment vertical="center" wrapText="1"/>
    </xf>
    <xf numFmtId="0" fontId="34" fillId="0" borderId="21" xfId="0" applyFont="1" applyFill="1" applyBorder="1" applyAlignment="1">
      <alignment vertical="center" wrapText="1"/>
    </xf>
    <xf numFmtId="0" fontId="34" fillId="0" borderId="85" xfId="0" applyFont="1" applyFill="1" applyBorder="1" applyAlignment="1">
      <alignment vertical="center" wrapText="1"/>
    </xf>
    <xf numFmtId="0" fontId="34" fillId="0" borderId="82" xfId="0" applyFont="1" applyFill="1" applyBorder="1" applyAlignment="1">
      <alignment vertical="center" wrapText="1"/>
    </xf>
    <xf numFmtId="0" fontId="18" fillId="0" borderId="81" xfId="0" applyFont="1" applyBorder="1" applyAlignment="1" applyProtection="1">
      <alignment horizontal="center" vertical="center" wrapText="1"/>
      <protection locked="0"/>
    </xf>
    <xf numFmtId="0" fontId="34" fillId="0" borderId="89" xfId="0" applyFont="1" applyFill="1" applyBorder="1" applyAlignment="1">
      <alignment vertical="center" wrapText="1"/>
    </xf>
    <xf numFmtId="0" fontId="18" fillId="0" borderId="67" xfId="0" applyFont="1" applyBorder="1" applyAlignment="1" applyProtection="1">
      <alignment horizontal="center" vertical="center" wrapText="1"/>
      <protection locked="0"/>
    </xf>
    <xf numFmtId="0" fontId="34" fillId="0" borderId="67" xfId="0" applyFont="1" applyFill="1" applyBorder="1" applyAlignment="1">
      <alignment vertical="center" wrapText="1"/>
    </xf>
    <xf numFmtId="17" fontId="34" fillId="0" borderId="67" xfId="0" applyNumberFormat="1" applyFont="1" applyFill="1" applyBorder="1" applyAlignment="1">
      <alignment vertical="center" wrapText="1"/>
    </xf>
    <xf numFmtId="0" fontId="18" fillId="0" borderId="67" xfId="0" applyFont="1" applyBorder="1" applyAlignment="1" applyProtection="1">
      <alignment horizontal="left" vertical="center" wrapText="1"/>
      <protection locked="0"/>
    </xf>
    <xf numFmtId="0" fontId="0" fillId="0" borderId="90" xfId="0" applyBorder="1" applyAlignment="1">
      <alignment horizontal="center"/>
    </xf>
    <xf numFmtId="0" fontId="34" fillId="0" borderId="73" xfId="0" applyFont="1" applyFill="1" applyBorder="1" applyAlignment="1">
      <alignment vertical="center" wrapText="1"/>
    </xf>
    <xf numFmtId="0" fontId="34" fillId="0" borderId="92" xfId="0" applyFont="1" applyFill="1" applyBorder="1" applyAlignment="1">
      <alignment horizontal="center" vertical="center" wrapText="1"/>
    </xf>
    <xf numFmtId="0" fontId="34" fillId="0" borderId="76" xfId="0" applyNumberFormat="1" applyFont="1" applyFill="1" applyBorder="1" applyAlignment="1">
      <alignment vertical="center" wrapText="1"/>
    </xf>
    <xf numFmtId="0" fontId="34" fillId="0" borderId="72" xfId="0" applyFont="1" applyFill="1" applyBorder="1" applyAlignment="1">
      <alignment vertical="center" wrapText="1"/>
    </xf>
    <xf numFmtId="49" fontId="34" fillId="0" borderId="92" xfId="0" applyNumberFormat="1" applyFont="1" applyFill="1" applyBorder="1" applyAlignment="1">
      <alignment horizontal="center" vertical="center" wrapText="1"/>
    </xf>
    <xf numFmtId="0" fontId="34" fillId="0" borderId="74" xfId="0" applyFont="1" applyFill="1" applyBorder="1" applyAlignment="1">
      <alignment vertical="center" wrapText="1"/>
    </xf>
    <xf numFmtId="0" fontId="34" fillId="0" borderId="74" xfId="0" applyFont="1" applyFill="1" applyBorder="1" applyAlignment="1">
      <alignment horizontal="center" vertical="center" wrapText="1"/>
    </xf>
    <xf numFmtId="49" fontId="34" fillId="0" borderId="74" xfId="0" applyNumberFormat="1" applyFont="1" applyFill="1" applyBorder="1" applyAlignment="1">
      <alignment horizontal="center" vertical="center" wrapText="1"/>
    </xf>
    <xf numFmtId="0" fontId="18" fillId="0" borderId="68" xfId="0" applyFont="1" applyBorder="1" applyAlignment="1" applyProtection="1">
      <alignment horizontal="center" vertical="center" wrapText="1"/>
      <protection locked="0"/>
    </xf>
    <xf numFmtId="0" fontId="18" fillId="0" borderId="68" xfId="0" applyFont="1" applyBorder="1" applyAlignment="1" applyProtection="1">
      <alignment horizontal="center" vertical="center" wrapText="1"/>
    </xf>
    <xf numFmtId="0" fontId="1" fillId="0" borderId="68" xfId="0" applyFont="1" applyFill="1" applyBorder="1" applyAlignment="1">
      <alignment horizontal="center" vertical="center" wrapText="1"/>
    </xf>
    <xf numFmtId="0" fontId="1" fillId="0" borderId="98" xfId="0" applyFont="1" applyFill="1" applyBorder="1" applyAlignment="1">
      <alignment horizontal="center" vertical="center" wrapText="1"/>
    </xf>
    <xf numFmtId="0" fontId="3" fillId="0" borderId="10" xfId="0" applyFont="1" applyFill="1" applyBorder="1" applyAlignment="1">
      <alignment horizontal="left" vertical="center" wrapText="1"/>
    </xf>
    <xf numFmtId="0" fontId="18" fillId="0" borderId="1" xfId="0" applyFont="1" applyFill="1" applyBorder="1" applyAlignment="1">
      <alignment vertical="center" wrapText="1"/>
    </xf>
    <xf numFmtId="17" fontId="18" fillId="0" borderId="1" xfId="0" applyNumberFormat="1" applyFont="1" applyFill="1" applyBorder="1" applyAlignment="1">
      <alignment vertical="center" wrapText="1"/>
    </xf>
    <xf numFmtId="0" fontId="18" fillId="0" borderId="71" xfId="0" applyFont="1" applyFill="1" applyBorder="1" applyAlignment="1">
      <alignment vertical="center" wrapText="1"/>
    </xf>
    <xf numFmtId="0" fontId="18" fillId="0" borderId="70" xfId="0" applyFont="1" applyFill="1" applyBorder="1" applyAlignment="1">
      <alignment vertical="center" wrapText="1"/>
    </xf>
    <xf numFmtId="0" fontId="18" fillId="0" borderId="76" xfId="0" applyNumberFormat="1" applyFont="1" applyFill="1" applyBorder="1" applyAlignment="1">
      <alignment vertical="center" wrapText="1"/>
    </xf>
    <xf numFmtId="0" fontId="18" fillId="0" borderId="38" xfId="0" applyFont="1" applyFill="1" applyBorder="1" applyAlignment="1">
      <alignment vertical="center" wrapText="1"/>
    </xf>
    <xf numFmtId="0" fontId="18" fillId="0" borderId="93" xfId="0" applyFont="1" applyFill="1" applyBorder="1" applyAlignment="1">
      <alignment vertical="center" wrapText="1"/>
    </xf>
    <xf numFmtId="0" fontId="18" fillId="0" borderId="76" xfId="0" applyFont="1" applyFill="1" applyBorder="1" applyAlignment="1">
      <alignment vertical="center" wrapText="1"/>
    </xf>
    <xf numFmtId="0" fontId="18" fillId="0" borderId="74" xfId="0" applyFont="1" applyFill="1" applyBorder="1" applyAlignment="1">
      <alignment vertical="center" wrapText="1"/>
    </xf>
    <xf numFmtId="0" fontId="18" fillId="0" borderId="97" xfId="0" applyFont="1" applyFill="1" applyBorder="1" applyAlignment="1">
      <alignment vertical="center" wrapText="1"/>
    </xf>
    <xf numFmtId="0" fontId="18" fillId="0" borderId="92" xfId="0" applyFont="1" applyFill="1" applyBorder="1" applyAlignment="1">
      <alignment vertical="center" wrapText="1"/>
    </xf>
    <xf numFmtId="0" fontId="35" fillId="0" borderId="1" xfId="0" applyFont="1" applyBorder="1" applyAlignment="1">
      <alignment horizontal="left" vertical="center" wrapText="1"/>
    </xf>
    <xf numFmtId="0" fontId="34" fillId="0" borderId="82" xfId="0" applyFont="1" applyFill="1" applyBorder="1" applyAlignment="1">
      <alignment horizontal="center" vertical="center" wrapText="1"/>
    </xf>
    <xf numFmtId="0" fontId="34" fillId="0" borderId="38" xfId="0" applyFont="1" applyFill="1" applyBorder="1" applyAlignment="1">
      <alignment horizontal="center" vertical="center" wrapText="1"/>
    </xf>
    <xf numFmtId="0" fontId="34" fillId="0" borderId="44" xfId="0" applyFont="1" applyFill="1" applyBorder="1" applyAlignment="1">
      <alignment horizontal="center" vertical="center" wrapText="1"/>
    </xf>
    <xf numFmtId="0" fontId="18" fillId="0" borderId="21"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18" fillId="0" borderId="81" xfId="0" applyFont="1" applyBorder="1" applyAlignment="1" applyProtection="1">
      <alignment horizontal="center" vertical="center" wrapText="1"/>
      <protection locked="0"/>
    </xf>
    <xf numFmtId="0" fontId="18" fillId="0" borderId="22" xfId="0" applyFont="1" applyBorder="1" applyAlignment="1" applyProtection="1">
      <alignment horizontal="center" vertical="center" wrapText="1"/>
      <protection locked="0"/>
    </xf>
    <xf numFmtId="0" fontId="18" fillId="0" borderId="81" xfId="0" applyFont="1" applyBorder="1" applyAlignment="1" applyProtection="1">
      <alignment horizontal="center" vertical="center" wrapText="1"/>
    </xf>
    <xf numFmtId="0" fontId="18" fillId="0" borderId="22" xfId="0" applyFont="1" applyBorder="1" applyAlignment="1" applyProtection="1">
      <alignment horizontal="center" vertical="center" wrapText="1"/>
    </xf>
    <xf numFmtId="0" fontId="18" fillId="0" borderId="91" xfId="0" applyFont="1" applyBorder="1" applyAlignment="1" applyProtection="1">
      <alignment horizontal="center" vertical="center" wrapText="1"/>
    </xf>
    <xf numFmtId="0" fontId="34" fillId="0" borderId="81"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91" xfId="0" applyFont="1" applyFill="1" applyBorder="1" applyAlignment="1">
      <alignment horizontal="left" vertical="center" wrapText="1"/>
    </xf>
    <xf numFmtId="0" fontId="18" fillId="0" borderId="21"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21"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9" fillId="0" borderId="1" xfId="0" applyFont="1" applyBorder="1" applyAlignment="1">
      <alignment horizontal="left" vertical="center" wrapText="1"/>
    </xf>
    <xf numFmtId="0" fontId="19" fillId="2" borderId="1" xfId="0" applyFont="1" applyFill="1" applyBorder="1" applyAlignment="1">
      <alignment horizontal="left" vertical="center" wrapText="1"/>
    </xf>
    <xf numFmtId="0" fontId="18" fillId="0" borderId="96" xfId="0" applyFont="1" applyFill="1" applyBorder="1" applyAlignment="1">
      <alignment horizontal="left" vertical="center" wrapText="1"/>
    </xf>
    <xf numFmtId="0" fontId="18" fillId="0" borderId="40" xfId="0" applyFont="1" applyFill="1" applyBorder="1" applyAlignment="1">
      <alignment horizontal="left" vertical="center" wrapText="1"/>
    </xf>
    <xf numFmtId="0" fontId="34" fillId="0" borderId="74" xfId="0" applyFont="1" applyFill="1" applyBorder="1" applyAlignment="1">
      <alignment horizontal="center" vertical="center" wrapText="1"/>
    </xf>
    <xf numFmtId="0" fontId="15" fillId="0" borderId="1" xfId="0" applyFont="1" applyBorder="1" applyAlignment="1">
      <alignment horizontal="center" vertical="center" textRotation="90" wrapText="1"/>
    </xf>
    <xf numFmtId="0" fontId="18" fillId="0" borderId="1" xfId="0" applyFont="1" applyBorder="1" applyAlignment="1" applyProtection="1">
      <alignment horizontal="center" vertical="center" wrapText="1"/>
      <protection locked="0"/>
    </xf>
    <xf numFmtId="0" fontId="21"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23" fillId="0" borderId="16"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1" fillId="0" borderId="16" xfId="0" applyFont="1" applyFill="1" applyBorder="1" applyAlignment="1">
      <alignment horizontal="left" wrapText="1"/>
    </xf>
    <xf numFmtId="0" fontId="21" fillId="0" borderId="28" xfId="0" applyFont="1" applyBorder="1" applyAlignment="1">
      <alignment horizontal="right" vertical="center" wrapText="1"/>
    </xf>
    <xf numFmtId="0" fontId="21" fillId="0" borderId="2" xfId="0" applyFont="1" applyBorder="1" applyAlignment="1">
      <alignment horizontal="right" vertical="center" wrapText="1"/>
    </xf>
    <xf numFmtId="0" fontId="21" fillId="0" borderId="27" xfId="0" applyFont="1" applyBorder="1" applyAlignment="1">
      <alignment horizontal="right" vertical="center" wrapText="1"/>
    </xf>
    <xf numFmtId="0" fontId="21" fillId="0" borderId="28" xfId="0" applyFont="1" applyBorder="1" applyAlignment="1">
      <alignment horizontal="left" vertical="center" wrapText="1"/>
    </xf>
    <xf numFmtId="0" fontId="21" fillId="0" borderId="2" xfId="0" applyFont="1" applyBorder="1" applyAlignment="1">
      <alignment horizontal="left" vertical="center" wrapText="1"/>
    </xf>
    <xf numFmtId="0" fontId="21" fillId="0" borderId="27" xfId="0" applyFont="1" applyBorder="1" applyAlignment="1">
      <alignment horizontal="left" vertical="center" wrapText="1"/>
    </xf>
    <xf numFmtId="0" fontId="2" fillId="0" borderId="16" xfId="0" applyFont="1" applyFill="1" applyBorder="1" applyAlignment="1">
      <alignment horizontal="left" wrapText="1"/>
    </xf>
    <xf numFmtId="0" fontId="20" fillId="0" borderId="13" xfId="0"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4"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14"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1" fillId="0" borderId="3" xfId="0" applyFont="1" applyBorder="1" applyAlignment="1">
      <alignment horizontal="left" vertical="center"/>
    </xf>
    <xf numFmtId="0" fontId="1" fillId="0" borderId="8" xfId="0" applyFont="1" applyBorder="1" applyAlignment="1">
      <alignment horizontal="left" vertical="center"/>
    </xf>
    <xf numFmtId="0" fontId="1" fillId="0" borderId="0" xfId="0" applyFont="1" applyBorder="1" applyAlignment="1">
      <alignment horizontal="left" vertical="center"/>
    </xf>
    <xf numFmtId="0" fontId="1" fillId="0" borderId="6"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left" vertical="center"/>
    </xf>
    <xf numFmtId="0" fontId="7" fillId="2" borderId="51"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26" fillId="0" borderId="51" xfId="0" applyFont="1" applyBorder="1" applyAlignment="1">
      <alignment horizontal="center" vertical="center" wrapText="1"/>
    </xf>
    <xf numFmtId="0" fontId="26" fillId="0" borderId="23" xfId="0" applyFont="1" applyBorder="1" applyAlignment="1">
      <alignment horizontal="center" vertical="center" wrapText="1"/>
    </xf>
    <xf numFmtId="0" fontId="14" fillId="0" borderId="54" xfId="0" applyFont="1" applyBorder="1" applyAlignment="1">
      <alignment horizontal="center" vertical="center"/>
    </xf>
    <xf numFmtId="0" fontId="14" fillId="0" borderId="11" xfId="0" applyFont="1" applyBorder="1" applyAlignment="1">
      <alignment horizontal="center" vertical="center"/>
    </xf>
    <xf numFmtId="0" fontId="18" fillId="0" borderId="88"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81" xfId="0" applyFont="1" applyBorder="1" applyAlignment="1" applyProtection="1">
      <alignment horizontal="left" vertical="center" wrapText="1"/>
      <protection locked="0"/>
    </xf>
    <xf numFmtId="0" fontId="18" fillId="0" borderId="22" xfId="0" applyFont="1" applyBorder="1" applyAlignment="1" applyProtection="1">
      <alignment horizontal="left" vertical="center" wrapText="1"/>
      <protection locked="0"/>
    </xf>
    <xf numFmtId="0" fontId="18" fillId="0" borderId="32" xfId="0" applyFont="1" applyBorder="1" applyAlignment="1" applyProtection="1">
      <alignment horizontal="left" vertical="center" wrapText="1"/>
      <protection locked="0"/>
    </xf>
    <xf numFmtId="0" fontId="34" fillId="0" borderId="94" xfId="0" applyFont="1" applyFill="1" applyBorder="1" applyAlignment="1">
      <alignment horizontal="left" vertical="center" wrapText="1"/>
    </xf>
    <xf numFmtId="0" fontId="34" fillId="0" borderId="41" xfId="0" applyFont="1" applyFill="1" applyBorder="1" applyAlignment="1">
      <alignment horizontal="left" vertical="center" wrapText="1"/>
    </xf>
    <xf numFmtId="0" fontId="34" fillId="0" borderId="95" xfId="0" applyFont="1" applyFill="1" applyBorder="1" applyAlignment="1">
      <alignment horizontal="left" vertical="center" wrapText="1"/>
    </xf>
    <xf numFmtId="0" fontId="34" fillId="0" borderId="40" xfId="0" applyFont="1" applyFill="1" applyBorder="1" applyAlignment="1">
      <alignment horizontal="left" vertical="center" wrapText="1"/>
    </xf>
    <xf numFmtId="0" fontId="18" fillId="0" borderId="42" xfId="0" applyFont="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1" xfId="0" applyFont="1" applyBorder="1" applyAlignment="1">
      <alignment horizontal="left" vertical="center" wrapText="1"/>
    </xf>
    <xf numFmtId="0" fontId="18" fillId="0" borderId="1" xfId="0" applyFont="1" applyBorder="1" applyAlignment="1" applyProtection="1">
      <alignment horizontal="center" vertical="center" wrapText="1"/>
    </xf>
    <xf numFmtId="0" fontId="18" fillId="0" borderId="77" xfId="0" applyFont="1" applyFill="1" applyBorder="1" applyAlignment="1">
      <alignment horizontal="left" vertical="center" wrapText="1"/>
    </xf>
    <xf numFmtId="0" fontId="18" fillId="0" borderId="78" xfId="0" applyFont="1" applyFill="1" applyBorder="1" applyAlignment="1">
      <alignment horizontal="left" vertical="center" wrapText="1"/>
    </xf>
    <xf numFmtId="0" fontId="18" fillId="0" borderId="41" xfId="0" applyFont="1" applyFill="1" applyBorder="1" applyAlignment="1">
      <alignment horizontal="left" vertical="center" wrapText="1"/>
    </xf>
    <xf numFmtId="0" fontId="18" fillId="0" borderId="79" xfId="0" applyFont="1" applyFill="1" applyBorder="1" applyAlignment="1">
      <alignment horizontal="left" vertical="center" wrapText="1"/>
    </xf>
    <xf numFmtId="0" fontId="18" fillId="0" borderId="80" xfId="0" applyFont="1" applyFill="1" applyBorder="1" applyAlignment="1">
      <alignment horizontal="left" vertical="center" wrapText="1"/>
    </xf>
    <xf numFmtId="0" fontId="18" fillId="0" borderId="77" xfId="0" applyFont="1" applyBorder="1" applyAlignment="1" applyProtection="1">
      <alignment horizontal="center" vertical="center" wrapText="1"/>
    </xf>
    <xf numFmtId="0" fontId="18" fillId="0" borderId="78" xfId="0" applyFont="1" applyBorder="1" applyAlignment="1" applyProtection="1">
      <alignment horizontal="center" vertical="center" wrapText="1"/>
    </xf>
    <xf numFmtId="0" fontId="5" fillId="0" borderId="13"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4"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14"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7" fillId="0" borderId="51" xfId="0" applyFont="1" applyBorder="1" applyAlignment="1">
      <alignment horizontal="center" vertical="center" wrapText="1"/>
    </xf>
    <xf numFmtId="0" fontId="7" fillId="0" borderId="23" xfId="0" applyFont="1" applyBorder="1" applyAlignment="1">
      <alignment horizontal="center" vertical="center" wrapText="1"/>
    </xf>
    <xf numFmtId="0" fontId="14" fillId="0" borderId="55"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57" xfId="0" applyFont="1" applyBorder="1" applyAlignment="1">
      <alignment horizontal="center" vertical="center" wrapText="1"/>
    </xf>
    <xf numFmtId="0" fontId="7" fillId="0" borderId="51" xfId="0" applyFont="1" applyBorder="1" applyAlignment="1">
      <alignment horizontal="left" vertical="center" wrapText="1"/>
    </xf>
    <xf numFmtId="0" fontId="7" fillId="0" borderId="23" xfId="0" applyFont="1" applyBorder="1" applyAlignment="1">
      <alignment horizontal="left" vertical="center" wrapText="1"/>
    </xf>
    <xf numFmtId="0" fontId="14" fillId="0" borderId="49" xfId="0" applyFont="1" applyBorder="1" applyAlignment="1">
      <alignment horizontal="center" vertical="center"/>
    </xf>
    <xf numFmtId="0" fontId="14" fillId="0" borderId="53" xfId="0" applyFont="1" applyBorder="1" applyAlignment="1">
      <alignment horizontal="center" vertical="center"/>
    </xf>
    <xf numFmtId="0" fontId="34" fillId="0" borderId="83" xfId="0" applyFont="1" applyFill="1" applyBorder="1" applyAlignment="1">
      <alignment horizontal="center" vertical="center" wrapText="1"/>
    </xf>
    <xf numFmtId="0" fontId="34" fillId="0" borderId="75" xfId="0" applyFont="1" applyFill="1" applyBorder="1" applyAlignment="1">
      <alignment horizontal="center" vertical="center" wrapText="1"/>
    </xf>
    <xf numFmtId="0" fontId="34" fillId="0" borderId="84" xfId="0" applyFont="1" applyFill="1" applyBorder="1" applyAlignment="1">
      <alignment horizontal="center" vertical="center" wrapText="1"/>
    </xf>
    <xf numFmtId="0" fontId="34" fillId="0" borderId="86" xfId="0" applyFont="1" applyFill="1" applyBorder="1" applyAlignment="1">
      <alignment horizontal="left" vertical="center" wrapText="1"/>
    </xf>
    <xf numFmtId="0" fontId="34" fillId="0" borderId="6" xfId="0" applyFont="1" applyFill="1" applyBorder="1" applyAlignment="1">
      <alignment horizontal="left" vertical="center" wrapText="1"/>
    </xf>
    <xf numFmtId="0" fontId="34" fillId="0" borderId="87" xfId="0" applyFont="1" applyFill="1" applyBorder="1" applyAlignment="1">
      <alignment horizontal="left" vertical="center" wrapText="1"/>
    </xf>
    <xf numFmtId="0" fontId="14" fillId="0" borderId="1" xfId="0" applyFont="1" applyBorder="1" applyAlignment="1">
      <alignment horizontal="center"/>
    </xf>
    <xf numFmtId="0" fontId="0" fillId="0" borderId="3" xfId="0" applyBorder="1" applyAlignment="1">
      <alignment horizontal="left"/>
    </xf>
    <xf numFmtId="0" fontId="0" fillId="0" borderId="8" xfId="0" applyBorder="1" applyAlignment="1">
      <alignment horizontal="left"/>
    </xf>
    <xf numFmtId="0" fontId="16" fillId="10" borderId="28" xfId="0" applyFont="1" applyFill="1" applyBorder="1" applyAlignment="1">
      <alignment horizontal="center" vertical="center" wrapText="1"/>
    </xf>
    <xf numFmtId="0" fontId="16" fillId="10" borderId="27" xfId="0" applyFont="1" applyFill="1" applyBorder="1" applyAlignment="1">
      <alignment horizontal="center" vertical="center" wrapText="1"/>
    </xf>
    <xf numFmtId="0" fontId="17" fillId="0" borderId="51" xfId="0" applyFont="1" applyBorder="1" applyAlignment="1">
      <alignment horizontal="justify" vertical="center" wrapText="1"/>
    </xf>
    <xf numFmtId="0" fontId="17" fillId="0" borderId="23" xfId="0" applyFont="1" applyBorder="1" applyAlignment="1">
      <alignment horizontal="justify" vertical="center" wrapText="1"/>
    </xf>
    <xf numFmtId="0" fontId="17" fillId="0" borderId="10" xfId="0" applyFont="1" applyBorder="1" applyAlignment="1">
      <alignment horizontal="justify" vertical="center" wrapText="1"/>
    </xf>
    <xf numFmtId="0" fontId="17" fillId="8" borderId="51" xfId="0" applyFont="1" applyFill="1" applyBorder="1" applyAlignment="1">
      <alignment horizontal="justify" vertical="center" wrapText="1"/>
    </xf>
    <xf numFmtId="0" fontId="17" fillId="8" borderId="23" xfId="0" applyFont="1" applyFill="1" applyBorder="1" applyAlignment="1">
      <alignment horizontal="justify" vertical="center" wrapText="1"/>
    </xf>
    <xf numFmtId="0" fontId="17" fillId="8" borderId="10" xfId="0" applyFont="1" applyFill="1" applyBorder="1" applyAlignment="1">
      <alignment horizontal="justify" vertical="center" wrapText="1"/>
    </xf>
    <xf numFmtId="0" fontId="17" fillId="0" borderId="54" xfId="0" applyFont="1" applyBorder="1" applyAlignment="1">
      <alignment horizontal="justify" vertical="center" wrapText="1"/>
    </xf>
    <xf numFmtId="0" fontId="17" fillId="0" borderId="19" xfId="0" applyFont="1" applyBorder="1" applyAlignment="1">
      <alignment horizontal="justify" vertical="center" wrapText="1"/>
    </xf>
    <xf numFmtId="0" fontId="17" fillId="0" borderId="26" xfId="0" applyFont="1" applyBorder="1" applyAlignment="1">
      <alignment horizontal="justify" vertical="center" wrapText="1"/>
    </xf>
    <xf numFmtId="0" fontId="17" fillId="9" borderId="11"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16" xfId="0" applyFont="1" applyFill="1" applyBorder="1" applyAlignment="1">
      <alignment horizontal="justify" vertical="center" wrapText="1"/>
    </xf>
    <xf numFmtId="0" fontId="17" fillId="0" borderId="24" xfId="0" applyFont="1" applyBorder="1" applyAlignment="1">
      <alignment horizontal="justify" vertical="center" wrapText="1"/>
    </xf>
    <xf numFmtId="0" fontId="17" fillId="5" borderId="51" xfId="0" applyFont="1" applyFill="1" applyBorder="1" applyAlignment="1">
      <alignment horizontal="justify" vertical="center" wrapText="1"/>
    </xf>
    <xf numFmtId="0" fontId="17" fillId="5" borderId="23" xfId="0" applyFont="1" applyFill="1" applyBorder="1" applyAlignment="1">
      <alignment horizontal="justify" vertical="center" wrapText="1"/>
    </xf>
    <xf numFmtId="0" fontId="17" fillId="5" borderId="24" xfId="0" applyFont="1" applyFill="1" applyBorder="1" applyAlignment="1">
      <alignment horizontal="justify" vertical="center" wrapText="1"/>
    </xf>
    <xf numFmtId="0" fontId="17" fillId="0" borderId="25" xfId="0" applyFont="1" applyBorder="1" applyAlignment="1">
      <alignment horizontal="justify" vertical="center" wrapText="1"/>
    </xf>
    <xf numFmtId="0" fontId="17" fillId="6" borderId="25" xfId="0" applyFont="1" applyFill="1" applyBorder="1" applyAlignment="1">
      <alignment horizontal="justify" vertical="center" wrapText="1"/>
    </xf>
    <xf numFmtId="0" fontId="17" fillId="6" borderId="23" xfId="0" applyFont="1" applyFill="1" applyBorder="1" applyAlignment="1">
      <alignment horizontal="justify" vertical="center" wrapText="1"/>
    </xf>
    <xf numFmtId="0" fontId="17" fillId="6" borderId="24" xfId="0" applyFont="1" applyFill="1" applyBorder="1" applyAlignment="1">
      <alignment horizontal="justify" vertical="center" wrapText="1"/>
    </xf>
    <xf numFmtId="0" fontId="17" fillId="7" borderId="25" xfId="0" applyFont="1" applyFill="1" applyBorder="1" applyAlignment="1">
      <alignment horizontal="justify" vertical="center" wrapText="1"/>
    </xf>
    <xf numFmtId="0" fontId="17" fillId="7" borderId="23" xfId="0" applyFont="1" applyFill="1" applyBorder="1" applyAlignment="1">
      <alignment horizontal="justify" vertical="center" wrapText="1"/>
    </xf>
    <xf numFmtId="0" fontId="17" fillId="7" borderId="10" xfId="0" applyFont="1" applyFill="1" applyBorder="1" applyAlignment="1">
      <alignment horizontal="justify" vertical="center" wrapText="1"/>
    </xf>
    <xf numFmtId="0" fontId="14" fillId="0" borderId="61" xfId="0" applyFont="1" applyBorder="1" applyAlignment="1">
      <alignment horizontal="left" vertical="center" wrapText="1"/>
    </xf>
    <xf numFmtId="0" fontId="14" fillId="0" borderId="48" xfId="0" applyFont="1" applyBorder="1" applyAlignment="1">
      <alignment horizontal="left" vertical="center" wrapText="1"/>
    </xf>
    <xf numFmtId="0" fontId="14" fillId="0" borderId="35" xfId="0" applyFont="1" applyBorder="1" applyAlignment="1">
      <alignment horizontal="left" vertical="center" wrapText="1"/>
    </xf>
    <xf numFmtId="0" fontId="13"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16" xfId="0" applyFont="1" applyBorder="1" applyAlignment="1">
      <alignment horizontal="center" vertical="center"/>
    </xf>
    <xf numFmtId="0" fontId="14" fillId="0" borderId="1" xfId="0" applyFont="1" applyBorder="1" applyAlignment="1">
      <alignment horizontal="center" vertical="center"/>
    </xf>
    <xf numFmtId="0" fontId="17" fillId="0" borderId="21" xfId="0" applyFont="1" applyBorder="1" applyAlignment="1">
      <alignment vertical="center" wrapText="1"/>
    </xf>
    <xf numFmtId="0" fontId="17" fillId="0" borderId="9" xfId="0" applyFont="1" applyBorder="1" applyAlignment="1">
      <alignment vertical="center" wrapText="1"/>
    </xf>
    <xf numFmtId="0" fontId="17" fillId="0" borderId="21" xfId="0" applyFont="1" applyBorder="1" applyAlignment="1">
      <alignment horizontal="justify" vertical="center" wrapText="1"/>
    </xf>
    <xf numFmtId="0" fontId="17" fillId="0" borderId="9" xfId="0" applyFont="1" applyBorder="1" applyAlignment="1">
      <alignment horizontal="justify" vertical="center" wrapText="1"/>
    </xf>
    <xf numFmtId="0" fontId="17" fillId="0" borderId="22" xfId="0" applyFont="1" applyBorder="1" applyAlignment="1">
      <alignment vertical="center" wrapText="1"/>
    </xf>
    <xf numFmtId="0" fontId="17" fillId="0" borderId="22" xfId="0" applyFont="1" applyBorder="1" applyAlignment="1">
      <alignment horizontal="justify" vertical="center" wrapText="1"/>
    </xf>
    <xf numFmtId="0" fontId="17" fillId="0" borderId="58" xfId="0" applyFont="1" applyBorder="1" applyAlignment="1">
      <alignment vertical="center" wrapText="1"/>
    </xf>
    <xf numFmtId="0" fontId="17" fillId="0" borderId="58" xfId="0" applyFont="1" applyBorder="1" applyAlignment="1">
      <alignment horizontal="justify" vertical="center" wrapText="1"/>
    </xf>
    <xf numFmtId="0" fontId="17" fillId="0" borderId="0" xfId="0" applyFont="1" applyBorder="1" applyAlignment="1">
      <alignment vertical="center" wrapText="1"/>
    </xf>
    <xf numFmtId="0" fontId="17" fillId="0" borderId="0" xfId="0" applyFont="1" applyBorder="1" applyAlignment="1">
      <alignment horizontal="justify" vertical="center" wrapText="1"/>
    </xf>
    <xf numFmtId="0" fontId="0" fillId="0" borderId="0" xfId="0"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4" fillId="0" borderId="21" xfId="0" applyFont="1" applyBorder="1" applyAlignment="1">
      <alignment horizontal="center" vertical="center"/>
    </xf>
    <xf numFmtId="0" fontId="14" fillId="0" borderId="29" xfId="0" applyFont="1" applyBorder="1" applyAlignment="1">
      <alignment horizontal="center" vertical="center"/>
    </xf>
    <xf numFmtId="0" fontId="25" fillId="0" borderId="64" xfId="0" applyFont="1" applyBorder="1" applyAlignment="1">
      <alignment horizontal="center" vertical="center" wrapText="1"/>
    </xf>
    <xf numFmtId="0" fontId="25" fillId="0" borderId="65" xfId="0" applyFont="1" applyBorder="1" applyAlignment="1">
      <alignment horizontal="center" vertical="center" wrapText="1"/>
    </xf>
    <xf numFmtId="0" fontId="25" fillId="0" borderId="66" xfId="0" applyFont="1" applyBorder="1" applyAlignment="1">
      <alignment horizontal="center" vertical="center" wrapText="1"/>
    </xf>
    <xf numFmtId="0" fontId="25" fillId="0" borderId="10" xfId="0" applyFont="1" applyBorder="1" applyAlignment="1">
      <alignment horizontal="center" vertical="center" wrapText="1"/>
    </xf>
    <xf numFmtId="0" fontId="3" fillId="0" borderId="66" xfId="0" applyFont="1" applyBorder="1" applyAlignment="1">
      <alignment horizontal="justify" vertical="center" wrapText="1"/>
    </xf>
    <xf numFmtId="0" fontId="3" fillId="0" borderId="23" xfId="0" applyFont="1" applyBorder="1" applyAlignment="1">
      <alignment horizontal="justify" vertical="center" wrapText="1"/>
    </xf>
    <xf numFmtId="0" fontId="3" fillId="0" borderId="10" xfId="0" applyFont="1" applyBorder="1" applyAlignment="1">
      <alignment horizontal="justify" vertical="center" wrapText="1"/>
    </xf>
    <xf numFmtId="0" fontId="14" fillId="0" borderId="21" xfId="0" applyFont="1" applyBorder="1" applyAlignment="1">
      <alignment horizontal="center"/>
    </xf>
    <xf numFmtId="0" fontId="14" fillId="0" borderId="0" xfId="0" applyFont="1" applyAlignment="1">
      <alignment horizontal="center"/>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2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897460</xdr:colOff>
      <xdr:row>0</xdr:row>
      <xdr:rowOff>0</xdr:rowOff>
    </xdr:from>
    <xdr:to>
      <xdr:col>1</xdr:col>
      <xdr:colOff>438721</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460" y="0"/>
          <a:ext cx="811261" cy="757575"/>
        </a:xfrm>
        <a:prstGeom prst="rect">
          <a:avLst/>
        </a:prstGeom>
        <a:noFill/>
        <a:ln>
          <a:noFill/>
        </a:ln>
      </xdr:spPr>
    </xdr:pic>
    <xdr:clientData/>
  </xdr:twoCellAnchor>
  <xdr:twoCellAnchor editAs="oneCell">
    <xdr:from>
      <xdr:col>5</xdr:col>
      <xdr:colOff>103909</xdr:colOff>
      <xdr:row>146</xdr:row>
      <xdr:rowOff>103909</xdr:rowOff>
    </xdr:from>
    <xdr:to>
      <xdr:col>8</xdr:col>
      <xdr:colOff>7722</xdr:colOff>
      <xdr:row>162</xdr:row>
      <xdr:rowOff>25459</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722312</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90"/>
  <sheetViews>
    <sheetView tabSelected="1" topLeftCell="AF15" zoomScale="110" zoomScaleNormal="110" zoomScalePageLayoutView="120" workbookViewId="0">
      <selection activeCell="AK16" sqref="AK16"/>
    </sheetView>
  </sheetViews>
  <sheetFormatPr baseColWidth="10" defaultColWidth="10.83203125" defaultRowHeight="15"/>
  <cols>
    <col min="1" max="1" width="16.6640625" customWidth="1"/>
    <col min="2" max="2" width="18.5" customWidth="1"/>
    <col min="3" max="3" width="20.5" customWidth="1"/>
    <col min="4" max="4" width="43.5" customWidth="1"/>
    <col min="5" max="5" width="12.6640625" customWidth="1"/>
    <col min="6" max="6" width="15.33203125" style="16" customWidth="1"/>
    <col min="7" max="7" width="14.83203125" customWidth="1"/>
    <col min="8" max="8" width="13.83203125" style="16" customWidth="1"/>
    <col min="9" max="9" width="5.83203125" bestFit="1" customWidth="1"/>
    <col min="10" max="12" width="4" customWidth="1"/>
    <col min="13" max="13" width="4.1640625" customWidth="1"/>
    <col min="14" max="14" width="4.5" customWidth="1"/>
    <col min="15" max="15" width="4.83203125" customWidth="1"/>
    <col min="16" max="16" width="36.6640625" customWidth="1"/>
    <col min="17" max="17" width="35.83203125" customWidth="1"/>
    <col min="18" max="18" width="13.33203125" style="16" customWidth="1"/>
    <col min="19" max="19" width="14" style="89" customWidth="1"/>
    <col min="20" max="20" width="34.1640625" customWidth="1"/>
    <col min="21" max="22" width="18.6640625" style="89" customWidth="1"/>
    <col min="23" max="23" width="12.1640625" style="12" customWidth="1"/>
    <col min="24" max="24" width="13.33203125" style="12" customWidth="1"/>
    <col min="25" max="25" width="18.6640625" style="12" customWidth="1"/>
    <col min="26" max="26" width="14.83203125" style="12" customWidth="1"/>
    <col min="27" max="27" width="15.1640625" customWidth="1"/>
    <col min="28" max="28" width="14" customWidth="1"/>
    <col min="29" max="29" width="13.83203125" style="12" customWidth="1"/>
    <col min="30" max="30" width="18.83203125" style="54" customWidth="1"/>
    <col min="31" max="32" width="16.33203125" style="128" customWidth="1"/>
    <col min="33" max="33" width="31.5" customWidth="1"/>
    <col min="34" max="34" width="12.5" style="12" customWidth="1"/>
    <col min="35" max="35" width="44" customWidth="1"/>
    <col min="36" max="36" width="12.5" style="12" customWidth="1"/>
    <col min="37" max="37" width="40" customWidth="1"/>
    <col min="38" max="38" width="12.5" style="12" customWidth="1"/>
    <col min="39" max="39" width="28.6640625" customWidth="1"/>
    <col min="40" max="40" width="20" customWidth="1"/>
  </cols>
  <sheetData>
    <row r="1" spans="1:270" s="4" customFormat="1" ht="21" customHeight="1">
      <c r="A1" s="322" t="s">
        <v>0</v>
      </c>
      <c r="B1" s="323"/>
      <c r="C1" s="276" t="s">
        <v>1</v>
      </c>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8"/>
      <c r="AL1" s="285" t="s">
        <v>2</v>
      </c>
      <c r="AM1" s="286"/>
    </row>
    <row r="2" spans="1:270" s="4" customFormat="1" ht="21.75" customHeight="1">
      <c r="A2" s="324"/>
      <c r="B2" s="325"/>
      <c r="C2" s="279"/>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1"/>
      <c r="AL2" s="287" t="s">
        <v>3</v>
      </c>
      <c r="AM2" s="288"/>
    </row>
    <row r="3" spans="1:270" s="4" customFormat="1" ht="21.75" customHeight="1">
      <c r="A3" s="324"/>
      <c r="B3" s="325"/>
      <c r="C3" s="279"/>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280"/>
      <c r="AG3" s="280"/>
      <c r="AH3" s="280"/>
      <c r="AI3" s="280"/>
      <c r="AJ3" s="280"/>
      <c r="AK3" s="281"/>
      <c r="AL3" s="287" t="s">
        <v>4</v>
      </c>
      <c r="AM3" s="288"/>
    </row>
    <row r="4" spans="1:270" s="4" customFormat="1" ht="21.75" customHeight="1">
      <c r="A4" s="326"/>
      <c r="B4" s="327"/>
      <c r="C4" s="282"/>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4"/>
      <c r="AL4" s="289" t="s">
        <v>5</v>
      </c>
      <c r="AM4" s="290"/>
    </row>
    <row r="5" spans="1:270" s="1" customFormat="1" ht="14" thickBot="1">
      <c r="A5" s="5"/>
      <c r="B5" s="5"/>
      <c r="F5" s="6"/>
      <c r="H5" s="6"/>
      <c r="P5" s="5"/>
      <c r="Q5" s="5"/>
      <c r="R5" s="6"/>
      <c r="S5" s="14"/>
      <c r="U5" s="14"/>
      <c r="V5" s="14"/>
      <c r="W5" s="11"/>
      <c r="X5" s="11"/>
      <c r="Y5" s="11"/>
      <c r="Z5" s="11"/>
      <c r="AC5" s="14"/>
      <c r="AE5" s="127"/>
      <c r="AF5" s="127"/>
      <c r="AH5" s="11"/>
      <c r="AJ5" s="11"/>
      <c r="AL5" s="11"/>
    </row>
    <row r="6" spans="1:270" s="10" customFormat="1" ht="44.25" customHeight="1" thickBot="1">
      <c r="A6" s="335" t="s">
        <v>6</v>
      </c>
      <c r="B6" s="336"/>
      <c r="C6" s="336"/>
      <c r="D6" s="336"/>
      <c r="E6" s="336"/>
      <c r="F6" s="299" t="s">
        <v>7</v>
      </c>
      <c r="G6" s="300"/>
      <c r="H6" s="300"/>
      <c r="I6" s="330" t="s">
        <v>8</v>
      </c>
      <c r="J6" s="331"/>
      <c r="K6" s="331"/>
      <c r="L6" s="331"/>
      <c r="M6" s="330" t="s">
        <v>9</v>
      </c>
      <c r="N6" s="331"/>
      <c r="O6" s="332"/>
      <c r="P6" s="291" t="s">
        <v>10</v>
      </c>
      <c r="Q6" s="291" t="s">
        <v>11</v>
      </c>
      <c r="R6" s="295" t="s">
        <v>12</v>
      </c>
      <c r="S6" s="291" t="s">
        <v>13</v>
      </c>
      <c r="T6" s="291" t="s">
        <v>14</v>
      </c>
      <c r="U6" s="328" t="s">
        <v>15</v>
      </c>
      <c r="V6" s="328" t="s">
        <v>16</v>
      </c>
      <c r="W6" s="328" t="s">
        <v>17</v>
      </c>
      <c r="X6" s="328" t="s">
        <v>18</v>
      </c>
      <c r="Y6" s="297" t="s">
        <v>19</v>
      </c>
      <c r="Z6" s="297" t="s">
        <v>20</v>
      </c>
      <c r="AA6" s="299" t="s">
        <v>21</v>
      </c>
      <c r="AB6" s="300"/>
      <c r="AC6" s="300"/>
      <c r="AD6" s="291" t="s">
        <v>22</v>
      </c>
      <c r="AE6" s="333" t="s">
        <v>23</v>
      </c>
      <c r="AF6" s="333" t="s">
        <v>24</v>
      </c>
      <c r="AG6" s="328" t="s">
        <v>25</v>
      </c>
      <c r="AH6" s="293" t="s">
        <v>26</v>
      </c>
      <c r="AI6" s="294"/>
      <c r="AJ6" s="293" t="s">
        <v>27</v>
      </c>
      <c r="AK6" s="294"/>
      <c r="AL6" s="293" t="s">
        <v>28</v>
      </c>
      <c r="AM6" s="294"/>
    </row>
    <row r="7" spans="1:270" s="9" customFormat="1" ht="87.75" customHeight="1" thickBot="1">
      <c r="A7" s="162" t="s">
        <v>29</v>
      </c>
      <c r="B7" s="163" t="s">
        <v>30</v>
      </c>
      <c r="C7" s="164" t="s">
        <v>31</v>
      </c>
      <c r="D7" s="164" t="s">
        <v>32</v>
      </c>
      <c r="E7" s="165" t="s">
        <v>33</v>
      </c>
      <c r="F7" s="136" t="s">
        <v>34</v>
      </c>
      <c r="G7" s="137" t="s">
        <v>35</v>
      </c>
      <c r="H7" s="138" t="s">
        <v>36</v>
      </c>
      <c r="I7" s="139" t="s">
        <v>37</v>
      </c>
      <c r="J7" s="140" t="s">
        <v>38</v>
      </c>
      <c r="K7" s="140" t="s">
        <v>39</v>
      </c>
      <c r="L7" s="141" t="s">
        <v>40</v>
      </c>
      <c r="M7" s="139" t="s">
        <v>41</v>
      </c>
      <c r="N7" s="140" t="s">
        <v>42</v>
      </c>
      <c r="O7" s="142" t="s">
        <v>43</v>
      </c>
      <c r="P7" s="292"/>
      <c r="Q7" s="292"/>
      <c r="R7" s="296"/>
      <c r="S7" s="292"/>
      <c r="T7" s="292"/>
      <c r="U7" s="329"/>
      <c r="V7" s="329"/>
      <c r="W7" s="329"/>
      <c r="X7" s="329"/>
      <c r="Y7" s="298"/>
      <c r="Z7" s="298"/>
      <c r="AA7" s="166" t="s">
        <v>34</v>
      </c>
      <c r="AB7" s="163" t="s">
        <v>35</v>
      </c>
      <c r="AC7" s="167" t="s">
        <v>44</v>
      </c>
      <c r="AD7" s="292"/>
      <c r="AE7" s="334"/>
      <c r="AF7" s="334"/>
      <c r="AG7" s="329"/>
      <c r="AH7" s="168" t="s">
        <v>45</v>
      </c>
      <c r="AI7" s="168" t="s">
        <v>46</v>
      </c>
      <c r="AJ7" s="168" t="s">
        <v>45</v>
      </c>
      <c r="AK7" s="168" t="s">
        <v>46</v>
      </c>
      <c r="AL7" s="168" t="s">
        <v>45</v>
      </c>
      <c r="AM7" s="168" t="s">
        <v>46</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90" customHeight="1">
      <c r="A8" s="301"/>
      <c r="B8" s="304" t="s">
        <v>47</v>
      </c>
      <c r="C8" s="315" t="s">
        <v>486</v>
      </c>
      <c r="D8" s="318" t="s">
        <v>490</v>
      </c>
      <c r="E8" s="245" t="s">
        <v>48</v>
      </c>
      <c r="F8" s="245" t="s">
        <v>49</v>
      </c>
      <c r="G8" s="245" t="s">
        <v>50</v>
      </c>
      <c r="H8" s="320" t="str">
        <f>+IFERROR(VLOOKUP(F8&amp;G8,$D$147:$E$171,2,FALSE),"")</f>
        <v>ALTO</v>
      </c>
      <c r="I8" s="240"/>
      <c r="J8" s="240"/>
      <c r="K8" s="240" t="s">
        <v>51</v>
      </c>
      <c r="L8" s="240"/>
      <c r="M8" s="240" t="s">
        <v>52</v>
      </c>
      <c r="N8" s="240" t="s">
        <v>52</v>
      </c>
      <c r="O8" s="337" t="s">
        <v>52</v>
      </c>
      <c r="P8" s="207" t="s">
        <v>53</v>
      </c>
      <c r="Q8" s="340" t="s">
        <v>54</v>
      </c>
      <c r="R8" s="208" t="s">
        <v>55</v>
      </c>
      <c r="S8" s="208" t="s">
        <v>56</v>
      </c>
      <c r="T8" s="209" t="s">
        <v>57</v>
      </c>
      <c r="U8" s="210" t="s">
        <v>58</v>
      </c>
      <c r="V8" s="210" t="s">
        <v>58</v>
      </c>
      <c r="W8" s="210" t="str">
        <f>+IF(OR(U8="",V8=""),"",IF(AND(U8="FUERTE",V8="FUERTE"),"FUERTE 
100",IF(OR(U8="DÉBIL",V8="DÉBIL"),"DÉBIL
0","MODERADO
50")))</f>
        <v>FUERTE 
100</v>
      </c>
      <c r="X8" s="245" t="s">
        <v>58</v>
      </c>
      <c r="Y8" s="245" t="s">
        <v>59</v>
      </c>
      <c r="Z8" s="245" t="s">
        <v>60</v>
      </c>
      <c r="AA8" s="245" t="s">
        <v>61</v>
      </c>
      <c r="AB8" s="245" t="s">
        <v>62</v>
      </c>
      <c r="AC8" s="247" t="str">
        <f>+IFERROR(VLOOKUP(AA8&amp;AB8,$D$147:$E$171,2,FALSE),"")</f>
        <v>BAJO</v>
      </c>
      <c r="AD8" s="211" t="s">
        <v>63</v>
      </c>
      <c r="AE8" s="211" t="s">
        <v>64</v>
      </c>
      <c r="AF8" s="212" t="s">
        <v>65</v>
      </c>
      <c r="AG8" s="250" t="s">
        <v>66</v>
      </c>
      <c r="AH8" s="245" t="s">
        <v>58</v>
      </c>
      <c r="AI8" s="213" t="s">
        <v>491</v>
      </c>
      <c r="AJ8" s="245" t="s">
        <v>58</v>
      </c>
      <c r="AK8" s="213" t="s">
        <v>511</v>
      </c>
      <c r="AL8" s="245"/>
      <c r="AM8" s="214"/>
    </row>
    <row r="9" spans="1:270" ht="56" customHeight="1">
      <c r="A9" s="302"/>
      <c r="B9" s="305"/>
      <c r="C9" s="316"/>
      <c r="D9" s="319"/>
      <c r="E9" s="246"/>
      <c r="F9" s="246"/>
      <c r="G9" s="246"/>
      <c r="H9" s="321"/>
      <c r="I9" s="241"/>
      <c r="J9" s="241"/>
      <c r="K9" s="241"/>
      <c r="L9" s="241"/>
      <c r="M9" s="241"/>
      <c r="N9" s="241"/>
      <c r="O9" s="338"/>
      <c r="P9" s="201" t="s">
        <v>67</v>
      </c>
      <c r="Q9" s="341"/>
      <c r="R9" s="202" t="s">
        <v>55</v>
      </c>
      <c r="S9" s="202" t="s">
        <v>56</v>
      </c>
      <c r="T9" s="203" t="s">
        <v>68</v>
      </c>
      <c r="U9" s="193" t="s">
        <v>58</v>
      </c>
      <c r="V9" s="193" t="s">
        <v>58</v>
      </c>
      <c r="W9" s="193" t="str">
        <f>+IF(OR(U9="",V9=""),"",IF(AND(U9="FUERTE",V9="FUERTE"),"FUERTE 
100",IF(OR(U9="DÉBIL",V9="DÉBIL"),"DÉBIL
0","MODERADO
50")))</f>
        <v>FUERTE 
100</v>
      </c>
      <c r="X9" s="246"/>
      <c r="Y9" s="246"/>
      <c r="Z9" s="246"/>
      <c r="AA9" s="246"/>
      <c r="AB9" s="246"/>
      <c r="AC9" s="248"/>
      <c r="AD9" s="135" t="s">
        <v>69</v>
      </c>
      <c r="AE9" s="135" t="s">
        <v>70</v>
      </c>
      <c r="AF9" s="135" t="s">
        <v>71</v>
      </c>
      <c r="AG9" s="251"/>
      <c r="AH9" s="246"/>
      <c r="AI9" s="134" t="s">
        <v>492</v>
      </c>
      <c r="AJ9" s="246"/>
      <c r="AK9" s="134" t="s">
        <v>512</v>
      </c>
      <c r="AL9" s="246"/>
      <c r="AM9" s="143"/>
    </row>
    <row r="10" spans="1:270" ht="39" customHeight="1">
      <c r="A10" s="302"/>
      <c r="B10" s="305"/>
      <c r="C10" s="316"/>
      <c r="D10" s="319"/>
      <c r="E10" s="246"/>
      <c r="F10" s="246"/>
      <c r="G10" s="246"/>
      <c r="H10" s="321"/>
      <c r="I10" s="241"/>
      <c r="J10" s="241"/>
      <c r="K10" s="241"/>
      <c r="L10" s="241"/>
      <c r="M10" s="241"/>
      <c r="N10" s="241"/>
      <c r="O10" s="338"/>
      <c r="P10" s="205" t="s">
        <v>72</v>
      </c>
      <c r="Q10" s="341"/>
      <c r="R10" s="193" t="s">
        <v>55</v>
      </c>
      <c r="S10" s="193" t="s">
        <v>73</v>
      </c>
      <c r="T10" s="215" t="s">
        <v>74</v>
      </c>
      <c r="U10" s="193" t="s">
        <v>58</v>
      </c>
      <c r="V10" s="193" t="s">
        <v>58</v>
      </c>
      <c r="W10" s="193" t="str">
        <f t="shared" ref="W10:W20" si="0">+IF(OR(U10="",V10=""),"",IF(AND(U10="FUERTE",V10="FUERTE"),"FUERTE 
100",IF(OR(U10="DÉBIL",V10="DÉBIL"),"DÉBIL
0","MODERADO
50")))</f>
        <v>FUERTE 
100</v>
      </c>
      <c r="X10" s="246"/>
      <c r="Y10" s="246"/>
      <c r="Z10" s="246"/>
      <c r="AA10" s="246"/>
      <c r="AB10" s="246"/>
      <c r="AC10" s="248"/>
      <c r="AD10" s="135" t="s">
        <v>75</v>
      </c>
      <c r="AE10" s="135" t="s">
        <v>64</v>
      </c>
      <c r="AF10" s="135" t="s">
        <v>76</v>
      </c>
      <c r="AG10" s="251"/>
      <c r="AH10" s="246"/>
      <c r="AI10" s="134" t="s">
        <v>493</v>
      </c>
      <c r="AJ10" s="246"/>
      <c r="AK10" s="239" t="s">
        <v>493</v>
      </c>
      <c r="AL10" s="246"/>
      <c r="AM10" s="18"/>
    </row>
    <row r="11" spans="1:270" ht="105.5" customHeight="1">
      <c r="A11" s="302"/>
      <c r="B11" s="305"/>
      <c r="C11" s="317"/>
      <c r="D11" s="260"/>
      <c r="E11" s="244"/>
      <c r="F11" s="244"/>
      <c r="G11" s="244"/>
      <c r="H11" s="312"/>
      <c r="I11" s="242"/>
      <c r="J11" s="242"/>
      <c r="K11" s="242"/>
      <c r="L11" s="242"/>
      <c r="M11" s="242"/>
      <c r="N11" s="242"/>
      <c r="O11" s="339"/>
      <c r="P11" s="135" t="s">
        <v>489</v>
      </c>
      <c r="Q11" s="342"/>
      <c r="R11" s="193" t="s">
        <v>55</v>
      </c>
      <c r="S11" s="193" t="s">
        <v>73</v>
      </c>
      <c r="T11" s="204" t="s">
        <v>497</v>
      </c>
      <c r="U11" s="193" t="s">
        <v>58</v>
      </c>
      <c r="V11" s="193" t="s">
        <v>58</v>
      </c>
      <c r="W11" s="193" t="str">
        <f t="shared" si="0"/>
        <v>FUERTE 
100</v>
      </c>
      <c r="X11" s="244"/>
      <c r="Y11" s="244"/>
      <c r="Z11" s="244"/>
      <c r="AA11" s="244"/>
      <c r="AB11" s="244"/>
      <c r="AC11" s="249"/>
      <c r="AD11" s="135" t="s">
        <v>498</v>
      </c>
      <c r="AE11" s="135" t="s">
        <v>64</v>
      </c>
      <c r="AF11" s="135" t="s">
        <v>499</v>
      </c>
      <c r="AG11" s="252"/>
      <c r="AH11" s="244"/>
      <c r="AI11" s="134" t="s">
        <v>500</v>
      </c>
      <c r="AJ11" s="244"/>
      <c r="AK11" s="239" t="s">
        <v>513</v>
      </c>
      <c r="AL11" s="244"/>
      <c r="AM11" s="18"/>
    </row>
    <row r="12" spans="1:270" ht="74.25" customHeight="1">
      <c r="A12" s="302"/>
      <c r="B12" s="305"/>
      <c r="C12" s="238" t="s">
        <v>77</v>
      </c>
      <c r="D12" s="238" t="s">
        <v>78</v>
      </c>
      <c r="E12" s="193" t="s">
        <v>48</v>
      </c>
      <c r="F12" s="193" t="s">
        <v>49</v>
      </c>
      <c r="G12" s="193" t="s">
        <v>50</v>
      </c>
      <c r="H12" s="194" t="str">
        <f>+IFERROR(VLOOKUP(F12&amp;G12,$D$147:$E$171,2,FALSE),"")</f>
        <v>ALTO</v>
      </c>
      <c r="I12" s="216"/>
      <c r="J12" s="216"/>
      <c r="K12" s="216" t="s">
        <v>51</v>
      </c>
      <c r="L12" s="216" t="s">
        <v>51</v>
      </c>
      <c r="M12" s="216" t="s">
        <v>51</v>
      </c>
      <c r="N12" s="216" t="s">
        <v>52</v>
      </c>
      <c r="O12" s="216" t="s">
        <v>52</v>
      </c>
      <c r="P12" s="144" t="s">
        <v>79</v>
      </c>
      <c r="Q12" s="206" t="s">
        <v>80</v>
      </c>
      <c r="R12" s="193" t="s">
        <v>55</v>
      </c>
      <c r="S12" s="193" t="s">
        <v>73</v>
      </c>
      <c r="T12" s="217" t="s">
        <v>81</v>
      </c>
      <c r="U12" s="193" t="s">
        <v>50</v>
      </c>
      <c r="V12" s="193" t="s">
        <v>58</v>
      </c>
      <c r="W12" s="193" t="str">
        <f t="shared" si="0"/>
        <v>MODERADO
50</v>
      </c>
      <c r="X12" s="193" t="s">
        <v>50</v>
      </c>
      <c r="Y12" s="193" t="s">
        <v>59</v>
      </c>
      <c r="Z12" s="193" t="s">
        <v>59</v>
      </c>
      <c r="AA12" s="193" t="s">
        <v>82</v>
      </c>
      <c r="AB12" s="193" t="s">
        <v>62</v>
      </c>
      <c r="AC12" s="194" t="str">
        <f>+IFERROR(VLOOKUP(AA12&amp;AB12,$D$147:$E$171,2,FALSE),"")</f>
        <v>BAJO</v>
      </c>
      <c r="AD12" s="135" t="s">
        <v>83</v>
      </c>
      <c r="AE12" s="135" t="s">
        <v>84</v>
      </c>
      <c r="AF12" s="135" t="s">
        <v>85</v>
      </c>
      <c r="AG12" s="135" t="s">
        <v>86</v>
      </c>
      <c r="AH12" s="193" t="s">
        <v>50</v>
      </c>
      <c r="AI12" s="134" t="s">
        <v>494</v>
      </c>
      <c r="AJ12" s="193" t="s">
        <v>58</v>
      </c>
      <c r="AK12" s="88" t="s">
        <v>514</v>
      </c>
      <c r="AL12" s="193"/>
      <c r="AM12" s="18"/>
    </row>
    <row r="13" spans="1:270" ht="102.5" customHeight="1">
      <c r="A13" s="302"/>
      <c r="B13" s="305"/>
      <c r="C13" s="238" t="s">
        <v>483</v>
      </c>
      <c r="D13" s="238" t="s">
        <v>510</v>
      </c>
      <c r="E13" s="193" t="s">
        <v>48</v>
      </c>
      <c r="F13" s="193" t="s">
        <v>49</v>
      </c>
      <c r="G13" s="193" t="s">
        <v>50</v>
      </c>
      <c r="H13" s="194" t="str">
        <f>+IFERROR(VLOOKUP(F13&amp;G13,$D$147:$E$171,2,FALSE),"")</f>
        <v>ALTO</v>
      </c>
      <c r="I13" s="216"/>
      <c r="J13" s="216"/>
      <c r="K13" s="216" t="s">
        <v>51</v>
      </c>
      <c r="L13" s="216" t="s">
        <v>51</v>
      </c>
      <c r="M13" s="216" t="s">
        <v>51</v>
      </c>
      <c r="N13" s="216" t="s">
        <v>52</v>
      </c>
      <c r="O13" s="200" t="s">
        <v>52</v>
      </c>
      <c r="P13" s="230" t="s">
        <v>504</v>
      </c>
      <c r="Q13" s="231" t="s">
        <v>505</v>
      </c>
      <c r="R13" s="202" t="s">
        <v>55</v>
      </c>
      <c r="S13" s="202" t="s">
        <v>73</v>
      </c>
      <c r="T13" s="232" t="s">
        <v>482</v>
      </c>
      <c r="U13" s="193" t="s">
        <v>50</v>
      </c>
      <c r="V13" s="193" t="s">
        <v>58</v>
      </c>
      <c r="W13" s="193" t="str">
        <f t="shared" ref="W13" si="1">+IF(OR(U13="",V13=""),"",IF(AND(U13="FUERTE",V13="FUERTE"),"FUERTE 
100",IF(OR(U13="DÉBIL",V13="DÉBIL"),"DÉBIL
0","MODERADO
50")))</f>
        <v>MODERADO
50</v>
      </c>
      <c r="X13" s="193" t="s">
        <v>50</v>
      </c>
      <c r="Y13" s="193" t="s">
        <v>59</v>
      </c>
      <c r="Z13" s="193" t="s">
        <v>59</v>
      </c>
      <c r="AA13" s="193" t="s">
        <v>82</v>
      </c>
      <c r="AB13" s="193" t="s">
        <v>62</v>
      </c>
      <c r="AC13" s="194" t="str">
        <f>+IFERROR(VLOOKUP(AA13&amp;AB13,$D$147:$E$171,2,FALSE),"")</f>
        <v>BAJO</v>
      </c>
      <c r="AD13" s="228" t="s">
        <v>503</v>
      </c>
      <c r="AE13" s="228" t="s">
        <v>84</v>
      </c>
      <c r="AF13" s="228" t="s">
        <v>85</v>
      </c>
      <c r="AG13" s="228" t="s">
        <v>481</v>
      </c>
      <c r="AH13" s="193" t="s">
        <v>50</v>
      </c>
      <c r="AI13" s="134" t="s">
        <v>485</v>
      </c>
      <c r="AJ13" s="193" t="s">
        <v>50</v>
      </c>
      <c r="AK13" s="88" t="s">
        <v>515</v>
      </c>
      <c r="AL13" s="193"/>
      <c r="AM13" s="18"/>
    </row>
    <row r="14" spans="1:270" ht="72" customHeight="1">
      <c r="A14" s="302"/>
      <c r="B14" s="305"/>
      <c r="C14" s="218" t="s">
        <v>87</v>
      </c>
      <c r="D14" s="218" t="s">
        <v>88</v>
      </c>
      <c r="E14" s="193" t="s">
        <v>89</v>
      </c>
      <c r="F14" s="190" t="s">
        <v>49</v>
      </c>
      <c r="G14" s="190" t="s">
        <v>90</v>
      </c>
      <c r="H14" s="189" t="str">
        <f>+IFERROR(VLOOKUP(F14&amp;G14,$D$147:$E$171,2,FALSE),"")</f>
        <v>BAJO</v>
      </c>
      <c r="I14" s="216"/>
      <c r="J14" s="219" t="s">
        <v>52</v>
      </c>
      <c r="K14" s="216" t="s">
        <v>51</v>
      </c>
      <c r="L14" s="216"/>
      <c r="M14" s="216" t="s">
        <v>52</v>
      </c>
      <c r="N14" s="219" t="s">
        <v>52</v>
      </c>
      <c r="O14" s="216" t="s">
        <v>52</v>
      </c>
      <c r="P14" s="233" t="s">
        <v>480</v>
      </c>
      <c r="Q14" s="234" t="s">
        <v>91</v>
      </c>
      <c r="R14" s="202" t="s">
        <v>55</v>
      </c>
      <c r="S14" s="202" t="s">
        <v>73</v>
      </c>
      <c r="T14" s="235" t="s">
        <v>92</v>
      </c>
      <c r="U14" s="193" t="s">
        <v>50</v>
      </c>
      <c r="V14" s="193" t="s">
        <v>58</v>
      </c>
      <c r="W14" s="193" t="str">
        <f t="shared" si="0"/>
        <v>MODERADO
50</v>
      </c>
      <c r="X14" s="193" t="s">
        <v>50</v>
      </c>
      <c r="Y14" s="193" t="s">
        <v>59</v>
      </c>
      <c r="Z14" s="193" t="s">
        <v>59</v>
      </c>
      <c r="AA14" s="193" t="s">
        <v>82</v>
      </c>
      <c r="AB14" s="193" t="s">
        <v>90</v>
      </c>
      <c r="AC14" s="194" t="str">
        <f>+IFERROR(VLOOKUP(AA14&amp;AB14,$D$147:$E$171,2,FALSE),"")</f>
        <v>BAJO</v>
      </c>
      <c r="AD14" s="228" t="s">
        <v>93</v>
      </c>
      <c r="AE14" s="195" t="s">
        <v>94</v>
      </c>
      <c r="AF14" s="228" t="s">
        <v>95</v>
      </c>
      <c r="AG14" s="228" t="s">
        <v>96</v>
      </c>
      <c r="AH14" s="193" t="s">
        <v>164</v>
      </c>
      <c r="AI14" s="134" t="s">
        <v>501</v>
      </c>
      <c r="AJ14" s="193" t="s">
        <v>58</v>
      </c>
      <c r="AK14" s="88" t="s">
        <v>517</v>
      </c>
      <c r="AL14" s="193"/>
      <c r="AM14" s="18"/>
    </row>
    <row r="15" spans="1:270" ht="41.25" customHeight="1">
      <c r="A15" s="302"/>
      <c r="B15" s="305"/>
      <c r="C15" s="307" t="s">
        <v>97</v>
      </c>
      <c r="D15" s="309" t="s">
        <v>518</v>
      </c>
      <c r="E15" s="243" t="s">
        <v>89</v>
      </c>
      <c r="F15" s="243" t="s">
        <v>49</v>
      </c>
      <c r="G15" s="243" t="s">
        <v>90</v>
      </c>
      <c r="H15" s="311" t="str">
        <f>+IFERROR(VLOOKUP(F15&amp;G15,$D$147:$E$171,2,FALSE),"")</f>
        <v>BAJO</v>
      </c>
      <c r="I15" s="261"/>
      <c r="J15" s="261"/>
      <c r="K15" s="261" t="s">
        <v>51</v>
      </c>
      <c r="L15" s="261"/>
      <c r="M15" s="261"/>
      <c r="N15" s="261"/>
      <c r="O15" s="261"/>
      <c r="P15" s="236" t="s">
        <v>98</v>
      </c>
      <c r="Q15" s="259" t="s">
        <v>484</v>
      </c>
      <c r="R15" s="202" t="s">
        <v>55</v>
      </c>
      <c r="S15" s="202" t="s">
        <v>73</v>
      </c>
      <c r="T15" s="235" t="s">
        <v>99</v>
      </c>
      <c r="U15" s="193" t="s">
        <v>58</v>
      </c>
      <c r="V15" s="193" t="s">
        <v>58</v>
      </c>
      <c r="W15" s="193" t="str">
        <f t="shared" ref="W15" si="2">+IF(OR(U15="",V15=""),"",IF(AND(U15="FUERTE",V15="FUERTE"),"FUERTE 
100",IF(OR(U15="DÉBIL",V15="DÉBIL"),"DÉBIL
0","MODERADO
50")))</f>
        <v>FUERTE 
100</v>
      </c>
      <c r="X15" s="243" t="s">
        <v>58</v>
      </c>
      <c r="Y15" s="243" t="s">
        <v>59</v>
      </c>
      <c r="Z15" s="243" t="s">
        <v>59</v>
      </c>
      <c r="AA15" s="243" t="s">
        <v>61</v>
      </c>
      <c r="AB15" s="243" t="s">
        <v>90</v>
      </c>
      <c r="AC15" s="253" t="str">
        <f>+IFERROR(VLOOKUP(AA15&amp;AB15,$D$147:$E$171,2,FALSE),"")</f>
        <v>BAJO</v>
      </c>
      <c r="AD15" s="228" t="s">
        <v>93</v>
      </c>
      <c r="AE15" s="195" t="s">
        <v>94</v>
      </c>
      <c r="AF15" s="228" t="s">
        <v>95</v>
      </c>
      <c r="AG15" s="255" t="s">
        <v>100</v>
      </c>
      <c r="AH15" s="243" t="s">
        <v>50</v>
      </c>
      <c r="AI15" s="134" t="s">
        <v>502</v>
      </c>
      <c r="AJ15" s="243" t="s">
        <v>58</v>
      </c>
      <c r="AK15" s="88" t="s">
        <v>516</v>
      </c>
      <c r="AL15" s="243"/>
      <c r="AM15" s="18"/>
    </row>
    <row r="16" spans="1:270" ht="46" customHeight="1">
      <c r="A16" s="302"/>
      <c r="B16" s="305"/>
      <c r="C16" s="308"/>
      <c r="D16" s="310"/>
      <c r="E16" s="244"/>
      <c r="F16" s="244"/>
      <c r="G16" s="244"/>
      <c r="H16" s="312"/>
      <c r="I16" s="242"/>
      <c r="J16" s="242"/>
      <c r="K16" s="242"/>
      <c r="L16" s="242"/>
      <c r="M16" s="242"/>
      <c r="N16" s="242"/>
      <c r="O16" s="242"/>
      <c r="P16" s="236" t="s">
        <v>101</v>
      </c>
      <c r="Q16" s="260"/>
      <c r="R16" s="202" t="s">
        <v>55</v>
      </c>
      <c r="S16" s="202" t="s">
        <v>73</v>
      </c>
      <c r="T16" s="235" t="s">
        <v>102</v>
      </c>
      <c r="U16" s="193" t="s">
        <v>58</v>
      </c>
      <c r="V16" s="193" t="s">
        <v>58</v>
      </c>
      <c r="W16" s="193" t="str">
        <f t="shared" si="0"/>
        <v>FUERTE 
100</v>
      </c>
      <c r="X16" s="244"/>
      <c r="Y16" s="244"/>
      <c r="Z16" s="244"/>
      <c r="AA16" s="244"/>
      <c r="AB16" s="244"/>
      <c r="AC16" s="254"/>
      <c r="AD16" s="228" t="s">
        <v>103</v>
      </c>
      <c r="AE16" s="195" t="s">
        <v>94</v>
      </c>
      <c r="AF16" s="228" t="s">
        <v>104</v>
      </c>
      <c r="AG16" s="256"/>
      <c r="AH16" s="244"/>
      <c r="AI16" s="88" t="s">
        <v>495</v>
      </c>
      <c r="AJ16" s="244"/>
      <c r="AK16" s="88" t="s">
        <v>519</v>
      </c>
      <c r="AL16" s="244"/>
      <c r="AM16" s="18"/>
    </row>
    <row r="17" spans="1:270" ht="78" customHeight="1">
      <c r="A17" s="302"/>
      <c r="B17" s="305"/>
      <c r="C17" s="220" t="s">
        <v>105</v>
      </c>
      <c r="D17" s="220" t="s">
        <v>106</v>
      </c>
      <c r="E17" s="193" t="s">
        <v>107</v>
      </c>
      <c r="F17" s="193" t="s">
        <v>49</v>
      </c>
      <c r="G17" s="193" t="s">
        <v>50</v>
      </c>
      <c r="H17" s="194" t="str">
        <f>+IFERROR(VLOOKUP(F17&amp;G17,$D$147:$E$171,2,FALSE),"")</f>
        <v>ALTO</v>
      </c>
      <c r="I17" s="221"/>
      <c r="J17" s="222" t="s">
        <v>52</v>
      </c>
      <c r="K17" s="221" t="s">
        <v>51</v>
      </c>
      <c r="L17" s="221"/>
      <c r="M17" s="221" t="s">
        <v>52</v>
      </c>
      <c r="N17" s="222" t="s">
        <v>52</v>
      </c>
      <c r="O17" s="221" t="s">
        <v>52</v>
      </c>
      <c r="P17" s="236" t="s">
        <v>506</v>
      </c>
      <c r="Q17" s="237" t="s">
        <v>108</v>
      </c>
      <c r="R17" s="202" t="s">
        <v>55</v>
      </c>
      <c r="S17" s="202" t="s">
        <v>73</v>
      </c>
      <c r="T17" s="235" t="s">
        <v>507</v>
      </c>
      <c r="U17" s="193" t="s">
        <v>58</v>
      </c>
      <c r="V17" s="193" t="s">
        <v>58</v>
      </c>
      <c r="W17" s="193" t="str">
        <f t="shared" si="0"/>
        <v>FUERTE 
100</v>
      </c>
      <c r="X17" s="193" t="s">
        <v>58</v>
      </c>
      <c r="Y17" s="193" t="s">
        <v>59</v>
      </c>
      <c r="Z17" s="193" t="s">
        <v>59</v>
      </c>
      <c r="AA17" s="193" t="s">
        <v>61</v>
      </c>
      <c r="AB17" s="193" t="s">
        <v>90</v>
      </c>
      <c r="AC17" s="194" t="str">
        <f>+IFERROR(VLOOKUP(AA17&amp;AB17,$D$147:$E$171,2,FALSE),"")</f>
        <v>BAJO</v>
      </c>
      <c r="AD17" s="228" t="s">
        <v>109</v>
      </c>
      <c r="AE17" s="228" t="s">
        <v>110</v>
      </c>
      <c r="AF17" s="229" t="s">
        <v>111</v>
      </c>
      <c r="AG17" s="228" t="s">
        <v>112</v>
      </c>
      <c r="AH17" s="193" t="s">
        <v>50</v>
      </c>
      <c r="AI17" s="134" t="s">
        <v>496</v>
      </c>
      <c r="AJ17" s="193" t="s">
        <v>58</v>
      </c>
      <c r="AK17" s="88" t="s">
        <v>520</v>
      </c>
      <c r="AL17" s="193"/>
      <c r="AM17" s="18"/>
    </row>
    <row r="18" spans="1:270" ht="46.25" customHeight="1">
      <c r="A18" s="302"/>
      <c r="B18" s="305"/>
      <c r="C18" s="313" t="s">
        <v>113</v>
      </c>
      <c r="D18" s="313" t="s">
        <v>114</v>
      </c>
      <c r="E18" s="263" t="s">
        <v>115</v>
      </c>
      <c r="F18" s="263" t="s">
        <v>61</v>
      </c>
      <c r="G18" s="263" t="s">
        <v>90</v>
      </c>
      <c r="H18" s="314" t="str">
        <f>+IFERROR(VLOOKUP(F18&amp;G18,$D$147:$E$171,2,FALSE),"")</f>
        <v>BAJO</v>
      </c>
      <c r="I18" s="262"/>
      <c r="J18" s="262"/>
      <c r="K18" s="263"/>
      <c r="L18" s="263" t="s">
        <v>116</v>
      </c>
      <c r="M18" s="263" t="s">
        <v>116</v>
      </c>
      <c r="N18" s="263" t="s">
        <v>116</v>
      </c>
      <c r="O18" s="263" t="s">
        <v>116</v>
      </c>
      <c r="P18" s="192" t="s">
        <v>117</v>
      </c>
      <c r="Q18" s="258" t="s">
        <v>118</v>
      </c>
      <c r="R18" s="193" t="s">
        <v>55</v>
      </c>
      <c r="S18" s="193" t="s">
        <v>73</v>
      </c>
      <c r="T18" s="192" t="s">
        <v>119</v>
      </c>
      <c r="U18" s="193" t="s">
        <v>58</v>
      </c>
      <c r="V18" s="193" t="s">
        <v>58</v>
      </c>
      <c r="W18" s="193" t="str">
        <f t="shared" si="0"/>
        <v>FUERTE 
100</v>
      </c>
      <c r="X18" s="243" t="s">
        <v>58</v>
      </c>
      <c r="Y18" s="243" t="s">
        <v>59</v>
      </c>
      <c r="Z18" s="243" t="s">
        <v>59</v>
      </c>
      <c r="AA18" s="243" t="s">
        <v>61</v>
      </c>
      <c r="AB18" s="243" t="s">
        <v>90</v>
      </c>
      <c r="AC18" s="253" t="str">
        <f>+IFERROR(VLOOKUP(AA18&amp;AB18,$D$147:$E$171,2,FALSE),"")</f>
        <v>BAJO</v>
      </c>
      <c r="AD18" s="134" t="s">
        <v>120</v>
      </c>
      <c r="AE18" s="191" t="s">
        <v>94</v>
      </c>
      <c r="AF18" s="191" t="s">
        <v>120</v>
      </c>
      <c r="AG18" s="257" t="s">
        <v>121</v>
      </c>
      <c r="AH18" s="243" t="s">
        <v>58</v>
      </c>
      <c r="AI18" s="88" t="s">
        <v>508</v>
      </c>
      <c r="AJ18" s="243" t="s">
        <v>58</v>
      </c>
      <c r="AK18" s="88" t="s">
        <v>508</v>
      </c>
      <c r="AL18" s="243"/>
      <c r="AM18" s="100"/>
    </row>
    <row r="19" spans="1:270" ht="49" customHeight="1">
      <c r="A19" s="302"/>
      <c r="B19" s="305"/>
      <c r="C19" s="313"/>
      <c r="D19" s="313"/>
      <c r="E19" s="263"/>
      <c r="F19" s="263"/>
      <c r="G19" s="263"/>
      <c r="H19" s="314"/>
      <c r="I19" s="262"/>
      <c r="J19" s="262"/>
      <c r="K19" s="263"/>
      <c r="L19" s="263"/>
      <c r="M19" s="263"/>
      <c r="N19" s="263"/>
      <c r="O19" s="263"/>
      <c r="P19" s="192" t="s">
        <v>122</v>
      </c>
      <c r="Q19" s="258"/>
      <c r="R19" s="193" t="s">
        <v>55</v>
      </c>
      <c r="S19" s="193" t="s">
        <v>73</v>
      </c>
      <c r="T19" s="192" t="s">
        <v>123</v>
      </c>
      <c r="U19" s="193" t="s">
        <v>58</v>
      </c>
      <c r="V19" s="193" t="s">
        <v>58</v>
      </c>
      <c r="W19" s="193" t="str">
        <f t="shared" si="0"/>
        <v>FUERTE 
100</v>
      </c>
      <c r="X19" s="244"/>
      <c r="Y19" s="244"/>
      <c r="Z19" s="244"/>
      <c r="AA19" s="244"/>
      <c r="AB19" s="244"/>
      <c r="AC19" s="254"/>
      <c r="AD19" s="192" t="s">
        <v>124</v>
      </c>
      <c r="AE19" s="191" t="s">
        <v>94</v>
      </c>
      <c r="AF19" s="191" t="s">
        <v>71</v>
      </c>
      <c r="AG19" s="257"/>
      <c r="AH19" s="244"/>
      <c r="AI19" s="88" t="s">
        <v>509</v>
      </c>
      <c r="AJ19" s="244"/>
      <c r="AK19" s="88" t="s">
        <v>521</v>
      </c>
      <c r="AL19" s="244"/>
      <c r="AM19" s="100"/>
    </row>
    <row r="20" spans="1:270" s="9" customFormat="1" ht="120" customHeight="1" thickBot="1">
      <c r="A20" s="303"/>
      <c r="B20" s="306"/>
      <c r="C20" s="146" t="s">
        <v>125</v>
      </c>
      <c r="D20" s="146" t="s">
        <v>126</v>
      </c>
      <c r="E20" s="147" t="s">
        <v>127</v>
      </c>
      <c r="F20" s="147" t="s">
        <v>49</v>
      </c>
      <c r="G20" s="147" t="s">
        <v>128</v>
      </c>
      <c r="H20" s="148" t="str">
        <f>+IFERROR(VLOOKUP(F20&amp;G20,$D$147:$E$171,2,FALSE),"")</f>
        <v>EXTREMO</v>
      </c>
      <c r="I20" s="149"/>
      <c r="J20" s="150" t="s">
        <v>52</v>
      </c>
      <c r="K20" s="149" t="s">
        <v>51</v>
      </c>
      <c r="L20" s="149"/>
      <c r="M20" s="149" t="s">
        <v>51</v>
      </c>
      <c r="N20" s="150" t="s">
        <v>51</v>
      </c>
      <c r="O20" s="149" t="s">
        <v>51</v>
      </c>
      <c r="P20" s="146" t="s">
        <v>129</v>
      </c>
      <c r="Q20" s="151" t="s">
        <v>130</v>
      </c>
      <c r="R20" s="152" t="s">
        <v>55</v>
      </c>
      <c r="S20" s="152" t="s">
        <v>73</v>
      </c>
      <c r="T20" s="153" t="s">
        <v>131</v>
      </c>
      <c r="U20" s="223" t="s">
        <v>58</v>
      </c>
      <c r="V20" s="223" t="s">
        <v>58</v>
      </c>
      <c r="W20" s="223" t="str">
        <f t="shared" si="0"/>
        <v>FUERTE 
100</v>
      </c>
      <c r="X20" s="223" t="s">
        <v>58</v>
      </c>
      <c r="Y20" s="223" t="s">
        <v>59</v>
      </c>
      <c r="Z20" s="223" t="s">
        <v>59</v>
      </c>
      <c r="AA20" s="223" t="s">
        <v>61</v>
      </c>
      <c r="AB20" s="223" t="s">
        <v>128</v>
      </c>
      <c r="AC20" s="224" t="str">
        <f>+IFERROR(VLOOKUP(AA20&amp;AB20,$D$147:$E$171,2,FALSE),"")</f>
        <v>ALTO</v>
      </c>
      <c r="AD20" s="154" t="s">
        <v>132</v>
      </c>
      <c r="AE20" s="154" t="s">
        <v>133</v>
      </c>
      <c r="AF20" s="154" t="s">
        <v>65</v>
      </c>
      <c r="AG20" s="154" t="s">
        <v>134</v>
      </c>
      <c r="AH20" s="223" t="s">
        <v>58</v>
      </c>
      <c r="AI20" s="155" t="s">
        <v>135</v>
      </c>
      <c r="AJ20" s="223" t="s">
        <v>58</v>
      </c>
      <c r="AK20" s="88" t="s">
        <v>522</v>
      </c>
      <c r="AL20" s="225"/>
      <c r="AM20" s="226"/>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6" customFormat="1" ht="84" customHeight="1" thickBot="1">
      <c r="A21" s="275" t="s">
        <v>136</v>
      </c>
      <c r="B21" s="275"/>
      <c r="C21" s="275"/>
      <c r="D21" s="275"/>
      <c r="E21" s="275"/>
      <c r="F21" s="275"/>
      <c r="G21" s="98"/>
      <c r="H21" s="99"/>
      <c r="I21" s="268" t="s">
        <v>137</v>
      </c>
      <c r="J21" s="268"/>
      <c r="K21" s="268"/>
      <c r="L21" s="268"/>
      <c r="M21" s="268"/>
      <c r="N21" s="268"/>
      <c r="O21" s="268"/>
      <c r="P21" s="268"/>
      <c r="Q21" s="7"/>
      <c r="R21" s="24"/>
      <c r="S21" s="24"/>
      <c r="T21" s="7"/>
      <c r="U21" s="265"/>
      <c r="V21" s="265"/>
      <c r="W21" s="265"/>
      <c r="X21" s="265"/>
      <c r="Y21" s="265"/>
      <c r="Z21" s="265"/>
      <c r="AA21" s="265"/>
      <c r="AB21" s="265"/>
      <c r="AC21" s="265"/>
      <c r="AD21" s="265"/>
      <c r="AE21" s="156"/>
      <c r="AF21" s="156"/>
      <c r="AG21" s="7"/>
      <c r="AH21" s="7"/>
      <c r="AI21" s="7"/>
      <c r="AJ21" s="7"/>
      <c r="AK21" s="7"/>
      <c r="AL21" s="7"/>
      <c r="AM21" s="7"/>
      <c r="AN21" s="7"/>
      <c r="AO21" s="7"/>
      <c r="AP21" s="7"/>
      <c r="AQ21" s="7"/>
      <c r="AR21" s="7"/>
      <c r="AS21" s="7"/>
      <c r="AT21" s="7"/>
      <c r="AU21" s="7"/>
      <c r="AV21" s="7"/>
      <c r="AW21" s="7"/>
      <c r="AX21" s="7"/>
      <c r="AY21" s="7"/>
      <c r="AZ21" s="7"/>
      <c r="BA21" s="7"/>
      <c r="BB21" s="7"/>
      <c r="BC21" s="7"/>
    </row>
    <row r="22" spans="1:270" s="6" customFormat="1" ht="36" customHeight="1" thickBot="1">
      <c r="A22" s="266" t="s">
        <v>138</v>
      </c>
      <c r="B22" s="267"/>
      <c r="C22" s="267"/>
      <c r="D22" s="267"/>
      <c r="E22" s="267"/>
      <c r="F22" s="20"/>
      <c r="G22" s="19"/>
      <c r="H22" s="20"/>
      <c r="I22" s="19"/>
      <c r="J22" s="19"/>
      <c r="K22" s="19"/>
      <c r="L22" s="19"/>
      <c r="M22" s="19"/>
      <c r="N22" s="19"/>
      <c r="O22" s="19"/>
      <c r="P22" s="19"/>
      <c r="Q22" s="21"/>
      <c r="R22" s="20"/>
      <c r="S22" s="20"/>
      <c r="T22" s="19"/>
      <c r="U22" s="20"/>
      <c r="V22" s="20"/>
      <c r="W22" s="19"/>
      <c r="X22" s="19"/>
      <c r="Y22" s="19"/>
      <c r="Z22" s="19"/>
      <c r="AA22" s="19"/>
      <c r="AB22" s="19"/>
      <c r="AC22" s="19"/>
      <c r="AD22" s="19"/>
      <c r="AE22" s="21"/>
      <c r="AF22" s="21"/>
      <c r="AG22" s="19"/>
      <c r="AH22" s="19"/>
      <c r="AI22" s="19"/>
      <c r="AJ22" s="19"/>
      <c r="AK22" s="19"/>
      <c r="AL22" s="19"/>
      <c r="AM22" s="19"/>
      <c r="AN22" s="7"/>
      <c r="AO22" s="7"/>
      <c r="AP22" s="7"/>
      <c r="AQ22" s="7"/>
      <c r="AR22" s="7"/>
      <c r="AS22" s="7"/>
      <c r="AT22" s="7"/>
      <c r="AU22" s="7"/>
      <c r="AV22" s="7"/>
      <c r="AW22" s="7"/>
      <c r="AX22" s="7"/>
      <c r="AY22" s="7"/>
      <c r="AZ22" s="7"/>
      <c r="BA22" s="7"/>
      <c r="BB22" s="7"/>
      <c r="BC22" s="7"/>
    </row>
    <row r="23" spans="1:270" s="2" customFormat="1">
      <c r="A23"/>
      <c r="B23"/>
      <c r="C23"/>
      <c r="D23"/>
      <c r="E23"/>
      <c r="F23" s="3"/>
      <c r="G23" s="3"/>
      <c r="H23" s="16" t="str">
        <f>+IFERROR(VLOOKUP(F23,$F$173:$H$177,3,FALSE)*VLOOKUP(G23,$G$173:$H$177,3,FALSE),"")</f>
        <v/>
      </c>
      <c r="I23"/>
      <c r="J23"/>
      <c r="K23"/>
      <c r="L23"/>
      <c r="M23"/>
      <c r="N23"/>
      <c r="O23"/>
      <c r="P23"/>
      <c r="Q23"/>
      <c r="R23" s="16"/>
      <c r="S23" s="89"/>
      <c r="T23"/>
      <c r="U23" s="89"/>
      <c r="V23" s="89"/>
      <c r="W23" s="12"/>
      <c r="X23" s="12"/>
      <c r="Y23" s="12"/>
      <c r="Z23" s="12"/>
      <c r="AA23" s="3"/>
      <c r="AB23" s="3"/>
      <c r="AC23" s="12"/>
      <c r="AD23" s="54"/>
      <c r="AE23" s="128"/>
      <c r="AF23" s="128"/>
      <c r="AG23"/>
      <c r="AH23" s="12"/>
      <c r="AI23"/>
      <c r="AJ23" s="12"/>
      <c r="AK23"/>
      <c r="AL23" s="12"/>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ht="15" customHeight="1">
      <c r="A24" s="272" t="s">
        <v>139</v>
      </c>
      <c r="B24" s="273"/>
      <c r="C24" s="273"/>
      <c r="D24" s="274"/>
      <c r="E24" s="22" t="s">
        <v>140</v>
      </c>
      <c r="F24" s="269" t="s">
        <v>141</v>
      </c>
      <c r="G24" s="270"/>
      <c r="H24" s="270"/>
      <c r="I24" s="270"/>
      <c r="J24" s="270"/>
      <c r="K24" s="270"/>
      <c r="L24" s="270"/>
      <c r="M24" s="270"/>
      <c r="N24" s="270"/>
      <c r="O24" s="270"/>
      <c r="P24" s="270"/>
      <c r="Q24" s="270"/>
      <c r="R24" s="270"/>
      <c r="S24" s="271"/>
      <c r="T24" s="23" t="s">
        <v>142</v>
      </c>
      <c r="U24" s="264" t="s">
        <v>143</v>
      </c>
      <c r="V24" s="264"/>
      <c r="W24" s="264"/>
      <c r="X24" s="264"/>
      <c r="Y24" s="264"/>
      <c r="Z24" s="264"/>
      <c r="AA24" s="264"/>
      <c r="AB24" s="264"/>
      <c r="AC24" s="264"/>
      <c r="AD24" s="264"/>
      <c r="AE24" s="264"/>
      <c r="AF24" s="264"/>
      <c r="AG24" s="264"/>
      <c r="AH24" s="264"/>
      <c r="AI24" s="264"/>
      <c r="AJ24" s="264"/>
      <c r="AK24" s="264"/>
      <c r="AL24" s="264"/>
      <c r="AM24" s="22">
        <v>1</v>
      </c>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c r="F25" s="3"/>
      <c r="G25" s="3"/>
      <c r="H25" s="16"/>
      <c r="I25"/>
      <c r="J25"/>
      <c r="K25"/>
      <c r="L25"/>
      <c r="M25"/>
      <c r="N25"/>
      <c r="O25"/>
      <c r="P25"/>
      <c r="Q25"/>
      <c r="R25" s="16"/>
      <c r="S25" s="89"/>
      <c r="T25"/>
      <c r="U25" s="89"/>
      <c r="V25" s="89"/>
      <c r="W25" s="12"/>
      <c r="X25" s="12"/>
      <c r="Y25" s="12"/>
      <c r="Z25" s="12"/>
      <c r="AA25" s="3"/>
      <c r="AB25" s="3"/>
      <c r="AC25" s="12"/>
      <c r="AD25" s="54"/>
      <c r="AE25" s="128"/>
      <c r="AF25" s="128"/>
      <c r="AG25"/>
      <c r="AH25" s="12"/>
      <c r="AI25"/>
      <c r="AJ25" s="12"/>
      <c r="AK25"/>
      <c r="AL25" s="12"/>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c r="F26" s="3"/>
      <c r="G26" s="3"/>
      <c r="H26" s="16"/>
      <c r="I26"/>
      <c r="J26"/>
      <c r="K26"/>
      <c r="L26"/>
      <c r="M26"/>
      <c r="N26"/>
      <c r="O26"/>
      <c r="P26"/>
      <c r="Q26"/>
      <c r="R26" s="16"/>
      <c r="S26" s="89"/>
      <c r="T26"/>
      <c r="U26" s="89"/>
      <c r="V26" s="89"/>
      <c r="W26" s="12"/>
      <c r="X26" s="12"/>
      <c r="Y26" s="12"/>
      <c r="Z26" s="12"/>
      <c r="AA26" s="3"/>
      <c r="AB26" s="3"/>
      <c r="AC26" s="12"/>
      <c r="AD26" s="54"/>
      <c r="AE26" s="128"/>
      <c r="AF26" s="128"/>
      <c r="AG26"/>
      <c r="AH26" s="12"/>
      <c r="AI26"/>
      <c r="AJ26" s="12"/>
      <c r="AK26"/>
      <c r="AL26" s="12"/>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16"/>
      <c r="I27"/>
      <c r="J27"/>
      <c r="K27"/>
      <c r="L27"/>
      <c r="M27"/>
      <c r="N27"/>
      <c r="O27"/>
      <c r="P27"/>
      <c r="Q27"/>
      <c r="R27" s="16"/>
      <c r="S27" s="89"/>
      <c r="T27"/>
      <c r="U27" s="89"/>
      <c r="V27" s="89"/>
      <c r="W27" s="12"/>
      <c r="X27" s="12"/>
      <c r="Y27" s="12"/>
      <c r="Z27" s="12"/>
      <c r="AA27" s="3"/>
      <c r="AB27" s="3"/>
      <c r="AC27" s="12"/>
      <c r="AD27" s="54"/>
      <c r="AE27" s="128"/>
      <c r="AF27" s="128"/>
      <c r="AG27"/>
      <c r="AH27" s="12"/>
      <c r="AI27"/>
      <c r="AJ27" s="12"/>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16"/>
      <c r="I28"/>
      <c r="J28"/>
      <c r="K28"/>
      <c r="L28"/>
      <c r="M28"/>
      <c r="N28"/>
      <c r="O28"/>
      <c r="P28"/>
      <c r="Q28"/>
      <c r="R28" s="16"/>
      <c r="S28" s="89"/>
      <c r="T28"/>
      <c r="U28" s="89"/>
      <c r="V28" s="89"/>
      <c r="W28" s="12"/>
      <c r="X28" s="12"/>
      <c r="Y28" s="12"/>
      <c r="Z28" s="12"/>
      <c r="AA28" s="3"/>
      <c r="AB28" s="3"/>
      <c r="AC28" s="12"/>
      <c r="AD28" s="54"/>
      <c r="AE28" s="128"/>
      <c r="AF28" s="128"/>
      <c r="AG28"/>
      <c r="AH28" s="12"/>
      <c r="AI28"/>
      <c r="AJ28" s="12"/>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16"/>
      <c r="I29"/>
      <c r="J29"/>
      <c r="K29"/>
      <c r="L29"/>
      <c r="M29"/>
      <c r="N29"/>
      <c r="O29"/>
      <c r="P29"/>
      <c r="Q29"/>
      <c r="R29" s="16"/>
      <c r="S29" s="89"/>
      <c r="T29"/>
      <c r="U29" s="89"/>
      <c r="V29" s="89"/>
      <c r="W29" s="12"/>
      <c r="X29" s="12"/>
      <c r="Y29" s="12"/>
      <c r="Z29" s="12"/>
      <c r="AA29" s="3"/>
      <c r="AB29" s="3"/>
      <c r="AC29" s="12"/>
      <c r="AD29" s="54"/>
      <c r="AE29" s="128"/>
      <c r="AF29" s="128"/>
      <c r="AG29"/>
      <c r="AH29" s="12"/>
      <c r="AI29"/>
      <c r="AJ29" s="12"/>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16"/>
      <c r="I30"/>
      <c r="J30"/>
      <c r="K30"/>
      <c r="L30"/>
      <c r="M30"/>
      <c r="N30"/>
      <c r="O30"/>
      <c r="P30"/>
      <c r="Q30"/>
      <c r="R30" s="16"/>
      <c r="S30" s="89"/>
      <c r="T30"/>
      <c r="U30" s="89"/>
      <c r="V30" s="89"/>
      <c r="W30" s="12"/>
      <c r="X30" s="12"/>
      <c r="Y30" s="12"/>
      <c r="Z30" s="12"/>
      <c r="AA30" s="3"/>
      <c r="AB30" s="3"/>
      <c r="AC30" s="12"/>
      <c r="AD30" s="54"/>
      <c r="AE30" s="128"/>
      <c r="AF30" s="128"/>
      <c r="AG30"/>
      <c r="AH30" s="12"/>
      <c r="AI30"/>
      <c r="AJ30" s="12"/>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16"/>
      <c r="I31"/>
      <c r="J31"/>
      <c r="K31"/>
      <c r="L31"/>
      <c r="M31"/>
      <c r="N31"/>
      <c r="O31"/>
      <c r="P31"/>
      <c r="Q31"/>
      <c r="R31" s="16"/>
      <c r="S31" s="89"/>
      <c r="T31"/>
      <c r="U31" s="89"/>
      <c r="V31" s="89"/>
      <c r="W31" s="12"/>
      <c r="X31" s="12"/>
      <c r="Y31" s="12"/>
      <c r="Z31" s="12"/>
      <c r="AA31" s="3"/>
      <c r="AB31" s="3"/>
      <c r="AC31" s="12"/>
      <c r="AD31" s="54"/>
      <c r="AE31" s="128"/>
      <c r="AF31" s="128"/>
      <c r="AG31"/>
      <c r="AH31" s="12"/>
      <c r="AI31"/>
      <c r="AJ31" s="12"/>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16"/>
      <c r="I32"/>
      <c r="J32"/>
      <c r="K32"/>
      <c r="L32"/>
      <c r="M32"/>
      <c r="N32"/>
      <c r="O32"/>
      <c r="P32"/>
      <c r="Q32"/>
      <c r="R32" s="16"/>
      <c r="S32" s="89"/>
      <c r="T32"/>
      <c r="U32" s="89"/>
      <c r="V32" s="89"/>
      <c r="W32" s="12"/>
      <c r="X32" s="12"/>
      <c r="Y32" s="12"/>
      <c r="Z32" s="12"/>
      <c r="AA32" s="3"/>
      <c r="AB32" s="3"/>
      <c r="AC32" s="12"/>
      <c r="AD32" s="54"/>
      <c r="AE32" s="128"/>
      <c r="AF32" s="128"/>
      <c r="AG32"/>
      <c r="AH32" s="12"/>
      <c r="AI32"/>
      <c r="AJ32" s="12"/>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16"/>
      <c r="I33"/>
      <c r="J33"/>
      <c r="K33"/>
      <c r="L33"/>
      <c r="M33"/>
      <c r="N33"/>
      <c r="O33"/>
      <c r="P33"/>
      <c r="Q33"/>
      <c r="R33" s="16"/>
      <c r="S33" s="89"/>
      <c r="T33"/>
      <c r="U33" s="89"/>
      <c r="V33" s="89"/>
      <c r="W33" s="12"/>
      <c r="X33" s="12"/>
      <c r="Y33" s="12"/>
      <c r="Z33" s="12"/>
      <c r="AA33" s="3"/>
      <c r="AB33" s="3"/>
      <c r="AC33" s="12"/>
      <c r="AD33" s="54"/>
      <c r="AE33" s="128"/>
      <c r="AF33" s="128"/>
      <c r="AG33"/>
      <c r="AH33" s="12"/>
      <c r="AI33"/>
      <c r="AJ33" s="12"/>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16"/>
      <c r="I34"/>
      <c r="J34"/>
      <c r="K34"/>
      <c r="L34"/>
      <c r="M34"/>
      <c r="N34"/>
      <c r="O34"/>
      <c r="P34"/>
      <c r="Q34"/>
      <c r="R34" s="16"/>
      <c r="S34" s="89"/>
      <c r="T34"/>
      <c r="U34" s="89"/>
      <c r="V34" s="89"/>
      <c r="W34" s="12"/>
      <c r="X34" s="12"/>
      <c r="Y34" s="12"/>
      <c r="Z34" s="12"/>
      <c r="AA34" s="3"/>
      <c r="AB34" s="3"/>
      <c r="AC34" s="12"/>
      <c r="AD34" s="54"/>
      <c r="AE34" s="128"/>
      <c r="AF34" s="128"/>
      <c r="AG34"/>
      <c r="AH34" s="12"/>
      <c r="AI34"/>
      <c r="AJ34" s="12"/>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16"/>
      <c r="I35"/>
      <c r="J35"/>
      <c r="K35"/>
      <c r="L35"/>
      <c r="M35"/>
      <c r="N35"/>
      <c r="O35"/>
      <c r="P35"/>
      <c r="Q35"/>
      <c r="R35" s="16"/>
      <c r="S35" s="89"/>
      <c r="T35"/>
      <c r="U35" s="89"/>
      <c r="V35" s="89"/>
      <c r="W35" s="12"/>
      <c r="X35" s="12"/>
      <c r="Y35" s="12"/>
      <c r="Z35" s="12"/>
      <c r="AA35" s="3"/>
      <c r="AB35" s="3"/>
      <c r="AC35" s="12"/>
      <c r="AD35" s="54"/>
      <c r="AE35" s="128"/>
      <c r="AF35" s="128"/>
      <c r="AG35"/>
      <c r="AH35" s="12"/>
      <c r="AI35"/>
      <c r="AJ35" s="12"/>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16"/>
      <c r="I36"/>
      <c r="J36"/>
      <c r="K36"/>
      <c r="L36"/>
      <c r="M36"/>
      <c r="N36"/>
      <c r="O36"/>
      <c r="P36"/>
      <c r="Q36"/>
      <c r="R36" s="16"/>
      <c r="S36" s="89"/>
      <c r="T36"/>
      <c r="U36" s="89"/>
      <c r="V36" s="89"/>
      <c r="W36" s="12"/>
      <c r="X36" s="12"/>
      <c r="Y36" s="12"/>
      <c r="Z36" s="12"/>
      <c r="AA36" s="3"/>
      <c r="AB36" s="3"/>
      <c r="AC36" s="12"/>
      <c r="AD36" s="54"/>
      <c r="AE36" s="128"/>
      <c r="AF36" s="128"/>
      <c r="AG36"/>
      <c r="AH36" s="12"/>
      <c r="AI36"/>
      <c r="AJ36" s="12"/>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16"/>
      <c r="I37"/>
      <c r="J37"/>
      <c r="K37"/>
      <c r="L37"/>
      <c r="M37"/>
      <c r="N37"/>
      <c r="O37"/>
      <c r="P37"/>
      <c r="Q37"/>
      <c r="R37" s="16"/>
      <c r="S37" s="89"/>
      <c r="T37"/>
      <c r="U37" s="89"/>
      <c r="V37" s="89"/>
      <c r="W37" s="12"/>
      <c r="X37" s="12"/>
      <c r="Y37" s="12"/>
      <c r="Z37" s="12"/>
      <c r="AA37" s="3"/>
      <c r="AB37" s="3"/>
      <c r="AC37" s="12"/>
      <c r="AD37" s="54"/>
      <c r="AE37" s="128"/>
      <c r="AF37" s="128"/>
      <c r="AG37"/>
      <c r="AH37" s="12"/>
      <c r="AI37"/>
      <c r="AJ37" s="12"/>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16"/>
      <c r="I38"/>
      <c r="J38"/>
      <c r="K38"/>
      <c r="L38"/>
      <c r="M38"/>
      <c r="N38"/>
      <c r="O38"/>
      <c r="P38"/>
      <c r="Q38"/>
      <c r="R38" s="16"/>
      <c r="S38" s="89"/>
      <c r="T38"/>
      <c r="U38" s="89"/>
      <c r="V38" s="89"/>
      <c r="W38" s="12"/>
      <c r="X38" s="12"/>
      <c r="Y38" s="12"/>
      <c r="Z38" s="12"/>
      <c r="AA38" s="3"/>
      <c r="AB38" s="3"/>
      <c r="AC38" s="12"/>
      <c r="AD38" s="54"/>
      <c r="AE38" s="128"/>
      <c r="AF38" s="128"/>
      <c r="AG38"/>
      <c r="AH38" s="12"/>
      <c r="AI38"/>
      <c r="AJ38" s="12"/>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16"/>
      <c r="I39"/>
      <c r="J39"/>
      <c r="K39"/>
      <c r="L39"/>
      <c r="M39"/>
      <c r="N39"/>
      <c r="O39"/>
      <c r="P39"/>
      <c r="Q39"/>
      <c r="R39" s="16"/>
      <c r="S39" s="89"/>
      <c r="T39"/>
      <c r="U39" s="89"/>
      <c r="V39" s="89"/>
      <c r="W39" s="12"/>
      <c r="X39" s="12"/>
      <c r="Y39" s="12"/>
      <c r="Z39" s="12"/>
      <c r="AA39" s="3"/>
      <c r="AB39" s="3"/>
      <c r="AC39" s="12"/>
      <c r="AD39" s="54"/>
      <c r="AE39" s="128"/>
      <c r="AF39" s="128"/>
      <c r="AG39"/>
      <c r="AH39" s="12"/>
      <c r="AI39"/>
      <c r="AJ39" s="12"/>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16"/>
      <c r="I40"/>
      <c r="J40"/>
      <c r="K40"/>
      <c r="L40"/>
      <c r="M40"/>
      <c r="N40"/>
      <c r="O40"/>
      <c r="P40"/>
      <c r="Q40"/>
      <c r="R40" s="16"/>
      <c r="S40" s="89"/>
      <c r="T40"/>
      <c r="U40" s="89"/>
      <c r="V40" s="89"/>
      <c r="W40" s="12"/>
      <c r="X40" s="12"/>
      <c r="Y40" s="12"/>
      <c r="Z40" s="12"/>
      <c r="AA40" s="3"/>
      <c r="AB40" s="3"/>
      <c r="AC40" s="12"/>
      <c r="AD40" s="54"/>
      <c r="AE40" s="128"/>
      <c r="AF40" s="128"/>
      <c r="AG40"/>
      <c r="AH40" s="12"/>
      <c r="AI40"/>
      <c r="AJ40" s="12"/>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16"/>
      <c r="I41"/>
      <c r="J41"/>
      <c r="K41"/>
      <c r="L41"/>
      <c r="M41"/>
      <c r="N41"/>
      <c r="O41"/>
      <c r="P41"/>
      <c r="Q41"/>
      <c r="R41" s="16"/>
      <c r="S41" s="89"/>
      <c r="T41"/>
      <c r="U41" s="89"/>
      <c r="V41" s="89"/>
      <c r="W41" s="12"/>
      <c r="X41" s="12"/>
      <c r="Y41" s="12"/>
      <c r="Z41" s="12"/>
      <c r="AA41" s="3"/>
      <c r="AB41" s="3"/>
      <c r="AC41" s="12"/>
      <c r="AD41" s="54"/>
      <c r="AE41" s="128"/>
      <c r="AF41" s="128"/>
      <c r="AG41"/>
      <c r="AH41" s="12"/>
      <c r="AI41"/>
      <c r="AJ41" s="12"/>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16"/>
      <c r="I42"/>
      <c r="J42"/>
      <c r="K42"/>
      <c r="L42"/>
      <c r="M42"/>
      <c r="N42"/>
      <c r="O42"/>
      <c r="P42"/>
      <c r="Q42"/>
      <c r="R42" s="16"/>
      <c r="S42" s="89"/>
      <c r="T42"/>
      <c r="U42" s="89"/>
      <c r="V42" s="89"/>
      <c r="W42" s="12"/>
      <c r="X42" s="12"/>
      <c r="Y42" s="12"/>
      <c r="Z42" s="12"/>
      <c r="AA42" s="3"/>
      <c r="AB42" s="3"/>
      <c r="AC42" s="12"/>
      <c r="AD42" s="54"/>
      <c r="AE42" s="128"/>
      <c r="AF42" s="128"/>
      <c r="AG42"/>
      <c r="AH42" s="12"/>
      <c r="AI42"/>
      <c r="AJ42" s="12"/>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16"/>
      <c r="I43"/>
      <c r="J43"/>
      <c r="K43"/>
      <c r="L43"/>
      <c r="M43"/>
      <c r="N43"/>
      <c r="O43"/>
      <c r="P43"/>
      <c r="Q43"/>
      <c r="R43" s="16"/>
      <c r="S43" s="89"/>
      <c r="T43"/>
      <c r="U43" s="89"/>
      <c r="V43" s="89"/>
      <c r="W43" s="12"/>
      <c r="X43" s="12"/>
      <c r="Y43" s="12"/>
      <c r="Z43" s="12"/>
      <c r="AA43" s="3"/>
      <c r="AB43" s="3"/>
      <c r="AC43" s="12"/>
      <c r="AD43" s="54"/>
      <c r="AE43" s="128"/>
      <c r="AF43" s="128"/>
      <c r="AG43"/>
      <c r="AH43" s="12"/>
      <c r="AI43"/>
      <c r="AJ43" s="12"/>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16"/>
      <c r="I44"/>
      <c r="J44"/>
      <c r="K44"/>
      <c r="L44"/>
      <c r="M44"/>
      <c r="N44"/>
      <c r="O44"/>
      <c r="P44"/>
      <c r="Q44"/>
      <c r="R44" s="16"/>
      <c r="S44" s="89"/>
      <c r="T44"/>
      <c r="U44" s="89"/>
      <c r="V44" s="89"/>
      <c r="W44" s="12"/>
      <c r="X44" s="12"/>
      <c r="Y44" s="12"/>
      <c r="Z44" s="12"/>
      <c r="AA44" s="3"/>
      <c r="AB44" s="3"/>
      <c r="AC44" s="12"/>
      <c r="AD44" s="54"/>
      <c r="AE44" s="128"/>
      <c r="AF44" s="128"/>
      <c r="AG44"/>
      <c r="AH44" s="12"/>
      <c r="AI44"/>
      <c r="AJ44" s="12"/>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16"/>
      <c r="I45"/>
      <c r="J45"/>
      <c r="K45"/>
      <c r="L45"/>
      <c r="M45"/>
      <c r="N45"/>
      <c r="O45"/>
      <c r="P45"/>
      <c r="Q45"/>
      <c r="R45" s="16"/>
      <c r="S45" s="89"/>
      <c r="T45"/>
      <c r="U45" s="89"/>
      <c r="V45" s="89"/>
      <c r="W45" s="12"/>
      <c r="X45" s="12"/>
      <c r="Y45" s="12"/>
      <c r="Z45" s="12"/>
      <c r="AA45" s="3"/>
      <c r="AB45" s="3"/>
      <c r="AC45" s="12"/>
      <c r="AD45" s="54"/>
      <c r="AE45" s="128"/>
      <c r="AF45" s="128"/>
      <c r="AG45"/>
      <c r="AH45" s="12"/>
      <c r="AI45"/>
      <c r="AJ45" s="12"/>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16"/>
      <c r="I46"/>
      <c r="J46"/>
      <c r="K46"/>
      <c r="L46"/>
      <c r="M46"/>
      <c r="N46"/>
      <c r="O46"/>
      <c r="P46"/>
      <c r="Q46"/>
      <c r="R46" s="16"/>
      <c r="S46" s="89"/>
      <c r="T46"/>
      <c r="U46" s="89"/>
      <c r="V46" s="89"/>
      <c r="W46" s="12"/>
      <c r="X46" s="12"/>
      <c r="Y46" s="12"/>
      <c r="Z46" s="12"/>
      <c r="AA46" s="3"/>
      <c r="AB46" s="3"/>
      <c r="AC46" s="12"/>
      <c r="AD46" s="54"/>
      <c r="AE46" s="128"/>
      <c r="AF46" s="128"/>
      <c r="AG46"/>
      <c r="AH46" s="12"/>
      <c r="AI46"/>
      <c r="AJ46" s="12"/>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16"/>
      <c r="I47"/>
      <c r="J47"/>
      <c r="K47"/>
      <c r="L47"/>
      <c r="M47"/>
      <c r="N47"/>
      <c r="O47"/>
      <c r="P47"/>
      <c r="Q47"/>
      <c r="R47" s="16"/>
      <c r="S47" s="89"/>
      <c r="T47"/>
      <c r="U47" s="89"/>
      <c r="V47" s="89"/>
      <c r="W47" s="12"/>
      <c r="X47" s="12"/>
      <c r="Y47" s="12"/>
      <c r="Z47" s="12"/>
      <c r="AA47" s="3"/>
      <c r="AB47" s="3"/>
      <c r="AC47" s="12"/>
      <c r="AD47" s="54"/>
      <c r="AE47" s="128"/>
      <c r="AF47" s="128"/>
      <c r="AG47"/>
      <c r="AH47" s="12"/>
      <c r="AI47"/>
      <c r="AJ47" s="12"/>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16"/>
      <c r="I48"/>
      <c r="J48"/>
      <c r="K48"/>
      <c r="L48"/>
      <c r="M48"/>
      <c r="N48"/>
      <c r="O48"/>
      <c r="P48"/>
      <c r="Q48"/>
      <c r="R48" s="16"/>
      <c r="S48" s="89"/>
      <c r="T48"/>
      <c r="U48" s="89"/>
      <c r="V48" s="89"/>
      <c r="W48" s="12"/>
      <c r="X48" s="12"/>
      <c r="Y48" s="12"/>
      <c r="Z48" s="12"/>
      <c r="AA48" s="3"/>
      <c r="AB48" s="3"/>
      <c r="AC48" s="12"/>
      <c r="AD48" s="54"/>
      <c r="AE48" s="128"/>
      <c r="AF48" s="128"/>
      <c r="AG48"/>
      <c r="AH48" s="12"/>
      <c r="AI48"/>
      <c r="AJ48" s="12"/>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16"/>
      <c r="I49"/>
      <c r="J49"/>
      <c r="K49"/>
      <c r="L49"/>
      <c r="M49"/>
      <c r="N49"/>
      <c r="O49"/>
      <c r="P49"/>
      <c r="Q49"/>
      <c r="R49" s="16"/>
      <c r="S49" s="89"/>
      <c r="T49"/>
      <c r="U49" s="89"/>
      <c r="V49" s="89"/>
      <c r="W49" s="12"/>
      <c r="X49" s="12"/>
      <c r="Y49" s="12"/>
      <c r="Z49" s="12"/>
      <c r="AA49" s="3"/>
      <c r="AB49" s="3"/>
      <c r="AC49" s="12"/>
      <c r="AD49" s="54"/>
      <c r="AE49" s="128"/>
      <c r="AF49" s="128"/>
      <c r="AG49"/>
      <c r="AH49" s="12"/>
      <c r="AI49"/>
      <c r="AJ49" s="12"/>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16"/>
      <c r="I50"/>
      <c r="J50"/>
      <c r="K50"/>
      <c r="L50"/>
      <c r="M50"/>
      <c r="N50"/>
      <c r="O50"/>
      <c r="P50"/>
      <c r="Q50"/>
      <c r="R50" s="16"/>
      <c r="S50" s="89"/>
      <c r="T50"/>
      <c r="U50" s="89"/>
      <c r="V50" s="89"/>
      <c r="W50" s="12"/>
      <c r="X50" s="12"/>
      <c r="Y50" s="12"/>
      <c r="Z50" s="12"/>
      <c r="AA50" s="3"/>
      <c r="AB50" s="3"/>
      <c r="AC50" s="12"/>
      <c r="AD50" s="54"/>
      <c r="AE50" s="128"/>
      <c r="AF50" s="128"/>
      <c r="AG50"/>
      <c r="AH50" s="12"/>
      <c r="AI50"/>
      <c r="AJ50" s="12"/>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16"/>
      <c r="I51"/>
      <c r="J51"/>
      <c r="K51"/>
      <c r="L51"/>
      <c r="M51"/>
      <c r="N51"/>
      <c r="O51"/>
      <c r="P51"/>
      <c r="Q51"/>
      <c r="R51" s="16"/>
      <c r="S51" s="89"/>
      <c r="T51"/>
      <c r="U51" s="89"/>
      <c r="V51" s="89"/>
      <c r="W51" s="12"/>
      <c r="X51" s="12"/>
      <c r="Y51" s="12"/>
      <c r="Z51" s="12"/>
      <c r="AA51" s="3"/>
      <c r="AB51" s="3"/>
      <c r="AC51" s="12"/>
      <c r="AD51" s="54"/>
      <c r="AE51" s="128"/>
      <c r="AF51" s="128"/>
      <c r="AG51"/>
      <c r="AH51" s="12"/>
      <c r="AI51"/>
      <c r="AJ51" s="12"/>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16"/>
      <c r="I52"/>
      <c r="J52"/>
      <c r="K52"/>
      <c r="L52"/>
      <c r="M52"/>
      <c r="N52"/>
      <c r="O52"/>
      <c r="P52"/>
      <c r="Q52"/>
      <c r="R52" s="16"/>
      <c r="S52" s="89"/>
      <c r="T52"/>
      <c r="U52" s="89"/>
      <c r="V52" s="89"/>
      <c r="W52" s="12"/>
      <c r="X52" s="12"/>
      <c r="Y52" s="12"/>
      <c r="Z52" s="12"/>
      <c r="AA52" s="3"/>
      <c r="AB52" s="3"/>
      <c r="AC52" s="12"/>
      <c r="AD52" s="54"/>
      <c r="AE52" s="128"/>
      <c r="AF52" s="128"/>
      <c r="AG52"/>
      <c r="AH52" s="12"/>
      <c r="AI52"/>
      <c r="AJ52" s="12"/>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16"/>
      <c r="I53"/>
      <c r="J53"/>
      <c r="K53"/>
      <c r="L53"/>
      <c r="M53"/>
      <c r="N53"/>
      <c r="O53"/>
      <c r="P53"/>
      <c r="Q53"/>
      <c r="R53" s="16"/>
      <c r="S53" s="89"/>
      <c r="T53"/>
      <c r="U53" s="89"/>
      <c r="V53" s="89"/>
      <c r="W53" s="12"/>
      <c r="X53" s="12"/>
      <c r="Y53" s="12"/>
      <c r="Z53" s="12"/>
      <c r="AA53" s="3"/>
      <c r="AB53" s="3"/>
      <c r="AC53" s="12"/>
      <c r="AD53" s="54"/>
      <c r="AE53" s="128"/>
      <c r="AF53" s="128"/>
      <c r="AG53"/>
      <c r="AH53" s="12"/>
      <c r="AI53"/>
      <c r="AJ53" s="12"/>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16"/>
      <c r="I54"/>
      <c r="J54"/>
      <c r="K54"/>
      <c r="L54"/>
      <c r="M54"/>
      <c r="N54"/>
      <c r="O54"/>
      <c r="P54"/>
      <c r="Q54"/>
      <c r="R54" s="16"/>
      <c r="S54" s="89"/>
      <c r="T54"/>
      <c r="U54" s="89"/>
      <c r="V54" s="89"/>
      <c r="W54" s="12"/>
      <c r="X54" s="12"/>
      <c r="Y54" s="12"/>
      <c r="Z54" s="12"/>
      <c r="AA54" s="3"/>
      <c r="AB54" s="3"/>
      <c r="AC54" s="12"/>
      <c r="AD54" s="54"/>
      <c r="AE54" s="128"/>
      <c r="AF54" s="128"/>
      <c r="AG54"/>
      <c r="AH54" s="12"/>
      <c r="AI54"/>
      <c r="AJ54" s="12"/>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16"/>
      <c r="I55"/>
      <c r="J55"/>
      <c r="K55"/>
      <c r="L55"/>
      <c r="M55"/>
      <c r="N55"/>
      <c r="O55"/>
      <c r="P55"/>
      <c r="Q55"/>
      <c r="R55" s="16"/>
      <c r="S55" s="89"/>
      <c r="T55"/>
      <c r="U55" s="89"/>
      <c r="V55" s="89"/>
      <c r="W55" s="12"/>
      <c r="X55" s="12"/>
      <c r="Y55" s="12"/>
      <c r="Z55" s="12"/>
      <c r="AA55" s="3"/>
      <c r="AB55" s="3"/>
      <c r="AC55" s="12"/>
      <c r="AD55" s="54"/>
      <c r="AE55" s="128"/>
      <c r="AF55" s="128"/>
      <c r="AG55"/>
      <c r="AH55" s="12"/>
      <c r="AI55"/>
      <c r="AJ55" s="12"/>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16"/>
      <c r="I56"/>
      <c r="J56"/>
      <c r="K56"/>
      <c r="L56"/>
      <c r="M56"/>
      <c r="N56"/>
      <c r="O56"/>
      <c r="P56"/>
      <c r="Q56"/>
      <c r="R56" s="16"/>
      <c r="S56" s="89"/>
      <c r="T56"/>
      <c r="U56" s="89"/>
      <c r="V56" s="89"/>
      <c r="W56" s="12"/>
      <c r="X56" s="12"/>
      <c r="Y56" s="12"/>
      <c r="Z56" s="12"/>
      <c r="AA56" s="3"/>
      <c r="AB56" s="3"/>
      <c r="AC56" s="12"/>
      <c r="AD56" s="54"/>
      <c r="AE56" s="128"/>
      <c r="AF56" s="128"/>
      <c r="AG56"/>
      <c r="AH56" s="12"/>
      <c r="AI56"/>
      <c r="AJ56" s="12"/>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16"/>
      <c r="I57"/>
      <c r="J57"/>
      <c r="K57"/>
      <c r="L57"/>
      <c r="M57"/>
      <c r="N57"/>
      <c r="O57"/>
      <c r="P57"/>
      <c r="Q57"/>
      <c r="R57" s="16"/>
      <c r="S57" s="89"/>
      <c r="T57"/>
      <c r="U57" s="89"/>
      <c r="V57" s="89"/>
      <c r="W57" s="12"/>
      <c r="X57" s="12"/>
      <c r="Y57" s="12"/>
      <c r="Z57" s="12"/>
      <c r="AA57" s="3"/>
      <c r="AB57" s="3"/>
      <c r="AC57" s="12"/>
      <c r="AD57" s="54"/>
      <c r="AE57" s="128"/>
      <c r="AF57" s="128"/>
      <c r="AG57"/>
      <c r="AH57" s="12"/>
      <c r="AI57"/>
      <c r="AJ57" s="12"/>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16"/>
      <c r="I58"/>
      <c r="J58"/>
      <c r="K58"/>
      <c r="L58"/>
      <c r="M58"/>
      <c r="N58"/>
      <c r="O58"/>
      <c r="P58"/>
      <c r="Q58"/>
      <c r="R58" s="16"/>
      <c r="S58" s="89"/>
      <c r="T58"/>
      <c r="U58" s="89"/>
      <c r="V58" s="89"/>
      <c r="W58" s="12"/>
      <c r="X58" s="12"/>
      <c r="Y58" s="12"/>
      <c r="Z58" s="12"/>
      <c r="AA58" s="3"/>
      <c r="AB58" s="3"/>
      <c r="AC58" s="12"/>
      <c r="AD58" s="54"/>
      <c r="AE58" s="128"/>
      <c r="AF58" s="128"/>
      <c r="AG58"/>
      <c r="AH58" s="12"/>
      <c r="AI58"/>
      <c r="AJ58" s="12"/>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16"/>
      <c r="I59"/>
      <c r="J59"/>
      <c r="K59"/>
      <c r="L59"/>
      <c r="M59"/>
      <c r="N59"/>
      <c r="O59"/>
      <c r="P59"/>
      <c r="Q59"/>
      <c r="R59" s="16"/>
      <c r="S59" s="89"/>
      <c r="T59"/>
      <c r="U59" s="89"/>
      <c r="V59" s="89"/>
      <c r="W59" s="12"/>
      <c r="X59" s="12"/>
      <c r="Y59" s="12"/>
      <c r="Z59" s="12"/>
      <c r="AA59" s="3"/>
      <c r="AB59" s="3"/>
      <c r="AC59" s="12"/>
      <c r="AD59" s="54"/>
      <c r="AE59" s="128"/>
      <c r="AF59" s="128"/>
      <c r="AG59"/>
      <c r="AH59" s="12"/>
      <c r="AI59"/>
      <c r="AJ59" s="12"/>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16"/>
      <c r="I60"/>
      <c r="J60"/>
      <c r="K60"/>
      <c r="L60"/>
      <c r="M60"/>
      <c r="N60"/>
      <c r="O60"/>
      <c r="P60"/>
      <c r="Q60"/>
      <c r="R60" s="16"/>
      <c r="S60" s="89"/>
      <c r="T60"/>
      <c r="U60" s="89"/>
      <c r="V60" s="89"/>
      <c r="W60" s="12"/>
      <c r="X60" s="12"/>
      <c r="Y60" s="12"/>
      <c r="Z60" s="12"/>
      <c r="AA60" s="3"/>
      <c r="AB60" s="3"/>
      <c r="AC60" s="12"/>
      <c r="AD60" s="54"/>
      <c r="AE60" s="128"/>
      <c r="AF60" s="128"/>
      <c r="AG60"/>
      <c r="AH60" s="12"/>
      <c r="AI60"/>
      <c r="AJ60" s="12"/>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16"/>
      <c r="I61"/>
      <c r="J61"/>
      <c r="K61"/>
      <c r="L61"/>
      <c r="M61"/>
      <c r="N61"/>
      <c r="O61"/>
      <c r="P61"/>
      <c r="Q61"/>
      <c r="R61" s="16"/>
      <c r="S61" s="89"/>
      <c r="T61"/>
      <c r="U61" s="89"/>
      <c r="V61" s="89"/>
      <c r="W61" s="12"/>
      <c r="X61" s="12"/>
      <c r="Y61" s="12"/>
      <c r="Z61" s="12"/>
      <c r="AA61" s="3"/>
      <c r="AB61" s="3"/>
      <c r="AC61" s="12"/>
      <c r="AD61" s="54"/>
      <c r="AE61" s="128"/>
      <c r="AF61" s="128"/>
      <c r="AG61"/>
      <c r="AH61" s="12"/>
      <c r="AI61"/>
      <c r="AJ61" s="12"/>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16"/>
      <c r="I62"/>
      <c r="J62"/>
      <c r="K62"/>
      <c r="L62"/>
      <c r="M62"/>
      <c r="N62"/>
      <c r="O62"/>
      <c r="P62"/>
      <c r="Q62"/>
      <c r="R62" s="16"/>
      <c r="S62" s="89"/>
      <c r="T62"/>
      <c r="U62" s="89"/>
      <c r="V62" s="89"/>
      <c r="W62" s="12"/>
      <c r="X62" s="12"/>
      <c r="Y62" s="12"/>
      <c r="Z62" s="12"/>
      <c r="AA62" s="3"/>
      <c r="AB62" s="3"/>
      <c r="AC62" s="12"/>
      <c r="AD62" s="54"/>
      <c r="AE62" s="128"/>
      <c r="AF62" s="128"/>
      <c r="AG62"/>
      <c r="AH62" s="12"/>
      <c r="AI62"/>
      <c r="AJ62" s="12"/>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16"/>
      <c r="I63"/>
      <c r="J63"/>
      <c r="K63"/>
      <c r="L63"/>
      <c r="M63"/>
      <c r="N63"/>
      <c r="O63"/>
      <c r="P63"/>
      <c r="Q63"/>
      <c r="R63" s="16"/>
      <c r="S63" s="89"/>
      <c r="T63"/>
      <c r="U63" s="89"/>
      <c r="V63" s="89"/>
      <c r="W63" s="12"/>
      <c r="X63" s="12"/>
      <c r="Y63" s="12"/>
      <c r="Z63" s="12"/>
      <c r="AA63" s="3"/>
      <c r="AB63" s="3"/>
      <c r="AC63" s="12"/>
      <c r="AD63" s="54"/>
      <c r="AE63" s="128"/>
      <c r="AF63" s="128"/>
      <c r="AG63"/>
      <c r="AH63" s="12"/>
      <c r="AI63"/>
      <c r="AJ63" s="12"/>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16"/>
      <c r="I64"/>
      <c r="J64"/>
      <c r="K64"/>
      <c r="L64"/>
      <c r="M64"/>
      <c r="N64"/>
      <c r="O64"/>
      <c r="P64"/>
      <c r="Q64"/>
      <c r="R64" s="16"/>
      <c r="S64" s="89"/>
      <c r="T64"/>
      <c r="U64" s="89"/>
      <c r="V64" s="89"/>
      <c r="W64" s="12"/>
      <c r="X64" s="12"/>
      <c r="Y64" s="12"/>
      <c r="Z64" s="12"/>
      <c r="AA64" s="3"/>
      <c r="AB64" s="3"/>
      <c r="AC64" s="12"/>
      <c r="AD64" s="54"/>
      <c r="AE64" s="128"/>
      <c r="AF64" s="128"/>
      <c r="AG64"/>
      <c r="AH64" s="12"/>
      <c r="AI64"/>
      <c r="AJ64" s="12"/>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16"/>
      <c r="I65"/>
      <c r="J65"/>
      <c r="K65"/>
      <c r="L65"/>
      <c r="M65"/>
      <c r="N65"/>
      <c r="O65"/>
      <c r="P65"/>
      <c r="Q65"/>
      <c r="R65" s="16"/>
      <c r="S65" s="89"/>
      <c r="T65"/>
      <c r="U65" s="89"/>
      <c r="V65" s="89"/>
      <c r="W65" s="12"/>
      <c r="X65" s="12"/>
      <c r="Y65" s="12"/>
      <c r="Z65" s="12"/>
      <c r="AA65" s="3"/>
      <c r="AB65" s="3"/>
      <c r="AC65" s="12"/>
      <c r="AD65" s="54"/>
      <c r="AE65" s="128"/>
      <c r="AF65" s="128"/>
      <c r="AG65"/>
      <c r="AH65" s="12"/>
      <c r="AI65"/>
      <c r="AJ65" s="12"/>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16"/>
      <c r="I66"/>
      <c r="J66"/>
      <c r="K66"/>
      <c r="L66"/>
      <c r="M66"/>
      <c r="N66"/>
      <c r="O66"/>
      <c r="P66"/>
      <c r="Q66"/>
      <c r="R66" s="16"/>
      <c r="S66" s="89"/>
      <c r="T66"/>
      <c r="U66" s="89"/>
      <c r="V66" s="89"/>
      <c r="W66" s="12"/>
      <c r="X66" s="12"/>
      <c r="Y66" s="12"/>
      <c r="Z66" s="12"/>
      <c r="AA66" s="3"/>
      <c r="AB66" s="3"/>
      <c r="AC66" s="12"/>
      <c r="AD66" s="54"/>
      <c r="AE66" s="128"/>
      <c r="AF66" s="128"/>
      <c r="AG66"/>
      <c r="AH66" s="12"/>
      <c r="AI66"/>
      <c r="AJ66" s="12"/>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16"/>
      <c r="I67"/>
      <c r="J67"/>
      <c r="K67"/>
      <c r="L67"/>
      <c r="M67"/>
      <c r="N67"/>
      <c r="O67"/>
      <c r="P67"/>
      <c r="Q67"/>
      <c r="R67" s="16"/>
      <c r="S67" s="89"/>
      <c r="T67"/>
      <c r="U67" s="89"/>
      <c r="V67" s="89"/>
      <c r="W67" s="12"/>
      <c r="X67" s="12"/>
      <c r="Y67" s="12"/>
      <c r="Z67" s="12"/>
      <c r="AA67" s="3"/>
      <c r="AB67" s="3"/>
      <c r="AC67" s="12"/>
      <c r="AD67" s="54"/>
      <c r="AE67" s="128"/>
      <c r="AF67" s="128"/>
      <c r="AG67"/>
      <c r="AH67" s="12"/>
      <c r="AI67"/>
      <c r="AJ67" s="12"/>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16"/>
      <c r="I68"/>
      <c r="J68"/>
      <c r="K68"/>
      <c r="L68"/>
      <c r="M68"/>
      <c r="N68"/>
      <c r="O68"/>
      <c r="P68"/>
      <c r="Q68"/>
      <c r="R68" s="16"/>
      <c r="S68" s="89"/>
      <c r="T68"/>
      <c r="U68" s="89"/>
      <c r="V68" s="89"/>
      <c r="W68" s="12"/>
      <c r="X68" s="12"/>
      <c r="Y68" s="12"/>
      <c r="Z68" s="12"/>
      <c r="AA68" s="3"/>
      <c r="AB68" s="3"/>
      <c r="AC68" s="12"/>
      <c r="AD68" s="54"/>
      <c r="AE68" s="128"/>
      <c r="AF68" s="128"/>
      <c r="AG68"/>
      <c r="AH68" s="12"/>
      <c r="AI68"/>
      <c r="AJ68" s="12"/>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16"/>
      <c r="I69"/>
      <c r="J69"/>
      <c r="K69"/>
      <c r="L69"/>
      <c r="M69"/>
      <c r="N69"/>
      <c r="O69"/>
      <c r="P69"/>
      <c r="Q69"/>
      <c r="R69" s="16"/>
      <c r="S69" s="89"/>
      <c r="T69"/>
      <c r="U69" s="89"/>
      <c r="V69" s="89"/>
      <c r="W69" s="12"/>
      <c r="X69" s="12"/>
      <c r="Y69" s="12"/>
      <c r="Z69" s="12"/>
      <c r="AA69" s="3"/>
      <c r="AB69" s="3"/>
      <c r="AC69" s="12"/>
      <c r="AD69" s="54"/>
      <c r="AE69" s="128"/>
      <c r="AF69" s="128"/>
      <c r="AG69"/>
      <c r="AH69" s="12"/>
      <c r="AI69"/>
      <c r="AJ69" s="12"/>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16"/>
      <c r="I70"/>
      <c r="J70"/>
      <c r="K70"/>
      <c r="L70"/>
      <c r="M70"/>
      <c r="N70"/>
      <c r="O70"/>
      <c r="P70"/>
      <c r="Q70"/>
      <c r="R70" s="16"/>
      <c r="S70" s="89"/>
      <c r="T70"/>
      <c r="U70" s="89"/>
      <c r="V70" s="89"/>
      <c r="W70" s="12"/>
      <c r="X70" s="12"/>
      <c r="Y70" s="12"/>
      <c r="Z70" s="12"/>
      <c r="AA70" s="3"/>
      <c r="AB70" s="3"/>
      <c r="AC70" s="12"/>
      <c r="AD70" s="54"/>
      <c r="AE70" s="128"/>
      <c r="AF70" s="128"/>
      <c r="AG70"/>
      <c r="AH70" s="12"/>
      <c r="AI70"/>
      <c r="AJ70" s="12"/>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16"/>
      <c r="I71"/>
      <c r="J71"/>
      <c r="K71"/>
      <c r="L71"/>
      <c r="M71"/>
      <c r="N71"/>
      <c r="O71"/>
      <c r="P71"/>
      <c r="Q71"/>
      <c r="R71" s="16"/>
      <c r="S71" s="89"/>
      <c r="T71"/>
      <c r="U71" s="89"/>
      <c r="V71" s="89"/>
      <c r="W71" s="12"/>
      <c r="X71" s="12"/>
      <c r="Y71" s="12"/>
      <c r="Z71" s="12"/>
      <c r="AA71" s="3"/>
      <c r="AB71" s="3"/>
      <c r="AC71" s="12"/>
      <c r="AD71" s="54"/>
      <c r="AE71" s="128"/>
      <c r="AF71" s="128"/>
      <c r="AG71"/>
      <c r="AH71" s="12"/>
      <c r="AI71"/>
      <c r="AJ71" s="12"/>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16"/>
      <c r="I72"/>
      <c r="J72"/>
      <c r="K72"/>
      <c r="L72"/>
      <c r="M72"/>
      <c r="N72"/>
      <c r="O72"/>
      <c r="P72"/>
      <c r="Q72"/>
      <c r="R72" s="16"/>
      <c r="S72" s="89"/>
      <c r="T72"/>
      <c r="U72" s="89"/>
      <c r="V72" s="89"/>
      <c r="W72" s="12"/>
      <c r="X72" s="12"/>
      <c r="Y72" s="12"/>
      <c r="Z72" s="12"/>
      <c r="AA72" s="3"/>
      <c r="AB72" s="3"/>
      <c r="AC72" s="12"/>
      <c r="AD72" s="54"/>
      <c r="AE72" s="128"/>
      <c r="AF72" s="128"/>
      <c r="AG72"/>
      <c r="AH72" s="12"/>
      <c r="AI72"/>
      <c r="AJ72" s="12"/>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16"/>
      <c r="I73"/>
      <c r="J73"/>
      <c r="K73"/>
      <c r="L73"/>
      <c r="M73"/>
      <c r="N73"/>
      <c r="O73"/>
      <c r="P73"/>
      <c r="Q73"/>
      <c r="R73" s="16"/>
      <c r="S73" s="89"/>
      <c r="T73"/>
      <c r="U73" s="89"/>
      <c r="V73" s="89"/>
      <c r="W73" s="12"/>
      <c r="X73" s="12"/>
      <c r="Y73" s="12"/>
      <c r="Z73" s="12"/>
      <c r="AA73" s="3"/>
      <c r="AB73" s="3"/>
      <c r="AC73" s="12"/>
      <c r="AD73" s="54"/>
      <c r="AE73" s="128"/>
      <c r="AF73" s="128"/>
      <c r="AG73"/>
      <c r="AH73" s="12"/>
      <c r="AI73"/>
      <c r="AJ73" s="12"/>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16"/>
      <c r="I74"/>
      <c r="J74"/>
      <c r="K74"/>
      <c r="L74"/>
      <c r="M74"/>
      <c r="N74"/>
      <c r="O74"/>
      <c r="P74"/>
      <c r="Q74"/>
      <c r="R74" s="16"/>
      <c r="S74" s="89"/>
      <c r="T74"/>
      <c r="U74" s="89"/>
      <c r="V74" s="89"/>
      <c r="W74" s="12"/>
      <c r="X74" s="12"/>
      <c r="Y74" s="12"/>
      <c r="Z74" s="12"/>
      <c r="AA74" s="3"/>
      <c r="AB74" s="3"/>
      <c r="AC74" s="12"/>
      <c r="AD74" s="54"/>
      <c r="AE74" s="128"/>
      <c r="AF74" s="128"/>
      <c r="AG74"/>
      <c r="AH74" s="12"/>
      <c r="AI74"/>
      <c r="AJ74" s="12"/>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16"/>
      <c r="I75"/>
      <c r="J75"/>
      <c r="K75"/>
      <c r="L75"/>
      <c r="M75"/>
      <c r="N75"/>
      <c r="O75"/>
      <c r="P75"/>
      <c r="Q75"/>
      <c r="R75" s="16"/>
      <c r="S75" s="89"/>
      <c r="T75"/>
      <c r="U75" s="89"/>
      <c r="V75" s="89"/>
      <c r="W75" s="12"/>
      <c r="X75" s="12"/>
      <c r="Y75" s="12"/>
      <c r="Z75" s="12"/>
      <c r="AA75" s="3"/>
      <c r="AB75" s="3"/>
      <c r="AC75" s="12"/>
      <c r="AD75" s="54"/>
      <c r="AE75" s="128"/>
      <c r="AF75" s="128"/>
      <c r="AG75"/>
      <c r="AH75" s="12"/>
      <c r="AI75"/>
      <c r="AJ75" s="12"/>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16"/>
      <c r="I76"/>
      <c r="J76"/>
      <c r="K76"/>
      <c r="L76"/>
      <c r="M76"/>
      <c r="N76"/>
      <c r="O76"/>
      <c r="P76"/>
      <c r="Q76"/>
      <c r="R76" s="16"/>
      <c r="S76" s="89"/>
      <c r="T76"/>
      <c r="U76" s="89"/>
      <c r="V76" s="89"/>
      <c r="W76" s="12"/>
      <c r="X76" s="12"/>
      <c r="Y76" s="12"/>
      <c r="Z76" s="12"/>
      <c r="AA76" s="3"/>
      <c r="AB76" s="3"/>
      <c r="AC76" s="12"/>
      <c r="AD76" s="54"/>
      <c r="AE76" s="128"/>
      <c r="AF76" s="128"/>
      <c r="AG76"/>
      <c r="AH76" s="12"/>
      <c r="AI76"/>
      <c r="AJ76" s="12"/>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16"/>
      <c r="I77"/>
      <c r="J77"/>
      <c r="K77"/>
      <c r="L77"/>
      <c r="M77"/>
      <c r="N77"/>
      <c r="O77"/>
      <c r="P77"/>
      <c r="Q77"/>
      <c r="R77" s="16"/>
      <c r="S77" s="89"/>
      <c r="T77"/>
      <c r="U77" s="89"/>
      <c r="V77" s="89"/>
      <c r="W77" s="12"/>
      <c r="X77" s="12"/>
      <c r="Y77" s="12"/>
      <c r="Z77" s="12"/>
      <c r="AA77" s="3"/>
      <c r="AB77" s="3"/>
      <c r="AC77" s="12"/>
      <c r="AD77" s="54"/>
      <c r="AE77" s="128"/>
      <c r="AF77" s="128"/>
      <c r="AG77"/>
      <c r="AH77" s="12"/>
      <c r="AI77"/>
      <c r="AJ77" s="12"/>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16"/>
      <c r="I78"/>
      <c r="J78"/>
      <c r="K78"/>
      <c r="L78"/>
      <c r="M78"/>
      <c r="N78"/>
      <c r="O78"/>
      <c r="P78"/>
      <c r="Q78"/>
      <c r="R78" s="16"/>
      <c r="S78" s="89"/>
      <c r="T78"/>
      <c r="U78" s="89"/>
      <c r="V78" s="89"/>
      <c r="W78" s="12"/>
      <c r="X78" s="12"/>
      <c r="Y78" s="12"/>
      <c r="Z78" s="12"/>
      <c r="AA78" s="3"/>
      <c r="AB78" s="3"/>
      <c r="AC78" s="12"/>
      <c r="AD78" s="54"/>
      <c r="AE78" s="128"/>
      <c r="AF78" s="128"/>
      <c r="AG78"/>
      <c r="AH78" s="12"/>
      <c r="AI78"/>
      <c r="AJ78" s="12"/>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16"/>
      <c r="I79"/>
      <c r="J79"/>
      <c r="K79"/>
      <c r="L79"/>
      <c r="M79"/>
      <c r="N79"/>
      <c r="O79"/>
      <c r="P79"/>
      <c r="Q79"/>
      <c r="R79" s="16"/>
      <c r="S79" s="89"/>
      <c r="T79"/>
      <c r="U79" s="89"/>
      <c r="V79" s="89"/>
      <c r="W79" s="12"/>
      <c r="X79" s="12"/>
      <c r="Y79" s="12"/>
      <c r="Z79" s="12"/>
      <c r="AA79" s="3"/>
      <c r="AB79" s="3"/>
      <c r="AC79" s="12"/>
      <c r="AD79" s="54"/>
      <c r="AE79" s="128"/>
      <c r="AF79" s="128"/>
      <c r="AG79"/>
      <c r="AH79" s="12"/>
      <c r="AI79"/>
      <c r="AJ79" s="12"/>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16"/>
      <c r="I80"/>
      <c r="J80"/>
      <c r="K80"/>
      <c r="L80"/>
      <c r="M80"/>
      <c r="N80"/>
      <c r="O80"/>
      <c r="P80"/>
      <c r="Q80"/>
      <c r="R80" s="16"/>
      <c r="S80" s="89"/>
      <c r="T80"/>
      <c r="U80" s="89"/>
      <c r="V80" s="89"/>
      <c r="W80" s="12"/>
      <c r="X80" s="12"/>
      <c r="Y80" s="12"/>
      <c r="Z80" s="12"/>
      <c r="AA80" s="3"/>
      <c r="AB80" s="3"/>
      <c r="AC80" s="12"/>
      <c r="AD80" s="54"/>
      <c r="AE80" s="128"/>
      <c r="AF80" s="128"/>
      <c r="AG80"/>
      <c r="AH80" s="12"/>
      <c r="AI80"/>
      <c r="AJ80" s="12"/>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16"/>
      <c r="I81"/>
      <c r="J81"/>
      <c r="K81"/>
      <c r="L81"/>
      <c r="M81"/>
      <c r="N81"/>
      <c r="O81"/>
      <c r="P81"/>
      <c r="Q81"/>
      <c r="R81" s="16"/>
      <c r="S81" s="89"/>
      <c r="T81"/>
      <c r="U81" s="89"/>
      <c r="V81" s="89"/>
      <c r="W81" s="12"/>
      <c r="X81" s="12"/>
      <c r="Y81" s="12"/>
      <c r="Z81" s="12"/>
      <c r="AA81" s="3"/>
      <c r="AB81" s="3"/>
      <c r="AC81" s="12"/>
      <c r="AD81" s="54"/>
      <c r="AE81" s="128"/>
      <c r="AF81" s="128"/>
      <c r="AG81"/>
      <c r="AH81" s="12"/>
      <c r="AI81"/>
      <c r="AJ81" s="12"/>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16"/>
      <c r="I82"/>
      <c r="J82"/>
      <c r="K82"/>
      <c r="L82"/>
      <c r="M82"/>
      <c r="N82"/>
      <c r="O82"/>
      <c r="P82"/>
      <c r="Q82"/>
      <c r="R82" s="16"/>
      <c r="S82" s="89"/>
      <c r="T82"/>
      <c r="U82" s="89"/>
      <c r="V82" s="89"/>
      <c r="W82" s="12"/>
      <c r="X82" s="12"/>
      <c r="Y82" s="12"/>
      <c r="Z82" s="12"/>
      <c r="AA82" s="3"/>
      <c r="AB82" s="3"/>
      <c r="AC82" s="12"/>
      <c r="AD82" s="54"/>
      <c r="AE82" s="128"/>
      <c r="AF82" s="128"/>
      <c r="AG82"/>
      <c r="AH82" s="12"/>
      <c r="AI82"/>
      <c r="AJ82" s="12"/>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16"/>
      <c r="I83"/>
      <c r="J83"/>
      <c r="K83"/>
      <c r="L83"/>
      <c r="M83"/>
      <c r="N83"/>
      <c r="O83"/>
      <c r="P83"/>
      <c r="Q83"/>
      <c r="R83" s="16"/>
      <c r="S83" s="89"/>
      <c r="T83"/>
      <c r="U83" s="89"/>
      <c r="V83" s="89"/>
      <c r="W83" s="12"/>
      <c r="X83" s="12"/>
      <c r="Y83" s="12"/>
      <c r="Z83" s="12"/>
      <c r="AA83" s="3"/>
      <c r="AB83" s="3"/>
      <c r="AC83" s="12"/>
      <c r="AD83" s="54"/>
      <c r="AE83" s="128"/>
      <c r="AF83" s="128"/>
      <c r="AG83"/>
      <c r="AH83" s="12"/>
      <c r="AI83"/>
      <c r="AJ83" s="12"/>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16"/>
      <c r="I84"/>
      <c r="J84"/>
      <c r="K84"/>
      <c r="L84"/>
      <c r="M84"/>
      <c r="N84"/>
      <c r="O84"/>
      <c r="P84"/>
      <c r="Q84"/>
      <c r="R84" s="16"/>
      <c r="S84" s="89"/>
      <c r="T84"/>
      <c r="U84" s="89"/>
      <c r="V84" s="89"/>
      <c r="W84" s="12"/>
      <c r="X84" s="12"/>
      <c r="Y84" s="12"/>
      <c r="Z84" s="12"/>
      <c r="AA84" s="3"/>
      <c r="AB84" s="3"/>
      <c r="AC84" s="12"/>
      <c r="AD84" s="54"/>
      <c r="AE84" s="128"/>
      <c r="AF84" s="128"/>
      <c r="AG84"/>
      <c r="AH84" s="12"/>
      <c r="AI84"/>
      <c r="AJ84" s="12"/>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16"/>
      <c r="I85"/>
      <c r="J85"/>
      <c r="K85"/>
      <c r="L85"/>
      <c r="M85"/>
      <c r="N85"/>
      <c r="O85"/>
      <c r="P85"/>
      <c r="Q85"/>
      <c r="R85" s="16"/>
      <c r="S85" s="89"/>
      <c r="T85"/>
      <c r="U85" s="89"/>
      <c r="V85" s="89"/>
      <c r="W85" s="12"/>
      <c r="X85" s="12"/>
      <c r="Y85" s="12"/>
      <c r="Z85" s="12"/>
      <c r="AA85" s="3"/>
      <c r="AB85" s="3"/>
      <c r="AC85" s="12"/>
      <c r="AD85" s="54"/>
      <c r="AE85" s="128"/>
      <c r="AF85" s="128"/>
      <c r="AG85"/>
      <c r="AH85" s="12"/>
      <c r="AI85"/>
      <c r="AJ85" s="12"/>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16"/>
      <c r="I86"/>
      <c r="J86"/>
      <c r="K86"/>
      <c r="L86"/>
      <c r="M86"/>
      <c r="N86"/>
      <c r="O86"/>
      <c r="P86"/>
      <c r="Q86"/>
      <c r="R86" s="16"/>
      <c r="S86" s="89"/>
      <c r="T86"/>
      <c r="U86" s="89"/>
      <c r="V86" s="89"/>
      <c r="W86" s="12"/>
      <c r="X86" s="12"/>
      <c r="Y86" s="12"/>
      <c r="Z86" s="12"/>
      <c r="AA86" s="3"/>
      <c r="AB86" s="3"/>
      <c r="AC86" s="12"/>
      <c r="AD86" s="54"/>
      <c r="AE86" s="128"/>
      <c r="AF86" s="128"/>
      <c r="AG86"/>
      <c r="AH86" s="12"/>
      <c r="AI86"/>
      <c r="AJ86" s="12"/>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16"/>
      <c r="I87"/>
      <c r="J87"/>
      <c r="K87"/>
      <c r="L87"/>
      <c r="M87"/>
      <c r="N87"/>
      <c r="O87"/>
      <c r="P87"/>
      <c r="Q87"/>
      <c r="R87" s="16"/>
      <c r="S87" s="89"/>
      <c r="T87"/>
      <c r="U87" s="89"/>
      <c r="V87" s="89"/>
      <c r="W87" s="12"/>
      <c r="X87" s="12"/>
      <c r="Y87" s="12"/>
      <c r="Z87" s="12"/>
      <c r="AA87" s="3"/>
      <c r="AB87" s="3"/>
      <c r="AC87" s="12"/>
      <c r="AD87" s="54"/>
      <c r="AE87" s="128"/>
      <c r="AF87" s="128"/>
      <c r="AG87"/>
      <c r="AH87" s="12"/>
      <c r="AI87"/>
      <c r="AJ87" s="12"/>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16"/>
      <c r="I88"/>
      <c r="J88"/>
      <c r="K88"/>
      <c r="L88"/>
      <c r="M88"/>
      <c r="N88"/>
      <c r="O88"/>
      <c r="P88"/>
      <c r="Q88"/>
      <c r="R88" s="16"/>
      <c r="S88" s="89"/>
      <c r="T88"/>
      <c r="U88" s="89"/>
      <c r="V88" s="89"/>
      <c r="W88" s="12"/>
      <c r="X88" s="12"/>
      <c r="Y88" s="12"/>
      <c r="Z88" s="12"/>
      <c r="AA88" s="3"/>
      <c r="AB88" s="3"/>
      <c r="AC88" s="12"/>
      <c r="AD88" s="54"/>
      <c r="AE88" s="128"/>
      <c r="AF88" s="128"/>
      <c r="AG88"/>
      <c r="AH88" s="12"/>
      <c r="AI88"/>
      <c r="AJ88" s="12"/>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16"/>
      <c r="I89"/>
      <c r="J89"/>
      <c r="K89"/>
      <c r="L89"/>
      <c r="M89"/>
      <c r="N89"/>
      <c r="O89"/>
      <c r="P89"/>
      <c r="Q89"/>
      <c r="R89" s="16"/>
      <c r="S89" s="89"/>
      <c r="T89"/>
      <c r="U89" s="89"/>
      <c r="V89" s="89"/>
      <c r="W89" s="12"/>
      <c r="X89" s="12"/>
      <c r="Y89" s="12"/>
      <c r="Z89" s="12"/>
      <c r="AA89" s="3"/>
      <c r="AB89" s="3"/>
      <c r="AC89" s="12"/>
      <c r="AD89" s="54"/>
      <c r="AE89" s="128"/>
      <c r="AF89" s="128"/>
      <c r="AG89"/>
      <c r="AH89" s="12"/>
      <c r="AI89"/>
      <c r="AJ89" s="12"/>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16"/>
      <c r="I90"/>
      <c r="J90"/>
      <c r="K90"/>
      <c r="L90"/>
      <c r="M90"/>
      <c r="N90"/>
      <c r="O90"/>
      <c r="P90"/>
      <c r="Q90"/>
      <c r="R90" s="16"/>
      <c r="S90" s="89"/>
      <c r="T90"/>
      <c r="U90" s="89"/>
      <c r="V90" s="89"/>
      <c r="W90" s="12"/>
      <c r="X90" s="12"/>
      <c r="Y90" s="12"/>
      <c r="Z90" s="12"/>
      <c r="AA90" s="3"/>
      <c r="AB90" s="3"/>
      <c r="AC90" s="12"/>
      <c r="AD90" s="54"/>
      <c r="AE90" s="128"/>
      <c r="AF90" s="128"/>
      <c r="AG90"/>
      <c r="AH90" s="12"/>
      <c r="AI90"/>
      <c r="AJ90" s="12"/>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16"/>
      <c r="I91"/>
      <c r="J91"/>
      <c r="K91"/>
      <c r="L91"/>
      <c r="M91"/>
      <c r="N91"/>
      <c r="O91"/>
      <c r="P91"/>
      <c r="Q91"/>
      <c r="R91" s="16"/>
      <c r="S91" s="89"/>
      <c r="T91"/>
      <c r="U91" s="89"/>
      <c r="V91" s="89"/>
      <c r="W91" s="12"/>
      <c r="X91" s="12"/>
      <c r="Y91" s="12"/>
      <c r="Z91" s="12"/>
      <c r="AA91" s="3"/>
      <c r="AB91" s="3"/>
      <c r="AC91" s="12"/>
      <c r="AD91" s="54"/>
      <c r="AE91" s="128"/>
      <c r="AF91" s="128"/>
      <c r="AG91"/>
      <c r="AH91" s="12"/>
      <c r="AI91"/>
      <c r="AJ91" s="12"/>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16"/>
      <c r="I92"/>
      <c r="J92"/>
      <c r="K92"/>
      <c r="L92"/>
      <c r="M92"/>
      <c r="N92"/>
      <c r="O92"/>
      <c r="P92"/>
      <c r="Q92"/>
      <c r="R92" s="16"/>
      <c r="S92" s="89"/>
      <c r="T92"/>
      <c r="U92" s="89"/>
      <c r="V92" s="89"/>
      <c r="W92" s="12"/>
      <c r="X92" s="12"/>
      <c r="Y92" s="12"/>
      <c r="Z92" s="12"/>
      <c r="AA92" s="3"/>
      <c r="AB92" s="3"/>
      <c r="AC92" s="12"/>
      <c r="AD92" s="54"/>
      <c r="AE92" s="128"/>
      <c r="AF92" s="128"/>
      <c r="AG92"/>
      <c r="AH92" s="12"/>
      <c r="AI92"/>
      <c r="AJ92" s="12"/>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16"/>
      <c r="I93"/>
      <c r="J93"/>
      <c r="K93"/>
      <c r="L93"/>
      <c r="M93"/>
      <c r="N93"/>
      <c r="O93"/>
      <c r="P93"/>
      <c r="Q93"/>
      <c r="R93" s="16"/>
      <c r="S93" s="89"/>
      <c r="T93"/>
      <c r="U93" s="89"/>
      <c r="V93" s="89"/>
      <c r="W93" s="12"/>
      <c r="X93" s="12"/>
      <c r="Y93" s="12"/>
      <c r="Z93" s="12"/>
      <c r="AA93" s="3"/>
      <c r="AB93" s="3"/>
      <c r="AC93" s="12"/>
      <c r="AD93" s="54"/>
      <c r="AE93" s="128"/>
      <c r="AF93" s="128"/>
      <c r="AG93"/>
      <c r="AH93" s="12"/>
      <c r="AI93"/>
      <c r="AJ93" s="12"/>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16"/>
      <c r="I94"/>
      <c r="J94"/>
      <c r="K94"/>
      <c r="L94"/>
      <c r="M94"/>
      <c r="N94"/>
      <c r="O94"/>
      <c r="P94"/>
      <c r="Q94"/>
      <c r="R94" s="16"/>
      <c r="S94" s="89"/>
      <c r="T94"/>
      <c r="U94" s="89"/>
      <c r="V94" s="89"/>
      <c r="W94" s="12"/>
      <c r="X94" s="12"/>
      <c r="Y94" s="12"/>
      <c r="Z94" s="12"/>
      <c r="AA94" s="3"/>
      <c r="AB94" s="3"/>
      <c r="AC94" s="12"/>
      <c r="AD94" s="54"/>
      <c r="AE94" s="128"/>
      <c r="AF94" s="128"/>
      <c r="AG94"/>
      <c r="AH94" s="12"/>
      <c r="AI94"/>
      <c r="AJ94" s="12"/>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16"/>
      <c r="I95"/>
      <c r="J95"/>
      <c r="K95"/>
      <c r="L95"/>
      <c r="M95"/>
      <c r="N95"/>
      <c r="O95"/>
      <c r="P95"/>
      <c r="Q95"/>
      <c r="R95" s="16"/>
      <c r="S95" s="89"/>
      <c r="T95"/>
      <c r="U95" s="89"/>
      <c r="V95" s="89"/>
      <c r="W95" s="12"/>
      <c r="X95" s="12"/>
      <c r="Y95" s="12"/>
      <c r="Z95" s="12"/>
      <c r="AA95" s="3"/>
      <c r="AB95" s="3"/>
      <c r="AC95" s="12"/>
      <c r="AD95" s="54"/>
      <c r="AE95" s="128"/>
      <c r="AF95" s="128"/>
      <c r="AG95"/>
      <c r="AH95" s="12"/>
      <c r="AI95"/>
      <c r="AJ95" s="12"/>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16"/>
      <c r="I96"/>
      <c r="J96"/>
      <c r="K96"/>
      <c r="L96"/>
      <c r="M96"/>
      <c r="N96"/>
      <c r="O96"/>
      <c r="P96"/>
      <c r="Q96"/>
      <c r="R96" s="16"/>
      <c r="S96" s="89"/>
      <c r="T96"/>
      <c r="U96" s="89"/>
      <c r="V96" s="89"/>
      <c r="W96" s="12"/>
      <c r="X96" s="12"/>
      <c r="Y96" s="12"/>
      <c r="Z96" s="12"/>
      <c r="AA96" s="3"/>
      <c r="AB96" s="3"/>
      <c r="AC96" s="12"/>
      <c r="AD96" s="54"/>
      <c r="AE96" s="128"/>
      <c r="AF96" s="128"/>
      <c r="AG96"/>
      <c r="AH96" s="12"/>
      <c r="AI96"/>
      <c r="AJ96" s="12"/>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16"/>
      <c r="I97"/>
      <c r="J97"/>
      <c r="K97"/>
      <c r="L97"/>
      <c r="M97"/>
      <c r="N97"/>
      <c r="O97"/>
      <c r="P97"/>
      <c r="Q97"/>
      <c r="R97" s="16"/>
      <c r="S97" s="89"/>
      <c r="T97"/>
      <c r="U97" s="89"/>
      <c r="V97" s="89"/>
      <c r="W97" s="12"/>
      <c r="X97" s="12"/>
      <c r="Y97" s="12"/>
      <c r="Z97" s="12"/>
      <c r="AA97" s="3"/>
      <c r="AB97" s="3"/>
      <c r="AC97" s="12"/>
      <c r="AD97" s="54"/>
      <c r="AE97" s="128"/>
      <c r="AF97" s="128"/>
      <c r="AG97"/>
      <c r="AH97" s="12"/>
      <c r="AI97"/>
      <c r="AJ97" s="12"/>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16"/>
      <c r="I98"/>
      <c r="J98"/>
      <c r="K98"/>
      <c r="L98"/>
      <c r="M98"/>
      <c r="N98"/>
      <c r="O98"/>
      <c r="P98"/>
      <c r="Q98"/>
      <c r="R98" s="16"/>
      <c r="S98" s="89"/>
      <c r="T98"/>
      <c r="U98" s="89"/>
      <c r="V98" s="89"/>
      <c r="W98" s="12"/>
      <c r="X98" s="12"/>
      <c r="Y98" s="12"/>
      <c r="Z98" s="12"/>
      <c r="AA98" s="3"/>
      <c r="AB98" s="3"/>
      <c r="AC98" s="12"/>
      <c r="AD98" s="54"/>
      <c r="AE98" s="128"/>
      <c r="AF98" s="128"/>
      <c r="AG98"/>
      <c r="AH98" s="12"/>
      <c r="AI98"/>
      <c r="AJ98" s="12"/>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16"/>
      <c r="I99"/>
      <c r="J99"/>
      <c r="K99"/>
      <c r="L99"/>
      <c r="M99"/>
      <c r="N99"/>
      <c r="O99"/>
      <c r="P99"/>
      <c r="Q99"/>
      <c r="R99" s="16"/>
      <c r="S99" s="89"/>
      <c r="T99"/>
      <c r="U99" s="89"/>
      <c r="V99" s="89"/>
      <c r="W99" s="12"/>
      <c r="X99" s="12"/>
      <c r="Y99" s="12"/>
      <c r="Z99" s="12"/>
      <c r="AA99" s="3"/>
      <c r="AB99" s="3"/>
      <c r="AC99" s="12"/>
      <c r="AD99" s="54"/>
      <c r="AE99" s="128"/>
      <c r="AF99" s="128"/>
      <c r="AG99"/>
      <c r="AH99" s="12"/>
      <c r="AI99"/>
      <c r="AJ99" s="12"/>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16"/>
      <c r="I100"/>
      <c r="J100"/>
      <c r="K100"/>
      <c r="L100"/>
      <c r="M100"/>
      <c r="N100"/>
      <c r="O100"/>
      <c r="P100"/>
      <c r="Q100"/>
      <c r="R100" s="16"/>
      <c r="S100" s="89"/>
      <c r="T100"/>
      <c r="U100" s="89"/>
      <c r="V100" s="89"/>
      <c r="W100" s="12"/>
      <c r="X100" s="12"/>
      <c r="Y100" s="12"/>
      <c r="Z100" s="12"/>
      <c r="AA100" s="3"/>
      <c r="AB100" s="3"/>
      <c r="AC100" s="12"/>
      <c r="AD100" s="54"/>
      <c r="AE100" s="128"/>
      <c r="AF100" s="128"/>
      <c r="AG100"/>
      <c r="AH100" s="12"/>
      <c r="AI100"/>
      <c r="AJ100" s="12"/>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16"/>
      <c r="I101"/>
      <c r="J101"/>
      <c r="K101"/>
      <c r="L101"/>
      <c r="M101"/>
      <c r="N101"/>
      <c r="O101"/>
      <c r="P101"/>
      <c r="Q101"/>
      <c r="R101" s="16"/>
      <c r="S101" s="89"/>
      <c r="T101"/>
      <c r="U101" s="89"/>
      <c r="V101" s="89"/>
      <c r="W101" s="12"/>
      <c r="X101" s="12"/>
      <c r="Y101" s="12"/>
      <c r="Z101" s="12"/>
      <c r="AA101" s="3"/>
      <c r="AB101" s="3"/>
      <c r="AC101" s="12"/>
      <c r="AD101" s="54"/>
      <c r="AE101" s="128"/>
      <c r="AF101" s="128"/>
      <c r="AG101"/>
      <c r="AH101" s="12"/>
      <c r="AI101"/>
      <c r="AJ101" s="12"/>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16"/>
      <c r="I102"/>
      <c r="J102"/>
      <c r="K102"/>
      <c r="L102"/>
      <c r="M102"/>
      <c r="N102"/>
      <c r="O102"/>
      <c r="P102"/>
      <c r="Q102"/>
      <c r="R102" s="16"/>
      <c r="S102" s="89"/>
      <c r="T102"/>
      <c r="U102" s="89"/>
      <c r="V102" s="89"/>
      <c r="W102" s="12"/>
      <c r="X102" s="12"/>
      <c r="Y102" s="12"/>
      <c r="Z102" s="12"/>
      <c r="AA102" s="3"/>
      <c r="AB102" s="3"/>
      <c r="AC102" s="12"/>
      <c r="AD102" s="54"/>
      <c r="AE102" s="128"/>
      <c r="AF102" s="128"/>
      <c r="AG102"/>
      <c r="AH102" s="12"/>
      <c r="AI102"/>
      <c r="AJ102" s="12"/>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16"/>
      <c r="I103"/>
      <c r="J103"/>
      <c r="K103"/>
      <c r="L103"/>
      <c r="M103"/>
      <c r="N103"/>
      <c r="O103"/>
      <c r="P103"/>
      <c r="Q103"/>
      <c r="R103" s="16"/>
      <c r="S103" s="89"/>
      <c r="T103"/>
      <c r="U103" s="89"/>
      <c r="V103" s="89"/>
      <c r="W103" s="12"/>
      <c r="X103" s="12"/>
      <c r="Y103" s="12"/>
      <c r="Z103" s="12"/>
      <c r="AA103" s="3"/>
      <c r="AB103" s="3"/>
      <c r="AC103" s="12"/>
      <c r="AD103" s="54"/>
      <c r="AE103" s="128"/>
      <c r="AF103" s="128"/>
      <c r="AG103"/>
      <c r="AH103" s="12"/>
      <c r="AI103"/>
      <c r="AJ103" s="12"/>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16"/>
      <c r="I104"/>
      <c r="J104"/>
      <c r="K104"/>
      <c r="L104"/>
      <c r="M104"/>
      <c r="N104"/>
      <c r="O104"/>
      <c r="P104"/>
      <c r="Q104"/>
      <c r="R104" s="16"/>
      <c r="S104" s="89"/>
      <c r="T104"/>
      <c r="U104" s="89"/>
      <c r="V104" s="89"/>
      <c r="W104" s="12"/>
      <c r="X104" s="12"/>
      <c r="Y104" s="12"/>
      <c r="Z104" s="12"/>
      <c r="AA104" s="3"/>
      <c r="AB104" s="3"/>
      <c r="AC104" s="12"/>
      <c r="AD104" s="54"/>
      <c r="AE104" s="128"/>
      <c r="AF104" s="128"/>
      <c r="AG104"/>
      <c r="AH104" s="12"/>
      <c r="AI104"/>
      <c r="AJ104" s="12"/>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16"/>
      <c r="I105"/>
      <c r="J105"/>
      <c r="K105"/>
      <c r="L105"/>
      <c r="M105"/>
      <c r="N105"/>
      <c r="O105"/>
      <c r="P105"/>
      <c r="Q105"/>
      <c r="R105" s="16"/>
      <c r="S105" s="89"/>
      <c r="T105"/>
      <c r="U105" s="89"/>
      <c r="V105" s="89"/>
      <c r="W105" s="12"/>
      <c r="X105" s="12"/>
      <c r="Y105" s="12"/>
      <c r="Z105" s="12"/>
      <c r="AA105" s="3"/>
      <c r="AB105" s="3"/>
      <c r="AC105" s="12"/>
      <c r="AD105" s="54"/>
      <c r="AE105" s="128"/>
      <c r="AF105" s="128"/>
      <c r="AG105"/>
      <c r="AH105" s="12"/>
      <c r="AI105"/>
      <c r="AJ105" s="12"/>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16"/>
      <c r="I106"/>
      <c r="J106"/>
      <c r="K106"/>
      <c r="L106"/>
      <c r="M106"/>
      <c r="N106"/>
      <c r="O106"/>
      <c r="P106"/>
      <c r="Q106"/>
      <c r="R106" s="16"/>
      <c r="S106" s="89"/>
      <c r="T106"/>
      <c r="U106" s="89"/>
      <c r="V106" s="89"/>
      <c r="W106" s="12"/>
      <c r="X106" s="12"/>
      <c r="Y106" s="12"/>
      <c r="Z106" s="12"/>
      <c r="AA106" s="3"/>
      <c r="AB106" s="3"/>
      <c r="AC106" s="12"/>
      <c r="AD106" s="54"/>
      <c r="AE106" s="128"/>
      <c r="AF106" s="128"/>
      <c r="AG106"/>
      <c r="AH106" s="12"/>
      <c r="AI106"/>
      <c r="AJ106" s="12"/>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16"/>
      <c r="I107"/>
      <c r="J107"/>
      <c r="K107"/>
      <c r="L107"/>
      <c r="M107"/>
      <c r="N107"/>
      <c r="O107"/>
      <c r="P107"/>
      <c r="Q107"/>
      <c r="R107" s="16"/>
      <c r="S107" s="89"/>
      <c r="T107"/>
      <c r="U107" s="89"/>
      <c r="V107" s="89"/>
      <c r="W107" s="12"/>
      <c r="X107" s="12"/>
      <c r="Y107" s="12"/>
      <c r="Z107" s="12"/>
      <c r="AA107" s="3"/>
      <c r="AB107" s="3"/>
      <c r="AC107" s="12"/>
      <c r="AD107" s="54"/>
      <c r="AE107" s="128"/>
      <c r="AF107" s="128"/>
      <c r="AG107"/>
      <c r="AH107" s="12"/>
      <c r="AI107"/>
      <c r="AJ107" s="12"/>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16"/>
      <c r="I108"/>
      <c r="J108"/>
      <c r="K108"/>
      <c r="L108"/>
      <c r="M108"/>
      <c r="N108"/>
      <c r="O108"/>
      <c r="P108"/>
      <c r="Q108"/>
      <c r="R108" s="16"/>
      <c r="S108" s="89"/>
      <c r="T108"/>
      <c r="U108" s="89"/>
      <c r="V108" s="89"/>
      <c r="W108" s="12"/>
      <c r="X108" s="12"/>
      <c r="Y108" s="12"/>
      <c r="Z108" s="12"/>
      <c r="AA108" s="3"/>
      <c r="AB108" s="3"/>
      <c r="AC108" s="12"/>
      <c r="AD108" s="54"/>
      <c r="AE108" s="128"/>
      <c r="AF108" s="128"/>
      <c r="AG108"/>
      <c r="AH108" s="12"/>
      <c r="AI108"/>
      <c r="AJ108" s="12"/>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16"/>
      <c r="I109"/>
      <c r="J109"/>
      <c r="K109"/>
      <c r="L109"/>
      <c r="M109"/>
      <c r="N109"/>
      <c r="O109"/>
      <c r="P109"/>
      <c r="Q109"/>
      <c r="R109" s="16"/>
      <c r="S109" s="89"/>
      <c r="T109"/>
      <c r="U109" s="89"/>
      <c r="V109" s="89"/>
      <c r="W109" s="12"/>
      <c r="X109" s="12"/>
      <c r="Y109" s="12"/>
      <c r="Z109" s="12"/>
      <c r="AA109" s="3"/>
      <c r="AB109" s="3"/>
      <c r="AC109" s="12"/>
      <c r="AD109" s="54"/>
      <c r="AE109" s="128"/>
      <c r="AF109" s="128"/>
      <c r="AG109"/>
      <c r="AH109" s="12"/>
      <c r="AI109"/>
      <c r="AJ109" s="12"/>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16"/>
      <c r="I110"/>
      <c r="J110"/>
      <c r="K110"/>
      <c r="L110"/>
      <c r="M110"/>
      <c r="N110"/>
      <c r="O110"/>
      <c r="P110"/>
      <c r="Q110"/>
      <c r="R110" s="16"/>
      <c r="S110" s="89"/>
      <c r="T110"/>
      <c r="U110" s="89"/>
      <c r="V110" s="89"/>
      <c r="W110" s="12"/>
      <c r="X110" s="12"/>
      <c r="Y110" s="12"/>
      <c r="Z110" s="12"/>
      <c r="AA110" s="3"/>
      <c r="AB110" s="3"/>
      <c r="AC110" s="12"/>
      <c r="AD110" s="54"/>
      <c r="AE110" s="128"/>
      <c r="AF110" s="128"/>
      <c r="AG110"/>
      <c r="AH110" s="12"/>
      <c r="AI110"/>
      <c r="AJ110" s="12"/>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16"/>
      <c r="I111"/>
      <c r="J111"/>
      <c r="K111"/>
      <c r="L111"/>
      <c r="M111"/>
      <c r="N111"/>
      <c r="O111"/>
      <c r="P111"/>
      <c r="Q111"/>
      <c r="R111" s="16"/>
      <c r="S111" s="89"/>
      <c r="T111"/>
      <c r="U111" s="89"/>
      <c r="V111" s="89"/>
      <c r="W111" s="12"/>
      <c r="X111" s="12"/>
      <c r="Y111" s="12"/>
      <c r="Z111" s="12"/>
      <c r="AA111" s="3"/>
      <c r="AB111" s="3"/>
      <c r="AC111" s="12"/>
      <c r="AD111" s="54"/>
      <c r="AE111" s="128"/>
      <c r="AF111" s="128"/>
      <c r="AG111"/>
      <c r="AH111" s="12"/>
      <c r="AI111"/>
      <c r="AJ111" s="12"/>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16"/>
      <c r="I112"/>
      <c r="J112"/>
      <c r="K112"/>
      <c r="L112"/>
      <c r="M112"/>
      <c r="N112"/>
      <c r="O112"/>
      <c r="P112"/>
      <c r="Q112"/>
      <c r="R112" s="16"/>
      <c r="S112" s="89"/>
      <c r="T112"/>
      <c r="U112" s="89"/>
      <c r="V112" s="89"/>
      <c r="W112" s="12"/>
      <c r="X112" s="12"/>
      <c r="Y112" s="12"/>
      <c r="Z112" s="12"/>
      <c r="AA112" s="3"/>
      <c r="AB112" s="3"/>
      <c r="AC112" s="12"/>
      <c r="AD112" s="54"/>
      <c r="AE112" s="128"/>
      <c r="AF112" s="128"/>
      <c r="AG112"/>
      <c r="AH112" s="12"/>
      <c r="AI112"/>
      <c r="AJ112" s="12"/>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16"/>
      <c r="I113"/>
      <c r="J113"/>
      <c r="K113"/>
      <c r="L113"/>
      <c r="M113"/>
      <c r="N113"/>
      <c r="O113"/>
      <c r="P113"/>
      <c r="Q113"/>
      <c r="R113" s="16"/>
      <c r="S113" s="89"/>
      <c r="T113"/>
      <c r="U113" s="89"/>
      <c r="V113" s="89"/>
      <c r="W113" s="12"/>
      <c r="X113" s="12"/>
      <c r="Y113" s="12"/>
      <c r="Z113" s="12"/>
      <c r="AA113" s="3"/>
      <c r="AB113" s="3"/>
      <c r="AC113" s="12"/>
      <c r="AD113" s="54"/>
      <c r="AE113" s="128"/>
      <c r="AF113" s="128"/>
      <c r="AG113"/>
      <c r="AH113" s="12"/>
      <c r="AI113"/>
      <c r="AJ113" s="12"/>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16"/>
      <c r="I114"/>
      <c r="J114"/>
      <c r="K114"/>
      <c r="L114"/>
      <c r="M114"/>
      <c r="N114"/>
      <c r="O114"/>
      <c r="P114"/>
      <c r="Q114"/>
      <c r="R114" s="16"/>
      <c r="S114" s="89"/>
      <c r="T114"/>
      <c r="U114" s="89"/>
      <c r="V114" s="89"/>
      <c r="W114" s="12"/>
      <c r="X114" s="12"/>
      <c r="Y114" s="12"/>
      <c r="Z114" s="12"/>
      <c r="AA114" s="3"/>
      <c r="AB114" s="3"/>
      <c r="AC114" s="12"/>
      <c r="AD114" s="54"/>
      <c r="AE114" s="128"/>
      <c r="AF114" s="128"/>
      <c r="AG114"/>
      <c r="AH114" s="12"/>
      <c r="AI114"/>
      <c r="AJ114" s="12"/>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16"/>
      <c r="I115"/>
      <c r="J115"/>
      <c r="K115"/>
      <c r="L115"/>
      <c r="M115"/>
      <c r="N115"/>
      <c r="O115"/>
      <c r="P115"/>
      <c r="Q115"/>
      <c r="R115" s="16"/>
      <c r="S115" s="89"/>
      <c r="T115"/>
      <c r="U115" s="89"/>
      <c r="V115" s="89"/>
      <c r="W115" s="12"/>
      <c r="X115" s="12"/>
      <c r="Y115" s="12"/>
      <c r="Z115" s="12"/>
      <c r="AA115" s="3"/>
      <c r="AB115" s="3"/>
      <c r="AC115" s="12"/>
      <c r="AD115" s="54"/>
      <c r="AE115" s="128"/>
      <c r="AF115" s="128"/>
      <c r="AG115"/>
      <c r="AH115" s="12"/>
      <c r="AI115"/>
      <c r="AJ115" s="12"/>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16"/>
      <c r="I116"/>
      <c r="J116"/>
      <c r="K116"/>
      <c r="L116"/>
      <c r="M116"/>
      <c r="N116"/>
      <c r="O116"/>
      <c r="P116"/>
      <c r="Q116"/>
      <c r="R116" s="16"/>
      <c r="S116" s="89"/>
      <c r="T116"/>
      <c r="U116" s="89"/>
      <c r="V116" s="89"/>
      <c r="W116" s="12"/>
      <c r="X116" s="12"/>
      <c r="Y116" s="12"/>
      <c r="Z116" s="12"/>
      <c r="AA116" s="3"/>
      <c r="AB116" s="3"/>
      <c r="AC116" s="12"/>
      <c r="AD116" s="54"/>
      <c r="AE116" s="128"/>
      <c r="AF116" s="128"/>
      <c r="AG116"/>
      <c r="AH116" s="12"/>
      <c r="AI116"/>
      <c r="AJ116" s="12"/>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16"/>
      <c r="I117"/>
      <c r="J117"/>
      <c r="K117"/>
      <c r="L117"/>
      <c r="M117"/>
      <c r="N117"/>
      <c r="O117"/>
      <c r="P117"/>
      <c r="Q117"/>
      <c r="R117" s="16"/>
      <c r="S117" s="89"/>
      <c r="T117"/>
      <c r="U117" s="89"/>
      <c r="V117" s="89"/>
      <c r="W117" s="12"/>
      <c r="X117" s="12"/>
      <c r="Y117" s="12"/>
      <c r="Z117" s="12"/>
      <c r="AA117" s="3"/>
      <c r="AB117" s="3"/>
      <c r="AC117" s="12"/>
      <c r="AD117" s="54"/>
      <c r="AE117" s="128"/>
      <c r="AF117" s="128"/>
      <c r="AG117"/>
      <c r="AH117" s="12"/>
      <c r="AI117"/>
      <c r="AJ117" s="12"/>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16"/>
      <c r="I118"/>
      <c r="J118"/>
      <c r="K118"/>
      <c r="L118"/>
      <c r="M118"/>
      <c r="N118"/>
      <c r="O118"/>
      <c r="P118"/>
      <c r="Q118"/>
      <c r="R118" s="16"/>
      <c r="S118" s="89"/>
      <c r="T118"/>
      <c r="U118" s="89"/>
      <c r="V118" s="89"/>
      <c r="W118" s="12"/>
      <c r="X118" s="12"/>
      <c r="Y118" s="12"/>
      <c r="Z118" s="12"/>
      <c r="AA118" s="3"/>
      <c r="AB118" s="3"/>
      <c r="AC118" s="12"/>
      <c r="AD118" s="54"/>
      <c r="AE118" s="128"/>
      <c r="AF118" s="128"/>
      <c r="AG118"/>
      <c r="AH118" s="12"/>
      <c r="AI118"/>
      <c r="AJ118" s="12"/>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16"/>
      <c r="I119"/>
      <c r="J119"/>
      <c r="K119"/>
      <c r="L119"/>
      <c r="M119"/>
      <c r="N119"/>
      <c r="O119"/>
      <c r="P119"/>
      <c r="Q119"/>
      <c r="R119" s="16"/>
      <c r="S119" s="89"/>
      <c r="T119"/>
      <c r="U119" s="89"/>
      <c r="V119" s="89"/>
      <c r="W119" s="12"/>
      <c r="X119" s="12"/>
      <c r="Y119" s="12"/>
      <c r="Z119" s="12"/>
      <c r="AA119" s="3"/>
      <c r="AB119" s="3"/>
      <c r="AC119" s="12"/>
      <c r="AD119" s="54"/>
      <c r="AE119" s="128"/>
      <c r="AF119" s="128"/>
      <c r="AG119"/>
      <c r="AH119" s="12"/>
      <c r="AI119"/>
      <c r="AJ119" s="12"/>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16"/>
      <c r="I120"/>
      <c r="J120"/>
      <c r="K120"/>
      <c r="L120"/>
      <c r="M120"/>
      <c r="N120"/>
      <c r="O120"/>
      <c r="P120"/>
      <c r="Q120"/>
      <c r="R120" s="16"/>
      <c r="S120" s="89"/>
      <c r="T120"/>
      <c r="U120" s="89"/>
      <c r="V120" s="89"/>
      <c r="W120" s="12"/>
      <c r="X120" s="12"/>
      <c r="Y120" s="12"/>
      <c r="Z120" s="12"/>
      <c r="AA120" s="3"/>
      <c r="AB120" s="3"/>
      <c r="AC120" s="12"/>
      <c r="AD120" s="54"/>
      <c r="AE120" s="128"/>
      <c r="AF120" s="128"/>
      <c r="AG120"/>
      <c r="AH120" s="12"/>
      <c r="AI120"/>
      <c r="AJ120" s="12"/>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16"/>
      <c r="I121"/>
      <c r="J121"/>
      <c r="K121"/>
      <c r="L121"/>
      <c r="M121"/>
      <c r="N121"/>
      <c r="O121"/>
      <c r="P121"/>
      <c r="Q121"/>
      <c r="R121" s="16"/>
      <c r="S121" s="89"/>
      <c r="T121"/>
      <c r="U121" s="89"/>
      <c r="V121" s="89"/>
      <c r="W121" s="12"/>
      <c r="X121" s="12"/>
      <c r="Y121" s="12"/>
      <c r="Z121" s="12"/>
      <c r="AA121" s="3"/>
      <c r="AB121" s="3"/>
      <c r="AC121" s="12"/>
      <c r="AD121" s="54"/>
      <c r="AE121" s="128"/>
      <c r="AF121" s="128"/>
      <c r="AG121"/>
      <c r="AH121" s="12"/>
      <c r="AI121"/>
      <c r="AJ121" s="12"/>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16"/>
      <c r="I122"/>
      <c r="J122"/>
      <c r="K122"/>
      <c r="L122"/>
      <c r="M122"/>
      <c r="N122"/>
      <c r="O122"/>
      <c r="P122"/>
      <c r="Q122"/>
      <c r="R122" s="16"/>
      <c r="S122" s="89"/>
      <c r="T122"/>
      <c r="U122" s="89"/>
      <c r="V122" s="89"/>
      <c r="W122" s="12"/>
      <c r="X122" s="12"/>
      <c r="Y122" s="12"/>
      <c r="Z122" s="12"/>
      <c r="AA122" s="3"/>
      <c r="AB122" s="3"/>
      <c r="AC122" s="12"/>
      <c r="AD122" s="54"/>
      <c r="AE122" s="128"/>
      <c r="AF122" s="128"/>
      <c r="AG122"/>
      <c r="AH122" s="12"/>
      <c r="AI122"/>
      <c r="AJ122" s="12"/>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16"/>
      <c r="I123"/>
      <c r="J123"/>
      <c r="K123"/>
      <c r="L123"/>
      <c r="M123"/>
      <c r="N123"/>
      <c r="O123"/>
      <c r="P123"/>
      <c r="Q123"/>
      <c r="R123" s="16"/>
      <c r="S123" s="89"/>
      <c r="T123"/>
      <c r="U123" s="89"/>
      <c r="V123" s="89"/>
      <c r="W123" s="12"/>
      <c r="X123" s="12"/>
      <c r="Y123" s="12"/>
      <c r="Z123" s="12"/>
      <c r="AA123" s="3"/>
      <c r="AB123" s="3"/>
      <c r="AC123" s="12"/>
      <c r="AD123" s="54"/>
      <c r="AE123" s="128"/>
      <c r="AF123" s="128"/>
      <c r="AG123"/>
      <c r="AH123" s="12"/>
      <c r="AI123"/>
      <c r="AJ123" s="12"/>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16"/>
      <c r="I124"/>
      <c r="J124"/>
      <c r="K124"/>
      <c r="L124"/>
      <c r="M124"/>
      <c r="N124"/>
      <c r="O124"/>
      <c r="P124"/>
      <c r="Q124"/>
      <c r="R124" s="16"/>
      <c r="S124" s="89"/>
      <c r="T124"/>
      <c r="U124" s="89"/>
      <c r="V124" s="89"/>
      <c r="W124" s="12"/>
      <c r="X124" s="12"/>
      <c r="Y124" s="12"/>
      <c r="Z124" s="12"/>
      <c r="AA124" s="3"/>
      <c r="AB124" s="3"/>
      <c r="AC124" s="12"/>
      <c r="AD124" s="54"/>
      <c r="AE124" s="128"/>
      <c r="AF124" s="128"/>
      <c r="AG124"/>
      <c r="AH124" s="12"/>
      <c r="AI124"/>
      <c r="AJ124" s="12"/>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16"/>
      <c r="I125"/>
      <c r="J125"/>
      <c r="K125"/>
      <c r="L125"/>
      <c r="M125"/>
      <c r="N125"/>
      <c r="O125"/>
      <c r="P125"/>
      <c r="Q125"/>
      <c r="R125" s="16"/>
      <c r="S125" s="89"/>
      <c r="T125"/>
      <c r="U125" s="89"/>
      <c r="V125" s="89"/>
      <c r="W125" s="12"/>
      <c r="X125" s="12"/>
      <c r="Y125" s="12"/>
      <c r="Z125" s="12"/>
      <c r="AA125" s="3"/>
      <c r="AB125" s="3"/>
      <c r="AC125" s="12"/>
      <c r="AD125" s="54"/>
      <c r="AE125" s="128"/>
      <c r="AF125" s="128"/>
      <c r="AG125"/>
      <c r="AH125" s="12"/>
      <c r="AI125"/>
      <c r="AJ125" s="12"/>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16"/>
      <c r="I126"/>
      <c r="J126"/>
      <c r="K126"/>
      <c r="L126"/>
      <c r="M126"/>
      <c r="N126"/>
      <c r="O126"/>
      <c r="P126"/>
      <c r="Q126"/>
      <c r="R126" s="16"/>
      <c r="S126" s="89"/>
      <c r="T126"/>
      <c r="U126" s="89"/>
      <c r="V126" s="89"/>
      <c r="W126" s="12"/>
      <c r="X126" s="12"/>
      <c r="Y126" s="12"/>
      <c r="Z126" s="12"/>
      <c r="AA126" s="3"/>
      <c r="AB126" s="3"/>
      <c r="AC126" s="12"/>
      <c r="AD126" s="54"/>
      <c r="AE126" s="128"/>
      <c r="AF126" s="128"/>
      <c r="AG126"/>
      <c r="AH126" s="12"/>
      <c r="AI126"/>
      <c r="AJ126" s="12"/>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16"/>
      <c r="I127"/>
      <c r="J127"/>
      <c r="K127"/>
      <c r="L127"/>
      <c r="M127"/>
      <c r="N127"/>
      <c r="O127"/>
      <c r="P127"/>
      <c r="Q127"/>
      <c r="R127" s="16"/>
      <c r="S127" s="89"/>
      <c r="T127"/>
      <c r="U127" s="89"/>
      <c r="V127" s="89"/>
      <c r="W127" s="12"/>
      <c r="X127" s="12"/>
      <c r="Y127" s="12"/>
      <c r="Z127" s="12"/>
      <c r="AA127" s="3"/>
      <c r="AB127" s="3"/>
      <c r="AC127" s="12"/>
      <c r="AD127" s="54"/>
      <c r="AE127" s="128"/>
      <c r="AF127" s="128"/>
      <c r="AG127"/>
      <c r="AH127" s="12"/>
      <c r="AI127"/>
      <c r="AJ127" s="12"/>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16"/>
      <c r="I128"/>
      <c r="J128"/>
      <c r="K128"/>
      <c r="L128"/>
      <c r="M128"/>
      <c r="N128"/>
      <c r="O128"/>
      <c r="P128"/>
      <c r="Q128"/>
      <c r="R128" s="16"/>
      <c r="S128" s="89"/>
      <c r="T128"/>
      <c r="U128" s="89"/>
      <c r="V128" s="89"/>
      <c r="W128" s="12"/>
      <c r="X128" s="12"/>
      <c r="Y128" s="12"/>
      <c r="Z128" s="12"/>
      <c r="AA128" s="3"/>
      <c r="AB128" s="3"/>
      <c r="AC128" s="12"/>
      <c r="AD128" s="54"/>
      <c r="AE128" s="128"/>
      <c r="AF128" s="128"/>
      <c r="AG128"/>
      <c r="AH128" s="12"/>
      <c r="AI128"/>
      <c r="AJ128" s="12"/>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16"/>
      <c r="I129"/>
      <c r="J129"/>
      <c r="K129"/>
      <c r="L129"/>
      <c r="M129"/>
      <c r="N129"/>
      <c r="O129"/>
      <c r="P129"/>
      <c r="Q129"/>
      <c r="R129" s="16"/>
      <c r="S129" s="89"/>
      <c r="T129"/>
      <c r="U129" s="89"/>
      <c r="V129" s="89"/>
      <c r="W129" s="12"/>
      <c r="X129" s="12"/>
      <c r="Y129" s="12"/>
      <c r="Z129" s="12"/>
      <c r="AA129" s="3"/>
      <c r="AB129" s="3"/>
      <c r="AC129" s="12"/>
      <c r="AD129" s="54"/>
      <c r="AE129" s="128"/>
      <c r="AF129" s="128"/>
      <c r="AG129"/>
      <c r="AH129" s="12"/>
      <c r="AI129"/>
      <c r="AJ129" s="12"/>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16"/>
      <c r="I130"/>
      <c r="J130"/>
      <c r="K130"/>
      <c r="L130"/>
      <c r="M130"/>
      <c r="N130"/>
      <c r="O130"/>
      <c r="P130"/>
      <c r="Q130"/>
      <c r="R130" s="16"/>
      <c r="S130" s="89"/>
      <c r="T130"/>
      <c r="U130" s="89"/>
      <c r="V130" s="89"/>
      <c r="W130" s="12"/>
      <c r="X130" s="12"/>
      <c r="Y130" s="12"/>
      <c r="Z130" s="12"/>
      <c r="AA130" s="3"/>
      <c r="AB130" s="3"/>
      <c r="AC130" s="12"/>
      <c r="AD130" s="54"/>
      <c r="AE130" s="128"/>
      <c r="AF130" s="128"/>
      <c r="AG130"/>
      <c r="AH130" s="12"/>
      <c r="AI130"/>
      <c r="AJ130" s="12"/>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16"/>
      <c r="I131"/>
      <c r="J131"/>
      <c r="K131"/>
      <c r="L131"/>
      <c r="M131"/>
      <c r="N131"/>
      <c r="O131"/>
      <c r="P131"/>
      <c r="Q131"/>
      <c r="R131" s="16"/>
      <c r="S131" s="89"/>
      <c r="T131"/>
      <c r="U131" s="89"/>
      <c r="V131" s="89"/>
      <c r="W131" s="12"/>
      <c r="X131" s="12"/>
      <c r="Y131" s="12"/>
      <c r="Z131" s="12"/>
      <c r="AA131" s="3"/>
      <c r="AB131" s="3"/>
      <c r="AC131" s="12"/>
      <c r="AD131" s="54"/>
      <c r="AE131" s="128"/>
      <c r="AF131" s="128"/>
      <c r="AG131"/>
      <c r="AH131" s="12"/>
      <c r="AI131"/>
      <c r="AJ131" s="12"/>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16"/>
      <c r="I132"/>
      <c r="J132"/>
      <c r="K132"/>
      <c r="L132"/>
      <c r="M132"/>
      <c r="N132"/>
      <c r="O132"/>
      <c r="P132"/>
      <c r="Q132"/>
      <c r="R132" s="16"/>
      <c r="S132" s="89"/>
      <c r="T132"/>
      <c r="U132" s="89"/>
      <c r="V132" s="89"/>
      <c r="W132" s="12"/>
      <c r="X132" s="12"/>
      <c r="Y132" s="12"/>
      <c r="Z132" s="12"/>
      <c r="AA132" s="3"/>
      <c r="AB132" s="3"/>
      <c r="AC132" s="12"/>
      <c r="AD132" s="54"/>
      <c r="AE132" s="128"/>
      <c r="AF132" s="128"/>
      <c r="AG132"/>
      <c r="AH132" s="12"/>
      <c r="AI132"/>
      <c r="AJ132" s="12"/>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16"/>
      <c r="I133"/>
      <c r="J133"/>
      <c r="K133"/>
      <c r="L133"/>
      <c r="M133"/>
      <c r="N133"/>
      <c r="O133"/>
      <c r="P133"/>
      <c r="Q133"/>
      <c r="R133" s="16"/>
      <c r="S133" s="89"/>
      <c r="T133"/>
      <c r="U133" s="89"/>
      <c r="V133" s="89"/>
      <c r="W133" s="12"/>
      <c r="X133" s="12"/>
      <c r="Y133" s="12"/>
      <c r="Z133" s="12"/>
      <c r="AA133" s="3"/>
      <c r="AB133" s="3"/>
      <c r="AC133" s="12"/>
      <c r="AD133" s="54"/>
      <c r="AE133" s="128"/>
      <c r="AF133" s="128"/>
      <c r="AG133"/>
      <c r="AH133" s="12"/>
      <c r="AI133"/>
      <c r="AJ133" s="12"/>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16"/>
      <c r="I134"/>
      <c r="J134"/>
      <c r="K134"/>
      <c r="L134"/>
      <c r="M134"/>
      <c r="N134"/>
      <c r="O134"/>
      <c r="P134"/>
      <c r="Q134"/>
      <c r="R134" s="16"/>
      <c r="S134" s="89"/>
      <c r="T134"/>
      <c r="U134" s="89"/>
      <c r="V134" s="89"/>
      <c r="W134" s="12"/>
      <c r="X134" s="12"/>
      <c r="Y134" s="12"/>
      <c r="Z134" s="12"/>
      <c r="AA134" s="3"/>
      <c r="AB134" s="3"/>
      <c r="AC134" s="12"/>
      <c r="AD134" s="54"/>
      <c r="AE134" s="128"/>
      <c r="AF134" s="128"/>
      <c r="AG134"/>
      <c r="AH134" s="12"/>
      <c r="AI134"/>
      <c r="AJ134" s="12"/>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16"/>
      <c r="I135"/>
      <c r="J135"/>
      <c r="K135"/>
      <c r="L135"/>
      <c r="M135"/>
      <c r="N135"/>
      <c r="O135"/>
      <c r="P135"/>
      <c r="Q135"/>
      <c r="R135" s="16"/>
      <c r="S135" s="89"/>
      <c r="T135"/>
      <c r="U135" s="89"/>
      <c r="V135" s="89"/>
      <c r="W135" s="12"/>
      <c r="X135" s="12"/>
      <c r="Y135" s="12"/>
      <c r="Z135" s="12"/>
      <c r="AA135" s="3"/>
      <c r="AB135" s="3"/>
      <c r="AC135" s="12"/>
      <c r="AD135" s="54"/>
      <c r="AE135" s="128"/>
      <c r="AF135" s="128"/>
      <c r="AG135"/>
      <c r="AH135" s="12"/>
      <c r="AI135"/>
      <c r="AJ135" s="12"/>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16"/>
      <c r="I136"/>
      <c r="J136"/>
      <c r="K136"/>
      <c r="L136"/>
      <c r="M136"/>
      <c r="N136"/>
      <c r="O136"/>
      <c r="P136"/>
      <c r="Q136"/>
      <c r="R136" s="16"/>
      <c r="S136" s="89"/>
      <c r="T136"/>
      <c r="U136" s="89"/>
      <c r="V136" s="89"/>
      <c r="W136" s="12"/>
      <c r="X136" s="12"/>
      <c r="Y136" s="12"/>
      <c r="Z136" s="12"/>
      <c r="AA136" s="3"/>
      <c r="AB136" s="3"/>
      <c r="AC136" s="12"/>
      <c r="AD136" s="54"/>
      <c r="AE136" s="128"/>
      <c r="AF136" s="128"/>
      <c r="AG136"/>
      <c r="AH136" s="12"/>
      <c r="AI136"/>
      <c r="AJ136" s="12"/>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16"/>
      <c r="I137"/>
      <c r="J137"/>
      <c r="K137"/>
      <c r="L137"/>
      <c r="M137"/>
      <c r="N137"/>
      <c r="O137"/>
      <c r="P137"/>
      <c r="Q137"/>
      <c r="R137" s="16"/>
      <c r="S137" s="89"/>
      <c r="T137"/>
      <c r="U137" s="89"/>
      <c r="V137" s="89"/>
      <c r="W137" s="12"/>
      <c r="X137" s="12"/>
      <c r="Y137" s="12"/>
      <c r="Z137" s="12"/>
      <c r="AA137" s="3"/>
      <c r="AB137" s="3"/>
      <c r="AC137" s="12"/>
      <c r="AD137" s="54"/>
      <c r="AE137" s="128"/>
      <c r="AF137" s="128"/>
      <c r="AG137"/>
      <c r="AH137" s="12"/>
      <c r="AI137"/>
      <c r="AJ137" s="12"/>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16"/>
      <c r="I138"/>
      <c r="J138"/>
      <c r="K138"/>
      <c r="L138"/>
      <c r="M138"/>
      <c r="N138"/>
      <c r="O138"/>
      <c r="P138"/>
      <c r="Q138"/>
      <c r="R138" s="16"/>
      <c r="S138" s="89"/>
      <c r="T138"/>
      <c r="U138" s="89"/>
      <c r="V138" s="89"/>
      <c r="W138" s="12"/>
      <c r="X138" s="12"/>
      <c r="Y138" s="12"/>
      <c r="Z138" s="12"/>
      <c r="AA138" s="3"/>
      <c r="AB138" s="3"/>
      <c r="AC138" s="12"/>
      <c r="AD138" s="54"/>
      <c r="AE138" s="128"/>
      <c r="AF138" s="128"/>
      <c r="AG138"/>
      <c r="AH138" s="12"/>
      <c r="AI138"/>
      <c r="AJ138" s="12"/>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16"/>
      <c r="I139"/>
      <c r="J139"/>
      <c r="K139"/>
      <c r="L139"/>
      <c r="M139"/>
      <c r="N139"/>
      <c r="O139"/>
      <c r="P139"/>
      <c r="Q139"/>
      <c r="R139" s="16"/>
      <c r="S139" s="89"/>
      <c r="T139"/>
      <c r="U139" s="89"/>
      <c r="V139" s="89"/>
      <c r="W139" s="12"/>
      <c r="X139" s="12"/>
      <c r="Y139" s="12"/>
      <c r="Z139" s="12"/>
      <c r="AA139" s="3"/>
      <c r="AB139" s="3"/>
      <c r="AC139" s="12"/>
      <c r="AD139" s="54"/>
      <c r="AE139" s="128"/>
      <c r="AF139" s="128"/>
      <c r="AG139"/>
      <c r="AH139" s="12"/>
      <c r="AI139"/>
      <c r="AJ139" s="12"/>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16"/>
      <c r="I140"/>
      <c r="J140"/>
      <c r="K140"/>
      <c r="L140"/>
      <c r="M140"/>
      <c r="N140"/>
      <c r="O140"/>
      <c r="P140"/>
      <c r="Q140"/>
      <c r="R140" s="16"/>
      <c r="S140" s="89"/>
      <c r="T140"/>
      <c r="U140" s="89"/>
      <c r="V140" s="89"/>
      <c r="W140" s="12"/>
      <c r="X140" s="12"/>
      <c r="Y140" s="12"/>
      <c r="Z140" s="12"/>
      <c r="AA140" s="3"/>
      <c r="AB140" s="3"/>
      <c r="AC140" s="12"/>
      <c r="AD140" s="54"/>
      <c r="AE140" s="128"/>
      <c r="AF140" s="128"/>
      <c r="AG140"/>
      <c r="AH140" s="12"/>
      <c r="AI140"/>
      <c r="AJ140" s="12"/>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16"/>
      <c r="I141"/>
      <c r="J141"/>
      <c r="K141"/>
      <c r="L141"/>
      <c r="M141"/>
      <c r="N141"/>
      <c r="O141"/>
      <c r="P141"/>
      <c r="Q141"/>
      <c r="R141" s="16"/>
      <c r="S141" s="89"/>
      <c r="T141"/>
      <c r="U141" s="89"/>
      <c r="V141" s="89"/>
      <c r="W141" s="12"/>
      <c r="X141" s="12"/>
      <c r="Y141" s="12"/>
      <c r="Z141" s="12"/>
      <c r="AA141" s="3"/>
      <c r="AB141" s="3"/>
      <c r="AC141" s="12"/>
      <c r="AD141" s="54"/>
      <c r="AE141" s="128"/>
      <c r="AF141" s="128"/>
      <c r="AG141"/>
      <c r="AH141" s="12"/>
      <c r="AI141"/>
      <c r="AJ141" s="12"/>
      <c r="AK141"/>
      <c r="AL141" s="12"/>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c r="D142"/>
      <c r="E142"/>
      <c r="F142" s="3"/>
      <c r="G142" s="3"/>
      <c r="H142" s="16"/>
      <c r="I142"/>
      <c r="J142"/>
      <c r="K142"/>
      <c r="L142"/>
      <c r="M142"/>
      <c r="N142"/>
      <c r="O142"/>
      <c r="P142"/>
      <c r="Q142"/>
      <c r="R142" s="16"/>
      <c r="S142" s="89"/>
      <c r="T142"/>
      <c r="U142" s="89"/>
      <c r="V142" s="89"/>
      <c r="W142" s="12"/>
      <c r="X142" s="12"/>
      <c r="Y142" s="12"/>
      <c r="Z142" s="12"/>
      <c r="AA142" s="3"/>
      <c r="AB142" s="3"/>
      <c r="AC142" s="12"/>
      <c r="AD142" s="54"/>
      <c r="AE142" s="128"/>
      <c r="AF142" s="128"/>
      <c r="AG142"/>
      <c r="AH142" s="12"/>
      <c r="AI142"/>
      <c r="AJ142" s="12"/>
      <c r="AK142"/>
      <c r="AL142" s="1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c r="C143"/>
      <c r="D143"/>
      <c r="E143"/>
      <c r="F143" s="3"/>
      <c r="G143" s="3"/>
      <c r="H143" s="16"/>
      <c r="I143"/>
      <c r="J143"/>
      <c r="K143"/>
      <c r="L143"/>
      <c r="M143"/>
      <c r="N143"/>
      <c r="O143"/>
      <c r="P143"/>
      <c r="Q143"/>
      <c r="R143" s="16"/>
      <c r="S143" s="89"/>
      <c r="T143"/>
      <c r="U143" s="89"/>
      <c r="V143" s="89"/>
      <c r="W143" s="12"/>
      <c r="X143" s="12"/>
      <c r="Y143" s="12"/>
      <c r="Z143" s="12"/>
      <c r="AA143" s="3"/>
      <c r="AB143" s="3"/>
      <c r="AC143" s="12"/>
      <c r="AD143" s="54"/>
      <c r="AE143" s="128"/>
      <c r="AF143" s="128"/>
      <c r="AG143"/>
      <c r="AH143" s="12"/>
      <c r="AI143"/>
      <c r="AJ143" s="12"/>
      <c r="AK143"/>
      <c r="AL143" s="12"/>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c r="C144"/>
      <c r="D144"/>
      <c r="E144"/>
      <c r="F144" s="3"/>
      <c r="G144" s="3"/>
      <c r="H144" s="16"/>
      <c r="I144"/>
      <c r="J144"/>
      <c r="K144"/>
      <c r="L144"/>
      <c r="M144"/>
      <c r="N144"/>
      <c r="O144"/>
      <c r="P144"/>
      <c r="Q144"/>
      <c r="R144" s="16"/>
      <c r="S144" s="89"/>
      <c r="T144"/>
      <c r="U144" s="89"/>
      <c r="V144" s="89"/>
      <c r="W144" s="12"/>
      <c r="X144" s="12"/>
      <c r="Y144" s="12"/>
      <c r="Z144" s="12"/>
      <c r="AA144" s="3"/>
      <c r="AB144" s="3"/>
      <c r="AC144" s="12"/>
      <c r="AD144" s="54"/>
      <c r="AE144" s="128"/>
      <c r="AF144" s="128"/>
      <c r="AG144"/>
      <c r="AH144" s="12"/>
      <c r="AI144"/>
      <c r="AJ144" s="12"/>
      <c r="AK144"/>
      <c r="AL144" s="12"/>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c r="C145"/>
      <c r="D145"/>
      <c r="E145"/>
      <c r="F145" s="3"/>
      <c r="G145" s="3"/>
      <c r="H145" s="16"/>
      <c r="I145"/>
      <c r="J145"/>
      <c r="K145"/>
      <c r="L145"/>
      <c r="M145"/>
      <c r="N145"/>
      <c r="O145"/>
      <c r="P145"/>
      <c r="Q145"/>
      <c r="R145" s="16"/>
      <c r="S145" s="89"/>
      <c r="T145"/>
      <c r="U145" s="89"/>
      <c r="V145" s="89"/>
      <c r="W145" s="12"/>
      <c r="X145" s="12"/>
      <c r="Y145" s="12"/>
      <c r="Z145" s="12"/>
      <c r="AA145" s="3"/>
      <c r="AB145" s="3"/>
      <c r="AC145" s="12"/>
      <c r="AD145" s="54"/>
      <c r="AE145" s="128"/>
      <c r="AF145" s="128"/>
      <c r="AG145"/>
      <c r="AH145" s="12"/>
      <c r="AI145"/>
      <c r="AJ145" s="12"/>
      <c r="AK145"/>
      <c r="AL145" s="12"/>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A146"/>
      <c r="B146"/>
      <c r="C146"/>
      <c r="D146"/>
      <c r="E146"/>
      <c r="F146" s="3"/>
      <c r="G146" s="3"/>
      <c r="H146" s="16"/>
      <c r="I146"/>
      <c r="J146"/>
      <c r="K146"/>
      <c r="L146"/>
      <c r="M146"/>
      <c r="N146"/>
      <c r="O146"/>
      <c r="P146"/>
      <c r="Q146"/>
      <c r="R146" s="16"/>
      <c r="S146" s="89"/>
      <c r="T146"/>
      <c r="U146" s="89"/>
      <c r="V146" s="89"/>
      <c r="W146" s="12"/>
      <c r="X146" s="12"/>
      <c r="Y146" s="12"/>
      <c r="Z146" s="12"/>
      <c r="AA146" s="3"/>
      <c r="AB146" s="3"/>
      <c r="AC146" s="12"/>
      <c r="AD146" s="54"/>
      <c r="AE146" s="128"/>
      <c r="AF146" s="128"/>
      <c r="AG146"/>
      <c r="AH146" s="12"/>
      <c r="AI146"/>
      <c r="AJ146" s="12"/>
      <c r="AK146"/>
      <c r="AL146" s="12"/>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B147" t="s">
        <v>144</v>
      </c>
      <c r="C147" t="s">
        <v>90</v>
      </c>
      <c r="D147" s="2" t="str">
        <f>+B147&amp;C147</f>
        <v>CASI SEGUROINSIGNIFICANTE</v>
      </c>
      <c r="E147" t="s">
        <v>145</v>
      </c>
      <c r="F147" s="3"/>
      <c r="G147" s="3"/>
      <c r="H147" s="16"/>
      <c r="I147"/>
      <c r="J147"/>
      <c r="K147"/>
      <c r="L147"/>
      <c r="M147"/>
      <c r="N147"/>
      <c r="O147"/>
      <c r="P147"/>
      <c r="Q147"/>
      <c r="R147" s="16"/>
      <c r="S147" s="89"/>
      <c r="T147"/>
      <c r="U147" s="89"/>
      <c r="V147" s="89"/>
      <c r="W147" s="12"/>
      <c r="X147" s="12"/>
      <c r="Y147" s="12"/>
      <c r="Z147" s="12"/>
      <c r="AA147" s="3"/>
      <c r="AB147" s="3"/>
      <c r="AC147" s="12"/>
      <c r="AD147" s="54"/>
      <c r="AE147" s="128"/>
      <c r="AF147" s="128"/>
      <c r="AG147"/>
      <c r="AH147" s="12"/>
      <c r="AI147"/>
      <c r="AJ147" s="12"/>
      <c r="AK147"/>
      <c r="AL147" s="12"/>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B148" t="s">
        <v>144</v>
      </c>
      <c r="C148" t="s">
        <v>62</v>
      </c>
      <c r="D148" s="2" t="str">
        <f t="shared" ref="D148:D171" si="3">+B148&amp;C148</f>
        <v>CASI SEGUROMENOR</v>
      </c>
      <c r="E148" t="s">
        <v>145</v>
      </c>
      <c r="F148" s="3"/>
      <c r="G148" s="3"/>
      <c r="H148" s="16"/>
      <c r="I148"/>
      <c r="J148"/>
      <c r="K148"/>
      <c r="L148"/>
      <c r="M148"/>
      <c r="N148"/>
      <c r="O148"/>
      <c r="P148"/>
      <c r="Q148"/>
      <c r="R148" s="16"/>
      <c r="S148" s="89"/>
      <c r="T148"/>
      <c r="U148" s="89"/>
      <c r="V148" s="89"/>
      <c r="W148" s="12"/>
      <c r="X148" s="12"/>
      <c r="Y148" s="12"/>
      <c r="Z148" s="12"/>
      <c r="AA148" s="3"/>
      <c r="AB148" s="3"/>
      <c r="AC148" s="12"/>
      <c r="AD148" s="54"/>
      <c r="AE148" s="128"/>
      <c r="AF148" s="128"/>
      <c r="AG148"/>
      <c r="AH148" s="12"/>
      <c r="AI148"/>
      <c r="AJ148" s="12"/>
      <c r="AK148"/>
      <c r="AL148" s="12"/>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B149" t="s">
        <v>144</v>
      </c>
      <c r="C149" t="s">
        <v>50</v>
      </c>
      <c r="D149" s="2" t="str">
        <f t="shared" si="3"/>
        <v>CASI SEGUROMODERADO</v>
      </c>
      <c r="E149" t="s">
        <v>146</v>
      </c>
      <c r="F149" s="3"/>
      <c r="G149" s="3"/>
      <c r="H149" s="16"/>
      <c r="I149"/>
      <c r="J149"/>
      <c r="K149"/>
      <c r="L149"/>
      <c r="M149"/>
      <c r="N149"/>
      <c r="O149"/>
      <c r="P149"/>
      <c r="Q149"/>
      <c r="R149" s="16"/>
      <c r="S149" s="89"/>
      <c r="T149"/>
      <c r="U149" s="89"/>
      <c r="V149" s="89"/>
      <c r="W149" s="12"/>
      <c r="X149" s="12"/>
      <c r="Y149" s="12"/>
      <c r="Z149" s="12"/>
      <c r="AA149" s="3"/>
      <c r="AB149" s="3"/>
      <c r="AC149" s="12"/>
      <c r="AD149" s="54"/>
      <c r="AE149" s="128"/>
      <c r="AF149" s="128"/>
      <c r="AG149"/>
      <c r="AH149" s="12"/>
      <c r="AI149"/>
      <c r="AJ149" s="12"/>
      <c r="AK149"/>
      <c r="AL149" s="12"/>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B150" t="s">
        <v>144</v>
      </c>
      <c r="C150" t="s">
        <v>128</v>
      </c>
      <c r="D150" s="2" t="str">
        <f t="shared" si="3"/>
        <v>CASI SEGUROMAYOR</v>
      </c>
      <c r="E150" t="s">
        <v>146</v>
      </c>
      <c r="F150" s="3"/>
      <c r="G150" s="3"/>
      <c r="H150" s="16"/>
      <c r="I150"/>
      <c r="J150"/>
      <c r="K150"/>
      <c r="L150"/>
      <c r="M150"/>
      <c r="N150"/>
      <c r="O150"/>
      <c r="P150"/>
      <c r="Q150"/>
      <c r="R150" s="16"/>
      <c r="S150" s="89"/>
      <c r="T150"/>
      <c r="U150" s="89"/>
      <c r="V150" s="89"/>
      <c r="W150" s="12"/>
      <c r="X150" s="12"/>
      <c r="Y150" s="12"/>
      <c r="Z150" s="12"/>
      <c r="AA150" s="3"/>
      <c r="AB150" s="3"/>
      <c r="AC150" s="12"/>
      <c r="AD150" s="54"/>
      <c r="AE150" s="128"/>
      <c r="AF150" s="128"/>
      <c r="AG150"/>
      <c r="AH150" s="12"/>
      <c r="AI150"/>
      <c r="AJ150" s="12"/>
      <c r="AK150"/>
      <c r="AL150" s="12"/>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B151" t="s">
        <v>144</v>
      </c>
      <c r="C151" t="s">
        <v>147</v>
      </c>
      <c r="D151" s="2" t="str">
        <f t="shared" si="3"/>
        <v>CASI SEGUROCATASTRÓFICO</v>
      </c>
      <c r="E151" t="s">
        <v>146</v>
      </c>
      <c r="F151" s="3"/>
      <c r="G151" s="3"/>
      <c r="H151" s="16"/>
      <c r="I151"/>
      <c r="J151"/>
      <c r="K151"/>
      <c r="L151"/>
      <c r="M151"/>
      <c r="N151"/>
      <c r="O151"/>
      <c r="P151"/>
      <c r="Q151"/>
      <c r="R151" s="16"/>
      <c r="S151" s="89"/>
      <c r="T151"/>
      <c r="U151" s="89"/>
      <c r="V151" s="89"/>
      <c r="W151" s="12"/>
      <c r="X151" s="12"/>
      <c r="Y151" s="12"/>
      <c r="Z151" s="12"/>
      <c r="AA151" s="3"/>
      <c r="AB151" s="3"/>
      <c r="AC151" s="12"/>
      <c r="AD151" s="54"/>
      <c r="AE151" s="128"/>
      <c r="AF151" s="128"/>
      <c r="AG151"/>
      <c r="AH151" s="12"/>
      <c r="AI151"/>
      <c r="AJ151" s="12"/>
      <c r="AK151"/>
      <c r="AL151" s="12"/>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B152" t="s">
        <v>148</v>
      </c>
      <c r="C152" t="s">
        <v>90</v>
      </c>
      <c r="D152" s="2" t="str">
        <f t="shared" si="3"/>
        <v>PROBABLEINSIGNIFICANTE</v>
      </c>
      <c r="E152" t="s">
        <v>50</v>
      </c>
      <c r="F152" s="3"/>
      <c r="G152" s="3"/>
      <c r="H152" s="16"/>
      <c r="I152"/>
      <c r="J152"/>
      <c r="K152"/>
      <c r="L152"/>
      <c r="M152"/>
      <c r="N152"/>
      <c r="O152"/>
      <c r="P152"/>
      <c r="Q152"/>
      <c r="R152" s="16"/>
      <c r="S152" s="89"/>
      <c r="T152"/>
      <c r="U152" s="89"/>
      <c r="V152" s="89"/>
      <c r="W152" s="12"/>
      <c r="X152" s="12"/>
      <c r="Y152" s="12"/>
      <c r="Z152" s="12"/>
      <c r="AA152" s="3"/>
      <c r="AB152" s="3"/>
      <c r="AC152" s="12"/>
      <c r="AD152" s="54"/>
      <c r="AE152" s="128"/>
      <c r="AF152" s="128"/>
      <c r="AG152"/>
      <c r="AH152" s="12"/>
      <c r="AI152"/>
      <c r="AJ152" s="12"/>
      <c r="AK152"/>
      <c r="AL152" s="1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B153" t="s">
        <v>148</v>
      </c>
      <c r="C153" t="s">
        <v>62</v>
      </c>
      <c r="D153" s="2" t="str">
        <f t="shared" si="3"/>
        <v>PROBABLEMENOR</v>
      </c>
      <c r="E153" t="s">
        <v>145</v>
      </c>
      <c r="F153" s="3"/>
      <c r="G153" s="3"/>
      <c r="H153" s="16"/>
      <c r="I153"/>
      <c r="J153"/>
      <c r="K153"/>
      <c r="L153"/>
      <c r="M153"/>
      <c r="N153"/>
      <c r="O153"/>
      <c r="P153"/>
      <c r="Q153"/>
      <c r="R153" s="16"/>
      <c r="S153" s="89"/>
      <c r="T153"/>
      <c r="U153" s="89"/>
      <c r="V153" s="89"/>
      <c r="W153" s="12"/>
      <c r="X153" s="12"/>
      <c r="Y153" s="12"/>
      <c r="Z153" s="12"/>
      <c r="AA153" s="3"/>
      <c r="AB153" s="3"/>
      <c r="AC153" s="12"/>
      <c r="AD153" s="54"/>
      <c r="AE153" s="128"/>
      <c r="AF153" s="128"/>
      <c r="AG153"/>
      <c r="AH153" s="12"/>
      <c r="AI153"/>
      <c r="AJ153" s="12"/>
      <c r="AK153"/>
      <c r="AL153" s="12"/>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B154" t="s">
        <v>148</v>
      </c>
      <c r="C154" t="s">
        <v>50</v>
      </c>
      <c r="D154" s="2" t="str">
        <f t="shared" si="3"/>
        <v>PROBABLEMODERADO</v>
      </c>
      <c r="E154" t="s">
        <v>145</v>
      </c>
      <c r="F154" s="3"/>
      <c r="G154" s="3"/>
      <c r="H154" s="16"/>
      <c r="I154"/>
      <c r="J154"/>
      <c r="K154"/>
      <c r="L154"/>
      <c r="M154"/>
      <c r="N154"/>
      <c r="O154"/>
      <c r="P154"/>
      <c r="Q154"/>
      <c r="R154" s="16"/>
      <c r="S154" s="89"/>
      <c r="T154"/>
      <c r="U154" s="89"/>
      <c r="V154" s="89"/>
      <c r="W154" s="12"/>
      <c r="X154" s="12"/>
      <c r="Y154" s="12"/>
      <c r="Z154" s="12"/>
      <c r="AA154" s="3"/>
      <c r="AB154" s="3"/>
      <c r="AC154" s="12"/>
      <c r="AD154" s="54"/>
      <c r="AE154" s="128"/>
      <c r="AF154" s="128"/>
      <c r="AG154"/>
      <c r="AH154" s="12"/>
      <c r="AI154"/>
      <c r="AJ154" s="12"/>
      <c r="AK154"/>
      <c r="AL154" s="12"/>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B155" t="s">
        <v>148</v>
      </c>
      <c r="C155" t="s">
        <v>128</v>
      </c>
      <c r="D155" s="2" t="str">
        <f t="shared" si="3"/>
        <v>PROBABLEMAYOR</v>
      </c>
      <c r="E155" t="s">
        <v>146</v>
      </c>
      <c r="F155" s="3"/>
      <c r="G155" s="3"/>
      <c r="H155" s="16"/>
      <c r="I155"/>
      <c r="J155"/>
      <c r="K155"/>
      <c r="L155"/>
      <c r="M155"/>
      <c r="N155"/>
      <c r="O155"/>
      <c r="P155"/>
      <c r="Q155"/>
      <c r="R155" s="16"/>
      <c r="S155" s="89"/>
      <c r="T155"/>
      <c r="U155" s="89"/>
      <c r="V155" s="89"/>
      <c r="W155" s="12"/>
      <c r="X155" s="12"/>
      <c r="Y155" s="12"/>
      <c r="Z155" s="12"/>
      <c r="AA155" s="3"/>
      <c r="AB155" s="3"/>
      <c r="AC155" s="12"/>
      <c r="AD155" s="54"/>
      <c r="AE155" s="128"/>
      <c r="AF155" s="128"/>
      <c r="AG155"/>
      <c r="AH155" s="12"/>
      <c r="AI155"/>
      <c r="AJ155" s="12"/>
      <c r="AK155"/>
      <c r="AL155" s="12"/>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B156" t="s">
        <v>148</v>
      </c>
      <c r="C156" t="s">
        <v>147</v>
      </c>
      <c r="D156" s="2" t="str">
        <f t="shared" si="3"/>
        <v>PROBABLECATASTRÓFICO</v>
      </c>
      <c r="E156" t="s">
        <v>146</v>
      </c>
      <c r="F156" s="3"/>
      <c r="G156" s="3"/>
      <c r="H156" s="16"/>
      <c r="I156"/>
      <c r="J156"/>
      <c r="K156"/>
      <c r="L156"/>
      <c r="M156"/>
      <c r="N156"/>
      <c r="O156"/>
      <c r="P156"/>
      <c r="Q156"/>
      <c r="R156" s="16"/>
      <c r="S156" s="89"/>
      <c r="T156"/>
      <c r="U156" s="89"/>
      <c r="V156" s="89"/>
      <c r="W156" s="12"/>
      <c r="X156" s="12"/>
      <c r="Y156" s="12"/>
      <c r="Z156" s="12"/>
      <c r="AA156" s="3"/>
      <c r="AB156" s="3"/>
      <c r="AC156" s="12"/>
      <c r="AD156" s="54"/>
      <c r="AE156" s="128"/>
      <c r="AF156" s="128"/>
      <c r="AG156"/>
      <c r="AH156" s="12"/>
      <c r="AI156"/>
      <c r="AJ156" s="12"/>
      <c r="AK156"/>
      <c r="AL156" s="12"/>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B157" t="s">
        <v>49</v>
      </c>
      <c r="C157" t="s">
        <v>90</v>
      </c>
      <c r="D157" s="2" t="str">
        <f t="shared" si="3"/>
        <v>POSIBLEINSIGNIFICANTE</v>
      </c>
      <c r="E157" t="s">
        <v>149</v>
      </c>
      <c r="F157" s="3"/>
      <c r="G157" s="3"/>
      <c r="H157" s="16"/>
      <c r="I157"/>
      <c r="J157"/>
      <c r="K157"/>
      <c r="L157"/>
      <c r="M157"/>
      <c r="N157"/>
      <c r="O157"/>
      <c r="P157"/>
      <c r="Q157"/>
      <c r="R157" s="16"/>
      <c r="S157" s="89"/>
      <c r="T157"/>
      <c r="U157" s="89"/>
      <c r="V157" s="89"/>
      <c r="W157" s="12"/>
      <c r="X157" s="12"/>
      <c r="Y157" s="12"/>
      <c r="Z157" s="12"/>
      <c r="AA157" s="3"/>
      <c r="AB157" s="3"/>
      <c r="AC157" s="12"/>
      <c r="AD157" s="54"/>
      <c r="AE157" s="128"/>
      <c r="AF157" s="128"/>
      <c r="AG157"/>
      <c r="AH157" s="12"/>
      <c r="AI157"/>
      <c r="AJ157" s="12"/>
      <c r="AK157"/>
      <c r="AL157" s="12"/>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B158" t="s">
        <v>49</v>
      </c>
      <c r="C158" t="s">
        <v>62</v>
      </c>
      <c r="D158" s="2" t="str">
        <f t="shared" si="3"/>
        <v>POSIBLEMENOR</v>
      </c>
      <c r="E158" t="s">
        <v>50</v>
      </c>
      <c r="F158" s="3"/>
      <c r="G158" s="3"/>
      <c r="H158" s="16"/>
      <c r="I158"/>
      <c r="J158"/>
      <c r="K158"/>
      <c r="L158"/>
      <c r="M158"/>
      <c r="N158"/>
      <c r="O158"/>
      <c r="P158"/>
      <c r="Q158"/>
      <c r="R158" s="16"/>
      <c r="S158" s="89"/>
      <c r="T158"/>
      <c r="U158" s="89"/>
      <c r="V158" s="89"/>
      <c r="W158" s="12"/>
      <c r="X158" s="12"/>
      <c r="Y158" s="12"/>
      <c r="Z158" s="12"/>
      <c r="AA158" s="3"/>
      <c r="AB158" s="3"/>
      <c r="AC158" s="12"/>
      <c r="AD158" s="54"/>
      <c r="AE158" s="128"/>
      <c r="AF158" s="128"/>
      <c r="AG158"/>
      <c r="AH158" s="12"/>
      <c r="AI158"/>
      <c r="AJ158" s="12"/>
      <c r="AK158"/>
      <c r="AL158" s="12"/>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B159" t="s">
        <v>49</v>
      </c>
      <c r="C159" t="s">
        <v>50</v>
      </c>
      <c r="D159" s="2" t="str">
        <f t="shared" si="3"/>
        <v>POSIBLEMODERADO</v>
      </c>
      <c r="E159" t="s">
        <v>145</v>
      </c>
      <c r="F159" s="3"/>
      <c r="G159" s="3"/>
      <c r="H159" s="16"/>
      <c r="I159"/>
      <c r="J159"/>
      <c r="K159"/>
      <c r="L159"/>
      <c r="M159"/>
      <c r="N159"/>
      <c r="O159"/>
      <c r="P159"/>
      <c r="Q159"/>
      <c r="R159" s="16"/>
      <c r="S159" s="89"/>
      <c r="T159"/>
      <c r="U159" s="89"/>
      <c r="V159" s="89"/>
      <c r="W159" s="12"/>
      <c r="X159" s="12"/>
      <c r="Y159" s="12"/>
      <c r="Z159" s="12"/>
      <c r="AA159" s="3"/>
      <c r="AB159" s="3"/>
      <c r="AC159" s="12"/>
      <c r="AD159" s="54"/>
      <c r="AE159" s="128"/>
      <c r="AF159" s="128"/>
      <c r="AG159"/>
      <c r="AH159" s="12"/>
      <c r="AI159"/>
      <c r="AJ159" s="12"/>
      <c r="AK159"/>
      <c r="AL159" s="12"/>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c r="B160" t="s">
        <v>49</v>
      </c>
      <c r="C160" t="s">
        <v>128</v>
      </c>
      <c r="D160" s="2" t="str">
        <f t="shared" si="3"/>
        <v>POSIBLEMAYOR</v>
      </c>
      <c r="E160" t="s">
        <v>146</v>
      </c>
      <c r="F160" s="3"/>
      <c r="G160" s="3"/>
      <c r="H160" s="16"/>
      <c r="I160"/>
      <c r="J160"/>
      <c r="K160"/>
      <c r="L160"/>
      <c r="M160"/>
      <c r="N160"/>
      <c r="O160"/>
      <c r="P160"/>
      <c r="Q160"/>
      <c r="R160" s="16"/>
      <c r="S160" s="89"/>
      <c r="T160"/>
      <c r="U160" s="89"/>
      <c r="V160" s="89"/>
      <c r="W160" s="12"/>
      <c r="X160" s="12"/>
      <c r="Y160" s="12"/>
      <c r="Z160" s="12"/>
      <c r="AA160" s="3"/>
      <c r="AB160" s="3"/>
      <c r="AC160" s="12"/>
      <c r="AD160" s="54"/>
      <c r="AE160" s="128"/>
      <c r="AF160" s="128"/>
      <c r="AG160"/>
      <c r="AH160" s="12"/>
      <c r="AI160"/>
      <c r="AJ160" s="12"/>
      <c r="AK160"/>
      <c r="AL160" s="12"/>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49</v>
      </c>
      <c r="C161" t="s">
        <v>147</v>
      </c>
      <c r="D161" s="2" t="str">
        <f t="shared" si="3"/>
        <v>POSIBLECATASTRÓFICO</v>
      </c>
      <c r="E161" t="s">
        <v>146</v>
      </c>
      <c r="F161" s="3"/>
      <c r="G161" s="3"/>
      <c r="H161" s="16"/>
      <c r="I161"/>
      <c r="J161"/>
      <c r="K161"/>
      <c r="L161"/>
      <c r="M161"/>
      <c r="N161"/>
      <c r="O161"/>
      <c r="P161"/>
      <c r="Q161"/>
      <c r="R161" s="16"/>
      <c r="S161" s="89"/>
      <c r="T161"/>
      <c r="U161" s="89"/>
      <c r="V161" s="89"/>
      <c r="W161" s="12"/>
      <c r="X161" s="12"/>
      <c r="Y161" s="12"/>
      <c r="Z161" s="12"/>
      <c r="AA161" s="3"/>
      <c r="AB161" s="3"/>
      <c r="AC161" s="12"/>
      <c r="AD161" s="54"/>
      <c r="AE161" s="128"/>
      <c r="AF161" s="128"/>
      <c r="AG161"/>
      <c r="AH161" s="12"/>
      <c r="AI161"/>
      <c r="AJ161" s="12"/>
      <c r="AK161"/>
      <c r="AL161" s="12"/>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82</v>
      </c>
      <c r="C162" t="s">
        <v>90</v>
      </c>
      <c r="D162" s="2" t="str">
        <f t="shared" si="3"/>
        <v>IMPROBABLEINSIGNIFICANTE</v>
      </c>
      <c r="E162" t="s">
        <v>149</v>
      </c>
      <c r="F162" s="3"/>
      <c r="G162" s="3"/>
      <c r="H162" s="16"/>
      <c r="I162"/>
      <c r="J162"/>
      <c r="K162"/>
      <c r="L162"/>
      <c r="M162"/>
      <c r="N162"/>
      <c r="O162"/>
      <c r="P162"/>
      <c r="Q162"/>
      <c r="R162" s="16"/>
      <c r="S162" s="89"/>
      <c r="T162"/>
      <c r="U162" s="89"/>
      <c r="V162" s="89"/>
      <c r="W162" s="12"/>
      <c r="X162" s="12"/>
      <c r="Y162" s="12"/>
      <c r="Z162" s="12"/>
      <c r="AA162" s="3"/>
      <c r="AB162" s="3"/>
      <c r="AC162" s="12"/>
      <c r="AD162" s="54"/>
      <c r="AE162" s="128"/>
      <c r="AF162" s="128"/>
      <c r="AG162"/>
      <c r="AH162" s="12"/>
      <c r="AI162"/>
      <c r="AJ162" s="12"/>
      <c r="AK162"/>
      <c r="AL162" s="1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82</v>
      </c>
      <c r="C163" t="s">
        <v>62</v>
      </c>
      <c r="D163" s="2" t="str">
        <f t="shared" si="3"/>
        <v>IMPROBABLEMENOR</v>
      </c>
      <c r="E163" t="s">
        <v>149</v>
      </c>
      <c r="F163" s="3"/>
      <c r="G163" s="3"/>
      <c r="H163" s="16"/>
      <c r="I163"/>
      <c r="J163"/>
      <c r="K163"/>
      <c r="L163"/>
      <c r="M163"/>
      <c r="N163"/>
      <c r="O163"/>
      <c r="P163"/>
      <c r="Q163"/>
      <c r="R163" s="16"/>
      <c r="S163" s="89"/>
      <c r="T163"/>
      <c r="U163" s="89"/>
      <c r="V163" s="89"/>
      <c r="W163" s="12"/>
      <c r="X163" s="12"/>
      <c r="Y163" s="12"/>
      <c r="Z163" s="12"/>
      <c r="AA163" s="3"/>
      <c r="AB163" s="3"/>
      <c r="AC163" s="12"/>
      <c r="AD163" s="54"/>
      <c r="AE163" s="128"/>
      <c r="AF163" s="128"/>
      <c r="AG163"/>
      <c r="AH163" s="12"/>
      <c r="AI163"/>
      <c r="AJ163" s="12"/>
      <c r="AK163"/>
      <c r="AL163" s="12"/>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82</v>
      </c>
      <c r="C164" t="s">
        <v>50</v>
      </c>
      <c r="D164" s="2" t="str">
        <f t="shared" si="3"/>
        <v>IMPROBABLEMODERADO</v>
      </c>
      <c r="E164" t="s">
        <v>50</v>
      </c>
      <c r="F164" s="3"/>
      <c r="G164" s="3"/>
      <c r="H164" s="16"/>
      <c r="I164"/>
      <c r="J164"/>
      <c r="K164"/>
      <c r="L164"/>
      <c r="M164"/>
      <c r="N164"/>
      <c r="O164"/>
      <c r="P164"/>
      <c r="Q164"/>
      <c r="R164" s="16"/>
      <c r="S164" s="89"/>
      <c r="T164"/>
      <c r="U164" s="89"/>
      <c r="V164" s="89"/>
      <c r="W164" s="12"/>
      <c r="X164" s="12"/>
      <c r="Y164" s="12"/>
      <c r="Z164" s="12"/>
      <c r="AA164" s="3"/>
      <c r="AB164" s="3"/>
      <c r="AC164" s="12"/>
      <c r="AD164" s="54"/>
      <c r="AE164" s="128"/>
      <c r="AF164" s="128"/>
      <c r="AG164"/>
      <c r="AH164" s="12"/>
      <c r="AI164"/>
      <c r="AJ164" s="12"/>
      <c r="AK164"/>
      <c r="AL164" s="12"/>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82</v>
      </c>
      <c r="C165" t="s">
        <v>128</v>
      </c>
      <c r="D165" s="2" t="str">
        <f t="shared" si="3"/>
        <v>IMPROBABLEMAYOR</v>
      </c>
      <c r="E165" t="s">
        <v>145</v>
      </c>
      <c r="F165" s="3"/>
      <c r="G165" s="3"/>
      <c r="H165" s="16"/>
      <c r="I165"/>
      <c r="J165"/>
      <c r="K165"/>
      <c r="L165"/>
      <c r="M165"/>
      <c r="N165"/>
      <c r="O165"/>
      <c r="P165"/>
      <c r="Q165"/>
      <c r="R165" s="16"/>
      <c r="S165" s="89"/>
      <c r="T165"/>
      <c r="U165" s="89"/>
      <c r="V165" s="89"/>
      <c r="W165" s="12"/>
      <c r="X165" s="12"/>
      <c r="Y165" s="12"/>
      <c r="Z165" s="12"/>
      <c r="AA165" s="3"/>
      <c r="AB165" s="3"/>
      <c r="AC165" s="12"/>
      <c r="AD165" s="54"/>
      <c r="AE165" s="128"/>
      <c r="AF165" s="128"/>
      <c r="AG165"/>
      <c r="AH165" s="12"/>
      <c r="AI165"/>
      <c r="AJ165" s="12"/>
      <c r="AK165"/>
      <c r="AL165" s="12"/>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82</v>
      </c>
      <c r="C166" t="s">
        <v>147</v>
      </c>
      <c r="D166" s="2" t="str">
        <f t="shared" si="3"/>
        <v>IMPROBABLECATASTRÓFICO</v>
      </c>
      <c r="E166" t="s">
        <v>146</v>
      </c>
      <c r="F166" s="3"/>
      <c r="G166" s="3"/>
      <c r="H166" s="16"/>
      <c r="I166"/>
      <c r="J166"/>
      <c r="K166"/>
      <c r="L166"/>
      <c r="M166"/>
      <c r="N166"/>
      <c r="O166"/>
      <c r="P166"/>
      <c r="Q166"/>
      <c r="R166" s="16"/>
      <c r="S166" s="89"/>
      <c r="T166"/>
      <c r="U166" s="89"/>
      <c r="V166" s="89"/>
      <c r="W166" s="12"/>
      <c r="X166" s="12"/>
      <c r="Y166" s="12"/>
      <c r="Z166" s="12"/>
      <c r="AA166" s="3"/>
      <c r="AB166" s="3"/>
      <c r="AC166" s="12"/>
      <c r="AD166" s="54"/>
      <c r="AE166" s="128"/>
      <c r="AF166" s="128"/>
      <c r="AG166"/>
      <c r="AH166" s="12"/>
      <c r="AI166"/>
      <c r="AJ166" s="12"/>
      <c r="AK166"/>
      <c r="AL166" s="12"/>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B167" t="s">
        <v>61</v>
      </c>
      <c r="C167" t="s">
        <v>90</v>
      </c>
      <c r="D167" s="2" t="str">
        <f t="shared" si="3"/>
        <v>RARA VEZINSIGNIFICANTE</v>
      </c>
      <c r="E167" t="s">
        <v>149</v>
      </c>
      <c r="F167" s="3"/>
      <c r="G167" s="3"/>
      <c r="H167" s="16"/>
      <c r="I167"/>
      <c r="J167"/>
      <c r="K167"/>
      <c r="L167"/>
      <c r="M167"/>
      <c r="N167"/>
      <c r="O167"/>
      <c r="P167"/>
      <c r="Q167"/>
      <c r="R167" s="16"/>
      <c r="S167" s="89"/>
      <c r="T167"/>
      <c r="U167" s="89"/>
      <c r="V167" s="89"/>
      <c r="W167" s="12"/>
      <c r="X167" s="12"/>
      <c r="Y167" s="12"/>
      <c r="Z167" s="12"/>
      <c r="AA167" s="3"/>
      <c r="AB167" s="3"/>
      <c r="AC167" s="12"/>
      <c r="AD167" s="54"/>
      <c r="AE167" s="128"/>
      <c r="AF167" s="128"/>
      <c r="AG167"/>
      <c r="AH167" s="12"/>
      <c r="AI167"/>
      <c r="AJ167" s="12"/>
      <c r="AK167"/>
      <c r="AL167" s="12"/>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c r="B168" t="s">
        <v>61</v>
      </c>
      <c r="C168" t="s">
        <v>62</v>
      </c>
      <c r="D168" s="2" t="str">
        <f t="shared" si="3"/>
        <v>RARA VEZMENOR</v>
      </c>
      <c r="E168" t="s">
        <v>149</v>
      </c>
      <c r="F168" s="3"/>
      <c r="G168" s="3"/>
      <c r="H168" s="16" t="str">
        <f>+IFERROR(VLOOKUP(F168,$F$173:$H$177,3,FALSE)*VLOOKUP(G168,$G$173:$H$177,3,FALSE),"")</f>
        <v/>
      </c>
      <c r="I168"/>
      <c r="J168"/>
      <c r="K168"/>
      <c r="L168"/>
      <c r="M168"/>
      <c r="N168"/>
      <c r="O168"/>
      <c r="P168"/>
      <c r="Q168"/>
      <c r="R168" s="16"/>
      <c r="S168" s="89"/>
      <c r="T168"/>
      <c r="U168" s="89"/>
      <c r="V168" s="89"/>
      <c r="W168" s="12"/>
      <c r="X168" s="12"/>
      <c r="Y168" s="12"/>
      <c r="Z168" s="12"/>
      <c r="AA168" s="3"/>
      <c r="AB168" s="3"/>
      <c r="AC168" s="12"/>
      <c r="AD168" s="54"/>
      <c r="AE168" s="128"/>
      <c r="AF168" s="128"/>
      <c r="AG168"/>
      <c r="AH168" s="12"/>
      <c r="AI168"/>
      <c r="AJ168" s="12"/>
      <c r="AK168"/>
      <c r="AL168" s="12"/>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c r="B169" t="s">
        <v>61</v>
      </c>
      <c r="C169" t="s">
        <v>50</v>
      </c>
      <c r="D169" s="2" t="str">
        <f t="shared" si="3"/>
        <v>RARA VEZMODERADO</v>
      </c>
      <c r="E169" t="s">
        <v>50</v>
      </c>
      <c r="F169" s="3"/>
      <c r="G169" s="3"/>
      <c r="H169" s="16" t="str">
        <f>+IFERROR(VLOOKUP(F169,$F$173:$H$177,3,FALSE)*VLOOKUP(G169,$G$173:$H$177,3,FALSE),"")</f>
        <v/>
      </c>
      <c r="I169"/>
      <c r="J169"/>
      <c r="K169"/>
      <c r="L169"/>
      <c r="M169"/>
      <c r="N169"/>
      <c r="O169"/>
      <c r="P169"/>
      <c r="Q169"/>
      <c r="R169" s="16"/>
      <c r="S169" s="89"/>
      <c r="T169"/>
      <c r="U169" s="89"/>
      <c r="V169" s="89"/>
      <c r="W169" s="12"/>
      <c r="X169" s="12"/>
      <c r="Y169" s="12"/>
      <c r="Z169" s="12"/>
      <c r="AA169" s="3"/>
      <c r="AB169" s="3"/>
      <c r="AC169" s="12"/>
      <c r="AD169" s="54"/>
      <c r="AE169" s="128"/>
      <c r="AF169" s="128"/>
      <c r="AG169"/>
      <c r="AH169" s="12"/>
      <c r="AI169"/>
      <c r="AJ169" s="12"/>
      <c r="AK169"/>
      <c r="AL169" s="12"/>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c r="B170" t="s">
        <v>61</v>
      </c>
      <c r="C170" t="s">
        <v>128</v>
      </c>
      <c r="D170" s="2" t="str">
        <f t="shared" si="3"/>
        <v>RARA VEZMAYOR</v>
      </c>
      <c r="E170" t="s">
        <v>145</v>
      </c>
      <c r="F170" s="16"/>
      <c r="G170"/>
      <c r="H170" s="16"/>
      <c r="I170"/>
      <c r="J170"/>
      <c r="K170"/>
      <c r="L170"/>
      <c r="M170"/>
      <c r="N170"/>
      <c r="O170"/>
      <c r="P170"/>
      <c r="Q170"/>
      <c r="R170" s="16"/>
      <c r="S170" s="89"/>
      <c r="T170"/>
      <c r="U170" s="89"/>
      <c r="V170" s="89"/>
      <c r="W170" s="12"/>
      <c r="X170" s="12"/>
      <c r="Y170" s="12"/>
      <c r="Z170" s="12"/>
      <c r="AA170"/>
      <c r="AB170"/>
      <c r="AC170" s="12"/>
      <c r="AD170" s="54"/>
      <c r="AE170" s="128"/>
      <c r="AF170" s="128"/>
      <c r="AG170"/>
      <c r="AH170" s="12"/>
      <c r="AI170"/>
      <c r="AJ170" s="12"/>
      <c r="AK170"/>
      <c r="AL170" s="12"/>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c r="B171" t="s">
        <v>61</v>
      </c>
      <c r="C171" t="s">
        <v>147</v>
      </c>
      <c r="D171" s="2" t="str">
        <f t="shared" si="3"/>
        <v>RARA VEZCATASTRÓFICO</v>
      </c>
      <c r="E171" t="s">
        <v>146</v>
      </c>
      <c r="F171" s="16"/>
      <c r="G171"/>
      <c r="H171" s="16"/>
      <c r="I171"/>
      <c r="J171"/>
      <c r="K171"/>
      <c r="L171"/>
      <c r="M171"/>
      <c r="N171"/>
      <c r="O171"/>
      <c r="P171"/>
      <c r="Q171"/>
      <c r="R171" s="16"/>
      <c r="S171" s="89"/>
      <c r="T171"/>
      <c r="U171" s="89"/>
      <c r="V171" s="89"/>
      <c r="W171" s="12"/>
      <c r="X171" s="12"/>
      <c r="Y171" s="12"/>
      <c r="Z171" s="12"/>
      <c r="AA171"/>
      <c r="AB171"/>
      <c r="AC171" s="12"/>
      <c r="AD171" s="54"/>
      <c r="AE171" s="128"/>
      <c r="AF171" s="128"/>
      <c r="AG171"/>
      <c r="AH171" s="12"/>
      <c r="AI171"/>
      <c r="AJ171" s="12"/>
      <c r="AK171"/>
      <c r="AL171" s="12"/>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ht="16">
      <c r="A172"/>
      <c r="B172"/>
      <c r="C172"/>
      <c r="D172"/>
      <c r="E172"/>
      <c r="F172" s="16"/>
      <c r="G172"/>
      <c r="H172" s="16"/>
      <c r="I172"/>
      <c r="J172"/>
      <c r="K172"/>
      <c r="L172"/>
      <c r="M172"/>
      <c r="N172"/>
      <c r="O172"/>
      <c r="P172"/>
      <c r="Q172"/>
      <c r="R172" s="16"/>
      <c r="S172" s="89"/>
      <c r="T172"/>
      <c r="U172" s="89"/>
      <c r="V172" s="89"/>
      <c r="W172" s="12"/>
      <c r="X172" s="12"/>
      <c r="Y172" s="12"/>
      <c r="Z172" s="12"/>
      <c r="AA172"/>
      <c r="AB172"/>
      <c r="AC172" s="12"/>
      <c r="AD172" s="54"/>
      <c r="AE172" s="128"/>
      <c r="AF172" s="128" t="s">
        <v>34</v>
      </c>
      <c r="AG172"/>
      <c r="AH172" s="12"/>
      <c r="AI172"/>
      <c r="AJ172" s="12" t="s">
        <v>35</v>
      </c>
      <c r="AK172"/>
      <c r="AL172" s="1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ht="56">
      <c r="D173"/>
      <c r="E173" s="2" t="s">
        <v>89</v>
      </c>
      <c r="F173" s="17" t="s">
        <v>61</v>
      </c>
      <c r="G173" s="2" t="s">
        <v>90</v>
      </c>
      <c r="H173" s="17">
        <v>1</v>
      </c>
      <c r="J173" s="2" t="s">
        <v>55</v>
      </c>
      <c r="R173" s="17"/>
      <c r="S173" s="90" t="s">
        <v>150</v>
      </c>
      <c r="U173" s="90" t="s">
        <v>58</v>
      </c>
      <c r="V173" s="90" t="s">
        <v>58</v>
      </c>
      <c r="W173" s="77" t="s">
        <v>151</v>
      </c>
      <c r="X173" s="77"/>
      <c r="Y173" s="13" t="s">
        <v>58</v>
      </c>
      <c r="Z173" s="77" t="s">
        <v>151</v>
      </c>
      <c r="AA173" s="2" t="s">
        <v>61</v>
      </c>
      <c r="AB173" s="2" t="s">
        <v>90</v>
      </c>
      <c r="AC173" s="13"/>
      <c r="AD173" s="87"/>
      <c r="AE173" s="94"/>
      <c r="AF173" s="75" t="s">
        <v>152</v>
      </c>
      <c r="AG173" s="83" t="s">
        <v>153</v>
      </c>
      <c r="AH173" s="83">
        <v>100</v>
      </c>
      <c r="AI173" s="93" t="s">
        <v>154</v>
      </c>
      <c r="AJ173" s="82"/>
      <c r="AK173" s="83" t="s">
        <v>155</v>
      </c>
      <c r="AL173" s="83">
        <v>2</v>
      </c>
    </row>
    <row r="174" spans="1:270" s="2" customFormat="1" ht="56">
      <c r="D174"/>
      <c r="E174" s="2" t="s">
        <v>127</v>
      </c>
      <c r="F174" s="17" t="s">
        <v>82</v>
      </c>
      <c r="G174" s="2" t="s">
        <v>62</v>
      </c>
      <c r="H174" s="17">
        <v>2</v>
      </c>
      <c r="J174" s="2" t="s">
        <v>156</v>
      </c>
      <c r="R174" s="17"/>
      <c r="S174" s="90" t="s">
        <v>157</v>
      </c>
      <c r="U174" s="90" t="s">
        <v>50</v>
      </c>
      <c r="V174" s="90" t="s">
        <v>50</v>
      </c>
      <c r="W174" s="77" t="s">
        <v>158</v>
      </c>
      <c r="X174" s="77"/>
      <c r="Y174" s="13" t="s">
        <v>50</v>
      </c>
      <c r="Z174" s="77" t="s">
        <v>158</v>
      </c>
      <c r="AA174" s="2" t="s">
        <v>82</v>
      </c>
      <c r="AB174" s="2" t="s">
        <v>62</v>
      </c>
      <c r="AC174" s="13"/>
      <c r="AD174" s="87"/>
      <c r="AE174" s="94"/>
      <c r="AF174" s="75" t="s">
        <v>159</v>
      </c>
      <c r="AG174" s="83" t="s">
        <v>160</v>
      </c>
      <c r="AH174" s="83">
        <v>50</v>
      </c>
      <c r="AI174" s="93" t="s">
        <v>161</v>
      </c>
      <c r="AJ174" s="82"/>
      <c r="AK174" s="83" t="s">
        <v>162</v>
      </c>
      <c r="AL174" s="83">
        <v>1</v>
      </c>
    </row>
    <row r="175" spans="1:270" s="2" customFormat="1" ht="42">
      <c r="E175" s="2" t="s">
        <v>163</v>
      </c>
      <c r="F175" s="17" t="s">
        <v>49</v>
      </c>
      <c r="G175" s="2" t="s">
        <v>50</v>
      </c>
      <c r="H175" s="17">
        <v>3</v>
      </c>
      <c r="R175" s="17"/>
      <c r="S175" s="90" t="s">
        <v>56</v>
      </c>
      <c r="U175" s="90" t="s">
        <v>164</v>
      </c>
      <c r="V175" s="90" t="s">
        <v>164</v>
      </c>
      <c r="W175" s="77" t="s">
        <v>165</v>
      </c>
      <c r="X175" s="77"/>
      <c r="Y175" s="13" t="s">
        <v>164</v>
      </c>
      <c r="Z175" s="77" t="s">
        <v>165</v>
      </c>
      <c r="AA175" s="2" t="s">
        <v>49</v>
      </c>
      <c r="AB175" s="2" t="s">
        <v>50</v>
      </c>
      <c r="AC175" s="13"/>
      <c r="AD175" s="87"/>
      <c r="AE175" s="94"/>
      <c r="AF175" s="75" t="s">
        <v>166</v>
      </c>
      <c r="AG175" s="83" t="s">
        <v>167</v>
      </c>
      <c r="AH175" s="83">
        <v>0</v>
      </c>
      <c r="AI175" s="93" t="s">
        <v>168</v>
      </c>
      <c r="AJ175" s="82"/>
      <c r="AK175" s="83" t="s">
        <v>169</v>
      </c>
      <c r="AL175" s="83">
        <v>0</v>
      </c>
    </row>
    <row r="176" spans="1:270" s="2" customFormat="1" ht="56">
      <c r="E176" s="2" t="s">
        <v>170</v>
      </c>
      <c r="F176" s="17" t="s">
        <v>148</v>
      </c>
      <c r="G176" s="2" t="s">
        <v>128</v>
      </c>
      <c r="H176" s="17">
        <v>4</v>
      </c>
      <c r="R176" s="17"/>
      <c r="S176" s="90" t="s">
        <v>73</v>
      </c>
      <c r="U176" s="90"/>
      <c r="V176" s="90"/>
      <c r="W176" s="77" t="s">
        <v>171</v>
      </c>
      <c r="X176" s="77"/>
      <c r="Y176" s="13"/>
      <c r="Z176" s="77" t="s">
        <v>171</v>
      </c>
      <c r="AA176" s="2" t="s">
        <v>148</v>
      </c>
      <c r="AB176" s="2" t="s">
        <v>128</v>
      </c>
      <c r="AC176" s="13"/>
      <c r="AD176" s="87"/>
      <c r="AE176" s="94"/>
      <c r="AF176" s="75" t="s">
        <v>172</v>
      </c>
      <c r="AG176" s="83" t="s">
        <v>173</v>
      </c>
      <c r="AH176" s="83">
        <v>50</v>
      </c>
      <c r="AI176" s="94" t="s">
        <v>161</v>
      </c>
      <c r="AJ176" s="82"/>
      <c r="AK176" s="83" t="s">
        <v>155</v>
      </c>
      <c r="AL176" s="83">
        <v>2</v>
      </c>
    </row>
    <row r="177" spans="1:270" s="2" customFormat="1" ht="56">
      <c r="E177" s="2" t="s">
        <v>174</v>
      </c>
      <c r="F177" s="17" t="s">
        <v>144</v>
      </c>
      <c r="G177" s="2" t="s">
        <v>147</v>
      </c>
      <c r="H177" s="17">
        <v>5</v>
      </c>
      <c r="R177" s="17"/>
      <c r="S177" s="90"/>
      <c r="U177" s="90"/>
      <c r="V177" s="90"/>
      <c r="W177" s="77" t="s">
        <v>175</v>
      </c>
      <c r="X177" s="77"/>
      <c r="Y177" s="13"/>
      <c r="Z177" s="77" t="s">
        <v>175</v>
      </c>
      <c r="AA177" s="2" t="s">
        <v>144</v>
      </c>
      <c r="AB177" s="2" t="s">
        <v>147</v>
      </c>
      <c r="AC177" s="13"/>
      <c r="AD177" s="87"/>
      <c r="AE177" s="94"/>
      <c r="AF177" s="75" t="s">
        <v>176</v>
      </c>
      <c r="AG177" s="83" t="s">
        <v>177</v>
      </c>
      <c r="AH177" s="83">
        <v>50</v>
      </c>
      <c r="AI177" s="94" t="s">
        <v>161</v>
      </c>
      <c r="AJ177" s="82"/>
      <c r="AK177" s="83" t="s">
        <v>155</v>
      </c>
      <c r="AL177" s="83">
        <v>1</v>
      </c>
    </row>
    <row r="178" spans="1:270" s="2" customFormat="1" ht="42">
      <c r="E178" s="2" t="s">
        <v>178</v>
      </c>
      <c r="F178" s="17"/>
      <c r="H178" s="17"/>
      <c r="R178" s="17"/>
      <c r="S178" s="90"/>
      <c r="U178" s="90"/>
      <c r="V178" s="90"/>
      <c r="W178" s="77" t="s">
        <v>179</v>
      </c>
      <c r="X178" s="77"/>
      <c r="Y178" s="13"/>
      <c r="Z178" s="77" t="s">
        <v>179</v>
      </c>
      <c r="AC178" s="13"/>
      <c r="AD178" s="87"/>
      <c r="AE178" s="94"/>
      <c r="AF178" s="75" t="s">
        <v>180</v>
      </c>
      <c r="AG178" s="83" t="s">
        <v>181</v>
      </c>
      <c r="AH178" s="83">
        <v>0</v>
      </c>
      <c r="AI178" s="94" t="s">
        <v>168</v>
      </c>
      <c r="AJ178" s="82"/>
      <c r="AK178" s="83" t="s">
        <v>162</v>
      </c>
      <c r="AL178" s="83">
        <v>0</v>
      </c>
    </row>
    <row r="179" spans="1:270" ht="42">
      <c r="A179" s="2"/>
      <c r="B179" s="2"/>
      <c r="C179" s="2"/>
      <c r="D179" s="2"/>
      <c r="E179" s="2" t="s">
        <v>48</v>
      </c>
      <c r="F179" s="17"/>
      <c r="G179" s="2"/>
      <c r="H179" s="17"/>
      <c r="I179" s="2"/>
      <c r="J179" s="2"/>
      <c r="K179" s="2"/>
      <c r="L179" s="2"/>
      <c r="M179" s="2"/>
      <c r="N179" s="2"/>
      <c r="O179" s="2"/>
      <c r="P179" s="2"/>
      <c r="Q179" s="2"/>
      <c r="R179" s="17"/>
      <c r="T179" s="2"/>
      <c r="W179" s="77" t="s">
        <v>182</v>
      </c>
      <c r="X179" s="77"/>
      <c r="Z179" s="77" t="s">
        <v>182</v>
      </c>
      <c r="AA179" s="2"/>
      <c r="AB179" s="2"/>
      <c r="AC179" s="13"/>
      <c r="AD179" s="87"/>
      <c r="AE179" s="94"/>
      <c r="AF179" s="75" t="s">
        <v>183</v>
      </c>
      <c r="AG179" s="83" t="s">
        <v>184</v>
      </c>
      <c r="AH179" s="83">
        <v>0</v>
      </c>
      <c r="AI179" s="94" t="s">
        <v>168</v>
      </c>
      <c r="AJ179" s="82"/>
      <c r="AK179" s="83" t="s">
        <v>169</v>
      </c>
      <c r="AL179" s="83">
        <v>0</v>
      </c>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ht="42">
      <c r="A180" s="2"/>
      <c r="B180" s="2"/>
      <c r="C180" s="2"/>
      <c r="D180" s="2"/>
      <c r="E180" s="2" t="s">
        <v>115</v>
      </c>
      <c r="F180" s="17"/>
      <c r="G180" s="2"/>
      <c r="H180" s="17"/>
      <c r="I180" s="2"/>
      <c r="J180" s="2"/>
      <c r="K180" s="2"/>
      <c r="L180" s="2"/>
      <c r="M180" s="2"/>
      <c r="N180" s="2"/>
      <c r="O180" s="2"/>
      <c r="P180" s="2"/>
      <c r="Q180" s="2"/>
      <c r="R180" s="17"/>
      <c r="S180" s="90"/>
      <c r="T180" s="2"/>
      <c r="U180" s="90"/>
      <c r="V180" s="90"/>
      <c r="W180" s="77" t="s">
        <v>185</v>
      </c>
      <c r="X180" s="77"/>
      <c r="Y180" s="13"/>
      <c r="Z180" s="77" t="s">
        <v>185</v>
      </c>
      <c r="AA180" s="2"/>
      <c r="AB180" s="2" t="s">
        <v>186</v>
      </c>
      <c r="AC180" s="13"/>
      <c r="AD180" s="87"/>
      <c r="AE180" s="94"/>
      <c r="AF180" s="75" t="s">
        <v>187</v>
      </c>
      <c r="AG180" s="83" t="s">
        <v>188</v>
      </c>
      <c r="AH180" s="83">
        <v>0</v>
      </c>
      <c r="AI180" s="94" t="s">
        <v>168</v>
      </c>
      <c r="AJ180" s="82"/>
      <c r="AK180" s="83" t="s">
        <v>155</v>
      </c>
      <c r="AL180" s="83">
        <v>1</v>
      </c>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ht="28">
      <c r="A181" s="2"/>
      <c r="B181" s="2"/>
      <c r="C181" s="2"/>
      <c r="D181" s="2"/>
      <c r="E181" s="2" t="s">
        <v>107</v>
      </c>
      <c r="F181" s="17"/>
      <c r="G181" s="2"/>
      <c r="H181" s="17"/>
      <c r="I181" s="2"/>
      <c r="J181" s="2"/>
      <c r="K181" s="2"/>
      <c r="L181" s="2"/>
      <c r="M181" s="2"/>
      <c r="N181" s="2"/>
      <c r="O181" s="2"/>
      <c r="P181" s="2"/>
      <c r="Q181" s="2"/>
      <c r="S181" s="90"/>
      <c r="U181" s="90"/>
      <c r="V181" s="90"/>
      <c r="W181" s="77" t="s">
        <v>189</v>
      </c>
      <c r="X181" s="77"/>
      <c r="Y181" s="13"/>
      <c r="Z181" s="77" t="s">
        <v>189</v>
      </c>
      <c r="AC181" s="13"/>
      <c r="AF181" s="128" t="s">
        <v>190</v>
      </c>
      <c r="AG181" s="17" t="s">
        <v>191</v>
      </c>
      <c r="AH181" s="13">
        <v>0</v>
      </c>
      <c r="AI181" s="94" t="s">
        <v>168</v>
      </c>
      <c r="AJ181" s="13"/>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c r="A182" s="2"/>
      <c r="B182" s="2"/>
      <c r="C182" s="2"/>
      <c r="D182" s="2"/>
      <c r="E182" s="2" t="s">
        <v>192</v>
      </c>
      <c r="F182" s="17"/>
      <c r="G182" s="2"/>
      <c r="H182" s="17"/>
      <c r="I182" s="2"/>
      <c r="J182" s="2"/>
      <c r="K182" s="2"/>
      <c r="L182" s="2"/>
      <c r="M182" s="2"/>
      <c r="N182" s="2"/>
      <c r="O182" s="2"/>
      <c r="P182" s="2"/>
      <c r="Q182" s="2"/>
      <c r="S182" s="90"/>
      <c r="U182" s="90"/>
      <c r="V182" s="90"/>
      <c r="W182" s="13"/>
      <c r="X182" s="13"/>
      <c r="Y182" s="13"/>
      <c r="Z182" s="13"/>
      <c r="AC182" s="13"/>
      <c r="AG182" s="2"/>
      <c r="AH182" s="13"/>
      <c r="AI182" s="2"/>
      <c r="AJ182" s="13"/>
      <c r="AK182" s="2"/>
      <c r="AL182" s="13"/>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row>
    <row r="183" spans="1:270">
      <c r="A183" s="2"/>
      <c r="B183" s="2"/>
      <c r="C183" s="2"/>
      <c r="D183" s="2"/>
      <c r="F183" s="17"/>
      <c r="G183" s="2"/>
      <c r="H183" s="17"/>
      <c r="I183" s="2"/>
      <c r="J183" s="2"/>
      <c r="K183" s="2"/>
      <c r="L183" s="2"/>
      <c r="M183" s="2"/>
      <c r="N183" s="2"/>
      <c r="O183" s="2"/>
      <c r="P183" s="2"/>
      <c r="Q183" s="2"/>
      <c r="S183" s="90"/>
      <c r="U183" s="90"/>
      <c r="V183" s="90"/>
      <c r="W183" s="13"/>
      <c r="X183" s="13"/>
      <c r="Y183" s="13"/>
      <c r="Z183" s="13"/>
      <c r="AC183" s="13"/>
      <c r="AG183" s="2"/>
      <c r="AH183" s="13"/>
      <c r="AI183" s="2"/>
      <c r="AJ183" s="13"/>
      <c r="AK183" s="2"/>
      <c r="AL183" s="13"/>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c r="A184" s="2"/>
      <c r="B184" s="2"/>
      <c r="C184" s="2"/>
      <c r="D184" s="2"/>
      <c r="F184" s="17"/>
      <c r="G184" s="2"/>
      <c r="H184" s="17"/>
      <c r="I184" s="2"/>
      <c r="J184" s="2"/>
      <c r="K184" s="2"/>
      <c r="L184" s="2"/>
      <c r="M184" s="2"/>
      <c r="N184" s="2"/>
      <c r="O184" s="2"/>
      <c r="P184" s="2"/>
      <c r="Q184" s="2"/>
      <c r="S184" s="90"/>
      <c r="U184" s="90"/>
      <c r="V184" s="90"/>
      <c r="W184" s="13"/>
      <c r="X184" s="13"/>
      <c r="Y184" s="13"/>
      <c r="Z184" s="13"/>
      <c r="AC184" s="13"/>
      <c r="AG184" s="2"/>
      <c r="AH184" s="13"/>
      <c r="AI184" s="2"/>
      <c r="AJ184" s="13"/>
      <c r="AK184" s="2"/>
      <c r="AL184" s="13"/>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row>
    <row r="185" spans="1:270">
      <c r="E185" s="2"/>
      <c r="I185" s="2"/>
      <c r="J185" s="2"/>
      <c r="K185" s="2"/>
      <c r="M185" s="2"/>
      <c r="N185" s="2"/>
      <c r="O185" s="2"/>
    </row>
    <row r="186" spans="1:270">
      <c r="E186" s="2"/>
      <c r="I186" s="2"/>
      <c r="J186" s="2"/>
      <c r="K186" s="2"/>
      <c r="M186" s="2"/>
      <c r="N186" s="2"/>
      <c r="O186" s="2"/>
    </row>
    <row r="187" spans="1:270">
      <c r="I187" s="2"/>
      <c r="J187" s="2"/>
      <c r="K187" s="2"/>
      <c r="M187" s="2"/>
      <c r="N187" s="2"/>
      <c r="O187" s="2"/>
    </row>
    <row r="188" spans="1:270">
      <c r="R188" s="17"/>
    </row>
    <row r="189" spans="1:270">
      <c r="R189" s="17"/>
    </row>
    <row r="190" spans="1:270">
      <c r="R190" s="17"/>
    </row>
  </sheetData>
  <sheetProtection formatRows="0" insertColumns="0" insertRows="0" insertHyperlinks="0" selectLockedCells="1" sort="0" autoFilter="0" pivotTables="0" selectUnlockedCells="1"/>
  <mergeCells count="110">
    <mergeCell ref="L8:L11"/>
    <mergeCell ref="M8:M11"/>
    <mergeCell ref="N8:N11"/>
    <mergeCell ref="O8:O11"/>
    <mergeCell ref="Q8:Q11"/>
    <mergeCell ref="X8:X11"/>
    <mergeCell ref="Y8:Y11"/>
    <mergeCell ref="Z8:Z11"/>
    <mergeCell ref="AA8:AA11"/>
    <mergeCell ref="A1:B4"/>
    <mergeCell ref="AG6:AG7"/>
    <mergeCell ref="M6:O6"/>
    <mergeCell ref="U6:U7"/>
    <mergeCell ref="W6:W7"/>
    <mergeCell ref="V6:V7"/>
    <mergeCell ref="AE6:AE7"/>
    <mergeCell ref="AF6:AF7"/>
    <mergeCell ref="X6:X7"/>
    <mergeCell ref="F6:H6"/>
    <mergeCell ref="I6:L6"/>
    <mergeCell ref="A6:E6"/>
    <mergeCell ref="P6:P7"/>
    <mergeCell ref="B8:B20"/>
    <mergeCell ref="C15:C16"/>
    <mergeCell ref="D15:D16"/>
    <mergeCell ref="E15:E16"/>
    <mergeCell ref="F15:F16"/>
    <mergeCell ref="G15:G16"/>
    <mergeCell ref="H15:H16"/>
    <mergeCell ref="I15:I16"/>
    <mergeCell ref="J15:J16"/>
    <mergeCell ref="C18:C19"/>
    <mergeCell ref="D18:D19"/>
    <mergeCell ref="E18:E19"/>
    <mergeCell ref="F18:F19"/>
    <mergeCell ref="G18:G19"/>
    <mergeCell ref="H18:H19"/>
    <mergeCell ref="C8:C11"/>
    <mergeCell ref="D8:D11"/>
    <mergeCell ref="E8:E11"/>
    <mergeCell ref="F8:F11"/>
    <mergeCell ref="G8:G11"/>
    <mergeCell ref="H8:H11"/>
    <mergeCell ref="I8:I11"/>
    <mergeCell ref="J8:J11"/>
    <mergeCell ref="U24:AL24"/>
    <mergeCell ref="U21:AD21"/>
    <mergeCell ref="A22:E22"/>
    <mergeCell ref="I21:P21"/>
    <mergeCell ref="F24:S24"/>
    <mergeCell ref="A24:D24"/>
    <mergeCell ref="A21:F21"/>
    <mergeCell ref="C1:AK4"/>
    <mergeCell ref="AL1:AM1"/>
    <mergeCell ref="AL2:AM2"/>
    <mergeCell ref="AL3:AM3"/>
    <mergeCell ref="AL4:AM4"/>
    <mergeCell ref="Q6:Q7"/>
    <mergeCell ref="S6:S7"/>
    <mergeCell ref="AD6:AD7"/>
    <mergeCell ref="AL6:AM6"/>
    <mergeCell ref="R6:R7"/>
    <mergeCell ref="Z6:Z7"/>
    <mergeCell ref="T6:T7"/>
    <mergeCell ref="Y6:Y7"/>
    <mergeCell ref="AA6:AC6"/>
    <mergeCell ref="AH6:AI6"/>
    <mergeCell ref="AJ6:AK6"/>
    <mergeCell ref="A8:A20"/>
    <mergeCell ref="AB15:AB16"/>
    <mergeCell ref="X18:X19"/>
    <mergeCell ref="Y18:Y19"/>
    <mergeCell ref="Q18:Q19"/>
    <mergeCell ref="Q15:Q16"/>
    <mergeCell ref="M15:M16"/>
    <mergeCell ref="N15:N16"/>
    <mergeCell ref="O15:O16"/>
    <mergeCell ref="I18:I19"/>
    <mergeCell ref="J18:J19"/>
    <mergeCell ref="K18:K19"/>
    <mergeCell ref="L18:L19"/>
    <mergeCell ref="M18:M19"/>
    <mergeCell ref="N18:N19"/>
    <mergeCell ref="O18:O19"/>
    <mergeCell ref="L15:L16"/>
    <mergeCell ref="K15:K16"/>
    <mergeCell ref="K8:K11"/>
    <mergeCell ref="AH18:AH19"/>
    <mergeCell ref="AJ18:AJ19"/>
    <mergeCell ref="AL18:AL19"/>
    <mergeCell ref="AB8:AB11"/>
    <mergeCell ref="AC8:AC11"/>
    <mergeCell ref="AG8:AG11"/>
    <mergeCell ref="AH8:AH11"/>
    <mergeCell ref="AJ8:AJ11"/>
    <mergeCell ref="AL8:AL11"/>
    <mergeCell ref="AH15:AH16"/>
    <mergeCell ref="AJ15:AJ16"/>
    <mergeCell ref="AL15:AL16"/>
    <mergeCell ref="AC15:AC16"/>
    <mergeCell ref="AG15:AG16"/>
    <mergeCell ref="AG18:AG19"/>
    <mergeCell ref="Z18:Z19"/>
    <mergeCell ref="AA18:AA19"/>
    <mergeCell ref="AB18:AB19"/>
    <mergeCell ref="AC18:AC19"/>
    <mergeCell ref="X15:X16"/>
    <mergeCell ref="Y15:Y16"/>
    <mergeCell ref="Z15:Z16"/>
    <mergeCell ref="AA15:AA16"/>
  </mergeCells>
  <phoneticPr fontId="12" type="noConversion"/>
  <conditionalFormatting sqref="K185">
    <cfRule type="cellIs" dxfId="214" priority="911" stopIfTrue="1" operator="between">
      <formula>30</formula>
      <formula>40</formula>
    </cfRule>
  </conditionalFormatting>
  <conditionalFormatting sqref="N185">
    <cfRule type="cellIs" dxfId="213" priority="879" stopIfTrue="1" operator="between">
      <formula>30</formula>
      <formula>40</formula>
    </cfRule>
  </conditionalFormatting>
  <conditionalFormatting sqref="G8 G25:G169 G22:G23 G12">
    <cfRule type="cellIs" dxfId="212" priority="966" stopIfTrue="1" operator="equal">
      <formula>$G$175</formula>
    </cfRule>
    <cfRule type="cellIs" dxfId="211" priority="967" stopIfTrue="1" operator="equal">
      <formula>$G$174</formula>
    </cfRule>
    <cfRule type="cellIs" dxfId="210" priority="968" stopIfTrue="1" operator="equal">
      <formula>$G$173</formula>
    </cfRule>
  </conditionalFormatting>
  <conditionalFormatting sqref="F8 F25:F169 F22:F23 F12 AA20 AA18">
    <cfRule type="cellIs" dxfId="209" priority="969" stopIfTrue="1" operator="equal">
      <formula>$F$175</formula>
    </cfRule>
    <cfRule type="cellIs" dxfId="208" priority="970" stopIfTrue="1" operator="equal">
      <formula>$F$174</formula>
    </cfRule>
    <cfRule type="cellIs" dxfId="207" priority="971" stopIfTrue="1" operator="equal">
      <formula>$F$173</formula>
    </cfRule>
  </conditionalFormatting>
  <conditionalFormatting sqref="N186">
    <cfRule type="cellIs" dxfId="206" priority="839" stopIfTrue="1" operator="between">
      <formula>30</formula>
      <formula>40</formula>
    </cfRule>
  </conditionalFormatting>
  <conditionalFormatting sqref="N187">
    <cfRule type="cellIs" dxfId="205" priority="838" stopIfTrue="1" operator="between">
      <formula>30</formula>
      <formula>40</formula>
    </cfRule>
  </conditionalFormatting>
  <conditionalFormatting sqref="K186">
    <cfRule type="cellIs" dxfId="204" priority="837" stopIfTrue="1" operator="between">
      <formula>30</formula>
      <formula>40</formula>
    </cfRule>
  </conditionalFormatting>
  <conditionalFormatting sqref="K187">
    <cfRule type="cellIs" dxfId="203" priority="836" stopIfTrue="1" operator="between">
      <formula>30</formula>
      <formula>40</formula>
    </cfRule>
  </conditionalFormatting>
  <conditionalFormatting sqref="AA25:AA169 AA21:AA23">
    <cfRule type="cellIs" dxfId="202" priority="623" stopIfTrue="1" operator="equal">
      <formula>#REF!</formula>
    </cfRule>
    <cfRule type="cellIs" dxfId="201" priority="624" operator="equal">
      <formula>#REF!</formula>
    </cfRule>
    <cfRule type="cellIs" dxfId="200" priority="625" operator="equal">
      <formula>#REF!</formula>
    </cfRule>
  </conditionalFormatting>
  <conditionalFormatting sqref="AB21:AB23 AB25:AB169">
    <cfRule type="cellIs" dxfId="199" priority="626" stopIfTrue="1" operator="equal">
      <formula>#REF!</formula>
    </cfRule>
    <cfRule type="cellIs" dxfId="198" priority="627" stopIfTrue="1" operator="equal">
      <formula>#REF!</formula>
    </cfRule>
    <cfRule type="cellIs" dxfId="197" priority="628" stopIfTrue="1" operator="equal">
      <formula>#REF!</formula>
    </cfRule>
  </conditionalFormatting>
  <conditionalFormatting sqref="AB8">
    <cfRule type="cellIs" dxfId="196" priority="614" stopIfTrue="1" operator="equal">
      <formula>$G$175</formula>
    </cfRule>
    <cfRule type="cellIs" dxfId="195" priority="615" stopIfTrue="1" operator="equal">
      <formula>$G$174</formula>
    </cfRule>
    <cfRule type="cellIs" dxfId="194" priority="616" stopIfTrue="1" operator="equal">
      <formula>$G$173</formula>
    </cfRule>
  </conditionalFormatting>
  <conditionalFormatting sqref="AA8">
    <cfRule type="cellIs" dxfId="193" priority="617" stopIfTrue="1" operator="equal">
      <formula>$F$175</formula>
    </cfRule>
    <cfRule type="cellIs" dxfId="192" priority="618" stopIfTrue="1" operator="equal">
      <formula>$F$174</formula>
    </cfRule>
    <cfRule type="cellIs" dxfId="191" priority="619" stopIfTrue="1" operator="equal">
      <formula>$F$173</formula>
    </cfRule>
  </conditionalFormatting>
  <conditionalFormatting sqref="F8 F14 F12">
    <cfRule type="cellIs" dxfId="190" priority="590" operator="equal">
      <formula>$F$176</formula>
    </cfRule>
    <cfRule type="cellIs" dxfId="189" priority="665" stopIfTrue="1" operator="equal">
      <formula>$F$175</formula>
    </cfRule>
    <cfRule type="cellIs" dxfId="188" priority="666" stopIfTrue="1" operator="equal">
      <formula>$F$174</formula>
    </cfRule>
    <cfRule type="cellIs" dxfId="187" priority="667" stopIfTrue="1" operator="equal">
      <formula>$F$173</formula>
    </cfRule>
  </conditionalFormatting>
  <conditionalFormatting sqref="G8 G14 G12">
    <cfRule type="cellIs" dxfId="186" priority="662" stopIfTrue="1" operator="equal">
      <formula>$G$177</formula>
    </cfRule>
    <cfRule type="cellIs" dxfId="185" priority="663" stopIfTrue="1" operator="equal">
      <formula>$G$174</formula>
    </cfRule>
    <cfRule type="cellIs" dxfId="184" priority="664" stopIfTrue="1" operator="equal">
      <formula>$G$173</formula>
    </cfRule>
    <cfRule type="cellIs" dxfId="183" priority="671" stopIfTrue="1" operator="equal">
      <formula>$G$176</formula>
    </cfRule>
    <cfRule type="cellIs" dxfId="182" priority="672" stopIfTrue="1" operator="equal">
      <formula>$G$175</formula>
    </cfRule>
  </conditionalFormatting>
  <conditionalFormatting sqref="AC8 H18 H8 H14 H12">
    <cfRule type="cellIs" dxfId="181" priority="567" operator="equal">
      <formula>"BAJO"</formula>
    </cfRule>
    <cfRule type="cellIs" dxfId="180" priority="568" operator="equal">
      <formula>"MODERADO"</formula>
    </cfRule>
    <cfRule type="cellIs" dxfId="179" priority="569" operator="equal">
      <formula>"ALTO"</formula>
    </cfRule>
    <cfRule type="cellIs" dxfId="178" priority="570" operator="equal">
      <formula>"EXTREMO"</formula>
    </cfRule>
  </conditionalFormatting>
  <conditionalFormatting sqref="AA8 AA20 AA18">
    <cfRule type="cellIs" dxfId="177" priority="542" stopIfTrue="1" operator="equal">
      <formula>$AA$177</formula>
    </cfRule>
    <cfRule type="cellIs" dxfId="176" priority="543" stopIfTrue="1" operator="equal">
      <formula>$AA$174</formula>
    </cfRule>
    <cfRule type="cellIs" dxfId="175" priority="544" stopIfTrue="1" operator="equal">
      <formula>$AA$173</formula>
    </cfRule>
    <cfRule type="cellIs" dxfId="174" priority="547" stopIfTrue="1" operator="equal">
      <formula>$AA$176</formula>
    </cfRule>
    <cfRule type="cellIs" dxfId="173" priority="548" stopIfTrue="1" operator="equal">
      <formula>$AA$175</formula>
    </cfRule>
  </conditionalFormatting>
  <conditionalFormatting sqref="AB8 AB20 AB18">
    <cfRule type="cellIs" dxfId="172" priority="539" stopIfTrue="1" operator="equal">
      <formula>$AB$177</formula>
    </cfRule>
    <cfRule type="cellIs" dxfId="171" priority="540" stopIfTrue="1" operator="equal">
      <formula>$AB$174</formula>
    </cfRule>
    <cfRule type="cellIs" dxfId="170" priority="541" stopIfTrue="1" operator="equal">
      <formula>$AB$173</formula>
    </cfRule>
    <cfRule type="cellIs" dxfId="169" priority="545" stopIfTrue="1" operator="equal">
      <formula>$AB$176</formula>
    </cfRule>
    <cfRule type="cellIs" dxfId="168" priority="546" stopIfTrue="1" operator="equal">
      <formula>$AB$175</formula>
    </cfRule>
  </conditionalFormatting>
  <conditionalFormatting sqref="H17">
    <cfRule type="cellIs" dxfId="167" priority="531" operator="equal">
      <formula>"BAJO"</formula>
    </cfRule>
    <cfRule type="cellIs" dxfId="166" priority="532" operator="equal">
      <formula>"MODERADO"</formula>
    </cfRule>
    <cfRule type="cellIs" dxfId="165" priority="533" operator="equal">
      <formula>"ALTO"</formula>
    </cfRule>
    <cfRule type="cellIs" dxfId="164" priority="534" operator="equal">
      <formula>"EXTREMO"</formula>
    </cfRule>
  </conditionalFormatting>
  <conditionalFormatting sqref="F20">
    <cfRule type="cellIs" dxfId="163" priority="521" operator="equal">
      <formula>$F$176</formula>
    </cfRule>
    <cfRule type="cellIs" dxfId="162" priority="526" stopIfTrue="1" operator="equal">
      <formula>$F$175</formula>
    </cfRule>
    <cfRule type="cellIs" dxfId="161" priority="527" stopIfTrue="1" operator="equal">
      <formula>$F$174</formula>
    </cfRule>
    <cfRule type="cellIs" dxfId="160" priority="528" stopIfTrue="1" operator="equal">
      <formula>$F$173</formula>
    </cfRule>
  </conditionalFormatting>
  <conditionalFormatting sqref="G20">
    <cfRule type="cellIs" dxfId="159" priority="523" stopIfTrue="1" operator="equal">
      <formula>$G$177</formula>
    </cfRule>
    <cfRule type="cellIs" dxfId="158" priority="524" stopIfTrue="1" operator="equal">
      <formula>$G$174</formula>
    </cfRule>
    <cfRule type="cellIs" dxfId="157" priority="525" stopIfTrue="1" operator="equal">
      <formula>$G$173</formula>
    </cfRule>
    <cfRule type="cellIs" dxfId="156" priority="529" stopIfTrue="1" operator="equal">
      <formula>$G$176</formula>
    </cfRule>
    <cfRule type="cellIs" dxfId="155" priority="530" stopIfTrue="1" operator="equal">
      <formula>$G$175</formula>
    </cfRule>
  </conditionalFormatting>
  <conditionalFormatting sqref="H20">
    <cfRule type="cellIs" dxfId="154" priority="517" operator="equal">
      <formula>"BAJO"</formula>
    </cfRule>
    <cfRule type="cellIs" dxfId="153" priority="518" operator="equal">
      <formula>"MODERADO"</formula>
    </cfRule>
    <cfRule type="cellIs" dxfId="152" priority="519" operator="equal">
      <formula>"ALTO"</formula>
    </cfRule>
    <cfRule type="cellIs" dxfId="151" priority="520" operator="equal">
      <formula>"EXTREMO"</formula>
    </cfRule>
  </conditionalFormatting>
  <conditionalFormatting sqref="AB14">
    <cfRule type="cellIs" dxfId="150" priority="280" stopIfTrue="1" operator="equal">
      <formula>$AB$177</formula>
    </cfRule>
    <cfRule type="cellIs" dxfId="149" priority="281" stopIfTrue="1" operator="equal">
      <formula>$AB$174</formula>
    </cfRule>
    <cfRule type="cellIs" dxfId="148" priority="282" stopIfTrue="1" operator="equal">
      <formula>$AB$173</formula>
    </cfRule>
    <cfRule type="cellIs" dxfId="147" priority="283" stopIfTrue="1" operator="equal">
      <formula>$AB$176</formula>
    </cfRule>
    <cfRule type="cellIs" dxfId="146" priority="284" stopIfTrue="1" operator="equal">
      <formula>$AB$175</formula>
    </cfRule>
  </conditionalFormatting>
  <conditionalFormatting sqref="AA12">
    <cfRule type="cellIs" dxfId="145" priority="269" stopIfTrue="1" operator="equal">
      <formula>$F$175</formula>
    </cfRule>
    <cfRule type="cellIs" dxfId="144" priority="270" stopIfTrue="1" operator="equal">
      <formula>$F$174</formula>
    </cfRule>
    <cfRule type="cellIs" dxfId="143" priority="271" stopIfTrue="1" operator="equal">
      <formula>$F$173</formula>
    </cfRule>
  </conditionalFormatting>
  <conditionalFormatting sqref="AA12">
    <cfRule type="cellIs" dxfId="142" priority="264" stopIfTrue="1" operator="equal">
      <formula>$AA$177</formula>
    </cfRule>
    <cfRule type="cellIs" dxfId="141" priority="265" stopIfTrue="1" operator="equal">
      <formula>$AA$174</formula>
    </cfRule>
    <cfRule type="cellIs" dxfId="140" priority="266" stopIfTrue="1" operator="equal">
      <formula>$AA$173</formula>
    </cfRule>
    <cfRule type="cellIs" dxfId="139" priority="267" stopIfTrue="1" operator="equal">
      <formula>$AA$176</formula>
    </cfRule>
    <cfRule type="cellIs" dxfId="138" priority="268" stopIfTrue="1" operator="equal">
      <formula>$AA$175</formula>
    </cfRule>
  </conditionalFormatting>
  <conditionalFormatting sqref="AB12">
    <cfRule type="cellIs" dxfId="137" priority="261" stopIfTrue="1" operator="equal">
      <formula>$G$175</formula>
    </cfRule>
    <cfRule type="cellIs" dxfId="136" priority="262" stopIfTrue="1" operator="equal">
      <formula>$G$174</formula>
    </cfRule>
    <cfRule type="cellIs" dxfId="135" priority="263" stopIfTrue="1" operator="equal">
      <formula>$G$173</formula>
    </cfRule>
  </conditionalFormatting>
  <conditionalFormatting sqref="AB12">
    <cfRule type="cellIs" dxfId="134" priority="256" stopIfTrue="1" operator="equal">
      <formula>$AB$177</formula>
    </cfRule>
    <cfRule type="cellIs" dxfId="133" priority="257" stopIfTrue="1" operator="equal">
      <formula>$AB$174</formula>
    </cfRule>
    <cfRule type="cellIs" dxfId="132" priority="258" stopIfTrue="1" operator="equal">
      <formula>$AB$173</formula>
    </cfRule>
    <cfRule type="cellIs" dxfId="131" priority="259" stopIfTrue="1" operator="equal">
      <formula>$AB$176</formula>
    </cfRule>
    <cfRule type="cellIs" dxfId="130" priority="260" stopIfTrue="1" operator="equal">
      <formula>$AB$175</formula>
    </cfRule>
  </conditionalFormatting>
  <conditionalFormatting sqref="AC12">
    <cfRule type="cellIs" dxfId="129" priority="244" operator="equal">
      <formula>"BAJO"</formula>
    </cfRule>
    <cfRule type="cellIs" dxfId="128" priority="245" operator="equal">
      <formula>"MODERADO"</formula>
    </cfRule>
    <cfRule type="cellIs" dxfId="127" priority="246" operator="equal">
      <formula>"ALTO"</formula>
    </cfRule>
    <cfRule type="cellIs" dxfId="126" priority="247" operator="equal">
      <formula>"EXTREMO"</formula>
    </cfRule>
  </conditionalFormatting>
  <conditionalFormatting sqref="AA14">
    <cfRule type="cellIs" dxfId="125" priority="241" stopIfTrue="1" operator="equal">
      <formula>$F$175</formula>
    </cfRule>
    <cfRule type="cellIs" dxfId="124" priority="242" stopIfTrue="1" operator="equal">
      <formula>$F$174</formula>
    </cfRule>
    <cfRule type="cellIs" dxfId="123" priority="243" stopIfTrue="1" operator="equal">
      <formula>$F$173</formula>
    </cfRule>
  </conditionalFormatting>
  <conditionalFormatting sqref="AA14">
    <cfRule type="cellIs" dxfId="122" priority="236" stopIfTrue="1" operator="equal">
      <formula>$AA$177</formula>
    </cfRule>
    <cfRule type="cellIs" dxfId="121" priority="237" stopIfTrue="1" operator="equal">
      <formula>$AA$174</formula>
    </cfRule>
    <cfRule type="cellIs" dxfId="120" priority="238" stopIfTrue="1" operator="equal">
      <formula>$AA$173</formula>
    </cfRule>
    <cfRule type="cellIs" dxfId="119" priority="239" stopIfTrue="1" operator="equal">
      <formula>$AA$176</formula>
    </cfRule>
    <cfRule type="cellIs" dxfId="118" priority="240" stopIfTrue="1" operator="equal">
      <formula>$AA$175</formula>
    </cfRule>
  </conditionalFormatting>
  <conditionalFormatting sqref="AC14">
    <cfRule type="cellIs" dxfId="117" priority="232" operator="equal">
      <formula>"BAJO"</formula>
    </cfRule>
    <cfRule type="cellIs" dxfId="116" priority="233" operator="equal">
      <formula>"MODERADO"</formula>
    </cfRule>
    <cfRule type="cellIs" dxfId="115" priority="234" operator="equal">
      <formula>"ALTO"</formula>
    </cfRule>
    <cfRule type="cellIs" dxfId="114" priority="235" operator="equal">
      <formula>"EXTREMO"</formula>
    </cfRule>
  </conditionalFormatting>
  <conditionalFormatting sqref="AA17">
    <cfRule type="cellIs" dxfId="113" priority="182" stopIfTrue="1" operator="equal">
      <formula>$F$175</formula>
    </cfRule>
    <cfRule type="cellIs" dxfId="112" priority="183" stopIfTrue="1" operator="equal">
      <formula>$F$174</formula>
    </cfRule>
    <cfRule type="cellIs" dxfId="111" priority="184" stopIfTrue="1" operator="equal">
      <formula>$F$173</formula>
    </cfRule>
  </conditionalFormatting>
  <conditionalFormatting sqref="AA17">
    <cfRule type="cellIs" dxfId="110" priority="177" stopIfTrue="1" operator="equal">
      <formula>$AA$177</formula>
    </cfRule>
    <cfRule type="cellIs" dxfId="109" priority="178" stopIfTrue="1" operator="equal">
      <formula>$AA$174</formula>
    </cfRule>
    <cfRule type="cellIs" dxfId="108" priority="179" stopIfTrue="1" operator="equal">
      <formula>$AA$173</formula>
    </cfRule>
    <cfRule type="cellIs" dxfId="107" priority="180" stopIfTrue="1" operator="equal">
      <formula>$AA$176</formula>
    </cfRule>
    <cfRule type="cellIs" dxfId="106" priority="181" stopIfTrue="1" operator="equal">
      <formula>$AA$175</formula>
    </cfRule>
  </conditionalFormatting>
  <conditionalFormatting sqref="AB17">
    <cfRule type="cellIs" dxfId="105" priority="172" stopIfTrue="1" operator="equal">
      <formula>$AB$177</formula>
    </cfRule>
    <cfRule type="cellIs" dxfId="104" priority="173" stopIfTrue="1" operator="equal">
      <formula>$AB$174</formula>
    </cfRule>
    <cfRule type="cellIs" dxfId="103" priority="174" stopIfTrue="1" operator="equal">
      <formula>$AB$173</formula>
    </cfRule>
    <cfRule type="cellIs" dxfId="102" priority="175" stopIfTrue="1" operator="equal">
      <formula>$AB$176</formula>
    </cfRule>
    <cfRule type="cellIs" dxfId="101" priority="176" stopIfTrue="1" operator="equal">
      <formula>$AB$175</formula>
    </cfRule>
  </conditionalFormatting>
  <conditionalFormatting sqref="AC17">
    <cfRule type="cellIs" dxfId="100" priority="168" operator="equal">
      <formula>"BAJO"</formula>
    </cfRule>
    <cfRule type="cellIs" dxfId="99" priority="169" operator="equal">
      <formula>"MODERADO"</formula>
    </cfRule>
    <cfRule type="cellIs" dxfId="98" priority="170" operator="equal">
      <formula>"ALTO"</formula>
    </cfRule>
    <cfRule type="cellIs" dxfId="97" priority="171" operator="equal">
      <formula>"EXTREMO"</formula>
    </cfRule>
  </conditionalFormatting>
  <conditionalFormatting sqref="AC20">
    <cfRule type="cellIs" dxfId="96" priority="144" operator="equal">
      <formula>"BAJO"</formula>
    </cfRule>
    <cfRule type="cellIs" dxfId="95" priority="145" operator="equal">
      <formula>"MODERADO"</formula>
    </cfRule>
    <cfRule type="cellIs" dxfId="94" priority="146" operator="equal">
      <formula>"ALTO"</formula>
    </cfRule>
    <cfRule type="cellIs" dxfId="93" priority="147" operator="equal">
      <formula>"EXTREMO"</formula>
    </cfRule>
  </conditionalFormatting>
  <conditionalFormatting sqref="AC18">
    <cfRule type="cellIs" dxfId="92" priority="124" operator="equal">
      <formula>"BAJO"</formula>
    </cfRule>
    <cfRule type="cellIs" dxfId="91" priority="125" operator="equal">
      <formula>"MODERADO"</formula>
    </cfRule>
    <cfRule type="cellIs" dxfId="90" priority="126" operator="equal">
      <formula>"ALTO"</formula>
    </cfRule>
    <cfRule type="cellIs" dxfId="89" priority="127" operator="equal">
      <formula>"EXTREMO"</formula>
    </cfRule>
  </conditionalFormatting>
  <conditionalFormatting sqref="H15">
    <cfRule type="cellIs" dxfId="88" priority="120" operator="equal">
      <formula>"BAJO"</formula>
    </cfRule>
    <cfRule type="cellIs" dxfId="87" priority="121" operator="equal">
      <formula>"MODERADO"</formula>
    </cfRule>
    <cfRule type="cellIs" dxfId="86" priority="122" operator="equal">
      <formula>"ALTO"</formula>
    </cfRule>
    <cfRule type="cellIs" dxfId="85" priority="123" operator="equal">
      <formula>"EXTREMO"</formula>
    </cfRule>
  </conditionalFormatting>
  <conditionalFormatting sqref="AC15">
    <cfRule type="cellIs" dxfId="84" priority="93" operator="equal">
      <formula>"BAJO"</formula>
    </cfRule>
    <cfRule type="cellIs" dxfId="83" priority="94" operator="equal">
      <formula>"MODERADO"</formula>
    </cfRule>
    <cfRule type="cellIs" dxfId="82" priority="95" operator="equal">
      <formula>"ALTO"</formula>
    </cfRule>
    <cfRule type="cellIs" dxfId="81" priority="96" operator="equal">
      <formula>"EXTREMO"</formula>
    </cfRule>
  </conditionalFormatting>
  <conditionalFormatting sqref="G17:G18">
    <cfRule type="cellIs" dxfId="80" priority="87" stopIfTrue="1" operator="equal">
      <formula>$G$175</formula>
    </cfRule>
    <cfRule type="cellIs" dxfId="79" priority="88" stopIfTrue="1" operator="equal">
      <formula>$G$174</formula>
    </cfRule>
    <cfRule type="cellIs" dxfId="78" priority="89" stopIfTrue="1" operator="equal">
      <formula>$G$173</formula>
    </cfRule>
  </conditionalFormatting>
  <conditionalFormatting sqref="F17:F18">
    <cfRule type="cellIs" dxfId="77" priority="90" stopIfTrue="1" operator="equal">
      <formula>$F$175</formula>
    </cfRule>
    <cfRule type="cellIs" dxfId="76" priority="91" stopIfTrue="1" operator="equal">
      <formula>$F$174</formula>
    </cfRule>
    <cfRule type="cellIs" dxfId="75" priority="92" stopIfTrue="1" operator="equal">
      <formula>$F$173</formula>
    </cfRule>
  </conditionalFormatting>
  <conditionalFormatting sqref="F17:F18">
    <cfRule type="cellIs" dxfId="74" priority="77" operator="equal">
      <formula>$F$176</formula>
    </cfRule>
    <cfRule type="cellIs" dxfId="73" priority="82" stopIfTrue="1" operator="equal">
      <formula>$F$175</formula>
    </cfRule>
    <cfRule type="cellIs" dxfId="72" priority="83" stopIfTrue="1" operator="equal">
      <formula>$F$174</formula>
    </cfRule>
    <cfRule type="cellIs" dxfId="71" priority="84" stopIfTrue="1" operator="equal">
      <formula>$F$173</formula>
    </cfRule>
  </conditionalFormatting>
  <conditionalFormatting sqref="G17:G18">
    <cfRule type="cellIs" dxfId="70" priority="79" stopIfTrue="1" operator="equal">
      <formula>$G$177</formula>
    </cfRule>
    <cfRule type="cellIs" dxfId="69" priority="80" stopIfTrue="1" operator="equal">
      <formula>$G$174</formula>
    </cfRule>
    <cfRule type="cellIs" dxfId="68" priority="81" stopIfTrue="1" operator="equal">
      <formula>$G$173</formula>
    </cfRule>
    <cfRule type="cellIs" dxfId="67" priority="85" stopIfTrue="1" operator="equal">
      <formula>$G$176</formula>
    </cfRule>
    <cfRule type="cellIs" dxfId="66" priority="86" stopIfTrue="1" operator="equal">
      <formula>$G$175</formula>
    </cfRule>
  </conditionalFormatting>
  <conditionalFormatting sqref="F15">
    <cfRule type="cellIs" dxfId="65" priority="67" operator="equal">
      <formula>$F$176</formula>
    </cfRule>
    <cfRule type="cellIs" dxfId="64" priority="72" stopIfTrue="1" operator="equal">
      <formula>$F$175</formula>
    </cfRule>
    <cfRule type="cellIs" dxfId="63" priority="73" stopIfTrue="1" operator="equal">
      <formula>$F$174</formula>
    </cfRule>
    <cfRule type="cellIs" dxfId="62" priority="74" stopIfTrue="1" operator="equal">
      <formula>$F$173</formula>
    </cfRule>
  </conditionalFormatting>
  <conditionalFormatting sqref="G15">
    <cfRule type="cellIs" dxfId="61" priority="69" stopIfTrue="1" operator="equal">
      <formula>$G$177</formula>
    </cfRule>
    <cfRule type="cellIs" dxfId="60" priority="70" stopIfTrue="1" operator="equal">
      <formula>$G$174</formula>
    </cfRule>
    <cfRule type="cellIs" dxfId="59" priority="71" stopIfTrue="1" operator="equal">
      <formula>$G$173</formula>
    </cfRule>
    <cfRule type="cellIs" dxfId="58" priority="75" stopIfTrue="1" operator="equal">
      <formula>$G$176</formula>
    </cfRule>
    <cfRule type="cellIs" dxfId="57" priority="76" stopIfTrue="1" operator="equal">
      <formula>$G$175</formula>
    </cfRule>
  </conditionalFormatting>
  <conditionalFormatting sqref="AB15">
    <cfRule type="cellIs" dxfId="56" priority="62" stopIfTrue="1" operator="equal">
      <formula>$AB$177</formula>
    </cfRule>
    <cfRule type="cellIs" dxfId="55" priority="63" stopIfTrue="1" operator="equal">
      <formula>$AB$174</formula>
    </cfRule>
    <cfRule type="cellIs" dxfId="54" priority="64" stopIfTrue="1" operator="equal">
      <formula>$AB$173</formula>
    </cfRule>
    <cfRule type="cellIs" dxfId="53" priority="65" stopIfTrue="1" operator="equal">
      <formula>$AB$176</formula>
    </cfRule>
    <cfRule type="cellIs" dxfId="52" priority="66" stopIfTrue="1" operator="equal">
      <formula>$AB$175</formula>
    </cfRule>
  </conditionalFormatting>
  <conditionalFormatting sqref="AA15">
    <cfRule type="cellIs" dxfId="51" priority="59" stopIfTrue="1" operator="equal">
      <formula>$F$175</formula>
    </cfRule>
    <cfRule type="cellIs" dxfId="50" priority="60" stopIfTrue="1" operator="equal">
      <formula>$F$174</formula>
    </cfRule>
    <cfRule type="cellIs" dxfId="49" priority="61" stopIfTrue="1" operator="equal">
      <formula>$F$173</formula>
    </cfRule>
  </conditionalFormatting>
  <conditionalFormatting sqref="AA15">
    <cfRule type="cellIs" dxfId="48" priority="54" stopIfTrue="1" operator="equal">
      <formula>$AA$177</formula>
    </cfRule>
    <cfRule type="cellIs" dxfId="47" priority="55" stopIfTrue="1" operator="equal">
      <formula>$AA$174</formula>
    </cfRule>
    <cfRule type="cellIs" dxfId="46" priority="56" stopIfTrue="1" operator="equal">
      <formula>$AA$173</formula>
    </cfRule>
    <cfRule type="cellIs" dxfId="45" priority="57" stopIfTrue="1" operator="equal">
      <formula>$AA$176</formula>
    </cfRule>
    <cfRule type="cellIs" dxfId="44" priority="58" stopIfTrue="1" operator="equal">
      <formula>$AA$175</formula>
    </cfRule>
  </conditionalFormatting>
  <conditionalFormatting sqref="G13">
    <cfRule type="cellIs" dxfId="43" priority="35" stopIfTrue="1" operator="equal">
      <formula>$G$175</formula>
    </cfRule>
    <cfRule type="cellIs" dxfId="42" priority="36" stopIfTrue="1" operator="equal">
      <formula>$G$174</formula>
    </cfRule>
    <cfRule type="cellIs" dxfId="41" priority="37" stopIfTrue="1" operator="equal">
      <formula>$G$173</formula>
    </cfRule>
  </conditionalFormatting>
  <conditionalFormatting sqref="F13">
    <cfRule type="cellIs" dxfId="40" priority="38" stopIfTrue="1" operator="equal">
      <formula>$F$175</formula>
    </cfRule>
    <cfRule type="cellIs" dxfId="39" priority="39" stopIfTrue="1" operator="equal">
      <formula>$F$174</formula>
    </cfRule>
    <cfRule type="cellIs" dxfId="38" priority="40" stopIfTrue="1" operator="equal">
      <formula>$F$173</formula>
    </cfRule>
  </conditionalFormatting>
  <conditionalFormatting sqref="F13">
    <cfRule type="cellIs" dxfId="37" priority="25" operator="equal">
      <formula>$F$176</formula>
    </cfRule>
    <cfRule type="cellIs" dxfId="36" priority="30" stopIfTrue="1" operator="equal">
      <formula>$F$175</formula>
    </cfRule>
    <cfRule type="cellIs" dxfId="35" priority="31" stopIfTrue="1" operator="equal">
      <formula>$F$174</formula>
    </cfRule>
    <cfRule type="cellIs" dxfId="34" priority="32" stopIfTrue="1" operator="equal">
      <formula>$F$173</formula>
    </cfRule>
  </conditionalFormatting>
  <conditionalFormatting sqref="G13">
    <cfRule type="cellIs" dxfId="33" priority="27" stopIfTrue="1" operator="equal">
      <formula>$G$177</formula>
    </cfRule>
    <cfRule type="cellIs" dxfId="32" priority="28" stopIfTrue="1" operator="equal">
      <formula>$G$174</formula>
    </cfRule>
    <cfRule type="cellIs" dxfId="31" priority="29" stopIfTrue="1" operator="equal">
      <formula>$G$173</formula>
    </cfRule>
    <cfRule type="cellIs" dxfId="30" priority="33" stopIfTrue="1" operator="equal">
      <formula>$G$176</formula>
    </cfRule>
    <cfRule type="cellIs" dxfId="29" priority="34" stopIfTrue="1" operator="equal">
      <formula>$G$175</formula>
    </cfRule>
  </conditionalFormatting>
  <conditionalFormatting sqref="H13">
    <cfRule type="cellIs" dxfId="28" priority="21" operator="equal">
      <formula>"BAJO"</formula>
    </cfRule>
    <cfRule type="cellIs" dxfId="27" priority="22" operator="equal">
      <formula>"MODERADO"</formula>
    </cfRule>
    <cfRule type="cellIs" dxfId="26" priority="23" operator="equal">
      <formula>"ALTO"</formula>
    </cfRule>
    <cfRule type="cellIs" dxfId="25" priority="24" operator="equal">
      <formula>"EXTREMO"</formula>
    </cfRule>
  </conditionalFormatting>
  <conditionalFormatting sqref="AA13">
    <cfRule type="cellIs" dxfId="24" priority="18" stopIfTrue="1" operator="equal">
      <formula>$F$175</formula>
    </cfRule>
    <cfRule type="cellIs" dxfId="23" priority="19" stopIfTrue="1" operator="equal">
      <formula>$F$174</formula>
    </cfRule>
    <cfRule type="cellIs" dxfId="22" priority="20" stopIfTrue="1" operator="equal">
      <formula>$F$173</formula>
    </cfRule>
  </conditionalFormatting>
  <conditionalFormatting sqref="AA13">
    <cfRule type="cellIs" dxfId="21" priority="13" stopIfTrue="1" operator="equal">
      <formula>$AA$177</formula>
    </cfRule>
    <cfRule type="cellIs" dxfId="20" priority="14" stopIfTrue="1" operator="equal">
      <formula>$AA$174</formula>
    </cfRule>
    <cfRule type="cellIs" dxfId="19" priority="15" stopIfTrue="1" operator="equal">
      <formula>$AA$173</formula>
    </cfRule>
    <cfRule type="cellIs" dxfId="18" priority="16" stopIfTrue="1" operator="equal">
      <formula>$AA$176</formula>
    </cfRule>
    <cfRule type="cellIs" dxfId="17" priority="17" stopIfTrue="1" operator="equal">
      <formula>$AA$175</formula>
    </cfRule>
  </conditionalFormatting>
  <conditionalFormatting sqref="AB13">
    <cfRule type="cellIs" dxfId="16" priority="10" stopIfTrue="1" operator="equal">
      <formula>$G$175</formula>
    </cfRule>
    <cfRule type="cellIs" dxfId="15" priority="11" stopIfTrue="1" operator="equal">
      <formula>$G$174</formula>
    </cfRule>
    <cfRule type="cellIs" dxfId="14" priority="12" stopIfTrue="1" operator="equal">
      <formula>$G$173</formula>
    </cfRule>
  </conditionalFormatting>
  <conditionalFormatting sqref="AB13">
    <cfRule type="cellIs" dxfId="13" priority="5" stopIfTrue="1" operator="equal">
      <formula>$AB$177</formula>
    </cfRule>
    <cfRule type="cellIs" dxfId="12" priority="6" stopIfTrue="1" operator="equal">
      <formula>$AB$174</formula>
    </cfRule>
    <cfRule type="cellIs" dxfId="11" priority="7" stopIfTrue="1" operator="equal">
      <formula>$AB$173</formula>
    </cfRule>
    <cfRule type="cellIs" dxfId="10" priority="8" stopIfTrue="1" operator="equal">
      <formula>$AB$176</formula>
    </cfRule>
    <cfRule type="cellIs" dxfId="9" priority="9" stopIfTrue="1" operator="equal">
      <formula>$AB$175</formula>
    </cfRule>
  </conditionalFormatting>
  <conditionalFormatting sqref="AC13">
    <cfRule type="cellIs" dxfId="8" priority="1" operator="equal">
      <formula>"BAJO"</formula>
    </cfRule>
    <cfRule type="cellIs" dxfId="7" priority="2" operator="equal">
      <formula>"MODERADO"</formula>
    </cfRule>
    <cfRule type="cellIs" dxfId="6" priority="3" operator="equal">
      <formula>"ALTO"</formula>
    </cfRule>
    <cfRule type="cellIs" dxfId="5" priority="4" operator="equal">
      <formula>"EXTREMO"</formula>
    </cfRule>
  </conditionalFormatting>
  <dataValidations count="13">
    <dataValidation type="list" allowBlank="1" showInputMessage="1" showErrorMessage="1" sqref="AL23 AJ25:AJ169 AJ23 AL25:AL169 AH23 S23 AH25:AH169 U23:Z23 U25:Z169 S25:S169" xr:uid="{00000000-0002-0000-0000-000000000000}">
      <formula1>$AH$173:$AH$180</formula1>
    </dataValidation>
    <dataValidation type="list" allowBlank="1" showInputMessage="1" showErrorMessage="1" sqref="F23 AA20 AA12:AA15 F20 F25:F169 F12:F15 F17:F18 AA17:AA18 F8 AA8" xr:uid="{00000000-0002-0000-0000-000001000000}">
      <formula1>$F$173:$F$177</formula1>
    </dataValidation>
    <dataValidation type="list" allowBlank="1" showInputMessage="1" showErrorMessage="1" sqref="G23 AB20 AB12:AB15 G20 G25:G169 G12:G15 G17:G18 AB17:AB18 G8 AB8" xr:uid="{00000000-0002-0000-0000-000002000000}">
      <formula1>$G$173:$G$177</formula1>
    </dataValidation>
    <dataValidation type="list" allowBlank="1" showInputMessage="1" showErrorMessage="1" sqref="R23 R8:R20 R25:R169" xr:uid="{00000000-0002-0000-0000-000003000000}">
      <formula1>$J$173:$J$174</formula1>
    </dataValidation>
    <dataValidation type="list" allowBlank="1" showInputMessage="1" showErrorMessage="1" sqref="E23 AA23:AB23 E25:E146 AA25:AB169" xr:uid="{00000000-0002-0000-0000-000004000000}">
      <formula1>#REF!</formula1>
    </dataValidation>
    <dataValidation type="list" allowBlank="1" showInputMessage="1" showErrorMessage="1" sqref="E17:E18 E20 E8 E12:E15" xr:uid="{00000000-0002-0000-0000-000005000000}">
      <formula1>$E$173:$E$182</formula1>
    </dataValidation>
    <dataValidation type="list" allowBlank="1" showInputMessage="1" showErrorMessage="1" sqref="S8:S20" xr:uid="{00000000-0002-0000-0000-000006000000}">
      <formula1>$S$173:$S$176</formula1>
    </dataValidation>
    <dataValidation type="list" allowBlank="1" showInputMessage="1" showErrorMessage="1" sqref="AJ17:AJ18 AH17:AH18 AJ12:AJ14 AH12:AH15 AL12:AL14 AH8 AJ8 AL8 AL17:AL18 AH20 AJ20" xr:uid="{00000000-0002-0000-0000-000007000000}">
      <formula1>$Y$173:$Y$175</formula1>
    </dataValidation>
    <dataValidation type="list" allowBlank="1" showInputMessage="1" showErrorMessage="1" sqref="X20 X17:X18 X8 X12:X15" xr:uid="{00000000-0002-0000-0000-000008000000}">
      <formula1>"FUERTE,MODERADO,DÉBIL"</formula1>
    </dataValidation>
    <dataValidation type="list" allowBlank="1" showInputMessage="1" showErrorMessage="1" sqref="Y20 Y17:Y18 Y8 Y12:Y15" xr:uid="{00000000-0002-0000-0000-000009000000}">
      <formula1>"DIRECTAMENTE,NO DISMINUYE"</formula1>
    </dataValidation>
    <dataValidation type="list" allowBlank="1" showInputMessage="1" showErrorMessage="1" sqref="Z20 Z17:Z18 Z8 Z12:Z15" xr:uid="{00000000-0002-0000-0000-00000A000000}">
      <formula1>"DIRECTAMENTE,INDIRECTAMENTE,NO DISMINUYE"</formula1>
    </dataValidation>
    <dataValidation type="list" allowBlank="1" showInputMessage="1" showErrorMessage="1" sqref="U8:U20" xr:uid="{00000000-0002-0000-0000-00000B000000}">
      <formula1>$U$173:$U$175</formula1>
    </dataValidation>
    <dataValidation type="list" allowBlank="1" showInputMessage="1" showErrorMessage="1" sqref="V8:V20" xr:uid="{00000000-0002-0000-0000-00000C000000}">
      <formula1>$V$173:$V$175</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591" operator="containsText" id="{7409C311-EEBB-4B57-823D-DBF9E60212B7}">
            <xm:f>NOT(ISERROR(SEARCH($F$177,F8)))</xm:f>
            <xm:f>$F$177</xm:f>
            <x14:dxf>
              <fill>
                <patternFill>
                  <bgColor rgb="FFFF0000"/>
                </patternFill>
              </fill>
            </x14:dxf>
          </x14:cfRule>
          <xm:sqref>F8 F14 F12</xm:sqref>
        </x14:conditionalFormatting>
        <x14:conditionalFormatting xmlns:xm="http://schemas.microsoft.com/office/excel/2006/main">
          <x14:cfRule type="containsText" priority="522" operator="containsText" id="{CDACBA5E-4DE4-47BA-886A-257A36D3F3A4}">
            <xm:f>NOT(ISERROR(SEARCH($F$177,F20)))</xm:f>
            <xm:f>$F$177</xm:f>
            <x14:dxf>
              <fill>
                <patternFill>
                  <bgColor rgb="FFFF0000"/>
                </patternFill>
              </fill>
            </x14:dxf>
          </x14:cfRule>
          <xm:sqref>F20</xm:sqref>
        </x14:conditionalFormatting>
        <x14:conditionalFormatting xmlns:xm="http://schemas.microsoft.com/office/excel/2006/main">
          <x14:cfRule type="containsText" priority="78" operator="containsText" id="{712FC08C-05F0-B34B-A46C-A5A14C67B12B}">
            <xm:f>NOT(ISERROR(SEARCH($F$177,F17)))</xm:f>
            <xm:f>$F$177</xm:f>
            <x14:dxf>
              <fill>
                <patternFill>
                  <bgColor rgb="FFFF0000"/>
                </patternFill>
              </fill>
            </x14:dxf>
          </x14:cfRule>
          <xm:sqref>F17:F18</xm:sqref>
        </x14:conditionalFormatting>
        <x14:conditionalFormatting xmlns:xm="http://schemas.microsoft.com/office/excel/2006/main">
          <x14:cfRule type="containsText" priority="68" operator="containsText" id="{A0121FBE-0428-454F-85A6-47FE8A9ABE43}">
            <xm:f>NOT(ISERROR(SEARCH($F$177,F15)))</xm:f>
            <xm:f>$F$177</xm:f>
            <x14:dxf>
              <fill>
                <patternFill>
                  <bgColor rgb="FFFF0000"/>
                </patternFill>
              </fill>
            </x14:dxf>
          </x14:cfRule>
          <xm:sqref>F15</xm:sqref>
        </x14:conditionalFormatting>
        <x14:conditionalFormatting xmlns:xm="http://schemas.microsoft.com/office/excel/2006/main">
          <x14:cfRule type="containsText" priority="26" operator="containsText" id="{CA9EDE2E-B6F5-DA40-BBA2-D11F40CCEBC7}">
            <xm:f>NOT(ISERROR(SEARCH($F$177,F13)))</xm:f>
            <xm:f>$F$177</xm:f>
            <x14:dxf>
              <fill>
                <patternFill>
                  <bgColor rgb="FFFF0000"/>
                </patternFill>
              </fill>
            </x14:dxf>
          </x14:cfRule>
          <xm:sqref>F13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zoomScale="120" zoomScaleNormal="120" workbookViewId="0">
      <selection activeCell="C12" sqref="C12"/>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400" t="s">
        <v>44</v>
      </c>
      <c r="B1" s="400"/>
      <c r="C1" s="400"/>
      <c r="D1" s="400"/>
    </row>
    <row r="2" spans="1:5" ht="66.75" customHeight="1">
      <c r="A2" s="74" t="s">
        <v>455</v>
      </c>
      <c r="B2" s="74" t="s">
        <v>19</v>
      </c>
      <c r="C2" s="74" t="s">
        <v>456</v>
      </c>
      <c r="D2" s="74" t="s">
        <v>20</v>
      </c>
      <c r="E2" s="74" t="s">
        <v>457</v>
      </c>
    </row>
    <row r="3" spans="1:5">
      <c r="A3" s="82" t="s">
        <v>58</v>
      </c>
      <c r="B3" s="83" t="s">
        <v>155</v>
      </c>
      <c r="C3" s="83">
        <v>2</v>
      </c>
      <c r="D3" s="83" t="s">
        <v>155</v>
      </c>
      <c r="E3" s="83">
        <v>2</v>
      </c>
    </row>
    <row r="4" spans="1:5">
      <c r="A4" s="82" t="s">
        <v>58</v>
      </c>
      <c r="B4" s="83" t="s">
        <v>155</v>
      </c>
      <c r="C4" s="83">
        <v>2</v>
      </c>
      <c r="D4" s="83" t="s">
        <v>162</v>
      </c>
      <c r="E4" s="83">
        <v>1</v>
      </c>
    </row>
    <row r="5" spans="1:5">
      <c r="A5" s="82" t="s">
        <v>58</v>
      </c>
      <c r="B5" s="83" t="s">
        <v>155</v>
      </c>
      <c r="C5" s="83">
        <v>2</v>
      </c>
      <c r="D5" s="83" t="s">
        <v>169</v>
      </c>
      <c r="E5" s="83">
        <v>0</v>
      </c>
    </row>
    <row r="6" spans="1:5">
      <c r="A6" s="82" t="s">
        <v>58</v>
      </c>
      <c r="B6" s="83" t="s">
        <v>169</v>
      </c>
      <c r="C6" s="83">
        <v>0</v>
      </c>
      <c r="D6" s="83" t="s">
        <v>155</v>
      </c>
      <c r="E6" s="83">
        <v>2</v>
      </c>
    </row>
    <row r="7" spans="1:5">
      <c r="A7" s="114" t="s">
        <v>50</v>
      </c>
      <c r="B7" s="115" t="s">
        <v>155</v>
      </c>
      <c r="C7" s="115">
        <v>1</v>
      </c>
      <c r="D7" s="115" t="s">
        <v>155</v>
      </c>
      <c r="E7" s="115">
        <v>1</v>
      </c>
    </row>
    <row r="8" spans="1:5">
      <c r="A8" s="82" t="s">
        <v>50</v>
      </c>
      <c r="B8" s="83" t="s">
        <v>155</v>
      </c>
      <c r="C8" s="83">
        <v>1</v>
      </c>
      <c r="D8" s="83" t="s">
        <v>162</v>
      </c>
      <c r="E8" s="83">
        <v>0</v>
      </c>
    </row>
    <row r="9" spans="1:5">
      <c r="A9" s="82" t="s">
        <v>50</v>
      </c>
      <c r="B9" s="83" t="s">
        <v>155</v>
      </c>
      <c r="C9" s="83">
        <v>1</v>
      </c>
      <c r="D9" s="83" t="s">
        <v>169</v>
      </c>
      <c r="E9" s="83">
        <v>0</v>
      </c>
    </row>
    <row r="10" spans="1:5">
      <c r="A10" s="82" t="s">
        <v>50</v>
      </c>
      <c r="B10" s="83" t="s">
        <v>169</v>
      </c>
      <c r="C10" s="83">
        <v>0</v>
      </c>
      <c r="D10" s="83" t="s">
        <v>155</v>
      </c>
      <c r="E10" s="83">
        <v>1</v>
      </c>
    </row>
    <row r="13" spans="1:5">
      <c r="C13" s="91"/>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G28"/>
  <sheetViews>
    <sheetView workbookViewId="0">
      <selection activeCell="C12" sqref="C12"/>
    </sheetView>
  </sheetViews>
  <sheetFormatPr baseColWidth="10" defaultColWidth="11.5" defaultRowHeight="15"/>
  <cols>
    <col min="1" max="1" width="68.5" style="101" customWidth="1"/>
    <col min="2" max="2" width="4" style="101" customWidth="1"/>
    <col min="3" max="3" width="43.5" style="101" customWidth="1"/>
    <col min="4" max="4" width="4" customWidth="1"/>
    <col min="5" max="5" width="45.1640625" customWidth="1"/>
    <col min="6" max="6" width="3.5" customWidth="1"/>
    <col min="7" max="7" width="53.33203125" customWidth="1"/>
  </cols>
  <sheetData>
    <row r="1" spans="1:7">
      <c r="A1" s="401" t="s">
        <v>458</v>
      </c>
      <c r="B1" s="401"/>
      <c r="C1" s="401"/>
      <c r="D1" s="401"/>
      <c r="E1" s="401"/>
      <c r="F1" s="401"/>
      <c r="G1" s="401"/>
    </row>
    <row r="2" spans="1:7">
      <c r="A2" s="401" t="s">
        <v>459</v>
      </c>
      <c r="B2" s="401"/>
      <c r="C2" s="401"/>
      <c r="D2" s="401"/>
      <c r="E2" s="401"/>
      <c r="F2" s="401"/>
      <c r="G2" s="401"/>
    </row>
    <row r="3" spans="1:7">
      <c r="A3" s="401" t="s">
        <v>460</v>
      </c>
      <c r="B3" s="401"/>
      <c r="C3" s="401"/>
      <c r="D3" s="401"/>
      <c r="E3" s="401"/>
      <c r="F3" s="401"/>
      <c r="G3" s="401"/>
    </row>
    <row r="4" spans="1:7" ht="16" thickBot="1"/>
    <row r="5" spans="1:7" s="54" customFormat="1" ht="17" thickBot="1">
      <c r="A5" s="102" t="s">
        <v>461</v>
      </c>
      <c r="B5" s="103"/>
      <c r="C5" s="102" t="s">
        <v>462</v>
      </c>
      <c r="D5" s="104"/>
      <c r="E5" s="105" t="s">
        <v>463</v>
      </c>
      <c r="G5" s="105" t="s">
        <v>464</v>
      </c>
    </row>
    <row r="6" spans="1:7" s="54" customFormat="1" ht="60">
      <c r="A6" s="106" t="s">
        <v>465</v>
      </c>
      <c r="B6" s="103"/>
      <c r="C6" s="106" t="s">
        <v>466</v>
      </c>
      <c r="D6" s="104"/>
      <c r="E6" s="106" t="s">
        <v>467</v>
      </c>
      <c r="G6" s="106" t="s">
        <v>468</v>
      </c>
    </row>
    <row r="7" spans="1:7" s="54" customFormat="1" ht="46" thickBot="1">
      <c r="A7" s="188" t="s">
        <v>469</v>
      </c>
      <c r="B7" s="107"/>
      <c r="C7" s="108"/>
      <c r="D7" s="109"/>
      <c r="E7" s="108" t="s">
        <v>470</v>
      </c>
      <c r="G7" s="108" t="s">
        <v>471</v>
      </c>
    </row>
    <row r="8" spans="1:7" s="54" customFormat="1" ht="30">
      <c r="A8" s="188" t="s">
        <v>472</v>
      </c>
      <c r="B8" s="107"/>
      <c r="C8" s="110"/>
      <c r="D8" s="109"/>
    </row>
    <row r="9" spans="1:7" s="54" customFormat="1" ht="45">
      <c r="A9" s="188" t="s">
        <v>473</v>
      </c>
      <c r="B9" s="107"/>
      <c r="C9" s="110"/>
      <c r="D9" s="109"/>
    </row>
    <row r="10" spans="1:7" s="54" customFormat="1" ht="45">
      <c r="A10" s="188" t="s">
        <v>474</v>
      </c>
      <c r="B10" s="107"/>
      <c r="C10" s="110"/>
      <c r="D10" s="109"/>
    </row>
    <row r="11" spans="1:7" s="54" customFormat="1" ht="30">
      <c r="A11" s="188" t="s">
        <v>475</v>
      </c>
      <c r="B11" s="107"/>
      <c r="C11" s="110"/>
      <c r="D11" s="109"/>
    </row>
    <row r="12" spans="1:7" s="54" customFormat="1" ht="45">
      <c r="A12" s="188" t="s">
        <v>476</v>
      </c>
      <c r="B12" s="107"/>
      <c r="C12" s="110"/>
      <c r="D12" s="109"/>
    </row>
    <row r="13" spans="1:7" s="54" customFormat="1" ht="45">
      <c r="A13" s="188" t="s">
        <v>477</v>
      </c>
      <c r="B13" s="107"/>
      <c r="C13" s="110"/>
      <c r="D13" s="109"/>
    </row>
    <row r="14" spans="1:7" s="54" customFormat="1" ht="30">
      <c r="A14" s="188" t="s">
        <v>478</v>
      </c>
      <c r="B14" s="107"/>
      <c r="C14" s="110"/>
      <c r="D14" s="109"/>
    </row>
    <row r="15" spans="1:7" s="54" customFormat="1" ht="31" thickBot="1">
      <c r="A15" s="108" t="s">
        <v>479</v>
      </c>
      <c r="B15" s="107"/>
      <c r="C15" s="110"/>
      <c r="D15" s="109"/>
    </row>
    <row r="16" spans="1:7" s="54" customFormat="1">
      <c r="A16" s="107"/>
      <c r="B16" s="107"/>
      <c r="C16" s="107"/>
      <c r="D16" s="109"/>
    </row>
    <row r="17" spans="1:4" s="104" customFormat="1" ht="16">
      <c r="B17" s="111"/>
      <c r="D17" s="112"/>
    </row>
    <row r="18" spans="1:4" s="54" customFormat="1" ht="70" customHeight="1">
      <c r="B18" s="107"/>
      <c r="D18" s="109"/>
    </row>
    <row r="19" spans="1:4" s="54" customFormat="1">
      <c r="B19" s="107"/>
      <c r="D19" s="109"/>
    </row>
    <row r="20" spans="1:4">
      <c r="A20" s="113"/>
      <c r="B20" s="113"/>
      <c r="C20" s="113"/>
      <c r="D20" s="12"/>
    </row>
    <row r="21" spans="1:4">
      <c r="A21" s="113"/>
      <c r="B21" s="113"/>
      <c r="C21" s="113"/>
      <c r="D21" s="12"/>
    </row>
    <row r="22" spans="1:4">
      <c r="A22" s="113"/>
      <c r="B22" s="113"/>
      <c r="C22" s="113"/>
      <c r="D22" s="12"/>
    </row>
    <row r="23" spans="1:4">
      <c r="A23" s="113"/>
      <c r="B23" s="113"/>
      <c r="C23" s="113"/>
      <c r="D23" s="12"/>
    </row>
    <row r="24" spans="1:4">
      <c r="A24" s="113"/>
      <c r="B24" s="113"/>
      <c r="C24" s="113"/>
      <c r="D24" s="12"/>
    </row>
    <row r="25" spans="1:4">
      <c r="A25" s="113"/>
      <c r="B25" s="113"/>
      <c r="C25" s="113"/>
      <c r="D25" s="12"/>
    </row>
    <row r="26" spans="1:4">
      <c r="A26" s="113"/>
      <c r="B26" s="113"/>
      <c r="C26" s="113"/>
      <c r="D26" s="12"/>
    </row>
    <row r="27" spans="1:4">
      <c r="A27" s="113"/>
      <c r="B27" s="113"/>
      <c r="C27" s="113"/>
      <c r="D27" s="12"/>
    </row>
    <row r="28" spans="1:4">
      <c r="A28" s="113"/>
      <c r="B28" s="113"/>
      <c r="C28" s="113"/>
      <c r="D28" s="12"/>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11" sqref="B11"/>
    </sheetView>
  </sheetViews>
  <sheetFormatPr baseColWidth="10" defaultColWidth="10.83203125" defaultRowHeight="15"/>
  <cols>
    <col min="1" max="1" width="57" customWidth="1"/>
    <col min="2" max="2" width="61.83203125" customWidth="1"/>
    <col min="3" max="3" width="29.5" customWidth="1"/>
  </cols>
  <sheetData>
    <row r="1" spans="1:2">
      <c r="A1" s="343" t="s">
        <v>193</v>
      </c>
      <c r="B1" s="343"/>
    </row>
    <row r="2" spans="1:2" ht="45" customHeight="1">
      <c r="A2" s="84" t="s">
        <v>194</v>
      </c>
      <c r="B2" s="85" t="s">
        <v>195</v>
      </c>
    </row>
    <row r="3" spans="1:2" ht="39" customHeight="1">
      <c r="A3" s="85" t="s">
        <v>196</v>
      </c>
      <c r="B3" s="84" t="s">
        <v>197</v>
      </c>
    </row>
    <row r="4" spans="1:2" ht="69.75" customHeight="1">
      <c r="A4" s="84" t="s">
        <v>198</v>
      </c>
      <c r="B4" s="85" t="s">
        <v>199</v>
      </c>
    </row>
    <row r="5" spans="1:2" ht="43.5" customHeight="1">
      <c r="A5" s="85" t="s">
        <v>200</v>
      </c>
      <c r="B5" s="84" t="s">
        <v>201</v>
      </c>
    </row>
    <row r="6" spans="1:2" ht="68.25" customHeight="1">
      <c r="A6" s="84" t="s">
        <v>202</v>
      </c>
      <c r="B6" s="85" t="s">
        <v>203</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A40" sqref="A40:A47"/>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38"/>
  </cols>
  <sheetData>
    <row r="1" spans="1:9" ht="16" thickBot="1">
      <c r="A1" s="15" t="s">
        <v>204</v>
      </c>
    </row>
    <row r="2" spans="1:9" ht="16" thickBot="1">
      <c r="A2" s="25" t="s">
        <v>205</v>
      </c>
      <c r="B2" s="169" t="s">
        <v>206</v>
      </c>
      <c r="C2" s="170" t="s">
        <v>207</v>
      </c>
      <c r="D2" s="170" t="s">
        <v>208</v>
      </c>
    </row>
    <row r="3" spans="1:9" ht="40.5" customHeight="1" thickBot="1">
      <c r="A3" s="26">
        <v>1</v>
      </c>
      <c r="B3" s="27" t="s">
        <v>209</v>
      </c>
      <c r="C3" s="28" t="s">
        <v>210</v>
      </c>
      <c r="D3" s="28" t="s">
        <v>211</v>
      </c>
    </row>
    <row r="4" spans="1:9" ht="40.5" customHeight="1" thickBot="1">
      <c r="A4" s="26">
        <v>2</v>
      </c>
      <c r="B4" s="29" t="s">
        <v>212</v>
      </c>
      <c r="C4" s="28" t="s">
        <v>213</v>
      </c>
      <c r="D4" s="28" t="s">
        <v>214</v>
      </c>
    </row>
    <row r="5" spans="1:9" ht="40.5" customHeight="1" thickBot="1">
      <c r="A5" s="26">
        <v>3</v>
      </c>
      <c r="B5" s="30" t="s">
        <v>215</v>
      </c>
      <c r="C5" s="28" t="s">
        <v>213</v>
      </c>
      <c r="D5" s="28" t="s">
        <v>216</v>
      </c>
    </row>
    <row r="6" spans="1:9" ht="40.5" customHeight="1" thickBot="1">
      <c r="A6" s="26">
        <v>4</v>
      </c>
      <c r="B6" s="31" t="s">
        <v>217</v>
      </c>
      <c r="C6" s="28" t="s">
        <v>218</v>
      </c>
      <c r="D6" s="28" t="s">
        <v>219</v>
      </c>
    </row>
    <row r="7" spans="1:9" ht="40.5" customHeight="1" thickBot="1">
      <c r="A7" s="26">
        <v>5</v>
      </c>
      <c r="B7" s="32" t="s">
        <v>220</v>
      </c>
      <c r="C7" s="28" t="s">
        <v>221</v>
      </c>
      <c r="D7" s="28" t="s">
        <v>222</v>
      </c>
    </row>
    <row r="8" spans="1:9">
      <c r="F8" s="15"/>
    </row>
    <row r="9" spans="1:9" ht="15.75" customHeight="1" thickBot="1">
      <c r="A9" s="15" t="s">
        <v>223</v>
      </c>
      <c r="F9" s="15" t="s">
        <v>224</v>
      </c>
    </row>
    <row r="10" spans="1:9" ht="15.75" customHeight="1" thickBot="1">
      <c r="A10" s="25" t="s">
        <v>205</v>
      </c>
      <c r="B10" s="169" t="s">
        <v>206</v>
      </c>
      <c r="C10" s="170" t="s">
        <v>225</v>
      </c>
      <c r="D10" s="170" t="s">
        <v>226</v>
      </c>
      <c r="F10" s="346" t="s">
        <v>227</v>
      </c>
      <c r="G10" s="347"/>
      <c r="H10" s="346" t="s">
        <v>228</v>
      </c>
      <c r="I10" s="347"/>
    </row>
    <row r="11" spans="1:9" ht="18" customHeight="1">
      <c r="A11" s="348">
        <v>1</v>
      </c>
      <c r="B11" s="361" t="s">
        <v>229</v>
      </c>
      <c r="C11" s="33" t="s">
        <v>230</v>
      </c>
      <c r="D11" s="33" t="s">
        <v>231</v>
      </c>
      <c r="F11" s="41" t="s">
        <v>232</v>
      </c>
      <c r="G11" s="40" t="s">
        <v>233</v>
      </c>
      <c r="H11" s="41" t="s">
        <v>234</v>
      </c>
      <c r="I11" s="41" t="s">
        <v>235</v>
      </c>
    </row>
    <row r="12" spans="1:9" ht="18" customHeight="1">
      <c r="A12" s="349"/>
      <c r="B12" s="362"/>
      <c r="C12" s="33" t="s">
        <v>236</v>
      </c>
      <c r="D12" s="33" t="s">
        <v>237</v>
      </c>
      <c r="F12" s="42">
        <v>1</v>
      </c>
      <c r="G12" s="43" t="s">
        <v>238</v>
      </c>
      <c r="H12" s="69">
        <v>1</v>
      </c>
      <c r="I12" s="39"/>
    </row>
    <row r="13" spans="1:9" ht="27" customHeight="1">
      <c r="A13" s="349"/>
      <c r="B13" s="362"/>
      <c r="C13" s="33" t="s">
        <v>239</v>
      </c>
      <c r="D13" s="33" t="s">
        <v>240</v>
      </c>
      <c r="F13" s="42">
        <v>2</v>
      </c>
      <c r="G13" s="43" t="s">
        <v>241</v>
      </c>
      <c r="H13" s="69">
        <v>1</v>
      </c>
      <c r="I13" s="39"/>
    </row>
    <row r="14" spans="1:9" ht="36.75" customHeight="1">
      <c r="A14" s="349"/>
      <c r="B14" s="362"/>
      <c r="C14" s="33" t="s">
        <v>242</v>
      </c>
      <c r="D14" s="33" t="s">
        <v>243</v>
      </c>
      <c r="F14" s="42">
        <v>3</v>
      </c>
      <c r="G14" s="43" t="s">
        <v>244</v>
      </c>
      <c r="H14" s="69">
        <v>1</v>
      </c>
      <c r="I14" s="39"/>
    </row>
    <row r="15" spans="1:9" ht="18" customHeight="1">
      <c r="A15" s="349"/>
      <c r="B15" s="362"/>
      <c r="C15" s="33" t="s">
        <v>245</v>
      </c>
      <c r="D15" s="33" t="s">
        <v>246</v>
      </c>
      <c r="F15" s="42">
        <v>4</v>
      </c>
      <c r="G15" s="43" t="s">
        <v>247</v>
      </c>
      <c r="H15" s="69">
        <v>1</v>
      </c>
      <c r="I15" s="39"/>
    </row>
    <row r="16" spans="1:9" ht="18" customHeight="1" thickBot="1">
      <c r="A16" s="360"/>
      <c r="B16" s="363"/>
      <c r="C16" s="34" t="s">
        <v>248</v>
      </c>
      <c r="D16" s="34" t="s">
        <v>249</v>
      </c>
      <c r="F16" s="42">
        <v>5</v>
      </c>
      <c r="G16" s="43" t="s">
        <v>250</v>
      </c>
      <c r="H16" s="69">
        <v>1</v>
      </c>
      <c r="I16" s="39"/>
    </row>
    <row r="17" spans="1:9" ht="18" customHeight="1">
      <c r="A17" s="364">
        <v>2</v>
      </c>
      <c r="B17" s="365" t="s">
        <v>251</v>
      </c>
      <c r="C17" s="33" t="s">
        <v>252</v>
      </c>
      <c r="D17" s="33" t="s">
        <v>253</v>
      </c>
      <c r="F17" s="42">
        <v>6</v>
      </c>
      <c r="G17" s="43" t="s">
        <v>254</v>
      </c>
      <c r="H17" s="69"/>
      <c r="I17" s="39"/>
    </row>
    <row r="18" spans="1:9" ht="30.75" customHeight="1">
      <c r="A18" s="349"/>
      <c r="B18" s="366"/>
      <c r="C18" s="33" t="s">
        <v>255</v>
      </c>
      <c r="D18" s="33" t="s">
        <v>256</v>
      </c>
      <c r="F18" s="44">
        <v>7</v>
      </c>
      <c r="G18" s="45" t="s">
        <v>257</v>
      </c>
      <c r="H18" s="70">
        <v>1</v>
      </c>
      <c r="I18" s="46"/>
    </row>
    <row r="19" spans="1:9" ht="24.75" customHeight="1">
      <c r="A19" s="349"/>
      <c r="B19" s="366"/>
      <c r="C19" s="33" t="s">
        <v>258</v>
      </c>
      <c r="D19" s="33" t="s">
        <v>259</v>
      </c>
      <c r="F19" s="42">
        <v>8</v>
      </c>
      <c r="G19" s="159" t="s">
        <v>260</v>
      </c>
      <c r="H19" s="42">
        <v>1</v>
      </c>
      <c r="I19" s="42"/>
    </row>
    <row r="20" spans="1:9" ht="42" customHeight="1">
      <c r="A20" s="349"/>
      <c r="B20" s="366"/>
      <c r="C20" s="33" t="s">
        <v>261</v>
      </c>
      <c r="D20" s="33" t="s">
        <v>262</v>
      </c>
      <c r="F20" s="42">
        <v>9</v>
      </c>
      <c r="G20" s="43" t="s">
        <v>263</v>
      </c>
      <c r="H20" s="42"/>
      <c r="I20" s="42"/>
    </row>
    <row r="21" spans="1:9" ht="18" customHeight="1">
      <c r="A21" s="349"/>
      <c r="B21" s="366"/>
      <c r="C21" s="33" t="s">
        <v>264</v>
      </c>
      <c r="D21" s="33" t="s">
        <v>265</v>
      </c>
      <c r="F21" s="42">
        <v>10</v>
      </c>
      <c r="G21" s="43" t="s">
        <v>266</v>
      </c>
      <c r="H21" s="42">
        <v>1</v>
      </c>
      <c r="I21" s="42"/>
    </row>
    <row r="22" spans="1:9" ht="18" customHeight="1" thickBot="1">
      <c r="A22" s="360"/>
      <c r="B22" s="367"/>
      <c r="C22" s="34" t="s">
        <v>248</v>
      </c>
      <c r="D22" s="34" t="s">
        <v>267</v>
      </c>
      <c r="F22" s="42">
        <v>11</v>
      </c>
      <c r="G22" s="43" t="s">
        <v>268</v>
      </c>
      <c r="H22" s="42">
        <v>1</v>
      </c>
      <c r="I22" s="42"/>
    </row>
    <row r="23" spans="1:9" ht="18" customHeight="1">
      <c r="A23" s="364">
        <v>3</v>
      </c>
      <c r="B23" s="368" t="s">
        <v>269</v>
      </c>
      <c r="C23" s="35" t="s">
        <v>270</v>
      </c>
      <c r="D23" s="35" t="s">
        <v>271</v>
      </c>
      <c r="F23" s="42">
        <v>12</v>
      </c>
      <c r="G23" s="43" t="s">
        <v>272</v>
      </c>
      <c r="H23" s="42">
        <v>1</v>
      </c>
      <c r="I23" s="42"/>
    </row>
    <row r="24" spans="1:9" ht="36" customHeight="1">
      <c r="A24" s="349"/>
      <c r="B24" s="369"/>
      <c r="C24" s="33" t="s">
        <v>273</v>
      </c>
      <c r="D24" s="33" t="s">
        <v>274</v>
      </c>
      <c r="F24" s="42">
        <v>13</v>
      </c>
      <c r="G24" s="43" t="s">
        <v>275</v>
      </c>
      <c r="H24" s="42">
        <v>1</v>
      </c>
      <c r="I24" s="42"/>
    </row>
    <row r="25" spans="1:9" ht="26.25" customHeight="1">
      <c r="A25" s="349"/>
      <c r="B25" s="369"/>
      <c r="C25" s="33" t="s">
        <v>276</v>
      </c>
      <c r="D25" s="33" t="s">
        <v>277</v>
      </c>
      <c r="F25" s="42">
        <v>14</v>
      </c>
      <c r="G25" s="43" t="s">
        <v>278</v>
      </c>
      <c r="H25" s="42">
        <v>1</v>
      </c>
      <c r="I25" s="42"/>
    </row>
    <row r="26" spans="1:9" ht="25.5" customHeight="1">
      <c r="A26" s="349"/>
      <c r="B26" s="369"/>
      <c r="C26" s="33" t="s">
        <v>279</v>
      </c>
      <c r="D26" s="33" t="s">
        <v>280</v>
      </c>
      <c r="F26" s="42">
        <v>15</v>
      </c>
      <c r="G26" s="43" t="s">
        <v>281</v>
      </c>
      <c r="H26" s="42"/>
      <c r="I26" s="42"/>
    </row>
    <row r="27" spans="1:9" ht="28.5" customHeight="1">
      <c r="A27" s="349"/>
      <c r="B27" s="369"/>
      <c r="C27" s="33" t="s">
        <v>282</v>
      </c>
      <c r="D27" s="33" t="s">
        <v>283</v>
      </c>
      <c r="F27" s="42">
        <v>16</v>
      </c>
      <c r="G27" s="43" t="s">
        <v>284</v>
      </c>
      <c r="H27" s="42"/>
      <c r="I27" s="42"/>
    </row>
    <row r="28" spans="1:9" ht="24.75" customHeight="1">
      <c r="A28" s="349"/>
      <c r="B28" s="369"/>
      <c r="C28" s="33" t="s">
        <v>285</v>
      </c>
      <c r="D28" s="33" t="s">
        <v>286</v>
      </c>
      <c r="F28" s="42">
        <v>17</v>
      </c>
      <c r="G28" s="43" t="s">
        <v>287</v>
      </c>
      <c r="H28" s="42"/>
      <c r="I28" s="42"/>
    </row>
    <row r="29" spans="1:9" ht="27.75" customHeight="1">
      <c r="A29" s="349"/>
      <c r="B29" s="369"/>
      <c r="C29" s="36"/>
      <c r="D29" s="33" t="s">
        <v>288</v>
      </c>
      <c r="F29" s="42">
        <v>18</v>
      </c>
      <c r="G29" s="43" t="s">
        <v>289</v>
      </c>
      <c r="H29" s="42"/>
      <c r="I29" s="42"/>
    </row>
    <row r="30" spans="1:9" ht="24.75" customHeight="1">
      <c r="A30" s="349"/>
      <c r="B30" s="369"/>
      <c r="C30" s="36"/>
      <c r="D30" s="33" t="s">
        <v>290</v>
      </c>
      <c r="F30" s="42">
        <v>19</v>
      </c>
      <c r="G30" s="43" t="s">
        <v>291</v>
      </c>
      <c r="H30" s="42"/>
      <c r="I30" s="42"/>
    </row>
    <row r="31" spans="1:9" ht="31.5" customHeight="1" thickBot="1">
      <c r="A31" s="350"/>
      <c r="B31" s="370"/>
      <c r="C31" s="37"/>
      <c r="D31" s="34" t="s">
        <v>292</v>
      </c>
      <c r="F31" s="47" t="s">
        <v>293</v>
      </c>
      <c r="G31" s="47"/>
      <c r="H31" s="47">
        <f>SUM(H12:H30)</f>
        <v>12</v>
      </c>
      <c r="I31" s="47"/>
    </row>
    <row r="32" spans="1:9">
      <c r="A32" s="348">
        <v>4</v>
      </c>
      <c r="B32" s="351" t="s">
        <v>294</v>
      </c>
      <c r="C32" s="33" t="s">
        <v>295</v>
      </c>
      <c r="D32" s="33" t="s">
        <v>296</v>
      </c>
      <c r="F32" s="344" t="s">
        <v>297</v>
      </c>
      <c r="G32" s="344"/>
      <c r="H32" s="344"/>
      <c r="I32" s="345"/>
    </row>
    <row r="33" spans="1:7" ht="28">
      <c r="A33" s="349"/>
      <c r="B33" s="352"/>
      <c r="C33" s="33" t="s">
        <v>298</v>
      </c>
      <c r="D33" s="33" t="s">
        <v>299</v>
      </c>
    </row>
    <row r="34" spans="1:7" ht="29.25" customHeight="1">
      <c r="A34" s="349"/>
      <c r="B34" s="352"/>
      <c r="C34" s="33" t="s">
        <v>300</v>
      </c>
      <c r="D34" s="33" t="s">
        <v>301</v>
      </c>
    </row>
    <row r="35" spans="1:7" ht="24.75" customHeight="1">
      <c r="A35" s="349"/>
      <c r="B35" s="352"/>
      <c r="C35" s="33" t="s">
        <v>302</v>
      </c>
      <c r="D35" s="33" t="s">
        <v>303</v>
      </c>
      <c r="F35" t="s">
        <v>304</v>
      </c>
    </row>
    <row r="36" spans="1:7" ht="37.5" customHeight="1">
      <c r="A36" s="349"/>
      <c r="B36" s="352"/>
      <c r="C36" s="33" t="s">
        <v>305</v>
      </c>
      <c r="D36" s="33" t="s">
        <v>306</v>
      </c>
      <c r="F36" t="s">
        <v>307</v>
      </c>
    </row>
    <row r="37" spans="1:7" ht="28">
      <c r="A37" s="349"/>
      <c r="B37" s="352"/>
      <c r="C37" s="33" t="s">
        <v>308</v>
      </c>
      <c r="D37" s="33" t="s">
        <v>309</v>
      </c>
      <c r="F37" t="s">
        <v>310</v>
      </c>
    </row>
    <row r="38" spans="1:7" ht="29" thickBot="1">
      <c r="A38" s="349"/>
      <c r="B38" s="352"/>
      <c r="C38" s="36"/>
      <c r="D38" s="33" t="s">
        <v>311</v>
      </c>
    </row>
    <row r="39" spans="1:7" ht="29" thickBot="1">
      <c r="A39" s="350"/>
      <c r="B39" s="353"/>
      <c r="C39" s="37"/>
      <c r="D39" s="34" t="s">
        <v>312</v>
      </c>
      <c r="F39" s="48" t="s">
        <v>269</v>
      </c>
      <c r="G39" s="52" t="s">
        <v>313</v>
      </c>
    </row>
    <row r="40" spans="1:7" ht="16" thickBot="1">
      <c r="A40" s="354">
        <v>5</v>
      </c>
      <c r="B40" s="357" t="s">
        <v>314</v>
      </c>
      <c r="C40" s="35" t="s">
        <v>315</v>
      </c>
      <c r="D40" s="35" t="s">
        <v>316</v>
      </c>
      <c r="F40" s="171" t="s">
        <v>294</v>
      </c>
      <c r="G40" s="53" t="s">
        <v>317</v>
      </c>
    </row>
    <row r="41" spans="1:7" ht="16" thickBot="1">
      <c r="A41" s="355"/>
      <c r="B41" s="358"/>
      <c r="C41" s="33" t="s">
        <v>318</v>
      </c>
      <c r="D41" s="33" t="s">
        <v>319</v>
      </c>
      <c r="F41" s="51" t="s">
        <v>314</v>
      </c>
      <c r="G41" s="52" t="s">
        <v>320</v>
      </c>
    </row>
    <row r="42" spans="1:7" ht="28">
      <c r="A42" s="355"/>
      <c r="B42" s="358"/>
      <c r="C42" s="33" t="s">
        <v>321</v>
      </c>
      <c r="D42" s="33" t="s">
        <v>299</v>
      </c>
      <c r="F42" s="49"/>
    </row>
    <row r="43" spans="1:7" ht="42">
      <c r="A43" s="355"/>
      <c r="B43" s="358"/>
      <c r="C43" s="33" t="s">
        <v>322</v>
      </c>
      <c r="D43" s="33" t="s">
        <v>323</v>
      </c>
      <c r="F43" s="49"/>
    </row>
    <row r="44" spans="1:7" ht="28">
      <c r="A44" s="355"/>
      <c r="B44" s="358"/>
      <c r="C44" s="33" t="s">
        <v>324</v>
      </c>
      <c r="D44" s="33" t="s">
        <v>325</v>
      </c>
      <c r="F44" s="49"/>
    </row>
    <row r="45" spans="1:7" ht="28">
      <c r="A45" s="355"/>
      <c r="B45" s="358"/>
      <c r="C45" s="33" t="s">
        <v>326</v>
      </c>
      <c r="D45" s="33" t="s">
        <v>327</v>
      </c>
      <c r="F45" s="49"/>
    </row>
    <row r="46" spans="1:7" ht="28">
      <c r="A46" s="355"/>
      <c r="B46" s="358"/>
      <c r="C46" s="36"/>
      <c r="D46" s="33" t="s">
        <v>328</v>
      </c>
      <c r="F46" s="49"/>
    </row>
    <row r="47" spans="1:7" ht="29" thickBot="1">
      <c r="A47" s="356"/>
      <c r="B47" s="359"/>
      <c r="C47" s="37"/>
      <c r="D47" s="34" t="s">
        <v>329</v>
      </c>
      <c r="F47" s="49"/>
    </row>
    <row r="48" spans="1:7">
      <c r="F48" s="50"/>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8" workbookViewId="0">
      <selection activeCell="B7" sqref="B7"/>
    </sheetView>
  </sheetViews>
  <sheetFormatPr baseColWidth="10" defaultColWidth="10.83203125" defaultRowHeight="15"/>
  <cols>
    <col min="1" max="1" width="24.1640625" customWidth="1"/>
    <col min="2" max="2" width="90.6640625" customWidth="1"/>
    <col min="3" max="3" width="29.5" customWidth="1"/>
  </cols>
  <sheetData>
    <row r="1" spans="1:3" ht="53.25" customHeight="1">
      <c r="A1" s="375" t="s">
        <v>330</v>
      </c>
      <c r="B1" s="374"/>
      <c r="C1" s="118"/>
    </row>
    <row r="2" spans="1:3" ht="63" customHeight="1">
      <c r="A2" s="374" t="s">
        <v>331</v>
      </c>
      <c r="B2" s="374"/>
      <c r="C2" s="119"/>
    </row>
    <row r="3" spans="1:3" ht="15.75" customHeight="1" thickBot="1">
      <c r="A3" s="119"/>
      <c r="B3" s="120"/>
      <c r="C3" s="120"/>
    </row>
    <row r="4" spans="1:3" ht="16" thickBot="1">
      <c r="A4" s="121" t="s">
        <v>332</v>
      </c>
      <c r="B4" s="121" t="s">
        <v>333</v>
      </c>
      <c r="C4" s="122"/>
    </row>
    <row r="5" spans="1:3" ht="48.75" customHeight="1" thickBot="1">
      <c r="A5" s="123" t="s">
        <v>334</v>
      </c>
      <c r="B5" s="124" t="s">
        <v>335</v>
      </c>
    </row>
    <row r="6" spans="1:3" ht="35.25" customHeight="1" thickBot="1">
      <c r="A6" s="123" t="s">
        <v>336</v>
      </c>
      <c r="B6" s="124" t="s">
        <v>337</v>
      </c>
    </row>
    <row r="7" spans="1:3" ht="45.75" customHeight="1" thickBot="1">
      <c r="A7" s="123" t="s">
        <v>338</v>
      </c>
      <c r="B7" s="124" t="s">
        <v>339</v>
      </c>
    </row>
    <row r="8" spans="1:3" ht="31.5" customHeight="1" thickBot="1">
      <c r="A8" s="123" t="s">
        <v>340</v>
      </c>
      <c r="B8" s="124" t="s">
        <v>341</v>
      </c>
    </row>
    <row r="10" spans="1:3" ht="16" thickBot="1">
      <c r="A10" s="376" t="s">
        <v>342</v>
      </c>
      <c r="B10" s="376"/>
    </row>
    <row r="11" spans="1:3" ht="30">
      <c r="A11" s="371" t="s">
        <v>343</v>
      </c>
      <c r="B11" s="172" t="s">
        <v>344</v>
      </c>
    </row>
    <row r="12" spans="1:3" ht="45">
      <c r="A12" s="372"/>
      <c r="B12" s="125" t="s">
        <v>345</v>
      </c>
    </row>
    <row r="13" spans="1:3" ht="46" thickBot="1">
      <c r="A13" s="373"/>
      <c r="B13" s="173" t="s">
        <v>346</v>
      </c>
    </row>
    <row r="14" spans="1:3" ht="45">
      <c r="A14" s="371" t="s">
        <v>347</v>
      </c>
      <c r="B14" s="174" t="s">
        <v>348</v>
      </c>
    </row>
    <row r="15" spans="1:3" ht="45">
      <c r="A15" s="372"/>
      <c r="B15" s="175" t="s">
        <v>349</v>
      </c>
    </row>
    <row r="16" spans="1:3" ht="46" thickBot="1">
      <c r="A16" s="373"/>
      <c r="B16" s="126" t="s">
        <v>350</v>
      </c>
    </row>
    <row r="17" spans="1:2" ht="45">
      <c r="A17" s="371" t="s">
        <v>351</v>
      </c>
      <c r="B17" s="174" t="s">
        <v>352</v>
      </c>
    </row>
    <row r="18" spans="1:2" ht="45">
      <c r="A18" s="372"/>
      <c r="B18" s="175" t="s">
        <v>353</v>
      </c>
    </row>
    <row r="19" spans="1:2" ht="46" thickBot="1">
      <c r="A19" s="373"/>
      <c r="B19" s="126" t="s">
        <v>354</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377" t="s">
        <v>355</v>
      </c>
      <c r="B2" s="377"/>
      <c r="C2" s="55" t="s">
        <v>356</v>
      </c>
    </row>
    <row r="3" spans="1:3" ht="59.25" customHeight="1">
      <c r="A3" s="55" t="s">
        <v>357</v>
      </c>
      <c r="B3" s="56" t="s">
        <v>358</v>
      </c>
      <c r="C3" s="56" t="s">
        <v>359</v>
      </c>
    </row>
    <row r="4" spans="1:3" ht="61">
      <c r="A4" s="55" t="s">
        <v>360</v>
      </c>
      <c r="B4" s="56" t="s">
        <v>361</v>
      </c>
      <c r="C4" s="56" t="s">
        <v>362</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5" sqref="B5"/>
    </sheetView>
  </sheetViews>
  <sheetFormatPr baseColWidth="10" defaultColWidth="10.83203125" defaultRowHeight="15"/>
  <cols>
    <col min="1" max="1" width="28.83203125" customWidth="1"/>
    <col min="2" max="2" width="61.83203125" customWidth="1"/>
  </cols>
  <sheetData>
    <row r="2" spans="1:2">
      <c r="A2" s="377" t="s">
        <v>363</v>
      </c>
      <c r="B2" s="377"/>
    </row>
    <row r="3" spans="1:2" ht="45.75" customHeight="1">
      <c r="A3" s="55" t="s">
        <v>364</v>
      </c>
      <c r="B3" s="62" t="s">
        <v>365</v>
      </c>
    </row>
    <row r="4" spans="1:2" ht="45">
      <c r="A4" s="63" t="s">
        <v>366</v>
      </c>
      <c r="B4" s="62" t="s">
        <v>367</v>
      </c>
    </row>
    <row r="5" spans="1:2" ht="30">
      <c r="A5" s="55" t="s">
        <v>368</v>
      </c>
      <c r="B5" s="62" t="s">
        <v>369</v>
      </c>
    </row>
    <row r="6" spans="1:2" ht="30">
      <c r="A6" s="55" t="s">
        <v>370</v>
      </c>
      <c r="B6" s="62" t="s">
        <v>371</v>
      </c>
    </row>
    <row r="15" spans="1:2">
      <c r="B15" s="86"/>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610"/>
  <sheetViews>
    <sheetView topLeftCell="A83" zoomScaleNormal="100" workbookViewId="0">
      <selection activeCell="A80" sqref="A80"/>
    </sheetView>
  </sheetViews>
  <sheetFormatPr baseColWidth="10" defaultColWidth="10.83203125" defaultRowHeight="15"/>
  <cols>
    <col min="1" max="1" width="19.83203125" customWidth="1"/>
    <col min="2" max="2" width="65.1640625" customWidth="1"/>
    <col min="3" max="3" width="22.5" customWidth="1"/>
    <col min="4" max="4" width="20.1640625" customWidth="1"/>
    <col min="5" max="5" width="15.6640625" style="38" customWidth="1"/>
    <col min="7" max="7" width="20" customWidth="1"/>
    <col min="8" max="8" width="54.83203125" customWidth="1"/>
    <col min="9" max="9" width="23" customWidth="1"/>
    <col min="10" max="10" width="18.1640625" customWidth="1"/>
    <col min="11" max="11" width="16.5" style="38" customWidth="1"/>
    <col min="13" max="13" width="18.6640625" customWidth="1"/>
    <col min="14" max="14" width="37.83203125" customWidth="1"/>
    <col min="15" max="15" width="19.33203125" customWidth="1"/>
    <col min="16" max="16" width="18.1640625" customWidth="1"/>
    <col min="17" max="17" width="17" customWidth="1"/>
    <col min="19" max="19" width="18.6640625" customWidth="1"/>
    <col min="20" max="20" width="38.1640625" customWidth="1"/>
    <col min="21" max="21" width="19.1640625" customWidth="1"/>
    <col min="22" max="22" width="18.1640625" customWidth="1"/>
    <col min="23" max="23" width="16.5" customWidth="1"/>
  </cols>
  <sheetData>
    <row r="1" spans="1:23" ht="13.5" customHeight="1">
      <c r="A1" s="71" t="s">
        <v>372</v>
      </c>
      <c r="B1" s="71" t="str">
        <f>+'MAPA DE RIESGOS'!D8</f>
        <v xml:space="preserve">Incumplimiento a los servicios ofertados  
</v>
      </c>
      <c r="C1" s="71"/>
      <c r="D1" s="71"/>
      <c r="E1" s="71"/>
      <c r="F1" s="71"/>
      <c r="G1" s="71"/>
      <c r="H1" s="71"/>
    </row>
    <row r="2" spans="1:23" ht="13.5" customHeight="1">
      <c r="A2" s="57" t="s">
        <v>373</v>
      </c>
      <c r="B2" s="58" t="str">
        <f>+'MAPA DE RIESGOS'!P8</f>
        <v xml:space="preserve">Publicidad limitada de los cursos  
</v>
      </c>
      <c r="G2" s="57" t="s">
        <v>374</v>
      </c>
      <c r="H2" s="58" t="str">
        <f>+'MAPA DE RIESGOS'!P10</f>
        <v>No contar con la contratación de docentes a tiempo.</v>
      </c>
      <c r="M2" s="57" t="s">
        <v>375</v>
      </c>
      <c r="N2" s="58" t="str">
        <f>+'MAPA DE RIESGOS'!P10</f>
        <v>No contar con la contratación de docentes a tiempo.</v>
      </c>
      <c r="Q2" s="38"/>
      <c r="S2" s="57" t="s">
        <v>488</v>
      </c>
      <c r="T2" s="58" t="str">
        <f>+'MAPA DE RIESGOS'!P11</f>
        <v>Pandemias</v>
      </c>
      <c r="W2" s="38"/>
    </row>
    <row r="3" spans="1:23" ht="15" customHeight="1">
      <c r="A3" s="57" t="s">
        <v>376</v>
      </c>
      <c r="B3" s="58" t="str">
        <f>+'MAPA DE RIESGOS'!T8</f>
        <v>Seguimiento al cronograma de la oferta y reporte a comunicaciones para que se realice el baner y se publique en página y redes sociales</v>
      </c>
      <c r="G3" s="57" t="s">
        <v>376</v>
      </c>
      <c r="H3" s="58" t="str">
        <f>+'MAPA DE RIESGOS'!T9</f>
        <v>Seguimiento al cronograma de inscritos y realizar actividades de marketing (llamadas, whatsapp, correo, entre otros)</v>
      </c>
      <c r="M3" s="57" t="s">
        <v>376</v>
      </c>
      <c r="N3" s="58" t="str">
        <f>+'MAPA DE RIESGOS'!T10</f>
        <v>Presentar estudios previos y realizar el respectivo seguimiento al proceso de contratación.</v>
      </c>
      <c r="Q3" s="38"/>
      <c r="S3" s="57" t="s">
        <v>376</v>
      </c>
      <c r="T3" s="58" t="str">
        <f>+'MAPA DE RIESGOS'!T11</f>
        <v>Verificar condiciones para clases presenciales y de no poder hacerlas, realizar videos para clases practicas (simulaciones).</v>
      </c>
      <c r="W3" s="38"/>
    </row>
    <row r="4" spans="1:23" ht="15.75" customHeight="1" thickBot="1">
      <c r="Q4" s="38"/>
      <c r="W4" s="38"/>
    </row>
    <row r="5" spans="1:23" ht="53.25" customHeight="1" thickBot="1">
      <c r="A5" s="176" t="s">
        <v>377</v>
      </c>
      <c r="B5" s="25" t="s">
        <v>378</v>
      </c>
      <c r="C5" s="177" t="s">
        <v>379</v>
      </c>
      <c r="D5" s="25" t="s">
        <v>380</v>
      </c>
      <c r="E5" s="178" t="s">
        <v>381</v>
      </c>
      <c r="G5" s="176" t="s">
        <v>377</v>
      </c>
      <c r="H5" s="25" t="s">
        <v>378</v>
      </c>
      <c r="I5" s="177" t="s">
        <v>379</v>
      </c>
      <c r="J5" s="25" t="s">
        <v>380</v>
      </c>
      <c r="K5" s="178" t="s">
        <v>381</v>
      </c>
      <c r="M5" s="176" t="s">
        <v>377</v>
      </c>
      <c r="N5" s="25" t="s">
        <v>378</v>
      </c>
      <c r="O5" s="177" t="s">
        <v>379</v>
      </c>
      <c r="P5" s="25" t="s">
        <v>380</v>
      </c>
      <c r="Q5" s="178" t="s">
        <v>381</v>
      </c>
      <c r="S5" s="176" t="s">
        <v>377</v>
      </c>
      <c r="T5" s="25" t="s">
        <v>378</v>
      </c>
      <c r="U5" s="177" t="s">
        <v>379</v>
      </c>
      <c r="V5" s="25" t="s">
        <v>380</v>
      </c>
      <c r="W5" s="178" t="s">
        <v>381</v>
      </c>
    </row>
    <row r="6" spans="1:23" ht="20" customHeight="1">
      <c r="A6" s="384" t="s">
        <v>382</v>
      </c>
      <c r="B6" s="385" t="s">
        <v>383</v>
      </c>
      <c r="C6" s="158" t="s">
        <v>384</v>
      </c>
      <c r="D6" s="60">
        <v>15</v>
      </c>
      <c r="E6" s="179">
        <v>15</v>
      </c>
      <c r="G6" s="384" t="s">
        <v>382</v>
      </c>
      <c r="H6" s="385" t="s">
        <v>383</v>
      </c>
      <c r="I6" s="158" t="s">
        <v>384</v>
      </c>
      <c r="J6" s="60">
        <v>15</v>
      </c>
      <c r="K6" s="179">
        <v>15</v>
      </c>
      <c r="M6" s="384" t="s">
        <v>382</v>
      </c>
      <c r="N6" s="385" t="s">
        <v>383</v>
      </c>
      <c r="O6" s="158" t="s">
        <v>384</v>
      </c>
      <c r="P6" s="60">
        <v>15</v>
      </c>
      <c r="Q6" s="179">
        <v>15</v>
      </c>
      <c r="S6" s="384" t="s">
        <v>382</v>
      </c>
      <c r="T6" s="385" t="s">
        <v>383</v>
      </c>
      <c r="U6" s="196" t="s">
        <v>384</v>
      </c>
      <c r="V6" s="60">
        <v>15</v>
      </c>
      <c r="W6" s="179">
        <v>15</v>
      </c>
    </row>
    <row r="7" spans="1:23" ht="21.75" customHeight="1">
      <c r="A7" s="382"/>
      <c r="B7" s="381"/>
      <c r="C7" s="159" t="s">
        <v>385</v>
      </c>
      <c r="D7" s="59">
        <v>0</v>
      </c>
      <c r="E7" s="180"/>
      <c r="G7" s="382"/>
      <c r="H7" s="381"/>
      <c r="I7" s="159" t="s">
        <v>385</v>
      </c>
      <c r="J7" s="59">
        <v>0</v>
      </c>
      <c r="K7" s="180"/>
      <c r="M7" s="382"/>
      <c r="N7" s="381"/>
      <c r="O7" s="159" t="s">
        <v>385</v>
      </c>
      <c r="P7" s="59">
        <v>0</v>
      </c>
      <c r="Q7" s="180"/>
      <c r="S7" s="382"/>
      <c r="T7" s="381"/>
      <c r="U7" s="198" t="s">
        <v>385</v>
      </c>
      <c r="V7" s="59">
        <v>0</v>
      </c>
      <c r="W7" s="180"/>
    </row>
    <row r="8" spans="1:23" ht="20" customHeight="1">
      <c r="A8" s="382"/>
      <c r="B8" s="380" t="s">
        <v>386</v>
      </c>
      <c r="C8" s="159" t="s">
        <v>387</v>
      </c>
      <c r="D8" s="59">
        <v>15</v>
      </c>
      <c r="E8" s="181">
        <v>15</v>
      </c>
      <c r="G8" s="382"/>
      <c r="H8" s="380" t="s">
        <v>386</v>
      </c>
      <c r="I8" s="159" t="s">
        <v>387</v>
      </c>
      <c r="J8" s="59">
        <v>15</v>
      </c>
      <c r="K8" s="181">
        <v>15</v>
      </c>
      <c r="M8" s="382"/>
      <c r="N8" s="380" t="s">
        <v>386</v>
      </c>
      <c r="O8" s="159" t="s">
        <v>387</v>
      </c>
      <c r="P8" s="59">
        <v>15</v>
      </c>
      <c r="Q8" s="181">
        <v>15</v>
      </c>
      <c r="S8" s="382"/>
      <c r="T8" s="380" t="s">
        <v>386</v>
      </c>
      <c r="U8" s="198" t="s">
        <v>387</v>
      </c>
      <c r="V8" s="59">
        <v>15</v>
      </c>
      <c r="W8" s="181">
        <v>15</v>
      </c>
    </row>
    <row r="9" spans="1:23" ht="25.5" customHeight="1">
      <c r="A9" s="379"/>
      <c r="B9" s="381"/>
      <c r="C9" s="159" t="s">
        <v>388</v>
      </c>
      <c r="D9" s="59">
        <v>0</v>
      </c>
      <c r="E9" s="180"/>
      <c r="G9" s="379"/>
      <c r="H9" s="381"/>
      <c r="I9" s="159" t="s">
        <v>388</v>
      </c>
      <c r="J9" s="59">
        <v>0</v>
      </c>
      <c r="K9" s="180"/>
      <c r="M9" s="379"/>
      <c r="N9" s="381"/>
      <c r="O9" s="159" t="s">
        <v>388</v>
      </c>
      <c r="P9" s="59">
        <v>0</v>
      </c>
      <c r="Q9" s="180"/>
      <c r="S9" s="379"/>
      <c r="T9" s="381"/>
      <c r="U9" s="198" t="s">
        <v>388</v>
      </c>
      <c r="V9" s="59">
        <v>0</v>
      </c>
      <c r="W9" s="180"/>
    </row>
    <row r="10" spans="1:23" ht="26" customHeight="1">
      <c r="A10" s="378" t="s">
        <v>389</v>
      </c>
      <c r="B10" s="380" t="s">
        <v>390</v>
      </c>
      <c r="C10" s="159" t="s">
        <v>391</v>
      </c>
      <c r="D10" s="59">
        <v>15</v>
      </c>
      <c r="E10" s="181">
        <v>15</v>
      </c>
      <c r="G10" s="378" t="s">
        <v>389</v>
      </c>
      <c r="H10" s="380" t="s">
        <v>390</v>
      </c>
      <c r="I10" s="159" t="s">
        <v>391</v>
      </c>
      <c r="J10" s="59">
        <v>15</v>
      </c>
      <c r="K10" s="181">
        <v>15</v>
      </c>
      <c r="M10" s="378" t="s">
        <v>389</v>
      </c>
      <c r="N10" s="380" t="s">
        <v>390</v>
      </c>
      <c r="O10" s="159" t="s">
        <v>391</v>
      </c>
      <c r="P10" s="59">
        <v>15</v>
      </c>
      <c r="Q10" s="181">
        <v>12</v>
      </c>
      <c r="S10" s="378" t="s">
        <v>389</v>
      </c>
      <c r="T10" s="380" t="s">
        <v>390</v>
      </c>
      <c r="U10" s="198" t="s">
        <v>391</v>
      </c>
      <c r="V10" s="59">
        <v>15</v>
      </c>
      <c r="W10" s="181">
        <v>15</v>
      </c>
    </row>
    <row r="11" spans="1:23" ht="28" customHeight="1">
      <c r="A11" s="379"/>
      <c r="B11" s="381"/>
      <c r="C11" s="159" t="s">
        <v>392</v>
      </c>
      <c r="D11" s="59">
        <v>0</v>
      </c>
      <c r="E11" s="180"/>
      <c r="G11" s="379"/>
      <c r="H11" s="381"/>
      <c r="I11" s="159" t="s">
        <v>392</v>
      </c>
      <c r="J11" s="59">
        <v>0</v>
      </c>
      <c r="K11" s="180"/>
      <c r="M11" s="379"/>
      <c r="N11" s="381"/>
      <c r="O11" s="159" t="s">
        <v>392</v>
      </c>
      <c r="P11" s="59">
        <v>0</v>
      </c>
      <c r="Q11" s="180"/>
      <c r="S11" s="379"/>
      <c r="T11" s="381"/>
      <c r="U11" s="198" t="s">
        <v>392</v>
      </c>
      <c r="V11" s="59">
        <v>0</v>
      </c>
      <c r="W11" s="180"/>
    </row>
    <row r="12" spans="1:23" ht="33" customHeight="1">
      <c r="A12" s="378" t="s">
        <v>393</v>
      </c>
      <c r="B12" s="380" t="s">
        <v>394</v>
      </c>
      <c r="C12" s="159" t="s">
        <v>395</v>
      </c>
      <c r="D12" s="59">
        <v>15</v>
      </c>
      <c r="E12" s="181">
        <v>12</v>
      </c>
      <c r="G12" s="378" t="s">
        <v>393</v>
      </c>
      <c r="H12" s="380" t="s">
        <v>394</v>
      </c>
      <c r="I12" s="159" t="s">
        <v>395</v>
      </c>
      <c r="J12" s="59">
        <v>15</v>
      </c>
      <c r="K12" s="181">
        <v>15</v>
      </c>
      <c r="M12" s="378" t="s">
        <v>393</v>
      </c>
      <c r="N12" s="380" t="s">
        <v>394</v>
      </c>
      <c r="O12" s="159" t="s">
        <v>395</v>
      </c>
      <c r="P12" s="59">
        <v>15</v>
      </c>
      <c r="Q12" s="181">
        <v>15</v>
      </c>
      <c r="S12" s="378" t="s">
        <v>393</v>
      </c>
      <c r="T12" s="380" t="s">
        <v>394</v>
      </c>
      <c r="U12" s="198" t="s">
        <v>395</v>
      </c>
      <c r="V12" s="59">
        <v>15</v>
      </c>
      <c r="W12" s="181">
        <v>12</v>
      </c>
    </row>
    <row r="13" spans="1:23" ht="32" customHeight="1">
      <c r="A13" s="379"/>
      <c r="B13" s="381"/>
      <c r="C13" s="159" t="s">
        <v>396</v>
      </c>
      <c r="D13" s="59">
        <v>0</v>
      </c>
      <c r="E13" s="180"/>
      <c r="G13" s="379"/>
      <c r="H13" s="381"/>
      <c r="I13" s="159" t="s">
        <v>396</v>
      </c>
      <c r="J13" s="59">
        <v>0</v>
      </c>
      <c r="K13" s="180"/>
      <c r="M13" s="379"/>
      <c r="N13" s="381"/>
      <c r="O13" s="159" t="s">
        <v>396</v>
      </c>
      <c r="P13" s="59">
        <v>0</v>
      </c>
      <c r="Q13" s="180"/>
      <c r="S13" s="379"/>
      <c r="T13" s="381"/>
      <c r="U13" s="198" t="s">
        <v>396</v>
      </c>
      <c r="V13" s="59">
        <v>0</v>
      </c>
      <c r="W13" s="180"/>
    </row>
    <row r="14" spans="1:23" ht="25.5" customHeight="1">
      <c r="A14" s="378" t="s">
        <v>397</v>
      </c>
      <c r="B14" s="380" t="s">
        <v>398</v>
      </c>
      <c r="C14" s="159" t="s">
        <v>399</v>
      </c>
      <c r="D14" s="59">
        <v>15</v>
      </c>
      <c r="E14" s="181">
        <v>15</v>
      </c>
      <c r="G14" s="378" t="s">
        <v>397</v>
      </c>
      <c r="H14" s="380" t="s">
        <v>398</v>
      </c>
      <c r="I14" s="159" t="s">
        <v>399</v>
      </c>
      <c r="J14" s="59">
        <v>15</v>
      </c>
      <c r="K14" s="181">
        <v>14</v>
      </c>
      <c r="M14" s="378" t="s">
        <v>397</v>
      </c>
      <c r="N14" s="380" t="s">
        <v>398</v>
      </c>
      <c r="O14" s="159" t="s">
        <v>399</v>
      </c>
      <c r="P14" s="59">
        <v>15</v>
      </c>
      <c r="Q14" s="181">
        <v>15</v>
      </c>
      <c r="S14" s="378" t="s">
        <v>397</v>
      </c>
      <c r="T14" s="380" t="s">
        <v>398</v>
      </c>
      <c r="U14" s="198" t="s">
        <v>399</v>
      </c>
      <c r="V14" s="59">
        <v>15</v>
      </c>
      <c r="W14" s="181">
        <v>15</v>
      </c>
    </row>
    <row r="15" spans="1:23" ht="25.5" customHeight="1">
      <c r="A15" s="379"/>
      <c r="B15" s="381"/>
      <c r="C15" s="159" t="s">
        <v>400</v>
      </c>
      <c r="D15" s="59">
        <v>0</v>
      </c>
      <c r="E15" s="180"/>
      <c r="G15" s="379"/>
      <c r="H15" s="381"/>
      <c r="I15" s="159" t="s">
        <v>400</v>
      </c>
      <c r="J15" s="59">
        <v>0</v>
      </c>
      <c r="K15" s="180"/>
      <c r="M15" s="379"/>
      <c r="N15" s="381"/>
      <c r="O15" s="159" t="s">
        <v>400</v>
      </c>
      <c r="P15" s="59">
        <v>0</v>
      </c>
      <c r="Q15" s="180"/>
      <c r="S15" s="379"/>
      <c r="T15" s="381"/>
      <c r="U15" s="198" t="s">
        <v>400</v>
      </c>
      <c r="V15" s="59">
        <v>0</v>
      </c>
      <c r="W15" s="180"/>
    </row>
    <row r="16" spans="1:23" ht="40" customHeight="1">
      <c r="A16" s="378" t="s">
        <v>401</v>
      </c>
      <c r="B16" s="380" t="s">
        <v>402</v>
      </c>
      <c r="C16" s="159" t="s">
        <v>403</v>
      </c>
      <c r="D16" s="59">
        <v>15</v>
      </c>
      <c r="E16" s="181">
        <v>15</v>
      </c>
      <c r="G16" s="378" t="s">
        <v>401</v>
      </c>
      <c r="H16" s="380" t="s">
        <v>402</v>
      </c>
      <c r="I16" s="159" t="s">
        <v>403</v>
      </c>
      <c r="J16" s="59">
        <v>15</v>
      </c>
      <c r="K16" s="181">
        <v>14</v>
      </c>
      <c r="M16" s="378" t="s">
        <v>401</v>
      </c>
      <c r="N16" s="380" t="s">
        <v>402</v>
      </c>
      <c r="O16" s="159" t="s">
        <v>403</v>
      </c>
      <c r="P16" s="59">
        <v>15</v>
      </c>
      <c r="Q16" s="181">
        <v>15</v>
      </c>
      <c r="S16" s="378" t="s">
        <v>401</v>
      </c>
      <c r="T16" s="380" t="s">
        <v>402</v>
      </c>
      <c r="U16" s="198" t="s">
        <v>403</v>
      </c>
      <c r="V16" s="59">
        <v>15</v>
      </c>
      <c r="W16" s="181">
        <v>15</v>
      </c>
    </row>
    <row r="17" spans="1:23" ht="41" customHeight="1">
      <c r="A17" s="379"/>
      <c r="B17" s="381"/>
      <c r="C17" s="159" t="s">
        <v>404</v>
      </c>
      <c r="D17" s="59">
        <v>0</v>
      </c>
      <c r="E17" s="180"/>
      <c r="G17" s="379"/>
      <c r="H17" s="381"/>
      <c r="I17" s="159" t="s">
        <v>404</v>
      </c>
      <c r="J17" s="59">
        <v>0</v>
      </c>
      <c r="K17" s="180"/>
      <c r="M17" s="379"/>
      <c r="N17" s="381"/>
      <c r="O17" s="159" t="s">
        <v>404</v>
      </c>
      <c r="P17" s="59">
        <v>0</v>
      </c>
      <c r="Q17" s="180"/>
      <c r="S17" s="379"/>
      <c r="T17" s="381"/>
      <c r="U17" s="198" t="s">
        <v>404</v>
      </c>
      <c r="V17" s="59">
        <v>0</v>
      </c>
      <c r="W17" s="180"/>
    </row>
    <row r="18" spans="1:23" ht="63.75" customHeight="1">
      <c r="A18" s="378" t="s">
        <v>405</v>
      </c>
      <c r="B18" s="380" t="s">
        <v>406</v>
      </c>
      <c r="C18" s="159" t="s">
        <v>407</v>
      </c>
      <c r="D18" s="59">
        <v>10</v>
      </c>
      <c r="E18" s="181">
        <v>10</v>
      </c>
      <c r="G18" s="378" t="s">
        <v>405</v>
      </c>
      <c r="H18" s="380" t="s">
        <v>406</v>
      </c>
      <c r="I18" s="159" t="s">
        <v>407</v>
      </c>
      <c r="J18" s="59">
        <v>10</v>
      </c>
      <c r="K18" s="181">
        <v>8</v>
      </c>
      <c r="M18" s="378" t="s">
        <v>405</v>
      </c>
      <c r="N18" s="380" t="s">
        <v>406</v>
      </c>
      <c r="O18" s="159" t="s">
        <v>407</v>
      </c>
      <c r="P18" s="59">
        <v>10</v>
      </c>
      <c r="Q18" s="181">
        <v>10</v>
      </c>
      <c r="S18" s="378" t="s">
        <v>405</v>
      </c>
      <c r="T18" s="380" t="s">
        <v>406</v>
      </c>
      <c r="U18" s="198" t="s">
        <v>407</v>
      </c>
      <c r="V18" s="59">
        <v>10</v>
      </c>
      <c r="W18" s="181">
        <v>10</v>
      </c>
    </row>
    <row r="19" spans="1:23" ht="63.75" customHeight="1">
      <c r="A19" s="382"/>
      <c r="B19" s="383"/>
      <c r="C19" s="159" t="s">
        <v>408</v>
      </c>
      <c r="D19" s="59">
        <v>5</v>
      </c>
      <c r="E19" s="182"/>
      <c r="G19" s="382"/>
      <c r="H19" s="383"/>
      <c r="I19" s="159" t="s">
        <v>408</v>
      </c>
      <c r="J19" s="59">
        <v>5</v>
      </c>
      <c r="K19" s="69"/>
      <c r="M19" s="382"/>
      <c r="N19" s="383"/>
      <c r="O19" s="159" t="s">
        <v>408</v>
      </c>
      <c r="P19" s="59">
        <v>5</v>
      </c>
      <c r="Q19" s="180"/>
      <c r="S19" s="382"/>
      <c r="T19" s="383"/>
      <c r="U19" s="198" t="s">
        <v>408</v>
      </c>
      <c r="V19" s="59">
        <v>5</v>
      </c>
      <c r="W19" s="180"/>
    </row>
    <row r="20" spans="1:23" ht="15.75" customHeight="1" thickBot="1">
      <c r="A20" s="379"/>
      <c r="B20" s="381"/>
      <c r="C20" s="159" t="s">
        <v>409</v>
      </c>
      <c r="D20" s="61">
        <v>0</v>
      </c>
      <c r="E20" s="70"/>
      <c r="G20" s="379"/>
      <c r="H20" s="381"/>
      <c r="I20" s="159" t="s">
        <v>409</v>
      </c>
      <c r="J20" s="61">
        <v>0</v>
      </c>
      <c r="K20" s="70"/>
      <c r="M20" s="379"/>
      <c r="N20" s="381"/>
      <c r="O20" s="159" t="s">
        <v>409</v>
      </c>
      <c r="P20" s="61">
        <v>0</v>
      </c>
      <c r="Q20" s="70"/>
      <c r="S20" s="379"/>
      <c r="T20" s="381"/>
      <c r="U20" s="198" t="s">
        <v>409</v>
      </c>
      <c r="V20" s="61">
        <v>0</v>
      </c>
      <c r="W20" s="70"/>
    </row>
    <row r="21" spans="1:23" ht="15.75" customHeight="1" thickBot="1">
      <c r="D21" s="183" t="s">
        <v>410</v>
      </c>
      <c r="E21" s="184">
        <f>SUM(E6:E20)</f>
        <v>97</v>
      </c>
      <c r="J21" s="183" t="s">
        <v>410</v>
      </c>
      <c r="K21" s="184">
        <f>SUM(K6:K20)</f>
        <v>96</v>
      </c>
      <c r="P21" s="183" t="s">
        <v>410</v>
      </c>
      <c r="Q21" s="184">
        <f>SUM(Q6:Q20)</f>
        <v>97</v>
      </c>
      <c r="V21" s="183" t="s">
        <v>410</v>
      </c>
      <c r="W21" s="184">
        <f>SUM(W6:W20)</f>
        <v>97</v>
      </c>
    </row>
    <row r="22" spans="1:23" ht="39" customHeight="1" thickBot="1">
      <c r="A22" s="65" t="s">
        <v>411</v>
      </c>
      <c r="B22" s="185" t="s">
        <v>412</v>
      </c>
      <c r="D22" s="64"/>
      <c r="E22" s="160"/>
      <c r="G22" s="65" t="s">
        <v>411</v>
      </c>
      <c r="H22" s="185" t="s">
        <v>412</v>
      </c>
      <c r="J22" s="64"/>
      <c r="K22" s="160"/>
      <c r="M22" s="65" t="s">
        <v>411</v>
      </c>
      <c r="N22" s="185" t="s">
        <v>412</v>
      </c>
      <c r="P22" s="64"/>
      <c r="Q22" s="160"/>
      <c r="S22" s="65" t="s">
        <v>411</v>
      </c>
      <c r="T22" s="199" t="s">
        <v>412</v>
      </c>
      <c r="V22" s="64"/>
      <c r="W22" s="197"/>
    </row>
    <row r="23" spans="1:23" ht="15.75" customHeight="1" thickBot="1">
      <c r="A23" s="66" t="s">
        <v>58</v>
      </c>
      <c r="B23" s="67" t="s">
        <v>413</v>
      </c>
      <c r="D23" s="64"/>
      <c r="E23" s="160"/>
      <c r="G23" s="66" t="s">
        <v>58</v>
      </c>
      <c r="H23" s="67" t="s">
        <v>413</v>
      </c>
      <c r="J23" s="64"/>
      <c r="K23" s="160"/>
      <c r="M23" s="66" t="s">
        <v>58</v>
      </c>
      <c r="N23" s="67" t="s">
        <v>413</v>
      </c>
      <c r="P23" s="64"/>
      <c r="Q23" s="160"/>
      <c r="S23" s="66" t="s">
        <v>58</v>
      </c>
      <c r="T23" s="67" t="s">
        <v>413</v>
      </c>
      <c r="V23" s="64"/>
      <c r="W23" s="197"/>
    </row>
    <row r="24" spans="1:23" ht="15.75" customHeight="1" thickBot="1">
      <c r="A24" s="66" t="s">
        <v>50</v>
      </c>
      <c r="B24" s="67" t="s">
        <v>414</v>
      </c>
      <c r="D24" s="64"/>
      <c r="E24" s="160"/>
      <c r="G24" s="66" t="s">
        <v>50</v>
      </c>
      <c r="H24" s="67" t="s">
        <v>414</v>
      </c>
      <c r="J24" s="64"/>
      <c r="K24" s="160"/>
      <c r="M24" s="66" t="s">
        <v>50</v>
      </c>
      <c r="N24" s="67" t="s">
        <v>414</v>
      </c>
      <c r="P24" s="64"/>
      <c r="Q24" s="160"/>
      <c r="S24" s="66" t="s">
        <v>50</v>
      </c>
      <c r="T24" s="67" t="s">
        <v>414</v>
      </c>
      <c r="V24" s="64"/>
      <c r="W24" s="197"/>
    </row>
    <row r="25" spans="1:23" ht="15.75" customHeight="1" thickBot="1">
      <c r="A25" s="66" t="s">
        <v>164</v>
      </c>
      <c r="B25" s="67" t="s">
        <v>415</v>
      </c>
      <c r="D25" s="64"/>
      <c r="E25" s="160"/>
      <c r="G25" s="66" t="s">
        <v>164</v>
      </c>
      <c r="H25" s="67" t="s">
        <v>415</v>
      </c>
      <c r="J25" s="64"/>
      <c r="K25" s="160"/>
      <c r="M25" s="66" t="s">
        <v>164</v>
      </c>
      <c r="N25" s="67" t="s">
        <v>415</v>
      </c>
      <c r="P25" s="64"/>
      <c r="Q25" s="160"/>
      <c r="S25" s="66" t="s">
        <v>164</v>
      </c>
      <c r="T25" s="67" t="s">
        <v>415</v>
      </c>
      <c r="V25" s="64"/>
      <c r="W25" s="197"/>
    </row>
    <row r="27" spans="1:23" ht="13.5" customHeight="1">
      <c r="A27" s="71" t="s">
        <v>416</v>
      </c>
      <c r="B27" s="71" t="str">
        <f>+'MAPA DE RIESGOS'!D12</f>
        <v>Baja respuesta de los egresados en el diligenciamiento de la encuesta momento uno</v>
      </c>
      <c r="C27" s="71"/>
      <c r="D27" s="71"/>
      <c r="E27" s="71"/>
      <c r="F27" s="71"/>
      <c r="G27" s="71"/>
      <c r="H27" s="71"/>
    </row>
    <row r="28" spans="1:23" ht="13.5" customHeight="1">
      <c r="A28" s="57" t="s">
        <v>373</v>
      </c>
      <c r="B28" s="58" t="str">
        <f>+'MAPA DE RIESGOS'!P12</f>
        <v>Fata de motivación o de sentido de pertenencia por parte del egresado</v>
      </c>
      <c r="G28" s="64"/>
      <c r="H28" s="118"/>
      <c r="I28" s="118"/>
      <c r="J28" s="118"/>
      <c r="K28" s="160"/>
      <c r="L28" s="118"/>
      <c r="M28" s="118"/>
      <c r="N28" s="118"/>
      <c r="O28" s="118"/>
      <c r="P28" s="118"/>
      <c r="Q28" s="118"/>
      <c r="R28" s="118"/>
      <c r="S28" s="118"/>
      <c r="T28" s="118"/>
      <c r="U28" s="118"/>
    </row>
    <row r="29" spans="1:23" ht="13.5" customHeight="1">
      <c r="A29" s="57" t="s">
        <v>376</v>
      </c>
      <c r="B29" s="58" t="str">
        <f>+'MAPA DE RIESGOS'!T12</f>
        <v>Actividades dirigidas a los egresados que los incentive al diligenciamiento de la encuesta momento uno (correos, charlas, entre otros)</v>
      </c>
      <c r="G29" s="64"/>
      <c r="H29" s="118"/>
      <c r="I29" s="118"/>
      <c r="J29" s="118"/>
      <c r="K29" s="160"/>
      <c r="L29" s="118"/>
      <c r="M29" s="118"/>
      <c r="N29" s="118"/>
      <c r="O29" s="118"/>
      <c r="P29" s="118"/>
      <c r="Q29" s="118"/>
      <c r="R29" s="118"/>
      <c r="S29" s="118"/>
      <c r="T29" s="118"/>
      <c r="U29" s="118"/>
    </row>
    <row r="30" spans="1:23" ht="16" thickBot="1">
      <c r="G30" s="118"/>
      <c r="H30" s="118"/>
      <c r="I30" s="118"/>
      <c r="J30" s="118"/>
      <c r="K30" s="160"/>
      <c r="L30" s="118"/>
      <c r="M30" s="118"/>
      <c r="N30" s="118"/>
      <c r="O30" s="118"/>
      <c r="P30" s="118"/>
      <c r="Q30" s="118"/>
      <c r="R30" s="118"/>
      <c r="S30" s="118"/>
      <c r="T30" s="118"/>
      <c r="U30" s="118"/>
    </row>
    <row r="31" spans="1:23" ht="53.25" customHeight="1" thickBot="1">
      <c r="A31" s="176" t="s">
        <v>377</v>
      </c>
      <c r="B31" s="25" t="s">
        <v>378</v>
      </c>
      <c r="C31" s="177" t="s">
        <v>379</v>
      </c>
      <c r="D31" s="25" t="s">
        <v>380</v>
      </c>
      <c r="E31" s="178" t="s">
        <v>381</v>
      </c>
      <c r="G31" s="130"/>
      <c r="H31" s="130"/>
      <c r="I31" s="130"/>
      <c r="J31" s="130"/>
      <c r="K31" s="131"/>
      <c r="L31" s="118"/>
      <c r="M31" s="118"/>
      <c r="N31" s="118"/>
      <c r="O31" s="118"/>
      <c r="P31" s="118"/>
      <c r="Q31" s="118"/>
      <c r="R31" s="118"/>
      <c r="S31" s="118"/>
      <c r="T31" s="118"/>
      <c r="U31" s="118"/>
    </row>
    <row r="32" spans="1:23" ht="14" customHeight="1">
      <c r="A32" s="384" t="s">
        <v>382</v>
      </c>
      <c r="B32" s="385" t="s">
        <v>383</v>
      </c>
      <c r="C32" s="158" t="s">
        <v>384</v>
      </c>
      <c r="D32" s="60">
        <v>15</v>
      </c>
      <c r="E32" s="186">
        <v>15</v>
      </c>
      <c r="G32" s="386"/>
      <c r="H32" s="387"/>
      <c r="I32" s="157"/>
      <c r="J32" s="132"/>
      <c r="K32" s="160"/>
      <c r="L32" s="118"/>
      <c r="M32" s="118"/>
      <c r="N32" s="118"/>
      <c r="O32" s="118"/>
      <c r="P32" s="118"/>
      <c r="Q32" s="118"/>
      <c r="R32" s="118"/>
      <c r="S32" s="118"/>
      <c r="T32" s="118"/>
      <c r="U32" s="118"/>
    </row>
    <row r="33" spans="1:21" ht="21.75" customHeight="1">
      <c r="A33" s="382"/>
      <c r="B33" s="381"/>
      <c r="C33" s="159" t="s">
        <v>385</v>
      </c>
      <c r="D33" s="59">
        <v>0</v>
      </c>
      <c r="E33" s="180"/>
      <c r="G33" s="386"/>
      <c r="H33" s="387"/>
      <c r="I33" s="157"/>
      <c r="J33" s="132"/>
      <c r="K33" s="160"/>
      <c r="L33" s="118"/>
      <c r="M33" s="118"/>
      <c r="N33" s="118"/>
      <c r="O33" s="118"/>
      <c r="P33" s="118"/>
      <c r="Q33" s="118"/>
      <c r="R33" s="118"/>
      <c r="S33" s="118"/>
      <c r="T33" s="118"/>
      <c r="U33" s="118"/>
    </row>
    <row r="34" spans="1:21" ht="13.75" customHeight="1">
      <c r="A34" s="382"/>
      <c r="B34" s="380" t="s">
        <v>386</v>
      </c>
      <c r="C34" s="159" t="s">
        <v>387</v>
      </c>
      <c r="D34" s="59">
        <v>15</v>
      </c>
      <c r="E34" s="180">
        <v>15</v>
      </c>
      <c r="G34" s="386"/>
      <c r="H34" s="387"/>
      <c r="I34" s="157"/>
      <c r="J34" s="132"/>
      <c r="K34" s="160"/>
      <c r="L34" s="118"/>
      <c r="M34" s="118"/>
      <c r="N34" s="118"/>
      <c r="O34" s="118"/>
      <c r="P34" s="118"/>
      <c r="Q34" s="118"/>
      <c r="R34" s="118"/>
      <c r="S34" s="118"/>
      <c r="T34" s="118"/>
      <c r="U34" s="118"/>
    </row>
    <row r="35" spans="1:21" ht="25.5" customHeight="1">
      <c r="A35" s="379"/>
      <c r="B35" s="381"/>
      <c r="C35" s="159" t="s">
        <v>388</v>
      </c>
      <c r="D35" s="59">
        <v>0</v>
      </c>
      <c r="E35" s="180"/>
      <c r="G35" s="386"/>
      <c r="H35" s="387"/>
      <c r="I35" s="157"/>
      <c r="J35" s="132"/>
      <c r="K35" s="160"/>
      <c r="L35" s="118"/>
      <c r="M35" s="118"/>
      <c r="N35" s="118"/>
      <c r="O35" s="118"/>
      <c r="P35" s="118"/>
      <c r="Q35" s="118"/>
      <c r="R35" s="118"/>
      <c r="S35" s="118"/>
      <c r="T35" s="118"/>
      <c r="U35" s="118"/>
    </row>
    <row r="36" spans="1:21" ht="22.5" customHeight="1">
      <c r="A36" s="378" t="s">
        <v>389</v>
      </c>
      <c r="B36" s="380" t="s">
        <v>390</v>
      </c>
      <c r="C36" s="159" t="s">
        <v>391</v>
      </c>
      <c r="D36" s="59">
        <v>15</v>
      </c>
      <c r="E36" s="180">
        <v>15</v>
      </c>
      <c r="G36" s="386"/>
      <c r="H36" s="387"/>
      <c r="I36" s="157"/>
      <c r="J36" s="132"/>
      <c r="K36" s="160"/>
      <c r="L36" s="118"/>
      <c r="M36" s="118"/>
      <c r="N36" s="118"/>
      <c r="O36" s="118"/>
      <c r="P36" s="118"/>
      <c r="Q36" s="118"/>
      <c r="R36" s="118"/>
      <c r="S36" s="118"/>
      <c r="T36" s="118"/>
      <c r="U36" s="118"/>
    </row>
    <row r="37" spans="1:21" ht="13.75" customHeight="1">
      <c r="A37" s="379"/>
      <c r="B37" s="381"/>
      <c r="C37" s="159" t="s">
        <v>392</v>
      </c>
      <c r="D37" s="59">
        <v>0</v>
      </c>
      <c r="E37" s="180"/>
      <c r="G37" s="386"/>
      <c r="H37" s="387"/>
      <c r="I37" s="157"/>
      <c r="J37" s="132"/>
      <c r="K37" s="160"/>
      <c r="L37" s="118"/>
      <c r="M37" s="118"/>
      <c r="N37" s="118"/>
      <c r="O37" s="118"/>
      <c r="P37" s="118"/>
      <c r="Q37" s="118"/>
      <c r="R37" s="118"/>
      <c r="S37" s="118"/>
      <c r="T37" s="118"/>
      <c r="U37" s="118"/>
    </row>
    <row r="38" spans="1:21" ht="22.5" customHeight="1">
      <c r="A38" s="378" t="s">
        <v>393</v>
      </c>
      <c r="B38" s="380" t="s">
        <v>394</v>
      </c>
      <c r="C38" s="159" t="s">
        <v>395</v>
      </c>
      <c r="D38" s="59">
        <v>15</v>
      </c>
      <c r="E38" s="180">
        <v>15</v>
      </c>
      <c r="G38" s="386"/>
      <c r="H38" s="387"/>
      <c r="I38" s="157"/>
      <c r="J38" s="132"/>
      <c r="K38" s="160"/>
      <c r="L38" s="118"/>
      <c r="M38" s="118"/>
      <c r="N38" s="118"/>
      <c r="O38" s="118"/>
      <c r="P38" s="118"/>
      <c r="Q38" s="118"/>
      <c r="R38" s="118"/>
      <c r="S38" s="118"/>
      <c r="T38" s="118"/>
      <c r="U38" s="118"/>
    </row>
    <row r="39" spans="1:21" ht="30" customHeight="1">
      <c r="A39" s="379"/>
      <c r="B39" s="381"/>
      <c r="C39" s="159" t="s">
        <v>396</v>
      </c>
      <c r="D39" s="59">
        <v>0</v>
      </c>
      <c r="E39" s="180"/>
      <c r="G39" s="386"/>
      <c r="H39" s="387"/>
      <c r="I39" s="157"/>
      <c r="J39" s="132"/>
      <c r="K39" s="160"/>
      <c r="L39" s="118"/>
      <c r="M39" s="118"/>
      <c r="N39" s="118"/>
      <c r="O39" s="118"/>
      <c r="P39" s="118"/>
      <c r="Q39" s="118"/>
      <c r="R39" s="118"/>
      <c r="S39" s="118"/>
      <c r="T39" s="118"/>
      <c r="U39" s="118"/>
    </row>
    <row r="40" spans="1:21" ht="25.5" customHeight="1">
      <c r="A40" s="378" t="s">
        <v>397</v>
      </c>
      <c r="B40" s="380" t="s">
        <v>398</v>
      </c>
      <c r="C40" s="159" t="s">
        <v>399</v>
      </c>
      <c r="D40" s="59">
        <v>15</v>
      </c>
      <c r="E40" s="180">
        <v>15</v>
      </c>
      <c r="G40" s="386"/>
      <c r="H40" s="387"/>
      <c r="I40" s="157"/>
      <c r="J40" s="132"/>
      <c r="K40" s="160"/>
      <c r="L40" s="118"/>
      <c r="M40" s="118"/>
      <c r="N40" s="118"/>
      <c r="O40" s="118"/>
      <c r="P40" s="118"/>
      <c r="Q40" s="118"/>
      <c r="R40" s="118"/>
      <c r="S40" s="118"/>
      <c r="T40" s="118"/>
      <c r="U40" s="118"/>
    </row>
    <row r="41" spans="1:21" ht="25.5" customHeight="1">
      <c r="A41" s="379"/>
      <c r="B41" s="381"/>
      <c r="C41" s="159" t="s">
        <v>400</v>
      </c>
      <c r="D41" s="59">
        <v>0</v>
      </c>
      <c r="E41" s="180"/>
      <c r="G41" s="386"/>
      <c r="H41" s="387"/>
      <c r="I41" s="157"/>
      <c r="J41" s="132"/>
      <c r="K41" s="160"/>
      <c r="L41" s="118"/>
      <c r="M41" s="118"/>
      <c r="N41" s="118"/>
      <c r="O41" s="118"/>
      <c r="P41" s="118"/>
      <c r="Q41" s="118"/>
      <c r="R41" s="118"/>
      <c r="S41" s="118"/>
      <c r="T41" s="118"/>
      <c r="U41" s="118"/>
    </row>
    <row r="42" spans="1:21" ht="25.5" customHeight="1">
      <c r="A42" s="378" t="s">
        <v>401</v>
      </c>
      <c r="B42" s="380" t="s">
        <v>402</v>
      </c>
      <c r="C42" s="159" t="s">
        <v>403</v>
      </c>
      <c r="D42" s="59">
        <v>15</v>
      </c>
      <c r="E42" s="180">
        <v>10</v>
      </c>
      <c r="G42" s="386"/>
      <c r="H42" s="387"/>
      <c r="I42" s="157"/>
      <c r="J42" s="132"/>
      <c r="K42" s="160"/>
      <c r="L42" s="118"/>
      <c r="M42" s="118"/>
      <c r="N42" s="118"/>
      <c r="O42" s="118"/>
      <c r="P42" s="118"/>
      <c r="Q42" s="118"/>
      <c r="R42" s="118"/>
      <c r="S42" s="118"/>
      <c r="T42" s="118"/>
      <c r="U42" s="118"/>
    </row>
    <row r="43" spans="1:21" ht="25.5" customHeight="1">
      <c r="A43" s="379"/>
      <c r="B43" s="381"/>
      <c r="C43" s="159" t="s">
        <v>404</v>
      </c>
      <c r="D43" s="59">
        <v>0</v>
      </c>
      <c r="E43" s="180"/>
      <c r="G43" s="386"/>
      <c r="H43" s="387"/>
      <c r="I43" s="157"/>
      <c r="J43" s="132"/>
      <c r="K43" s="160"/>
      <c r="L43" s="118"/>
      <c r="M43" s="118"/>
      <c r="N43" s="118"/>
      <c r="O43" s="118"/>
      <c r="P43" s="118"/>
      <c r="Q43" s="118"/>
      <c r="R43" s="118"/>
      <c r="S43" s="118"/>
      <c r="T43" s="118"/>
      <c r="U43" s="118"/>
    </row>
    <row r="44" spans="1:21" ht="63.75" customHeight="1">
      <c r="A44" s="378" t="s">
        <v>405</v>
      </c>
      <c r="B44" s="380" t="s">
        <v>406</v>
      </c>
      <c r="C44" s="159" t="s">
        <v>407</v>
      </c>
      <c r="D44" s="59">
        <v>10</v>
      </c>
      <c r="E44" s="180">
        <v>10</v>
      </c>
      <c r="G44" s="386"/>
      <c r="H44" s="387"/>
      <c r="I44" s="157"/>
      <c r="J44" s="132"/>
      <c r="K44" s="160"/>
      <c r="L44" s="118"/>
      <c r="M44" s="118"/>
      <c r="N44" s="118"/>
      <c r="O44" s="118"/>
      <c r="P44" s="118"/>
      <c r="Q44" s="118"/>
      <c r="R44" s="118"/>
      <c r="S44" s="118"/>
      <c r="T44" s="118"/>
      <c r="U44" s="118"/>
    </row>
    <row r="45" spans="1:21" ht="63.75" customHeight="1">
      <c r="A45" s="382"/>
      <c r="B45" s="383"/>
      <c r="C45" s="159" t="s">
        <v>408</v>
      </c>
      <c r="D45" s="59">
        <v>5</v>
      </c>
      <c r="E45" s="69"/>
      <c r="G45" s="386"/>
      <c r="H45" s="387"/>
      <c r="I45" s="157"/>
      <c r="J45" s="132"/>
      <c r="K45" s="160"/>
      <c r="L45" s="118"/>
      <c r="M45" s="118"/>
      <c r="N45" s="118"/>
      <c r="O45" s="118"/>
      <c r="P45" s="118"/>
      <c r="Q45" s="118"/>
      <c r="R45" s="118"/>
      <c r="S45" s="118"/>
      <c r="T45" s="118"/>
      <c r="U45" s="118"/>
    </row>
    <row r="46" spans="1:21" ht="15.75" customHeight="1" thickBot="1">
      <c r="A46" s="379"/>
      <c r="B46" s="381"/>
      <c r="C46" s="159" t="s">
        <v>409</v>
      </c>
      <c r="D46" s="61">
        <v>0</v>
      </c>
      <c r="E46" s="70"/>
      <c r="G46" s="386"/>
      <c r="H46" s="387"/>
      <c r="I46" s="157"/>
      <c r="J46" s="132"/>
      <c r="K46" s="160"/>
      <c r="L46" s="118"/>
      <c r="M46" s="118"/>
      <c r="N46" s="118"/>
      <c r="O46" s="118"/>
      <c r="P46" s="118"/>
      <c r="Q46" s="118"/>
      <c r="R46" s="118"/>
      <c r="S46" s="118"/>
      <c r="T46" s="118"/>
      <c r="U46" s="118"/>
    </row>
    <row r="47" spans="1:21" ht="15.75" customHeight="1" thickBot="1">
      <c r="D47" s="183" t="s">
        <v>410</v>
      </c>
      <c r="E47" s="184">
        <f>SUM(E32:E46)</f>
        <v>95</v>
      </c>
      <c r="G47" s="118"/>
      <c r="H47" s="118"/>
      <c r="I47" s="118"/>
      <c r="J47" s="64"/>
      <c r="K47" s="160"/>
      <c r="L47" s="118"/>
      <c r="M47" s="118"/>
      <c r="N47" s="118"/>
      <c r="O47" s="118"/>
      <c r="P47" s="118"/>
      <c r="Q47" s="118"/>
      <c r="R47" s="118"/>
      <c r="S47" s="118"/>
      <c r="T47" s="118"/>
      <c r="U47" s="118"/>
    </row>
    <row r="48" spans="1:21" ht="39" customHeight="1" thickBot="1">
      <c r="A48" s="65" t="s">
        <v>411</v>
      </c>
      <c r="B48" s="185" t="s">
        <v>412</v>
      </c>
      <c r="D48" s="64"/>
      <c r="E48" s="160"/>
      <c r="G48" s="96"/>
      <c r="H48" s="96"/>
      <c r="I48" s="118"/>
      <c r="J48" s="64"/>
      <c r="K48" s="160"/>
      <c r="L48" s="118"/>
      <c r="M48" s="118"/>
      <c r="N48" s="118"/>
      <c r="O48" s="118"/>
      <c r="P48" s="118"/>
      <c r="Q48" s="118"/>
      <c r="R48" s="118"/>
      <c r="S48" s="118"/>
      <c r="T48" s="118"/>
      <c r="U48" s="118"/>
    </row>
    <row r="49" spans="1:21" ht="15.75" customHeight="1" thickBot="1">
      <c r="A49" s="66" t="s">
        <v>58</v>
      </c>
      <c r="B49" s="67" t="s">
        <v>413</v>
      </c>
      <c r="D49" s="64"/>
      <c r="E49" s="160"/>
      <c r="G49" s="133"/>
      <c r="H49" s="133"/>
      <c r="I49" s="118"/>
      <c r="J49" s="64"/>
      <c r="K49" s="160"/>
      <c r="L49" s="118"/>
      <c r="M49" s="118"/>
      <c r="N49" s="118"/>
      <c r="O49" s="118"/>
      <c r="P49" s="118"/>
      <c r="Q49" s="118"/>
      <c r="R49" s="118"/>
      <c r="S49" s="118"/>
      <c r="T49" s="118"/>
      <c r="U49" s="118"/>
    </row>
    <row r="50" spans="1:21" ht="15.75" customHeight="1" thickBot="1">
      <c r="A50" s="66" t="s">
        <v>50</v>
      </c>
      <c r="B50" s="67" t="s">
        <v>414</v>
      </c>
      <c r="D50" s="64"/>
      <c r="E50" s="160"/>
      <c r="G50" s="133"/>
      <c r="H50" s="133"/>
      <c r="I50" s="118"/>
      <c r="J50" s="64"/>
      <c r="K50" s="160"/>
      <c r="L50" s="118"/>
      <c r="M50" s="118"/>
      <c r="N50" s="118"/>
      <c r="O50" s="118"/>
      <c r="P50" s="118"/>
      <c r="Q50" s="118"/>
      <c r="R50" s="118"/>
      <c r="S50" s="118"/>
      <c r="T50" s="118"/>
      <c r="U50" s="118"/>
    </row>
    <row r="51" spans="1:21" ht="15.75" customHeight="1" thickBot="1">
      <c r="A51" s="66" t="s">
        <v>164</v>
      </c>
      <c r="B51" s="67" t="s">
        <v>415</v>
      </c>
      <c r="D51" s="64"/>
      <c r="E51" s="160"/>
      <c r="G51" s="133"/>
      <c r="H51" s="133"/>
      <c r="I51" s="118"/>
      <c r="J51" s="64"/>
      <c r="K51" s="160"/>
      <c r="L51" s="118"/>
      <c r="M51" s="118"/>
      <c r="N51" s="118"/>
      <c r="O51" s="118"/>
      <c r="P51" s="118"/>
      <c r="Q51" s="118"/>
      <c r="R51" s="118"/>
      <c r="S51" s="118"/>
      <c r="T51" s="118"/>
      <c r="U51" s="118"/>
    </row>
    <row r="52" spans="1:21">
      <c r="G52" s="118"/>
      <c r="H52" s="118"/>
      <c r="I52" s="118"/>
      <c r="J52" s="118"/>
      <c r="K52" s="160"/>
      <c r="L52" s="118"/>
      <c r="M52" s="118"/>
      <c r="N52" s="118"/>
      <c r="O52" s="118"/>
      <c r="P52" s="118"/>
      <c r="Q52" s="118"/>
      <c r="R52" s="118"/>
      <c r="S52" s="118"/>
      <c r="T52" s="118"/>
      <c r="U52" s="118"/>
    </row>
    <row r="53" spans="1:21">
      <c r="A53" s="71" t="s">
        <v>417</v>
      </c>
      <c r="B53" s="71" t="str">
        <f>+'MAPA DE RIESGOS'!D13</f>
        <v>Poca efecividad en el tratamiento de los datos del seguimiento a egresados</v>
      </c>
      <c r="C53" s="71"/>
      <c r="D53" s="71"/>
      <c r="E53" s="71"/>
      <c r="F53" s="71"/>
      <c r="G53" s="71"/>
      <c r="H53" s="71"/>
      <c r="I53" s="118"/>
      <c r="J53" s="118"/>
      <c r="K53" s="160"/>
      <c r="L53" s="118"/>
      <c r="M53" s="118"/>
      <c r="N53" s="118"/>
      <c r="O53" s="118"/>
      <c r="P53" s="118"/>
      <c r="Q53" s="118"/>
      <c r="R53" s="118"/>
      <c r="S53" s="118"/>
      <c r="T53" s="118"/>
      <c r="U53" s="118"/>
    </row>
    <row r="54" spans="1:21" ht="14" customHeight="1">
      <c r="A54" s="57" t="s">
        <v>373</v>
      </c>
      <c r="B54" s="58" t="str">
        <f>+'MAPA DE RIESGOS'!P13</f>
        <v xml:space="preserve">Falta de software que apoye la gestión para el seguimiento a egresados 
</v>
      </c>
      <c r="G54" s="64"/>
      <c r="H54" s="118"/>
      <c r="I54" s="118"/>
      <c r="J54" s="118"/>
      <c r="K54" s="160"/>
      <c r="L54" s="118"/>
      <c r="M54" s="118"/>
      <c r="N54" s="118"/>
      <c r="O54" s="118"/>
      <c r="P54" s="118"/>
      <c r="Q54" s="118"/>
      <c r="R54" s="118"/>
      <c r="S54" s="118"/>
      <c r="T54" s="118"/>
      <c r="U54" s="118"/>
    </row>
    <row r="55" spans="1:21" ht="19" customHeight="1">
      <c r="A55" s="57" t="s">
        <v>376</v>
      </c>
      <c r="B55" s="58" t="str">
        <f>+'MAPA DE RIESGOS'!T13</f>
        <v xml:space="preserve">Realizar acciones con el fin de contar con un sistema que permita mejorar el seguimiento a egresados  </v>
      </c>
      <c r="G55" s="64"/>
      <c r="H55" s="118"/>
      <c r="I55" s="118"/>
      <c r="J55" s="118"/>
      <c r="K55" s="160"/>
      <c r="L55" s="118"/>
      <c r="M55" s="118"/>
      <c r="N55" s="118"/>
      <c r="O55" s="118"/>
      <c r="P55" s="118"/>
      <c r="Q55" s="118"/>
      <c r="R55" s="118"/>
      <c r="S55" s="118"/>
      <c r="T55" s="118"/>
      <c r="U55" s="118"/>
    </row>
    <row r="56" spans="1:21" ht="17" customHeight="1" thickBot="1">
      <c r="G56" s="118"/>
      <c r="H56" s="118"/>
      <c r="I56" s="118"/>
      <c r="J56" s="118"/>
      <c r="K56" s="160"/>
      <c r="L56" s="118"/>
      <c r="M56" s="118"/>
      <c r="N56" s="118"/>
      <c r="O56" s="118"/>
      <c r="P56" s="118"/>
      <c r="Q56" s="118"/>
      <c r="R56" s="118"/>
      <c r="S56" s="118"/>
      <c r="T56" s="118"/>
      <c r="U56" s="118"/>
    </row>
    <row r="57" spans="1:21" ht="42" customHeight="1" thickBot="1">
      <c r="A57" s="176" t="s">
        <v>377</v>
      </c>
      <c r="B57" s="25" t="s">
        <v>378</v>
      </c>
      <c r="C57" s="177" t="s">
        <v>379</v>
      </c>
      <c r="D57" s="25" t="s">
        <v>380</v>
      </c>
      <c r="E57" s="178" t="s">
        <v>381</v>
      </c>
      <c r="G57" s="130"/>
      <c r="H57" s="130"/>
      <c r="I57" s="130"/>
      <c r="J57" s="130"/>
      <c r="K57" s="131"/>
      <c r="L57" s="118"/>
      <c r="M57" s="118"/>
      <c r="N57" s="118"/>
      <c r="O57" s="118"/>
      <c r="P57" s="118"/>
      <c r="Q57" s="118"/>
      <c r="R57" s="118"/>
      <c r="S57" s="118"/>
      <c r="T57" s="118"/>
      <c r="U57" s="118"/>
    </row>
    <row r="58" spans="1:21">
      <c r="A58" s="384" t="s">
        <v>382</v>
      </c>
      <c r="B58" s="385" t="s">
        <v>383</v>
      </c>
      <c r="C58" s="196" t="s">
        <v>384</v>
      </c>
      <c r="D58" s="60">
        <v>15</v>
      </c>
      <c r="E58" s="68">
        <v>15</v>
      </c>
      <c r="G58" s="386"/>
      <c r="H58" s="387"/>
      <c r="I58" s="157"/>
      <c r="J58" s="132"/>
      <c r="K58" s="160"/>
      <c r="L58" s="118"/>
      <c r="M58" s="118"/>
      <c r="N58" s="118"/>
      <c r="O58" s="118"/>
      <c r="P58" s="118"/>
      <c r="Q58" s="118"/>
      <c r="R58" s="118"/>
      <c r="S58" s="118"/>
      <c r="T58" s="118"/>
      <c r="U58" s="118"/>
    </row>
    <row r="59" spans="1:21" ht="15" customHeight="1">
      <c r="A59" s="382"/>
      <c r="B59" s="381"/>
      <c r="C59" s="198" t="s">
        <v>385</v>
      </c>
      <c r="D59" s="59">
        <v>0</v>
      </c>
      <c r="E59" s="69"/>
      <c r="G59" s="386"/>
      <c r="H59" s="387"/>
      <c r="I59" s="157"/>
      <c r="J59" s="132"/>
      <c r="K59" s="160"/>
      <c r="L59" s="118"/>
      <c r="M59" s="118"/>
      <c r="N59" s="118"/>
      <c r="O59" s="118"/>
      <c r="P59" s="118"/>
      <c r="Q59" s="118"/>
      <c r="R59" s="118"/>
      <c r="S59" s="118"/>
      <c r="T59" s="118"/>
      <c r="U59" s="118"/>
    </row>
    <row r="60" spans="1:21" ht="15" customHeight="1">
      <c r="A60" s="382"/>
      <c r="B60" s="380" t="s">
        <v>386</v>
      </c>
      <c r="C60" s="198" t="s">
        <v>387</v>
      </c>
      <c r="D60" s="59">
        <v>15</v>
      </c>
      <c r="E60" s="69">
        <v>15</v>
      </c>
      <c r="G60" s="386"/>
      <c r="H60" s="387"/>
      <c r="I60" s="157"/>
      <c r="J60" s="132"/>
      <c r="K60" s="160"/>
      <c r="L60" s="118"/>
      <c r="M60" s="118"/>
      <c r="N60" s="118"/>
      <c r="O60" s="118"/>
      <c r="P60" s="118"/>
      <c r="Q60" s="118"/>
      <c r="R60" s="118"/>
      <c r="S60" s="118"/>
      <c r="T60" s="118"/>
      <c r="U60" s="118"/>
    </row>
    <row r="61" spans="1:21" ht="15" customHeight="1">
      <c r="A61" s="379"/>
      <c r="B61" s="381"/>
      <c r="C61" s="198" t="s">
        <v>388</v>
      </c>
      <c r="D61" s="59">
        <v>0</v>
      </c>
      <c r="E61" s="69"/>
      <c r="G61" s="386"/>
      <c r="H61" s="387"/>
      <c r="I61" s="157"/>
      <c r="J61" s="132"/>
      <c r="K61" s="160"/>
      <c r="L61" s="118"/>
      <c r="M61" s="118"/>
      <c r="N61" s="118"/>
      <c r="O61" s="118"/>
      <c r="P61" s="118"/>
      <c r="Q61" s="118"/>
      <c r="R61" s="118"/>
      <c r="S61" s="118"/>
      <c r="T61" s="118"/>
      <c r="U61" s="118"/>
    </row>
    <row r="62" spans="1:21" ht="15" customHeight="1">
      <c r="A62" s="378" t="s">
        <v>389</v>
      </c>
      <c r="B62" s="380" t="s">
        <v>390</v>
      </c>
      <c r="C62" s="198" t="s">
        <v>391</v>
      </c>
      <c r="D62" s="59">
        <v>15</v>
      </c>
      <c r="E62" s="69">
        <v>10</v>
      </c>
      <c r="G62" s="386"/>
      <c r="H62" s="387"/>
      <c r="I62" s="157"/>
      <c r="J62" s="132"/>
      <c r="K62" s="160"/>
      <c r="L62" s="118"/>
      <c r="M62" s="118"/>
      <c r="N62" s="118"/>
      <c r="O62" s="118"/>
      <c r="P62" s="118"/>
      <c r="Q62" s="118"/>
      <c r="R62" s="118"/>
      <c r="S62" s="118"/>
      <c r="T62" s="118"/>
      <c r="U62" s="118"/>
    </row>
    <row r="63" spans="1:21">
      <c r="A63" s="379"/>
      <c r="B63" s="381"/>
      <c r="C63" s="198" t="s">
        <v>392</v>
      </c>
      <c r="D63" s="59">
        <v>0</v>
      </c>
      <c r="E63" s="69"/>
      <c r="G63" s="386"/>
      <c r="H63" s="387"/>
      <c r="I63" s="157"/>
      <c r="J63" s="132"/>
      <c r="K63" s="160"/>
      <c r="L63" s="118"/>
      <c r="M63" s="118"/>
      <c r="N63" s="118"/>
      <c r="O63" s="118"/>
      <c r="P63" s="118"/>
      <c r="Q63" s="118"/>
      <c r="R63" s="118"/>
      <c r="S63" s="118"/>
      <c r="T63" s="118"/>
      <c r="U63" s="118"/>
    </row>
    <row r="64" spans="1:21" ht="15" customHeight="1">
      <c r="A64" s="378" t="s">
        <v>393</v>
      </c>
      <c r="B64" s="380" t="s">
        <v>394</v>
      </c>
      <c r="C64" s="198" t="s">
        <v>395</v>
      </c>
      <c r="D64" s="59">
        <v>15</v>
      </c>
      <c r="E64" s="69">
        <v>12</v>
      </c>
      <c r="G64" s="386"/>
      <c r="H64" s="387"/>
      <c r="I64" s="157"/>
      <c r="J64" s="132"/>
      <c r="K64" s="160"/>
      <c r="L64" s="118"/>
      <c r="M64" s="118"/>
      <c r="N64" s="118"/>
      <c r="O64" s="118"/>
      <c r="P64" s="118"/>
      <c r="Q64" s="118"/>
      <c r="R64" s="118"/>
      <c r="S64" s="118"/>
      <c r="T64" s="118"/>
      <c r="U64" s="118"/>
    </row>
    <row r="65" spans="1:21" ht="22" customHeight="1">
      <c r="A65" s="379"/>
      <c r="B65" s="381"/>
      <c r="C65" s="198" t="s">
        <v>396</v>
      </c>
      <c r="D65" s="59">
        <v>0</v>
      </c>
      <c r="E65" s="69"/>
      <c r="G65" s="386"/>
      <c r="H65" s="387"/>
      <c r="I65" s="157"/>
      <c r="J65" s="132"/>
      <c r="K65" s="160"/>
      <c r="L65" s="118"/>
      <c r="M65" s="118"/>
      <c r="N65" s="118"/>
      <c r="O65" s="118"/>
      <c r="P65" s="118"/>
      <c r="Q65" s="118"/>
      <c r="R65" s="118"/>
      <c r="S65" s="118"/>
      <c r="T65" s="118"/>
      <c r="U65" s="118"/>
    </row>
    <row r="66" spans="1:21" ht="15" customHeight="1">
      <c r="A66" s="378" t="s">
        <v>397</v>
      </c>
      <c r="B66" s="380" t="s">
        <v>398</v>
      </c>
      <c r="C66" s="198" t="s">
        <v>399</v>
      </c>
      <c r="D66" s="59">
        <v>15</v>
      </c>
      <c r="E66" s="69">
        <v>15</v>
      </c>
      <c r="G66" s="386"/>
      <c r="H66" s="387"/>
      <c r="I66" s="157"/>
      <c r="J66" s="132"/>
      <c r="K66" s="160"/>
      <c r="L66" s="118"/>
      <c r="M66" s="118"/>
      <c r="N66" s="118"/>
      <c r="O66" s="118"/>
      <c r="P66" s="118"/>
      <c r="Q66" s="118"/>
      <c r="R66" s="118"/>
      <c r="S66" s="118"/>
      <c r="T66" s="118"/>
      <c r="U66" s="118"/>
    </row>
    <row r="67" spans="1:21" ht="15" customHeight="1">
      <c r="A67" s="379"/>
      <c r="B67" s="381"/>
      <c r="C67" s="198" t="s">
        <v>400</v>
      </c>
      <c r="D67" s="59">
        <v>0</v>
      </c>
      <c r="E67" s="69"/>
      <c r="G67" s="386"/>
      <c r="H67" s="387"/>
      <c r="I67" s="157"/>
      <c r="J67" s="132"/>
      <c r="K67" s="160"/>
      <c r="L67" s="118"/>
      <c r="M67" s="118"/>
      <c r="N67" s="118"/>
      <c r="O67" s="118"/>
      <c r="P67" s="118"/>
      <c r="Q67" s="118"/>
      <c r="R67" s="118"/>
      <c r="S67" s="118"/>
      <c r="T67" s="118"/>
      <c r="U67" s="118"/>
    </row>
    <row r="68" spans="1:21" ht="15" customHeight="1">
      <c r="A68" s="378" t="s">
        <v>401</v>
      </c>
      <c r="B68" s="380" t="s">
        <v>402</v>
      </c>
      <c r="C68" s="198" t="s">
        <v>403</v>
      </c>
      <c r="D68" s="59">
        <v>15</v>
      </c>
      <c r="E68" s="69">
        <v>15</v>
      </c>
      <c r="G68" s="386"/>
      <c r="H68" s="387"/>
      <c r="I68" s="157"/>
      <c r="J68" s="132"/>
      <c r="K68" s="160"/>
      <c r="L68" s="118"/>
      <c r="M68" s="118"/>
      <c r="N68" s="118"/>
      <c r="O68" s="118"/>
      <c r="P68" s="118"/>
      <c r="Q68" s="118"/>
      <c r="R68" s="118"/>
      <c r="S68" s="118"/>
      <c r="T68" s="118"/>
      <c r="U68" s="118"/>
    </row>
    <row r="69" spans="1:21" ht="15" customHeight="1">
      <c r="A69" s="379"/>
      <c r="B69" s="381"/>
      <c r="C69" s="198" t="s">
        <v>404</v>
      </c>
      <c r="D69" s="59">
        <v>0</v>
      </c>
      <c r="E69" s="69"/>
      <c r="G69" s="386"/>
      <c r="H69" s="387"/>
      <c r="I69" s="157"/>
      <c r="J69" s="132"/>
      <c r="K69" s="160"/>
      <c r="L69" s="118"/>
      <c r="M69" s="118"/>
      <c r="N69" s="118"/>
      <c r="O69" s="118"/>
      <c r="P69" s="118"/>
      <c r="Q69" s="118"/>
      <c r="R69" s="118"/>
      <c r="S69" s="118"/>
      <c r="T69" s="118"/>
      <c r="U69" s="118"/>
    </row>
    <row r="70" spans="1:21" ht="15" customHeight="1">
      <c r="A70" s="378" t="s">
        <v>405</v>
      </c>
      <c r="B70" s="380" t="s">
        <v>406</v>
      </c>
      <c r="C70" s="198" t="s">
        <v>407</v>
      </c>
      <c r="D70" s="59">
        <v>10</v>
      </c>
      <c r="E70" s="69">
        <v>10</v>
      </c>
      <c r="G70" s="386"/>
      <c r="H70" s="387"/>
      <c r="I70" s="157"/>
      <c r="J70" s="132"/>
      <c r="K70" s="160"/>
      <c r="L70" s="118"/>
      <c r="M70" s="118"/>
      <c r="N70" s="118"/>
      <c r="O70" s="118"/>
      <c r="P70" s="118"/>
      <c r="Q70" s="118"/>
      <c r="R70" s="118"/>
      <c r="S70" s="118"/>
      <c r="T70" s="118"/>
      <c r="U70" s="118"/>
    </row>
    <row r="71" spans="1:21" ht="15" customHeight="1">
      <c r="A71" s="382"/>
      <c r="B71" s="383"/>
      <c r="C71" s="198" t="s">
        <v>408</v>
      </c>
      <c r="D71" s="59">
        <v>5</v>
      </c>
      <c r="E71" s="69"/>
      <c r="G71" s="386"/>
      <c r="H71" s="387"/>
      <c r="I71" s="157"/>
      <c r="J71" s="132"/>
      <c r="K71" s="160"/>
      <c r="L71" s="118"/>
      <c r="M71" s="118"/>
      <c r="N71" s="118"/>
      <c r="O71" s="118"/>
      <c r="P71" s="118"/>
      <c r="Q71" s="118"/>
      <c r="R71" s="118"/>
      <c r="S71" s="118"/>
      <c r="T71" s="118"/>
      <c r="U71" s="118"/>
    </row>
    <row r="72" spans="1:21" ht="15" customHeight="1" thickBot="1">
      <c r="A72" s="379"/>
      <c r="B72" s="381"/>
      <c r="C72" s="198" t="s">
        <v>409</v>
      </c>
      <c r="D72" s="61">
        <v>0</v>
      </c>
      <c r="E72" s="70"/>
      <c r="G72" s="386"/>
      <c r="H72" s="387"/>
      <c r="I72" s="157"/>
      <c r="J72" s="132"/>
      <c r="K72" s="160"/>
      <c r="L72" s="118"/>
      <c r="M72" s="118"/>
      <c r="N72" s="118"/>
      <c r="O72" s="118"/>
      <c r="P72" s="118"/>
      <c r="Q72" s="118"/>
      <c r="R72" s="118"/>
      <c r="S72" s="118"/>
      <c r="T72" s="118"/>
      <c r="U72" s="118"/>
    </row>
    <row r="73" spans="1:21" ht="15" customHeight="1" thickBot="1">
      <c r="D73" s="183" t="s">
        <v>410</v>
      </c>
      <c r="E73" s="184">
        <f>SUM(E58:E72)</f>
        <v>92</v>
      </c>
      <c r="G73" s="118"/>
      <c r="H73" s="118"/>
      <c r="I73" s="118"/>
      <c r="J73" s="64"/>
      <c r="K73" s="160"/>
      <c r="L73" s="118"/>
      <c r="M73" s="118"/>
      <c r="N73" s="118"/>
      <c r="O73" s="118"/>
      <c r="P73" s="118"/>
      <c r="Q73" s="118"/>
      <c r="R73" s="118"/>
      <c r="S73" s="118"/>
      <c r="T73" s="118"/>
      <c r="U73" s="118"/>
    </row>
    <row r="74" spans="1:21" ht="39" customHeight="1" thickBot="1">
      <c r="A74" s="65" t="s">
        <v>411</v>
      </c>
      <c r="B74" s="199" t="s">
        <v>412</v>
      </c>
      <c r="D74" s="64"/>
      <c r="E74" s="197"/>
      <c r="G74" s="96"/>
      <c r="H74" s="96"/>
      <c r="I74" s="118"/>
      <c r="J74" s="64"/>
      <c r="K74" s="160"/>
      <c r="L74" s="118"/>
      <c r="M74" s="118"/>
      <c r="N74" s="118"/>
      <c r="O74" s="118"/>
      <c r="P74" s="118"/>
      <c r="Q74" s="118"/>
      <c r="R74" s="118"/>
      <c r="S74" s="118"/>
      <c r="T74" s="118"/>
      <c r="U74" s="118"/>
    </row>
    <row r="75" spans="1:21" ht="15" customHeight="1" thickBot="1">
      <c r="A75" s="66" t="s">
        <v>58</v>
      </c>
      <c r="B75" s="67" t="s">
        <v>413</v>
      </c>
      <c r="D75" s="64"/>
      <c r="E75" s="197"/>
      <c r="G75" s="133"/>
      <c r="H75" s="133"/>
      <c r="I75" s="118"/>
      <c r="J75" s="64"/>
      <c r="K75" s="160"/>
      <c r="L75" s="118"/>
      <c r="M75" s="118"/>
      <c r="N75" s="118"/>
      <c r="O75" s="118"/>
      <c r="P75" s="118"/>
      <c r="Q75" s="118"/>
      <c r="R75" s="118"/>
      <c r="S75" s="118"/>
      <c r="T75" s="118"/>
      <c r="U75" s="118"/>
    </row>
    <row r="76" spans="1:21" ht="15" customHeight="1" thickBot="1">
      <c r="A76" s="227" t="s">
        <v>50</v>
      </c>
      <c r="B76" s="67" t="s">
        <v>414</v>
      </c>
      <c r="D76" s="64"/>
      <c r="E76" s="197"/>
      <c r="G76" s="133"/>
      <c r="H76" s="133"/>
      <c r="I76" s="118"/>
      <c r="J76" s="64"/>
      <c r="K76" s="160"/>
      <c r="L76" s="118"/>
      <c r="M76" s="118"/>
      <c r="N76" s="118"/>
      <c r="O76" s="118"/>
      <c r="P76" s="118"/>
      <c r="Q76" s="118"/>
      <c r="R76" s="118"/>
      <c r="S76" s="118"/>
      <c r="T76" s="118"/>
      <c r="U76" s="118"/>
    </row>
    <row r="77" spans="1:21" ht="15" customHeight="1" thickBot="1">
      <c r="A77" s="66" t="s">
        <v>164</v>
      </c>
      <c r="B77" s="67" t="s">
        <v>415</v>
      </c>
      <c r="D77" s="64"/>
      <c r="E77" s="197"/>
      <c r="G77" s="133"/>
      <c r="H77" s="133"/>
      <c r="I77" s="118"/>
      <c r="J77" s="64"/>
      <c r="K77" s="160"/>
      <c r="L77" s="118"/>
      <c r="M77" s="118"/>
      <c r="N77" s="118"/>
      <c r="O77" s="118"/>
      <c r="P77" s="118"/>
      <c r="Q77" s="118"/>
      <c r="R77" s="118"/>
      <c r="S77" s="118"/>
      <c r="T77" s="118"/>
      <c r="U77" s="118"/>
    </row>
    <row r="78" spans="1:21" ht="15" customHeight="1">
      <c r="A78" s="133"/>
      <c r="B78" s="133"/>
      <c r="D78" s="64"/>
      <c r="E78" s="197"/>
      <c r="G78" s="133"/>
      <c r="H78" s="133"/>
      <c r="I78" s="118"/>
      <c r="J78" s="64"/>
      <c r="K78" s="197"/>
      <c r="L78" s="118"/>
      <c r="M78" s="118"/>
      <c r="N78" s="118"/>
      <c r="O78" s="118"/>
      <c r="P78" s="118"/>
      <c r="Q78" s="118"/>
      <c r="R78" s="118"/>
      <c r="S78" s="118"/>
      <c r="T78" s="118"/>
      <c r="U78" s="118"/>
    </row>
    <row r="79" spans="1:21">
      <c r="A79" s="71" t="s">
        <v>418</v>
      </c>
      <c r="B79" s="58" t="str">
        <f>+'MAPA DE RIESGOS'!D14</f>
        <v xml:space="preserve">Disposición inadecuada de los residuos  ordinarios  y reciclables </v>
      </c>
      <c r="C79" s="71"/>
      <c r="D79" s="71"/>
      <c r="E79" s="71"/>
      <c r="F79" s="71"/>
      <c r="G79" s="71"/>
      <c r="H79" s="71"/>
      <c r="I79" s="118"/>
      <c r="J79" s="118"/>
      <c r="K79" s="160"/>
      <c r="L79" s="118"/>
      <c r="M79" s="118"/>
      <c r="N79" s="118"/>
      <c r="O79" s="118"/>
      <c r="P79" s="118"/>
      <c r="Q79" s="118"/>
      <c r="R79" s="118"/>
      <c r="S79" s="118"/>
      <c r="T79" s="118"/>
      <c r="U79" s="118"/>
    </row>
    <row r="80" spans="1:21" ht="12" customHeight="1">
      <c r="A80" s="57" t="s">
        <v>373</v>
      </c>
      <c r="B80" s="58" t="str">
        <f>+'MAPA DE RIESGOS'!P14</f>
        <v>Falta de sensibilización para el tratamiento de los residuos ordinarios y reciclables</v>
      </c>
      <c r="G80" s="64"/>
      <c r="H80" s="118"/>
      <c r="I80" s="118"/>
      <c r="J80" s="118"/>
      <c r="K80" s="160"/>
      <c r="L80" s="118"/>
      <c r="M80" s="118"/>
      <c r="N80" s="118"/>
      <c r="O80" s="118"/>
      <c r="P80" s="118"/>
      <c r="Q80" s="118"/>
      <c r="R80" s="118"/>
      <c r="S80" s="118"/>
      <c r="T80" s="118"/>
      <c r="U80" s="118"/>
    </row>
    <row r="81" spans="1:21" ht="14" customHeight="1">
      <c r="A81" s="57" t="s">
        <v>376</v>
      </c>
      <c r="B81" s="58" t="str">
        <f>+'MAPA DE RIESGOS'!T14</f>
        <v xml:space="preserve">Participar en campañas y  jornadas de capacitación del manejo de residuos 
</v>
      </c>
      <c r="G81" s="64"/>
      <c r="H81" s="118"/>
      <c r="I81" s="118"/>
      <c r="J81" s="118"/>
      <c r="K81" s="160"/>
      <c r="L81" s="118"/>
      <c r="M81" s="118"/>
      <c r="N81" s="118"/>
      <c r="O81" s="118"/>
      <c r="P81" s="118"/>
      <c r="Q81" s="118"/>
      <c r="R81" s="118"/>
      <c r="S81" s="118"/>
      <c r="T81" s="118"/>
      <c r="U81" s="118"/>
    </row>
    <row r="82" spans="1:21" ht="23" customHeight="1" thickBot="1">
      <c r="G82" s="118"/>
      <c r="H82" s="118"/>
      <c r="I82" s="118"/>
      <c r="J82" s="118"/>
      <c r="K82" s="160"/>
      <c r="L82" s="118"/>
      <c r="M82" s="118"/>
      <c r="N82" s="118"/>
      <c r="O82" s="118"/>
      <c r="P82" s="118"/>
      <c r="Q82" s="118"/>
      <c r="R82" s="118"/>
      <c r="S82" s="118"/>
      <c r="T82" s="118"/>
      <c r="U82" s="118"/>
    </row>
    <row r="83" spans="1:21" ht="57" thickBot="1">
      <c r="A83" s="176" t="s">
        <v>377</v>
      </c>
      <c r="B83" s="25" t="s">
        <v>378</v>
      </c>
      <c r="C83" s="177" t="s">
        <v>379</v>
      </c>
      <c r="D83" s="25" t="s">
        <v>380</v>
      </c>
      <c r="E83" s="178" t="s">
        <v>381</v>
      </c>
      <c r="G83" s="130"/>
      <c r="H83" s="130"/>
      <c r="I83" s="130"/>
      <c r="J83" s="130"/>
      <c r="K83" s="131"/>
      <c r="L83" s="118"/>
      <c r="M83" s="118"/>
      <c r="N83" s="118"/>
      <c r="O83" s="118"/>
      <c r="P83" s="118"/>
      <c r="Q83" s="118"/>
      <c r="R83" s="118"/>
      <c r="S83" s="118"/>
      <c r="T83" s="118"/>
      <c r="U83" s="118"/>
    </row>
    <row r="84" spans="1:21" ht="25" customHeight="1">
      <c r="A84" s="384" t="s">
        <v>382</v>
      </c>
      <c r="B84" s="385" t="s">
        <v>383</v>
      </c>
      <c r="C84" s="158" t="s">
        <v>384</v>
      </c>
      <c r="D84" s="60">
        <v>15</v>
      </c>
      <c r="E84" s="68">
        <v>15</v>
      </c>
      <c r="G84" s="386"/>
      <c r="H84" s="387"/>
      <c r="I84" s="157"/>
      <c r="J84" s="132"/>
      <c r="K84" s="160"/>
      <c r="L84" s="118"/>
      <c r="M84" s="118"/>
      <c r="N84" s="118"/>
      <c r="O84" s="118"/>
      <c r="P84" s="118"/>
      <c r="Q84" s="118"/>
      <c r="R84" s="118"/>
      <c r="S84" s="118"/>
      <c r="T84" s="118"/>
      <c r="U84" s="118"/>
    </row>
    <row r="85" spans="1:21" ht="15" customHeight="1">
      <c r="A85" s="382"/>
      <c r="B85" s="381"/>
      <c r="C85" s="159" t="s">
        <v>385</v>
      </c>
      <c r="D85" s="59">
        <v>0</v>
      </c>
      <c r="E85" s="69"/>
      <c r="G85" s="386"/>
      <c r="H85" s="387"/>
      <c r="I85" s="157"/>
      <c r="J85" s="132"/>
      <c r="K85" s="160"/>
      <c r="L85" s="118"/>
      <c r="M85" s="118"/>
      <c r="N85" s="118"/>
      <c r="O85" s="118"/>
      <c r="P85" s="118"/>
      <c r="Q85" s="118"/>
      <c r="R85" s="118"/>
      <c r="S85" s="118"/>
      <c r="T85" s="118"/>
      <c r="U85" s="118"/>
    </row>
    <row r="86" spans="1:21" ht="15" customHeight="1">
      <c r="A86" s="382"/>
      <c r="B86" s="380" t="s">
        <v>386</v>
      </c>
      <c r="C86" s="159" t="s">
        <v>387</v>
      </c>
      <c r="D86" s="59">
        <v>15</v>
      </c>
      <c r="E86" s="69">
        <v>15</v>
      </c>
      <c r="G86" s="386"/>
      <c r="H86" s="387"/>
      <c r="I86" s="157"/>
      <c r="J86" s="132"/>
      <c r="K86" s="160"/>
      <c r="L86" s="118"/>
      <c r="M86" s="118"/>
      <c r="N86" s="118"/>
      <c r="O86" s="118"/>
      <c r="P86" s="118"/>
      <c r="Q86" s="118"/>
      <c r="R86" s="118"/>
      <c r="S86" s="118"/>
      <c r="T86" s="118"/>
      <c r="U86" s="118"/>
    </row>
    <row r="87" spans="1:21" ht="15" customHeight="1">
      <c r="A87" s="379"/>
      <c r="B87" s="381"/>
      <c r="C87" s="159" t="s">
        <v>388</v>
      </c>
      <c r="D87" s="59">
        <v>0</v>
      </c>
      <c r="E87" s="69"/>
      <c r="G87" s="386"/>
      <c r="H87" s="387"/>
      <c r="I87" s="157"/>
      <c r="J87" s="132"/>
      <c r="K87" s="160"/>
      <c r="L87" s="118"/>
      <c r="M87" s="118"/>
      <c r="N87" s="118"/>
      <c r="O87" s="118"/>
      <c r="P87" s="118"/>
      <c r="Q87" s="118"/>
      <c r="R87" s="118"/>
      <c r="S87" s="118"/>
      <c r="T87" s="118"/>
      <c r="U87" s="118"/>
    </row>
    <row r="88" spans="1:21" ht="15" customHeight="1">
      <c r="A88" s="378" t="s">
        <v>389</v>
      </c>
      <c r="B88" s="380" t="s">
        <v>390</v>
      </c>
      <c r="C88" s="159" t="s">
        <v>391</v>
      </c>
      <c r="D88" s="59">
        <v>15</v>
      </c>
      <c r="E88" s="69">
        <v>12</v>
      </c>
      <c r="G88" s="386"/>
      <c r="H88" s="387"/>
      <c r="I88" s="157"/>
      <c r="J88" s="132"/>
      <c r="K88" s="160"/>
      <c r="L88" s="118"/>
      <c r="M88" s="118"/>
      <c r="N88" s="118"/>
      <c r="O88" s="118"/>
      <c r="P88" s="118"/>
      <c r="Q88" s="118"/>
      <c r="R88" s="118"/>
      <c r="S88" s="118"/>
      <c r="T88" s="118"/>
      <c r="U88" s="118"/>
    </row>
    <row r="89" spans="1:21">
      <c r="A89" s="379"/>
      <c r="B89" s="381"/>
      <c r="C89" s="159" t="s">
        <v>392</v>
      </c>
      <c r="D89" s="59">
        <v>0</v>
      </c>
      <c r="E89" s="69"/>
      <c r="G89" s="386"/>
      <c r="H89" s="387"/>
      <c r="I89" s="157"/>
      <c r="J89" s="132"/>
      <c r="K89" s="160"/>
      <c r="L89" s="118"/>
      <c r="M89" s="118"/>
      <c r="N89" s="118"/>
      <c r="O89" s="118"/>
      <c r="P89" s="118"/>
      <c r="Q89" s="118"/>
      <c r="R89" s="118"/>
      <c r="S89" s="118"/>
      <c r="T89" s="118"/>
      <c r="U89" s="118"/>
    </row>
    <row r="90" spans="1:21" ht="15" customHeight="1">
      <c r="A90" s="378" t="s">
        <v>393</v>
      </c>
      <c r="B90" s="380" t="s">
        <v>394</v>
      </c>
      <c r="C90" s="159" t="s">
        <v>395</v>
      </c>
      <c r="D90" s="59">
        <v>15</v>
      </c>
      <c r="E90" s="69">
        <v>15</v>
      </c>
      <c r="G90" s="386"/>
      <c r="H90" s="387"/>
      <c r="I90" s="157"/>
      <c r="J90" s="132"/>
      <c r="K90" s="160"/>
      <c r="L90" s="118"/>
      <c r="M90" s="118"/>
      <c r="N90" s="118"/>
      <c r="O90" s="118"/>
      <c r="P90" s="118"/>
      <c r="Q90" s="118"/>
      <c r="R90" s="118"/>
      <c r="S90" s="118"/>
      <c r="T90" s="118"/>
      <c r="U90" s="118"/>
    </row>
    <row r="91" spans="1:21" ht="28" customHeight="1">
      <c r="A91" s="379"/>
      <c r="B91" s="381"/>
      <c r="C91" s="159" t="s">
        <v>396</v>
      </c>
      <c r="D91" s="59">
        <v>0</v>
      </c>
      <c r="E91" s="69"/>
      <c r="G91" s="386"/>
      <c r="H91" s="387"/>
      <c r="I91" s="157"/>
      <c r="J91" s="132"/>
      <c r="K91" s="160"/>
      <c r="L91" s="118"/>
      <c r="M91" s="118"/>
      <c r="N91" s="118"/>
      <c r="O91" s="118"/>
      <c r="P91" s="118"/>
      <c r="Q91" s="118"/>
      <c r="R91" s="118"/>
      <c r="S91" s="118"/>
      <c r="T91" s="118"/>
      <c r="U91" s="118"/>
    </row>
    <row r="92" spans="1:21" ht="15" customHeight="1">
      <c r="A92" s="378" t="s">
        <v>397</v>
      </c>
      <c r="B92" s="380" t="s">
        <v>398</v>
      </c>
      <c r="C92" s="159" t="s">
        <v>399</v>
      </c>
      <c r="D92" s="59">
        <v>15</v>
      </c>
      <c r="E92" s="69">
        <v>15</v>
      </c>
      <c r="G92" s="386"/>
      <c r="H92" s="387"/>
      <c r="I92" s="157"/>
      <c r="J92" s="132"/>
      <c r="K92" s="160"/>
      <c r="L92" s="118"/>
      <c r="M92" s="118"/>
      <c r="N92" s="118"/>
      <c r="O92" s="118"/>
      <c r="P92" s="118"/>
      <c r="Q92" s="118"/>
      <c r="R92" s="118"/>
      <c r="S92" s="118"/>
      <c r="T92" s="118"/>
      <c r="U92" s="118"/>
    </row>
    <row r="93" spans="1:21" ht="15" customHeight="1">
      <c r="A93" s="379"/>
      <c r="B93" s="381"/>
      <c r="C93" s="159" t="s">
        <v>400</v>
      </c>
      <c r="D93" s="59">
        <v>0</v>
      </c>
      <c r="E93" s="69"/>
      <c r="G93" s="386"/>
      <c r="H93" s="387"/>
      <c r="I93" s="157"/>
      <c r="J93" s="132"/>
      <c r="K93" s="160"/>
      <c r="L93" s="118"/>
      <c r="M93" s="118"/>
      <c r="N93" s="118"/>
      <c r="O93" s="118"/>
      <c r="P93" s="118"/>
      <c r="Q93" s="118"/>
      <c r="R93" s="118"/>
      <c r="S93" s="118"/>
      <c r="T93" s="118"/>
      <c r="U93" s="118"/>
    </row>
    <row r="94" spans="1:21" ht="26" customHeight="1">
      <c r="A94" s="378" t="s">
        <v>401</v>
      </c>
      <c r="B94" s="380" t="s">
        <v>402</v>
      </c>
      <c r="C94" s="159" t="s">
        <v>403</v>
      </c>
      <c r="D94" s="59">
        <v>15</v>
      </c>
      <c r="E94" s="69">
        <v>12</v>
      </c>
      <c r="G94" s="386"/>
      <c r="H94" s="387"/>
      <c r="I94" s="157"/>
      <c r="J94" s="132"/>
      <c r="K94" s="160"/>
      <c r="L94" s="118"/>
      <c r="M94" s="118"/>
      <c r="N94" s="118"/>
      <c r="O94" s="118"/>
      <c r="P94" s="118"/>
      <c r="Q94" s="118"/>
      <c r="R94" s="118"/>
      <c r="S94" s="118"/>
      <c r="T94" s="118"/>
      <c r="U94" s="118"/>
    </row>
    <row r="95" spans="1:21" ht="24" customHeight="1">
      <c r="A95" s="379"/>
      <c r="B95" s="381"/>
      <c r="C95" s="159" t="s">
        <v>404</v>
      </c>
      <c r="D95" s="59">
        <v>0</v>
      </c>
      <c r="E95" s="69"/>
      <c r="G95" s="386"/>
      <c r="H95" s="387"/>
      <c r="I95" s="157"/>
      <c r="J95" s="132"/>
      <c r="K95" s="160"/>
      <c r="L95" s="118"/>
      <c r="M95" s="118"/>
      <c r="N95" s="118"/>
      <c r="O95" s="118"/>
      <c r="P95" s="118"/>
      <c r="Q95" s="118"/>
      <c r="R95" s="118"/>
      <c r="S95" s="118"/>
      <c r="T95" s="118"/>
      <c r="U95" s="118"/>
    </row>
    <row r="96" spans="1:21" ht="15" customHeight="1">
      <c r="A96" s="378" t="s">
        <v>405</v>
      </c>
      <c r="B96" s="380" t="s">
        <v>406</v>
      </c>
      <c r="C96" s="159" t="s">
        <v>407</v>
      </c>
      <c r="D96" s="59">
        <v>10</v>
      </c>
      <c r="E96" s="69">
        <v>10</v>
      </c>
      <c r="G96" s="386"/>
      <c r="H96" s="387"/>
      <c r="I96" s="157"/>
      <c r="J96" s="132"/>
      <c r="K96" s="160"/>
      <c r="L96" s="118"/>
      <c r="M96" s="118"/>
      <c r="N96" s="118"/>
      <c r="O96" s="118"/>
      <c r="P96" s="118"/>
      <c r="Q96" s="118"/>
      <c r="R96" s="118"/>
      <c r="S96" s="118"/>
      <c r="T96" s="118"/>
      <c r="U96" s="118"/>
    </row>
    <row r="97" spans="1:21" ht="15" customHeight="1">
      <c r="A97" s="382"/>
      <c r="B97" s="383"/>
      <c r="C97" s="159" t="s">
        <v>408</v>
      </c>
      <c r="D97" s="59">
        <v>5</v>
      </c>
      <c r="E97" s="69"/>
      <c r="G97" s="386"/>
      <c r="H97" s="387"/>
      <c r="I97" s="157"/>
      <c r="J97" s="132"/>
      <c r="K97" s="160"/>
      <c r="L97" s="118"/>
      <c r="M97" s="118"/>
      <c r="N97" s="118"/>
      <c r="O97" s="118"/>
      <c r="P97" s="118"/>
      <c r="Q97" s="118"/>
      <c r="R97" s="118"/>
      <c r="S97" s="118"/>
      <c r="T97" s="118"/>
      <c r="U97" s="118"/>
    </row>
    <row r="98" spans="1:21" ht="15" customHeight="1" thickBot="1">
      <c r="A98" s="379"/>
      <c r="B98" s="381"/>
      <c r="C98" s="159" t="s">
        <v>409</v>
      </c>
      <c r="D98" s="61">
        <v>0</v>
      </c>
      <c r="E98" s="70"/>
      <c r="G98" s="386"/>
      <c r="H98" s="387"/>
      <c r="I98" s="157"/>
      <c r="J98" s="132"/>
      <c r="K98" s="160"/>
      <c r="L98" s="118"/>
      <c r="M98" s="118"/>
      <c r="N98" s="118"/>
      <c r="O98" s="118"/>
      <c r="P98" s="118"/>
      <c r="Q98" s="118"/>
      <c r="R98" s="118"/>
      <c r="S98" s="118"/>
      <c r="T98" s="118"/>
      <c r="U98" s="118"/>
    </row>
    <row r="99" spans="1:21" ht="15" customHeight="1" thickBot="1">
      <c r="D99" s="183" t="s">
        <v>410</v>
      </c>
      <c r="E99" s="184">
        <f>SUM(E84:E98)</f>
        <v>94</v>
      </c>
      <c r="G99" s="118"/>
      <c r="H99" s="118"/>
      <c r="I99" s="118"/>
      <c r="J99" s="64"/>
      <c r="K99" s="160"/>
      <c r="L99" s="118"/>
      <c r="M99" s="118"/>
      <c r="N99" s="118"/>
      <c r="O99" s="118"/>
      <c r="P99" s="118"/>
      <c r="Q99" s="118"/>
      <c r="R99" s="118"/>
      <c r="S99" s="118"/>
      <c r="T99" s="118"/>
      <c r="U99" s="118"/>
    </row>
    <row r="100" spans="1:21" ht="39" customHeight="1" thickBot="1">
      <c r="A100" s="65" t="s">
        <v>411</v>
      </c>
      <c r="B100" s="185" t="s">
        <v>412</v>
      </c>
      <c r="D100" s="64"/>
      <c r="E100" s="160"/>
      <c r="G100" s="96"/>
      <c r="H100" s="96"/>
      <c r="I100" s="118"/>
      <c r="J100" s="64"/>
      <c r="K100" s="160"/>
      <c r="L100" s="118"/>
      <c r="M100" s="118"/>
      <c r="N100" s="118"/>
      <c r="O100" s="118"/>
      <c r="P100" s="118"/>
      <c r="Q100" s="118"/>
      <c r="R100" s="118"/>
      <c r="S100" s="118"/>
      <c r="T100" s="118"/>
      <c r="U100" s="118"/>
    </row>
    <row r="101" spans="1:21" ht="15" customHeight="1" thickBot="1">
      <c r="A101" s="66" t="s">
        <v>58</v>
      </c>
      <c r="B101" s="67" t="s">
        <v>413</v>
      </c>
      <c r="D101" s="64"/>
      <c r="E101" s="160"/>
      <c r="G101" s="133"/>
      <c r="H101" s="133"/>
      <c r="I101" s="118"/>
      <c r="J101" s="64"/>
      <c r="K101" s="160"/>
      <c r="L101" s="118"/>
      <c r="M101" s="118"/>
      <c r="N101" s="118"/>
      <c r="O101" s="118"/>
      <c r="P101" s="118"/>
      <c r="Q101" s="118"/>
      <c r="R101" s="118"/>
      <c r="S101" s="118"/>
      <c r="T101" s="118"/>
      <c r="U101" s="118"/>
    </row>
    <row r="102" spans="1:21" ht="15" customHeight="1" thickBot="1">
      <c r="A102" s="66" t="s">
        <v>50</v>
      </c>
      <c r="B102" s="67" t="s">
        <v>414</v>
      </c>
      <c r="D102" s="64"/>
      <c r="E102" s="160"/>
      <c r="G102" s="133"/>
      <c r="H102" s="133"/>
      <c r="I102" s="118"/>
      <c r="J102" s="64"/>
      <c r="K102" s="160"/>
      <c r="L102" s="118"/>
      <c r="M102" s="118"/>
      <c r="N102" s="118"/>
      <c r="O102" s="118"/>
      <c r="P102" s="118"/>
      <c r="Q102" s="118"/>
      <c r="R102" s="118"/>
      <c r="S102" s="118"/>
      <c r="T102" s="118"/>
      <c r="U102" s="118"/>
    </row>
    <row r="103" spans="1:21" ht="15" customHeight="1" thickBot="1">
      <c r="A103" s="66" t="s">
        <v>164</v>
      </c>
      <c r="B103" s="67" t="s">
        <v>415</v>
      </c>
      <c r="D103" s="64"/>
      <c r="E103" s="160"/>
      <c r="G103" s="133"/>
      <c r="H103" s="133"/>
      <c r="I103" s="118"/>
      <c r="J103" s="64"/>
      <c r="K103" s="160"/>
      <c r="L103" s="118"/>
      <c r="M103" s="118"/>
      <c r="N103" s="118"/>
      <c r="O103" s="118"/>
      <c r="P103" s="118"/>
      <c r="Q103" s="118"/>
      <c r="R103" s="118"/>
      <c r="S103" s="118"/>
      <c r="T103" s="118"/>
      <c r="U103" s="118"/>
    </row>
    <row r="104" spans="1:21">
      <c r="G104" s="118"/>
      <c r="H104" s="118"/>
      <c r="I104" s="118"/>
      <c r="J104" s="118"/>
      <c r="K104" s="160"/>
      <c r="L104" s="118"/>
      <c r="M104" s="118"/>
      <c r="N104" s="118"/>
      <c r="O104" s="118"/>
      <c r="P104" s="118"/>
      <c r="Q104" s="118"/>
      <c r="R104" s="118"/>
      <c r="S104" s="118"/>
      <c r="T104" s="118"/>
      <c r="U104" s="118"/>
    </row>
    <row r="105" spans="1:21">
      <c r="G105" s="118"/>
      <c r="H105" s="118"/>
      <c r="I105" s="118"/>
      <c r="J105" s="118"/>
      <c r="K105" s="160"/>
      <c r="L105" s="118"/>
      <c r="M105" s="118"/>
      <c r="N105" s="118"/>
      <c r="O105" s="118"/>
      <c r="P105" s="118"/>
      <c r="Q105" s="118"/>
      <c r="R105" s="118"/>
      <c r="S105" s="118"/>
      <c r="T105" s="118"/>
      <c r="U105" s="118"/>
    </row>
    <row r="106" spans="1:21">
      <c r="A106" s="71" t="s">
        <v>419</v>
      </c>
      <c r="B106" s="71" t="str">
        <f>+'MAPA DE RIESGOS'!D15</f>
        <v>Probabiliad de usar inadecuadamente los recursos hidrícos y energéticos</v>
      </c>
      <c r="C106" s="71"/>
      <c r="D106" s="71"/>
      <c r="E106" s="71"/>
      <c r="F106" s="71"/>
      <c r="G106" s="71"/>
      <c r="H106" s="71"/>
      <c r="I106" s="118"/>
      <c r="J106" s="118"/>
      <c r="K106" s="160"/>
      <c r="L106" s="118"/>
      <c r="M106" s="118"/>
      <c r="N106" s="118"/>
      <c r="O106" s="118"/>
      <c r="P106" s="118"/>
      <c r="Q106" s="118"/>
      <c r="R106" s="118"/>
      <c r="S106" s="118"/>
      <c r="T106" s="118"/>
      <c r="U106" s="118"/>
    </row>
    <row r="107" spans="1:21" ht="14" customHeight="1">
      <c r="A107" s="57" t="s">
        <v>373</v>
      </c>
      <c r="B107" s="58" t="str">
        <f>+'MAPA DE RIESGOS'!P15</f>
        <v>Falta de sensibiliación o campañas  para el tratamiento de los recursos naturales</v>
      </c>
      <c r="G107" s="64"/>
      <c r="H107" s="118"/>
      <c r="I107" s="118"/>
      <c r="J107" s="118"/>
      <c r="K107" s="160"/>
      <c r="L107" s="118"/>
      <c r="M107" s="118"/>
      <c r="N107" s="118"/>
      <c r="O107" s="118"/>
      <c r="P107" s="118"/>
      <c r="Q107" s="118"/>
      <c r="R107" s="118"/>
      <c r="S107" s="118"/>
      <c r="T107" s="118"/>
      <c r="U107" s="118"/>
    </row>
    <row r="108" spans="1:21" ht="16" customHeight="1">
      <c r="A108" s="57" t="s">
        <v>376</v>
      </c>
      <c r="B108" s="58" t="str">
        <f>+'MAPA DE RIESGOS'!T15</f>
        <v xml:space="preserve">Participar en campañas  y capacitación sobre el uso de recursos naturales
</v>
      </c>
      <c r="G108" s="64"/>
      <c r="H108" s="118"/>
      <c r="I108" s="118"/>
      <c r="J108" s="118"/>
      <c r="K108" s="160"/>
      <c r="L108" s="118"/>
      <c r="M108" s="118"/>
      <c r="N108" s="118"/>
      <c r="O108" s="118"/>
      <c r="P108" s="118"/>
      <c r="Q108" s="118"/>
      <c r="R108" s="118"/>
      <c r="S108" s="118"/>
      <c r="T108" s="118"/>
      <c r="U108" s="118"/>
    </row>
    <row r="109" spans="1:21" ht="17" customHeight="1" thickBot="1">
      <c r="G109" s="118"/>
      <c r="H109" s="118"/>
      <c r="I109" s="118"/>
      <c r="J109" s="118"/>
      <c r="K109" s="160"/>
      <c r="L109" s="118"/>
      <c r="M109" s="118"/>
      <c r="N109" s="118"/>
      <c r="O109" s="118"/>
      <c r="P109" s="118"/>
      <c r="Q109" s="118"/>
      <c r="R109" s="118"/>
      <c r="S109" s="118"/>
      <c r="T109" s="118"/>
      <c r="U109" s="118"/>
    </row>
    <row r="110" spans="1:21" ht="42" customHeight="1" thickBot="1">
      <c r="A110" s="176" t="s">
        <v>377</v>
      </c>
      <c r="B110" s="25" t="s">
        <v>378</v>
      </c>
      <c r="C110" s="177" t="s">
        <v>379</v>
      </c>
      <c r="D110" s="25" t="s">
        <v>380</v>
      </c>
      <c r="E110" s="178" t="s">
        <v>381</v>
      </c>
      <c r="G110" s="130"/>
      <c r="H110" s="130"/>
      <c r="I110" s="130"/>
      <c r="J110" s="130"/>
      <c r="K110" s="131"/>
      <c r="L110" s="118"/>
      <c r="M110" s="118"/>
      <c r="N110" s="118"/>
      <c r="O110" s="118"/>
      <c r="P110" s="118"/>
      <c r="Q110" s="118"/>
      <c r="R110" s="118"/>
      <c r="S110" s="118"/>
      <c r="T110" s="118"/>
      <c r="U110" s="118"/>
    </row>
    <row r="111" spans="1:21">
      <c r="A111" s="384" t="s">
        <v>382</v>
      </c>
      <c r="B111" s="385" t="s">
        <v>383</v>
      </c>
      <c r="C111" s="158" t="s">
        <v>384</v>
      </c>
      <c r="D111" s="60">
        <v>15</v>
      </c>
      <c r="E111" s="68">
        <v>15</v>
      </c>
      <c r="G111" s="386"/>
      <c r="H111" s="387"/>
      <c r="I111" s="157"/>
      <c r="J111" s="132"/>
      <c r="K111" s="160"/>
      <c r="L111" s="118"/>
      <c r="M111" s="118"/>
      <c r="N111" s="118"/>
      <c r="O111" s="118"/>
      <c r="P111" s="118"/>
      <c r="Q111" s="118"/>
      <c r="R111" s="118"/>
      <c r="S111" s="118"/>
      <c r="T111" s="118"/>
      <c r="U111" s="118"/>
    </row>
    <row r="112" spans="1:21" ht="15" customHeight="1">
      <c r="A112" s="382"/>
      <c r="B112" s="381"/>
      <c r="C112" s="159" t="s">
        <v>385</v>
      </c>
      <c r="D112" s="59">
        <v>0</v>
      </c>
      <c r="E112" s="69"/>
      <c r="G112" s="386"/>
      <c r="H112" s="387"/>
      <c r="I112" s="157"/>
      <c r="J112" s="132"/>
      <c r="K112" s="160"/>
      <c r="L112" s="118"/>
      <c r="M112" s="118"/>
      <c r="N112" s="118"/>
      <c r="O112" s="118"/>
      <c r="P112" s="118"/>
      <c r="Q112" s="118"/>
      <c r="R112" s="118"/>
      <c r="S112" s="118"/>
      <c r="T112" s="118"/>
      <c r="U112" s="118"/>
    </row>
    <row r="113" spans="1:21" ht="15" customHeight="1">
      <c r="A113" s="382"/>
      <c r="B113" s="380" t="s">
        <v>386</v>
      </c>
      <c r="C113" s="159" t="s">
        <v>387</v>
      </c>
      <c r="D113" s="59">
        <v>15</v>
      </c>
      <c r="E113" s="69">
        <v>15</v>
      </c>
      <c r="G113" s="386"/>
      <c r="H113" s="387"/>
      <c r="I113" s="157"/>
      <c r="J113" s="132"/>
      <c r="K113" s="160"/>
      <c r="L113" s="118"/>
      <c r="M113" s="118"/>
      <c r="N113" s="118"/>
      <c r="O113" s="118"/>
      <c r="P113" s="118"/>
      <c r="Q113" s="118"/>
      <c r="R113" s="118"/>
      <c r="S113" s="118"/>
      <c r="T113" s="118"/>
      <c r="U113" s="118"/>
    </row>
    <row r="114" spans="1:21" ht="15" customHeight="1">
      <c r="A114" s="379"/>
      <c r="B114" s="381"/>
      <c r="C114" s="159" t="s">
        <v>388</v>
      </c>
      <c r="D114" s="59">
        <v>0</v>
      </c>
      <c r="E114" s="69"/>
      <c r="G114" s="386"/>
      <c r="H114" s="387"/>
      <c r="I114" s="157"/>
      <c r="J114" s="132"/>
      <c r="K114" s="160"/>
      <c r="L114" s="118"/>
      <c r="M114" s="118"/>
      <c r="N114" s="118"/>
      <c r="O114" s="118"/>
      <c r="P114" s="118"/>
      <c r="Q114" s="118"/>
      <c r="R114" s="118"/>
      <c r="S114" s="118"/>
      <c r="T114" s="118"/>
      <c r="U114" s="118"/>
    </row>
    <row r="115" spans="1:21" ht="15" customHeight="1">
      <c r="A115" s="378" t="s">
        <v>389</v>
      </c>
      <c r="B115" s="380" t="s">
        <v>390</v>
      </c>
      <c r="C115" s="159" t="s">
        <v>391</v>
      </c>
      <c r="D115" s="59">
        <v>15</v>
      </c>
      <c r="E115" s="69">
        <v>15</v>
      </c>
      <c r="G115" s="386"/>
      <c r="H115" s="387"/>
      <c r="I115" s="157"/>
      <c r="J115" s="132"/>
      <c r="K115" s="160"/>
      <c r="L115" s="118"/>
      <c r="M115" s="118"/>
      <c r="N115" s="118"/>
      <c r="O115" s="118"/>
      <c r="P115" s="118"/>
      <c r="Q115" s="118"/>
      <c r="R115" s="118"/>
      <c r="S115" s="118"/>
      <c r="T115" s="118"/>
      <c r="U115" s="118"/>
    </row>
    <row r="116" spans="1:21">
      <c r="A116" s="379"/>
      <c r="B116" s="381"/>
      <c r="C116" s="159" t="s">
        <v>392</v>
      </c>
      <c r="D116" s="59">
        <v>0</v>
      </c>
      <c r="E116" s="69"/>
      <c r="G116" s="386"/>
      <c r="H116" s="387"/>
      <c r="I116" s="157"/>
      <c r="J116" s="132"/>
      <c r="K116" s="160"/>
      <c r="L116" s="118"/>
      <c r="M116" s="118"/>
      <c r="N116" s="118"/>
      <c r="O116" s="118"/>
      <c r="P116" s="118"/>
      <c r="Q116" s="118"/>
      <c r="R116" s="118"/>
      <c r="S116" s="118"/>
      <c r="T116" s="118"/>
      <c r="U116" s="118"/>
    </row>
    <row r="117" spans="1:21" ht="15" customHeight="1">
      <c r="A117" s="378" t="s">
        <v>393</v>
      </c>
      <c r="B117" s="380" t="s">
        <v>394</v>
      </c>
      <c r="C117" s="159" t="s">
        <v>395</v>
      </c>
      <c r="D117" s="59">
        <v>15</v>
      </c>
      <c r="E117" s="69">
        <v>15</v>
      </c>
      <c r="G117" s="386"/>
      <c r="H117" s="387"/>
      <c r="I117" s="157"/>
      <c r="J117" s="132"/>
      <c r="K117" s="160"/>
      <c r="L117" s="118"/>
      <c r="M117" s="118"/>
      <c r="N117" s="118"/>
      <c r="O117" s="118"/>
      <c r="P117" s="118"/>
      <c r="Q117" s="118"/>
      <c r="R117" s="118"/>
      <c r="S117" s="118"/>
      <c r="T117" s="118"/>
      <c r="U117" s="118"/>
    </row>
    <row r="118" spans="1:21" ht="15" customHeight="1">
      <c r="A118" s="379"/>
      <c r="B118" s="381"/>
      <c r="C118" s="159" t="s">
        <v>396</v>
      </c>
      <c r="D118" s="59">
        <v>0</v>
      </c>
      <c r="E118" s="69"/>
      <c r="G118" s="386"/>
      <c r="H118" s="387"/>
      <c r="I118" s="157"/>
      <c r="J118" s="132"/>
      <c r="K118" s="160"/>
      <c r="L118" s="118"/>
      <c r="M118" s="118"/>
      <c r="N118" s="118"/>
      <c r="O118" s="118"/>
      <c r="P118" s="118"/>
      <c r="Q118" s="118"/>
      <c r="R118" s="118"/>
      <c r="S118" s="118"/>
      <c r="T118" s="118"/>
      <c r="U118" s="118"/>
    </row>
    <row r="119" spans="1:21" ht="15" customHeight="1">
      <c r="A119" s="378" t="s">
        <v>397</v>
      </c>
      <c r="B119" s="380" t="s">
        <v>398</v>
      </c>
      <c r="C119" s="159" t="s">
        <v>399</v>
      </c>
      <c r="D119" s="59">
        <v>15</v>
      </c>
      <c r="E119" s="69">
        <v>15</v>
      </c>
      <c r="G119" s="386"/>
      <c r="H119" s="387"/>
      <c r="I119" s="157"/>
      <c r="J119" s="132"/>
      <c r="K119" s="160"/>
      <c r="L119" s="118"/>
      <c r="M119" s="118"/>
      <c r="N119" s="118"/>
      <c r="O119" s="118"/>
      <c r="P119" s="118"/>
      <c r="Q119" s="118"/>
      <c r="R119" s="118"/>
      <c r="S119" s="118"/>
      <c r="T119" s="118"/>
      <c r="U119" s="118"/>
    </row>
    <row r="120" spans="1:21" ht="15" customHeight="1">
      <c r="A120" s="379"/>
      <c r="B120" s="381"/>
      <c r="C120" s="159" t="s">
        <v>400</v>
      </c>
      <c r="D120" s="59">
        <v>0</v>
      </c>
      <c r="E120" s="69"/>
      <c r="G120" s="386"/>
      <c r="H120" s="387"/>
      <c r="I120" s="157"/>
      <c r="J120" s="132"/>
      <c r="K120" s="160"/>
      <c r="L120" s="118"/>
      <c r="M120" s="118"/>
      <c r="N120" s="118"/>
      <c r="O120" s="118"/>
      <c r="P120" s="118"/>
      <c r="Q120" s="118"/>
      <c r="R120" s="118"/>
      <c r="S120" s="118"/>
      <c r="T120" s="118"/>
      <c r="U120" s="118"/>
    </row>
    <row r="121" spans="1:21" ht="15" customHeight="1">
      <c r="A121" s="378" t="s">
        <v>401</v>
      </c>
      <c r="B121" s="380" t="s">
        <v>402</v>
      </c>
      <c r="C121" s="159" t="s">
        <v>403</v>
      </c>
      <c r="D121" s="59">
        <v>15</v>
      </c>
      <c r="E121" s="69">
        <v>11</v>
      </c>
      <c r="G121" s="386"/>
      <c r="H121" s="387"/>
      <c r="I121" s="157"/>
      <c r="J121" s="132"/>
      <c r="K121" s="160"/>
      <c r="L121" s="118"/>
      <c r="M121" s="118"/>
      <c r="N121" s="118"/>
      <c r="O121" s="118"/>
      <c r="P121" s="118"/>
      <c r="Q121" s="118"/>
      <c r="R121" s="118"/>
      <c r="S121" s="118"/>
      <c r="T121" s="118"/>
      <c r="U121" s="118"/>
    </row>
    <row r="122" spans="1:21" ht="24" customHeight="1">
      <c r="A122" s="379"/>
      <c r="B122" s="381"/>
      <c r="C122" s="159" t="s">
        <v>404</v>
      </c>
      <c r="D122" s="59">
        <v>0</v>
      </c>
      <c r="E122" s="69"/>
      <c r="G122" s="386"/>
      <c r="H122" s="387"/>
      <c r="I122" s="157"/>
      <c r="J122" s="132"/>
      <c r="K122" s="160"/>
      <c r="L122" s="118"/>
      <c r="M122" s="118"/>
      <c r="N122" s="118"/>
      <c r="O122" s="118"/>
      <c r="P122" s="118"/>
      <c r="Q122" s="118"/>
      <c r="R122" s="118"/>
      <c r="S122" s="118"/>
      <c r="T122" s="118"/>
      <c r="U122" s="118"/>
    </row>
    <row r="123" spans="1:21" ht="15" customHeight="1">
      <c r="A123" s="378" t="s">
        <v>405</v>
      </c>
      <c r="B123" s="380" t="s">
        <v>406</v>
      </c>
      <c r="C123" s="159" t="s">
        <v>407</v>
      </c>
      <c r="D123" s="59">
        <v>10</v>
      </c>
      <c r="E123" s="69">
        <v>10</v>
      </c>
      <c r="G123" s="386"/>
      <c r="H123" s="387"/>
      <c r="I123" s="157"/>
      <c r="J123" s="132"/>
      <c r="K123" s="160"/>
      <c r="L123" s="118"/>
      <c r="M123" s="118"/>
      <c r="N123" s="118"/>
      <c r="O123" s="118"/>
      <c r="P123" s="118"/>
      <c r="Q123" s="118"/>
      <c r="R123" s="118"/>
      <c r="S123" s="118"/>
      <c r="T123" s="118"/>
      <c r="U123" s="118"/>
    </row>
    <row r="124" spans="1:21" ht="15" customHeight="1">
      <c r="A124" s="382"/>
      <c r="B124" s="383"/>
      <c r="C124" s="159" t="s">
        <v>408</v>
      </c>
      <c r="D124" s="59">
        <v>5</v>
      </c>
      <c r="E124" s="69"/>
      <c r="G124" s="386"/>
      <c r="H124" s="387"/>
      <c r="I124" s="157"/>
      <c r="J124" s="132"/>
      <c r="K124" s="160"/>
      <c r="L124" s="118"/>
      <c r="M124" s="118"/>
      <c r="N124" s="118"/>
      <c r="O124" s="118"/>
      <c r="P124" s="118"/>
      <c r="Q124" s="118"/>
      <c r="R124" s="118"/>
      <c r="S124" s="118"/>
      <c r="T124" s="118"/>
      <c r="U124" s="118"/>
    </row>
    <row r="125" spans="1:21" ht="15" customHeight="1" thickBot="1">
      <c r="A125" s="379"/>
      <c r="B125" s="381"/>
      <c r="C125" s="159" t="s">
        <v>409</v>
      </c>
      <c r="D125" s="61">
        <v>0</v>
      </c>
      <c r="E125" s="70"/>
      <c r="G125" s="386"/>
      <c r="H125" s="387"/>
      <c r="I125" s="157"/>
      <c r="J125" s="132"/>
      <c r="K125" s="160"/>
      <c r="L125" s="118"/>
      <c r="M125" s="118"/>
      <c r="N125" s="118"/>
      <c r="O125" s="118"/>
      <c r="P125" s="118"/>
      <c r="Q125" s="118"/>
      <c r="R125" s="118"/>
      <c r="S125" s="118"/>
      <c r="T125" s="118"/>
      <c r="U125" s="118"/>
    </row>
    <row r="126" spans="1:21" ht="15" customHeight="1" thickBot="1">
      <c r="D126" s="183" t="s">
        <v>410</v>
      </c>
      <c r="E126" s="184">
        <f>SUM(E111:E125)</f>
        <v>96</v>
      </c>
      <c r="G126" s="118"/>
      <c r="H126" s="118"/>
      <c r="I126" s="118"/>
      <c r="J126" s="64"/>
      <c r="K126" s="160"/>
      <c r="L126" s="118"/>
      <c r="M126" s="118"/>
      <c r="N126" s="118"/>
      <c r="O126" s="118"/>
      <c r="P126" s="118"/>
      <c r="Q126" s="118"/>
      <c r="R126" s="118"/>
      <c r="S126" s="118"/>
      <c r="T126" s="118"/>
      <c r="U126" s="118"/>
    </row>
    <row r="127" spans="1:21" ht="39" customHeight="1" thickBot="1">
      <c r="A127" s="65" t="s">
        <v>411</v>
      </c>
      <c r="B127" s="185" t="s">
        <v>412</v>
      </c>
      <c r="D127" s="64"/>
      <c r="E127" s="160"/>
      <c r="G127" s="96"/>
      <c r="H127" s="96"/>
      <c r="I127" s="118"/>
      <c r="J127" s="64"/>
      <c r="K127" s="160"/>
      <c r="L127" s="118"/>
      <c r="M127" s="118"/>
      <c r="N127" s="118"/>
      <c r="O127" s="118"/>
      <c r="P127" s="118"/>
      <c r="Q127" s="118"/>
      <c r="R127" s="118"/>
      <c r="S127" s="118"/>
      <c r="T127" s="118"/>
      <c r="U127" s="118"/>
    </row>
    <row r="128" spans="1:21" ht="15" customHeight="1" thickBot="1">
      <c r="A128" s="66" t="s">
        <v>58</v>
      </c>
      <c r="B128" s="67" t="s">
        <v>413</v>
      </c>
      <c r="D128" s="64"/>
      <c r="E128" s="160"/>
      <c r="G128" s="133"/>
      <c r="H128" s="133"/>
      <c r="I128" s="118"/>
      <c r="J128" s="64"/>
      <c r="K128" s="160"/>
      <c r="L128" s="118"/>
      <c r="M128" s="118"/>
      <c r="N128" s="118"/>
      <c r="O128" s="118"/>
      <c r="P128" s="118"/>
      <c r="Q128" s="118"/>
      <c r="R128" s="118"/>
      <c r="S128" s="118"/>
      <c r="T128" s="118"/>
      <c r="U128" s="118"/>
    </row>
    <row r="129" spans="1:21" ht="15" customHeight="1" thickBot="1">
      <c r="A129" s="66" t="s">
        <v>50</v>
      </c>
      <c r="B129" s="67" t="s">
        <v>414</v>
      </c>
      <c r="D129" s="64"/>
      <c r="E129" s="160"/>
      <c r="G129" s="133"/>
      <c r="H129" s="133"/>
      <c r="I129" s="118"/>
      <c r="J129" s="64"/>
      <c r="K129" s="160"/>
      <c r="L129" s="118"/>
      <c r="M129" s="118"/>
      <c r="N129" s="118"/>
      <c r="O129" s="118"/>
      <c r="P129" s="118"/>
      <c r="Q129" s="118"/>
      <c r="R129" s="118"/>
      <c r="S129" s="118"/>
      <c r="T129" s="118"/>
      <c r="U129" s="118"/>
    </row>
    <row r="130" spans="1:21" ht="15" customHeight="1" thickBot="1">
      <c r="A130" s="66" t="s">
        <v>164</v>
      </c>
      <c r="B130" s="67" t="s">
        <v>415</v>
      </c>
      <c r="D130" s="64"/>
      <c r="E130" s="160"/>
      <c r="G130" s="133"/>
      <c r="H130" s="133"/>
      <c r="I130" s="118"/>
      <c r="J130" s="64"/>
      <c r="K130" s="160"/>
      <c r="L130" s="118"/>
      <c r="M130" s="118"/>
      <c r="N130" s="118"/>
      <c r="O130" s="118"/>
      <c r="P130" s="118"/>
      <c r="Q130" s="118"/>
      <c r="R130" s="118"/>
      <c r="S130" s="118"/>
      <c r="T130" s="118"/>
      <c r="U130" s="118"/>
    </row>
    <row r="131" spans="1:21">
      <c r="G131" s="118"/>
      <c r="H131" s="118"/>
      <c r="I131" s="118"/>
      <c r="J131" s="118"/>
      <c r="K131" s="160"/>
      <c r="L131" s="118"/>
      <c r="M131" s="118"/>
      <c r="N131" s="118"/>
      <c r="O131" s="118"/>
      <c r="P131" s="118"/>
      <c r="Q131" s="118"/>
      <c r="R131" s="118"/>
      <c r="S131" s="118"/>
      <c r="T131" s="118"/>
      <c r="U131" s="118"/>
    </row>
    <row r="132" spans="1:21">
      <c r="A132" s="71" t="s">
        <v>419</v>
      </c>
      <c r="B132" s="71" t="str">
        <f>+'MAPA DE RIESGOS'!D15</f>
        <v>Probabiliad de usar inadecuadamente los recursos hidrícos y energéticos</v>
      </c>
      <c r="C132" s="71"/>
      <c r="D132" s="71"/>
      <c r="E132" s="71"/>
      <c r="F132" s="71"/>
      <c r="G132" s="71"/>
      <c r="H132" s="71"/>
      <c r="I132" s="118"/>
      <c r="J132" s="118"/>
      <c r="K132" s="160"/>
      <c r="L132" s="118"/>
      <c r="M132" s="71"/>
      <c r="N132" s="71"/>
      <c r="O132" s="71"/>
      <c r="P132" s="71"/>
      <c r="Q132" s="71"/>
      <c r="R132" s="118"/>
      <c r="S132" s="118"/>
      <c r="T132" s="118"/>
      <c r="U132" s="118"/>
    </row>
    <row r="133" spans="1:21">
      <c r="A133" s="57" t="s">
        <v>374</v>
      </c>
      <c r="B133" s="58" t="str">
        <f>+'MAPA DE RIESGOS'!P16</f>
        <v>Falta de cultura ambiental de desconectar o apagar equipos cuando no se estén utilizando y de reportar daños o fugas de agua.</v>
      </c>
      <c r="G133" s="64"/>
      <c r="H133" s="118"/>
      <c r="I133" s="118"/>
      <c r="J133" s="118"/>
      <c r="K133" s="160"/>
      <c r="L133" s="118"/>
      <c r="M133" s="64"/>
      <c r="N133" s="118"/>
      <c r="O133" s="118"/>
      <c r="P133" s="118"/>
      <c r="Q133" s="160"/>
      <c r="R133" s="118"/>
      <c r="S133" s="118"/>
      <c r="T133" s="118"/>
      <c r="U133" s="118"/>
    </row>
    <row r="134" spans="1:21">
      <c r="A134" s="57" t="s">
        <v>376</v>
      </c>
      <c r="B134" s="58" t="str">
        <f>+'MAPA DE RIESGOS'!T16</f>
        <v>Dar aviso sobre posibles daños o fugas de agua, apoyar el uso de luz día y apagar equipos cuando no se estén usando</v>
      </c>
      <c r="G134" s="64"/>
      <c r="H134" s="118"/>
      <c r="I134" s="118"/>
      <c r="J134" s="118"/>
      <c r="K134" s="160"/>
      <c r="L134" s="118"/>
      <c r="M134" s="64"/>
      <c r="N134" s="118"/>
      <c r="O134" s="118"/>
      <c r="P134" s="118"/>
      <c r="Q134" s="160"/>
      <c r="R134" s="118"/>
      <c r="S134" s="118"/>
      <c r="T134" s="118"/>
      <c r="U134" s="118"/>
    </row>
    <row r="135" spans="1:21" ht="15" customHeight="1" thickBot="1">
      <c r="G135" s="118"/>
      <c r="H135" s="118"/>
      <c r="I135" s="118"/>
      <c r="J135" s="118"/>
      <c r="K135" s="160"/>
      <c r="L135" s="118"/>
      <c r="M135" s="118"/>
      <c r="N135" s="118"/>
      <c r="O135" s="118"/>
      <c r="P135" s="118"/>
      <c r="Q135" s="160"/>
      <c r="R135" s="118"/>
      <c r="S135" s="118"/>
      <c r="T135" s="118"/>
      <c r="U135" s="118"/>
    </row>
    <row r="136" spans="1:21" ht="33" customHeight="1" thickBot="1">
      <c r="A136" s="176" t="s">
        <v>377</v>
      </c>
      <c r="B136" s="25" t="s">
        <v>378</v>
      </c>
      <c r="C136" s="177" t="s">
        <v>379</v>
      </c>
      <c r="D136" s="25" t="s">
        <v>380</v>
      </c>
      <c r="E136" s="178" t="s">
        <v>381</v>
      </c>
      <c r="G136" s="130"/>
      <c r="H136" s="130"/>
      <c r="I136" s="130"/>
      <c r="J136" s="130"/>
      <c r="K136" s="131"/>
      <c r="L136" s="118"/>
      <c r="M136" s="130"/>
      <c r="N136" s="130"/>
      <c r="O136" s="130"/>
      <c r="P136" s="130"/>
      <c r="Q136" s="131"/>
      <c r="R136" s="118"/>
      <c r="S136" s="118"/>
      <c r="T136" s="118"/>
      <c r="U136" s="118"/>
    </row>
    <row r="137" spans="1:21" ht="28.5" customHeight="1">
      <c r="A137" s="384" t="s">
        <v>382</v>
      </c>
      <c r="B137" s="385" t="s">
        <v>383</v>
      </c>
      <c r="C137" s="158" t="s">
        <v>384</v>
      </c>
      <c r="D137" s="60">
        <v>15</v>
      </c>
      <c r="E137" s="68">
        <v>15</v>
      </c>
      <c r="G137" s="386"/>
      <c r="H137" s="387"/>
      <c r="I137" s="157"/>
      <c r="J137" s="132"/>
      <c r="K137" s="160"/>
      <c r="L137" s="118"/>
      <c r="M137" s="386"/>
      <c r="N137" s="387"/>
      <c r="O137" s="157"/>
      <c r="P137" s="132"/>
      <c r="Q137" s="160"/>
      <c r="R137" s="118"/>
      <c r="S137" s="118"/>
      <c r="T137" s="118"/>
      <c r="U137" s="118"/>
    </row>
    <row r="138" spans="1:21" ht="41.25" customHeight="1">
      <c r="A138" s="382"/>
      <c r="B138" s="381"/>
      <c r="C138" s="159" t="s">
        <v>385</v>
      </c>
      <c r="D138" s="59">
        <v>0</v>
      </c>
      <c r="E138" s="69"/>
      <c r="G138" s="386"/>
      <c r="H138" s="387"/>
      <c r="I138" s="157"/>
      <c r="J138" s="132"/>
      <c r="K138" s="160"/>
      <c r="L138" s="118"/>
      <c r="M138" s="386"/>
      <c r="N138" s="387"/>
      <c r="O138" s="157"/>
      <c r="P138" s="132"/>
      <c r="Q138" s="160"/>
      <c r="R138" s="118"/>
      <c r="S138" s="118"/>
      <c r="T138" s="118"/>
      <c r="U138" s="118"/>
    </row>
    <row r="139" spans="1:21" ht="15" customHeight="1">
      <c r="A139" s="382"/>
      <c r="B139" s="380" t="s">
        <v>386</v>
      </c>
      <c r="C139" s="159" t="s">
        <v>387</v>
      </c>
      <c r="D139" s="59">
        <v>15</v>
      </c>
      <c r="E139" s="69">
        <v>15</v>
      </c>
      <c r="G139" s="386"/>
      <c r="H139" s="387"/>
      <c r="I139" s="157"/>
      <c r="J139" s="132"/>
      <c r="K139" s="160"/>
      <c r="L139" s="118"/>
      <c r="M139" s="386"/>
      <c r="N139" s="387"/>
      <c r="O139" s="157"/>
      <c r="P139" s="132"/>
      <c r="Q139" s="160"/>
      <c r="R139" s="118"/>
      <c r="S139" s="118"/>
      <c r="T139" s="118"/>
      <c r="U139" s="118"/>
    </row>
    <row r="140" spans="1:21" ht="15" customHeight="1">
      <c r="A140" s="379"/>
      <c r="B140" s="381"/>
      <c r="C140" s="159" t="s">
        <v>388</v>
      </c>
      <c r="D140" s="59">
        <v>0</v>
      </c>
      <c r="E140" s="69"/>
      <c r="G140" s="386"/>
      <c r="H140" s="387"/>
      <c r="I140" s="157"/>
      <c r="J140" s="132"/>
      <c r="K140" s="160"/>
      <c r="L140" s="118"/>
      <c r="M140" s="386"/>
      <c r="N140" s="387"/>
      <c r="O140" s="157"/>
      <c r="P140" s="132"/>
      <c r="Q140" s="160"/>
      <c r="R140" s="118"/>
      <c r="S140" s="118"/>
      <c r="T140" s="118"/>
      <c r="U140" s="118"/>
    </row>
    <row r="141" spans="1:21" ht="15" customHeight="1">
      <c r="A141" s="378" t="s">
        <v>389</v>
      </c>
      <c r="B141" s="380" t="s">
        <v>390</v>
      </c>
      <c r="C141" s="159" t="s">
        <v>391</v>
      </c>
      <c r="D141" s="59">
        <v>15</v>
      </c>
      <c r="E141" s="69">
        <v>13</v>
      </c>
      <c r="G141" s="386"/>
      <c r="H141" s="387"/>
      <c r="I141" s="157"/>
      <c r="J141" s="132"/>
      <c r="K141" s="160"/>
      <c r="L141" s="118"/>
      <c r="M141" s="386"/>
      <c r="N141" s="387"/>
      <c r="O141" s="157"/>
      <c r="P141" s="132"/>
      <c r="Q141" s="160"/>
      <c r="R141" s="118"/>
      <c r="S141" s="118"/>
      <c r="T141" s="118"/>
      <c r="U141" s="118"/>
    </row>
    <row r="142" spans="1:21" ht="15" customHeight="1">
      <c r="A142" s="379"/>
      <c r="B142" s="381"/>
      <c r="C142" s="159" t="s">
        <v>392</v>
      </c>
      <c r="D142" s="59">
        <v>0</v>
      </c>
      <c r="E142" s="69"/>
      <c r="G142" s="386"/>
      <c r="H142" s="387"/>
      <c r="I142" s="157"/>
      <c r="J142" s="132"/>
      <c r="K142" s="160"/>
      <c r="L142" s="118"/>
      <c r="M142" s="386"/>
      <c r="N142" s="387"/>
      <c r="O142" s="157"/>
      <c r="P142" s="132"/>
      <c r="Q142" s="160"/>
      <c r="R142" s="118"/>
      <c r="S142" s="118"/>
      <c r="T142" s="118"/>
      <c r="U142" s="118"/>
    </row>
    <row r="143" spans="1:21" ht="15" customHeight="1">
      <c r="A143" s="378" t="s">
        <v>393</v>
      </c>
      <c r="B143" s="380" t="s">
        <v>394</v>
      </c>
      <c r="C143" s="159" t="s">
        <v>395</v>
      </c>
      <c r="D143" s="59">
        <v>15</v>
      </c>
      <c r="E143" s="69">
        <v>15</v>
      </c>
      <c r="G143" s="386"/>
      <c r="H143" s="387"/>
      <c r="I143" s="157"/>
      <c r="J143" s="132"/>
      <c r="K143" s="160"/>
      <c r="L143" s="118"/>
      <c r="M143" s="386"/>
      <c r="N143" s="387"/>
      <c r="O143" s="157"/>
      <c r="P143" s="132"/>
      <c r="Q143" s="160"/>
      <c r="R143" s="118"/>
      <c r="S143" s="118"/>
      <c r="T143" s="118"/>
      <c r="U143" s="118"/>
    </row>
    <row r="144" spans="1:21" ht="15" customHeight="1">
      <c r="A144" s="379"/>
      <c r="B144" s="381"/>
      <c r="C144" s="159" t="s">
        <v>396</v>
      </c>
      <c r="D144" s="59">
        <v>0</v>
      </c>
      <c r="E144" s="69"/>
      <c r="G144" s="386"/>
      <c r="H144" s="387"/>
      <c r="I144" s="157"/>
      <c r="J144" s="132"/>
      <c r="K144" s="160"/>
      <c r="L144" s="118"/>
      <c r="M144" s="386"/>
      <c r="N144" s="387"/>
      <c r="O144" s="157"/>
      <c r="P144" s="132"/>
      <c r="Q144" s="160"/>
      <c r="R144" s="118"/>
      <c r="S144" s="118"/>
      <c r="T144" s="118"/>
      <c r="U144" s="118"/>
    </row>
    <row r="145" spans="1:21" ht="15" customHeight="1">
      <c r="A145" s="378" t="s">
        <v>397</v>
      </c>
      <c r="B145" s="380" t="s">
        <v>398</v>
      </c>
      <c r="C145" s="159" t="s">
        <v>399</v>
      </c>
      <c r="D145" s="59">
        <v>15</v>
      </c>
      <c r="E145" s="69">
        <v>15</v>
      </c>
      <c r="G145" s="386"/>
      <c r="H145" s="387"/>
      <c r="I145" s="157"/>
      <c r="J145" s="132"/>
      <c r="K145" s="160"/>
      <c r="L145" s="118"/>
      <c r="M145" s="386"/>
      <c r="N145" s="387"/>
      <c r="O145" s="157"/>
      <c r="P145" s="132"/>
      <c r="Q145" s="160"/>
      <c r="R145" s="118"/>
      <c r="S145" s="118"/>
      <c r="T145" s="118"/>
      <c r="U145" s="118"/>
    </row>
    <row r="146" spans="1:21" ht="15" customHeight="1">
      <c r="A146" s="379"/>
      <c r="B146" s="381"/>
      <c r="C146" s="159" t="s">
        <v>400</v>
      </c>
      <c r="D146" s="59">
        <v>0</v>
      </c>
      <c r="E146" s="69"/>
      <c r="G146" s="386"/>
      <c r="H146" s="387"/>
      <c r="I146" s="157"/>
      <c r="J146" s="132"/>
      <c r="K146" s="160"/>
      <c r="L146" s="118"/>
      <c r="M146" s="386"/>
      <c r="N146" s="387"/>
      <c r="O146" s="157"/>
      <c r="P146" s="132"/>
      <c r="Q146" s="160"/>
      <c r="R146" s="118"/>
      <c r="S146" s="118"/>
      <c r="T146" s="118"/>
      <c r="U146" s="118"/>
    </row>
    <row r="147" spans="1:21" ht="26" customHeight="1">
      <c r="A147" s="378" t="s">
        <v>401</v>
      </c>
      <c r="B147" s="380" t="s">
        <v>402</v>
      </c>
      <c r="C147" s="159" t="s">
        <v>403</v>
      </c>
      <c r="D147" s="59">
        <v>15</v>
      </c>
      <c r="E147" s="69">
        <v>13</v>
      </c>
      <c r="G147" s="386"/>
      <c r="H147" s="387"/>
      <c r="I147" s="157"/>
      <c r="J147" s="132"/>
      <c r="K147" s="160"/>
      <c r="L147" s="118"/>
      <c r="M147" s="386"/>
      <c r="N147" s="387"/>
      <c r="O147" s="157"/>
      <c r="P147" s="132"/>
      <c r="Q147" s="160"/>
      <c r="R147" s="118"/>
      <c r="S147" s="118"/>
      <c r="T147" s="118"/>
      <c r="U147" s="118"/>
    </row>
    <row r="148" spans="1:21" ht="29" customHeight="1">
      <c r="A148" s="379"/>
      <c r="B148" s="381"/>
      <c r="C148" s="159" t="s">
        <v>404</v>
      </c>
      <c r="D148" s="59">
        <v>0</v>
      </c>
      <c r="E148" s="69"/>
      <c r="G148" s="386"/>
      <c r="H148" s="387"/>
      <c r="I148" s="157"/>
      <c r="J148" s="132"/>
      <c r="K148" s="160"/>
      <c r="L148" s="118"/>
      <c r="M148" s="386"/>
      <c r="N148" s="387"/>
      <c r="O148" s="157"/>
      <c r="P148" s="132"/>
      <c r="Q148" s="160"/>
      <c r="R148" s="118"/>
      <c r="S148" s="118"/>
      <c r="T148" s="118"/>
      <c r="U148" s="118"/>
    </row>
    <row r="149" spans="1:21" ht="15" customHeight="1">
      <c r="A149" s="378" t="s">
        <v>405</v>
      </c>
      <c r="B149" s="380" t="s">
        <v>406</v>
      </c>
      <c r="C149" s="159" t="s">
        <v>407</v>
      </c>
      <c r="D149" s="59">
        <v>10</v>
      </c>
      <c r="E149" s="69">
        <v>10</v>
      </c>
      <c r="G149" s="386"/>
      <c r="H149" s="387"/>
      <c r="I149" s="157"/>
      <c r="J149" s="132"/>
      <c r="K149" s="160"/>
      <c r="L149" s="118"/>
      <c r="M149" s="386"/>
      <c r="N149" s="387"/>
      <c r="O149" s="157"/>
      <c r="P149" s="132"/>
      <c r="Q149" s="160"/>
      <c r="R149" s="118"/>
      <c r="S149" s="118"/>
      <c r="T149" s="118"/>
      <c r="U149" s="118"/>
    </row>
    <row r="150" spans="1:21" ht="15" customHeight="1">
      <c r="A150" s="382"/>
      <c r="B150" s="383"/>
      <c r="C150" s="159" t="s">
        <v>408</v>
      </c>
      <c r="D150" s="59">
        <v>5</v>
      </c>
      <c r="E150" s="69"/>
      <c r="G150" s="386"/>
      <c r="H150" s="387"/>
      <c r="I150" s="157"/>
      <c r="J150" s="132"/>
      <c r="K150" s="160"/>
      <c r="L150" s="118"/>
      <c r="M150" s="386"/>
      <c r="N150" s="387"/>
      <c r="O150" s="157"/>
      <c r="P150" s="132"/>
      <c r="Q150" s="160"/>
      <c r="R150" s="118"/>
      <c r="S150" s="118"/>
      <c r="T150" s="118"/>
      <c r="U150" s="118"/>
    </row>
    <row r="151" spans="1:21" ht="15" customHeight="1" thickBot="1">
      <c r="A151" s="379"/>
      <c r="B151" s="381"/>
      <c r="C151" s="159" t="s">
        <v>409</v>
      </c>
      <c r="D151" s="61">
        <v>0</v>
      </c>
      <c r="E151" s="70"/>
      <c r="G151" s="386"/>
      <c r="H151" s="387"/>
      <c r="I151" s="157"/>
      <c r="J151" s="132"/>
      <c r="K151" s="160"/>
      <c r="L151" s="118"/>
      <c r="M151" s="386"/>
      <c r="N151" s="387"/>
      <c r="O151" s="157"/>
      <c r="P151" s="132"/>
      <c r="Q151" s="160"/>
      <c r="R151" s="118"/>
      <c r="S151" s="118"/>
      <c r="T151" s="118"/>
      <c r="U151" s="118"/>
    </row>
    <row r="152" spans="1:21" ht="15" customHeight="1" thickBot="1">
      <c r="D152" s="183" t="s">
        <v>410</v>
      </c>
      <c r="E152" s="184">
        <f>SUM(E137:E151)</f>
        <v>96</v>
      </c>
      <c r="G152" s="118"/>
      <c r="H152" s="118"/>
      <c r="I152" s="118"/>
      <c r="J152" s="64"/>
      <c r="K152" s="160"/>
      <c r="L152" s="118"/>
      <c r="M152" s="118"/>
      <c r="N152" s="118"/>
      <c r="O152" s="118"/>
      <c r="P152" s="64"/>
      <c r="Q152" s="160"/>
      <c r="R152" s="118"/>
      <c r="S152" s="118"/>
      <c r="T152" s="118"/>
      <c r="U152" s="118"/>
    </row>
    <row r="153" spans="1:21" ht="40" customHeight="1" thickBot="1">
      <c r="A153" s="65" t="s">
        <v>411</v>
      </c>
      <c r="B153" s="185" t="s">
        <v>412</v>
      </c>
      <c r="D153" s="64"/>
      <c r="E153" s="160"/>
      <c r="G153" s="96"/>
      <c r="H153" s="96"/>
      <c r="I153" s="118"/>
      <c r="J153" s="64"/>
      <c r="K153" s="160"/>
      <c r="L153" s="118"/>
      <c r="M153" s="96"/>
      <c r="N153" s="96"/>
      <c r="O153" s="118"/>
      <c r="P153" s="64"/>
      <c r="Q153" s="160"/>
      <c r="R153" s="118"/>
      <c r="S153" s="118"/>
      <c r="T153" s="118"/>
      <c r="U153" s="118"/>
    </row>
    <row r="154" spans="1:21" ht="15" customHeight="1" thickBot="1">
      <c r="A154" s="66" t="s">
        <v>58</v>
      </c>
      <c r="B154" s="67" t="s">
        <v>413</v>
      </c>
      <c r="D154" s="64"/>
      <c r="E154" s="160"/>
      <c r="G154" s="133"/>
      <c r="H154" s="133"/>
      <c r="I154" s="118"/>
      <c r="J154" s="64"/>
      <c r="K154" s="160"/>
      <c r="L154" s="118"/>
      <c r="M154" s="133"/>
      <c r="N154" s="133"/>
      <c r="O154" s="118"/>
      <c r="P154" s="64"/>
      <c r="Q154" s="160"/>
      <c r="R154" s="118"/>
      <c r="S154" s="118"/>
      <c r="T154" s="118"/>
      <c r="U154" s="118"/>
    </row>
    <row r="155" spans="1:21" ht="15" customHeight="1" thickBot="1">
      <c r="A155" s="66" t="s">
        <v>50</v>
      </c>
      <c r="B155" s="67" t="s">
        <v>414</v>
      </c>
      <c r="D155" s="64"/>
      <c r="E155" s="160"/>
      <c r="G155" s="133"/>
      <c r="H155" s="133"/>
      <c r="I155" s="118"/>
      <c r="J155" s="64"/>
      <c r="K155" s="160"/>
      <c r="L155" s="118"/>
      <c r="M155" s="133"/>
      <c r="N155" s="133"/>
      <c r="O155" s="118"/>
      <c r="P155" s="64"/>
      <c r="Q155" s="160"/>
      <c r="R155" s="118"/>
      <c r="S155" s="118"/>
      <c r="T155" s="118"/>
      <c r="U155" s="118"/>
    </row>
    <row r="156" spans="1:21" ht="15" customHeight="1" thickBot="1">
      <c r="A156" s="66" t="s">
        <v>164</v>
      </c>
      <c r="B156" s="67" t="s">
        <v>415</v>
      </c>
      <c r="D156" s="64"/>
      <c r="E156" s="160"/>
      <c r="G156" s="133"/>
      <c r="H156" s="133"/>
      <c r="I156" s="118"/>
      <c r="J156" s="64"/>
      <c r="K156" s="160"/>
      <c r="L156" s="118"/>
      <c r="M156" s="133"/>
      <c r="N156" s="133"/>
      <c r="O156" s="118"/>
      <c r="P156" s="64"/>
      <c r="Q156" s="160"/>
      <c r="R156" s="118"/>
      <c r="S156" s="118"/>
      <c r="T156" s="118"/>
      <c r="U156" s="118"/>
    </row>
    <row r="157" spans="1:21">
      <c r="G157" s="118"/>
      <c r="H157" s="118"/>
      <c r="I157" s="118"/>
      <c r="J157" s="118"/>
      <c r="K157" s="160"/>
      <c r="L157" s="118"/>
      <c r="M157" s="118"/>
      <c r="N157" s="118"/>
      <c r="O157" s="118"/>
      <c r="P157" s="118"/>
      <c r="Q157" s="118"/>
      <c r="R157" s="118"/>
      <c r="S157" s="118"/>
      <c r="T157" s="118"/>
      <c r="U157" s="118"/>
    </row>
    <row r="158" spans="1:21" ht="15" customHeight="1">
      <c r="A158" s="71" t="s">
        <v>420</v>
      </c>
      <c r="B158" s="71" t="str">
        <f>+'MAPA DE RIESGOS'!D17</f>
        <v xml:space="preserve">Posibilidad de presentarse accidentes de trabajo y enfermedades laborales </v>
      </c>
      <c r="C158" s="71"/>
      <c r="D158" s="71"/>
      <c r="E158" s="71"/>
      <c r="F158" s="71"/>
      <c r="G158" s="71"/>
      <c r="H158" s="71"/>
      <c r="I158" s="118"/>
      <c r="J158" s="118"/>
      <c r="K158" s="160"/>
      <c r="L158" s="118"/>
      <c r="M158" s="71"/>
      <c r="N158" s="71"/>
      <c r="O158" s="71"/>
      <c r="P158" s="71"/>
      <c r="Q158" s="71"/>
      <c r="R158" s="118"/>
      <c r="S158" s="118"/>
      <c r="T158" s="118"/>
      <c r="U158" s="118"/>
    </row>
    <row r="159" spans="1:21" ht="15" customHeight="1">
      <c r="A159" s="57" t="s">
        <v>373</v>
      </c>
      <c r="B159" s="58" t="str">
        <f>+'MAPA DE RIESGOS'!P17</f>
        <v>Falta de análisis ergonómico a los puestos de trabajo de los funcionarios del proceso y de campañas de sensibilización</v>
      </c>
      <c r="G159" s="64"/>
      <c r="H159" s="118"/>
      <c r="I159" s="118"/>
      <c r="J159" s="118"/>
      <c r="K159" s="160"/>
      <c r="L159" s="118"/>
      <c r="M159" s="64"/>
      <c r="N159" s="118"/>
      <c r="O159" s="118"/>
      <c r="P159" s="118"/>
      <c r="Q159" s="160"/>
      <c r="R159" s="118"/>
      <c r="S159" s="118"/>
      <c r="T159" s="118"/>
      <c r="U159" s="118"/>
    </row>
    <row r="160" spans="1:21" ht="15" customHeight="1">
      <c r="A160" s="57" t="s">
        <v>376</v>
      </c>
      <c r="B160" s="58" t="str">
        <f>+'MAPA DE RIESGOS'!T17</f>
        <v>Solicitar al área de SST la evaluación de los puestos de trabajo para que se identifique si cumplen con la norma y participar en las capacitaciones programadas desde SST</v>
      </c>
      <c r="G160" s="129"/>
      <c r="H160" s="145"/>
      <c r="I160" s="118"/>
      <c r="J160" s="118"/>
      <c r="K160" s="160"/>
      <c r="L160" s="118"/>
      <c r="M160" s="129"/>
      <c r="N160" s="388"/>
      <c r="O160" s="388"/>
      <c r="P160" s="388"/>
      <c r="Q160" s="160"/>
      <c r="R160" s="118"/>
      <c r="S160" s="118"/>
      <c r="T160" s="118"/>
      <c r="U160" s="118"/>
    </row>
    <row r="161" spans="1:21" ht="12" customHeight="1" thickBot="1">
      <c r="G161" s="118"/>
      <c r="H161" s="118"/>
      <c r="I161" s="118"/>
      <c r="J161" s="118"/>
      <c r="K161" s="160"/>
      <c r="L161" s="118"/>
      <c r="M161" s="118"/>
      <c r="N161" s="118"/>
      <c r="O161" s="118"/>
      <c r="P161" s="118"/>
      <c r="Q161" s="160"/>
      <c r="R161" s="118"/>
      <c r="S161" s="118"/>
      <c r="T161" s="118"/>
      <c r="U161" s="118"/>
    </row>
    <row r="162" spans="1:21" ht="53.25" customHeight="1" thickBot="1">
      <c r="A162" s="176" t="s">
        <v>377</v>
      </c>
      <c r="B162" s="25" t="s">
        <v>378</v>
      </c>
      <c r="C162" s="177" t="s">
        <v>379</v>
      </c>
      <c r="D162" s="25" t="s">
        <v>380</v>
      </c>
      <c r="E162" s="178" t="s">
        <v>381</v>
      </c>
      <c r="G162" s="130"/>
      <c r="H162" s="130"/>
      <c r="I162" s="130"/>
      <c r="J162" s="130"/>
      <c r="K162" s="131"/>
      <c r="L162" s="118"/>
      <c r="M162" s="130"/>
      <c r="N162" s="130"/>
      <c r="O162" s="130"/>
      <c r="P162" s="130"/>
      <c r="Q162" s="131"/>
      <c r="R162" s="118"/>
      <c r="S162" s="118"/>
      <c r="T162" s="118"/>
      <c r="U162" s="118"/>
    </row>
    <row r="163" spans="1:21">
      <c r="A163" s="384" t="s">
        <v>382</v>
      </c>
      <c r="B163" s="385" t="s">
        <v>383</v>
      </c>
      <c r="C163" s="158" t="s">
        <v>384</v>
      </c>
      <c r="D163" s="60">
        <v>15</v>
      </c>
      <c r="E163" s="68">
        <v>15</v>
      </c>
      <c r="G163" s="386"/>
      <c r="H163" s="387"/>
      <c r="I163" s="157"/>
      <c r="J163" s="132"/>
      <c r="K163" s="160"/>
      <c r="L163" s="118"/>
      <c r="M163" s="386"/>
      <c r="N163" s="387"/>
      <c r="O163" s="157"/>
      <c r="P163" s="132"/>
      <c r="Q163" s="160"/>
      <c r="R163" s="118"/>
      <c r="S163" s="118"/>
      <c r="T163" s="118"/>
      <c r="U163" s="118"/>
    </row>
    <row r="164" spans="1:21" ht="21.75" customHeight="1">
      <c r="A164" s="382"/>
      <c r="B164" s="381"/>
      <c r="C164" s="159" t="s">
        <v>385</v>
      </c>
      <c r="D164" s="59">
        <v>0</v>
      </c>
      <c r="E164" s="69"/>
      <c r="G164" s="386"/>
      <c r="H164" s="387"/>
      <c r="I164" s="157"/>
      <c r="J164" s="132"/>
      <c r="K164" s="160"/>
      <c r="L164" s="118"/>
      <c r="M164" s="386"/>
      <c r="N164" s="387"/>
      <c r="O164" s="157"/>
      <c r="P164" s="132"/>
      <c r="Q164" s="160"/>
      <c r="R164" s="118"/>
      <c r="S164" s="118"/>
      <c r="T164" s="118"/>
      <c r="U164" s="118"/>
    </row>
    <row r="165" spans="1:21">
      <c r="A165" s="382"/>
      <c r="B165" s="380" t="s">
        <v>386</v>
      </c>
      <c r="C165" s="159" t="s">
        <v>387</v>
      </c>
      <c r="D165" s="59">
        <v>15</v>
      </c>
      <c r="E165" s="69">
        <v>15</v>
      </c>
      <c r="G165" s="386"/>
      <c r="H165" s="387"/>
      <c r="I165" s="157"/>
      <c r="J165" s="132"/>
      <c r="K165" s="160"/>
      <c r="L165" s="118"/>
      <c r="M165" s="386"/>
      <c r="N165" s="387"/>
      <c r="O165" s="157"/>
      <c r="P165" s="132"/>
      <c r="Q165" s="160"/>
      <c r="R165" s="118"/>
      <c r="S165" s="118"/>
      <c r="T165" s="118"/>
      <c r="U165" s="118"/>
    </row>
    <row r="166" spans="1:21" ht="25.5" customHeight="1">
      <c r="A166" s="379"/>
      <c r="B166" s="381"/>
      <c r="C166" s="159" t="s">
        <v>388</v>
      </c>
      <c r="D166" s="59">
        <v>0</v>
      </c>
      <c r="E166" s="69"/>
      <c r="G166" s="386"/>
      <c r="H166" s="387"/>
      <c r="I166" s="157"/>
      <c r="J166" s="132"/>
      <c r="K166" s="160"/>
      <c r="L166" s="118"/>
      <c r="M166" s="386"/>
      <c r="N166" s="387"/>
      <c r="O166" s="157"/>
      <c r="P166" s="132"/>
      <c r="Q166" s="160"/>
      <c r="R166" s="118"/>
      <c r="S166" s="118"/>
      <c r="T166" s="118"/>
      <c r="U166" s="118"/>
    </row>
    <row r="167" spans="1:21" ht="22.5" customHeight="1">
      <c r="A167" s="378" t="s">
        <v>389</v>
      </c>
      <c r="B167" s="380" t="s">
        <v>390</v>
      </c>
      <c r="C167" s="159" t="s">
        <v>391</v>
      </c>
      <c r="D167" s="59">
        <v>15</v>
      </c>
      <c r="E167" s="69">
        <v>15</v>
      </c>
      <c r="G167" s="386"/>
      <c r="H167" s="387"/>
      <c r="I167" s="157"/>
      <c r="J167" s="132"/>
      <c r="K167" s="160"/>
      <c r="L167" s="118"/>
      <c r="M167" s="386"/>
      <c r="N167" s="387"/>
      <c r="O167" s="157"/>
      <c r="P167" s="132"/>
      <c r="Q167" s="160"/>
      <c r="R167" s="118"/>
      <c r="S167" s="118"/>
      <c r="T167" s="118"/>
      <c r="U167" s="118"/>
    </row>
    <row r="168" spans="1:21" ht="15" customHeight="1">
      <c r="A168" s="379"/>
      <c r="B168" s="381"/>
      <c r="C168" s="159" t="s">
        <v>392</v>
      </c>
      <c r="D168" s="59">
        <v>0</v>
      </c>
      <c r="E168" s="69"/>
      <c r="G168" s="386"/>
      <c r="H168" s="387"/>
      <c r="I168" s="157"/>
      <c r="J168" s="132"/>
      <c r="K168" s="160"/>
      <c r="L168" s="118"/>
      <c r="M168" s="386"/>
      <c r="N168" s="387"/>
      <c r="O168" s="157"/>
      <c r="P168" s="132"/>
      <c r="Q168" s="160"/>
      <c r="R168" s="118"/>
      <c r="S168" s="118"/>
      <c r="T168" s="118"/>
      <c r="U168" s="118"/>
    </row>
    <row r="169" spans="1:21" ht="22.5" customHeight="1">
      <c r="A169" s="378" t="s">
        <v>393</v>
      </c>
      <c r="B169" s="380" t="s">
        <v>394</v>
      </c>
      <c r="C169" s="159" t="s">
        <v>395</v>
      </c>
      <c r="D169" s="59">
        <v>15</v>
      </c>
      <c r="E169" s="69">
        <v>15</v>
      </c>
      <c r="G169" s="386"/>
      <c r="H169" s="387"/>
      <c r="I169" s="157"/>
      <c r="J169" s="132"/>
      <c r="K169" s="160"/>
      <c r="L169" s="118"/>
      <c r="M169" s="386"/>
      <c r="N169" s="387"/>
      <c r="O169" s="157"/>
      <c r="P169" s="132"/>
      <c r="Q169" s="160"/>
      <c r="R169" s="118"/>
      <c r="S169" s="118"/>
      <c r="T169" s="118"/>
      <c r="U169" s="118"/>
    </row>
    <row r="170" spans="1:21" ht="42" customHeight="1">
      <c r="A170" s="379"/>
      <c r="B170" s="381"/>
      <c r="C170" s="159" t="s">
        <v>396</v>
      </c>
      <c r="D170" s="59">
        <v>0</v>
      </c>
      <c r="E170" s="69"/>
      <c r="G170" s="386"/>
      <c r="H170" s="387"/>
      <c r="I170" s="157"/>
      <c r="J170" s="132"/>
      <c r="K170" s="160"/>
      <c r="L170" s="118"/>
      <c r="M170" s="386"/>
      <c r="N170" s="387"/>
      <c r="O170" s="157"/>
      <c r="P170" s="132"/>
      <c r="Q170" s="160"/>
      <c r="R170" s="118"/>
      <c r="S170" s="118"/>
      <c r="T170" s="118"/>
      <c r="U170" s="118"/>
    </row>
    <row r="171" spans="1:21" ht="25.5" customHeight="1">
      <c r="A171" s="378" t="s">
        <v>397</v>
      </c>
      <c r="B171" s="380" t="s">
        <v>398</v>
      </c>
      <c r="C171" s="159" t="s">
        <v>399</v>
      </c>
      <c r="D171" s="59">
        <v>15</v>
      </c>
      <c r="E171" s="69">
        <v>15</v>
      </c>
      <c r="G171" s="386"/>
      <c r="H171" s="387"/>
      <c r="I171" s="157"/>
      <c r="J171" s="132"/>
      <c r="K171" s="160"/>
      <c r="L171" s="118"/>
      <c r="M171" s="386"/>
      <c r="N171" s="387"/>
      <c r="O171" s="157"/>
      <c r="P171" s="132"/>
      <c r="Q171" s="160"/>
      <c r="R171" s="118"/>
      <c r="S171" s="118"/>
      <c r="T171" s="118"/>
      <c r="U171" s="118"/>
    </row>
    <row r="172" spans="1:21" ht="25.5" customHeight="1">
      <c r="A172" s="379"/>
      <c r="B172" s="381"/>
      <c r="C172" s="159" t="s">
        <v>400</v>
      </c>
      <c r="D172" s="59">
        <v>0</v>
      </c>
      <c r="E172" s="69"/>
      <c r="G172" s="386"/>
      <c r="H172" s="387"/>
      <c r="I172" s="157"/>
      <c r="J172" s="132"/>
      <c r="K172" s="160"/>
      <c r="L172" s="118"/>
      <c r="M172" s="386"/>
      <c r="N172" s="387"/>
      <c r="O172" s="157"/>
      <c r="P172" s="132"/>
      <c r="Q172" s="160"/>
      <c r="R172" s="118"/>
      <c r="S172" s="118"/>
      <c r="T172" s="118"/>
      <c r="U172" s="118"/>
    </row>
    <row r="173" spans="1:21" ht="28">
      <c r="A173" s="378" t="s">
        <v>401</v>
      </c>
      <c r="B173" s="380" t="s">
        <v>402</v>
      </c>
      <c r="C173" s="159" t="s">
        <v>403</v>
      </c>
      <c r="D173" s="59">
        <v>15</v>
      </c>
      <c r="E173" s="69">
        <v>11</v>
      </c>
      <c r="G173" s="386"/>
      <c r="H173" s="387"/>
      <c r="I173" s="157"/>
      <c r="J173" s="132"/>
      <c r="K173" s="160"/>
      <c r="L173" s="118"/>
      <c r="M173" s="386"/>
      <c r="N173" s="387"/>
      <c r="O173" s="157"/>
      <c r="P173" s="132"/>
      <c r="Q173" s="160"/>
      <c r="R173" s="118"/>
      <c r="S173" s="118"/>
      <c r="T173" s="118"/>
      <c r="U173" s="118"/>
    </row>
    <row r="174" spans="1:21" ht="63.75" customHeight="1">
      <c r="A174" s="379"/>
      <c r="B174" s="381"/>
      <c r="C174" s="159" t="s">
        <v>404</v>
      </c>
      <c r="D174" s="59">
        <v>0</v>
      </c>
      <c r="E174" s="69"/>
      <c r="G174" s="386"/>
      <c r="H174" s="387"/>
      <c r="I174" s="157"/>
      <c r="J174" s="132"/>
      <c r="K174" s="160"/>
      <c r="L174" s="118"/>
      <c r="M174" s="386"/>
      <c r="N174" s="387"/>
      <c r="O174" s="157"/>
      <c r="P174" s="132"/>
      <c r="Q174" s="160"/>
      <c r="R174" s="118"/>
      <c r="S174" s="118"/>
      <c r="T174" s="118"/>
      <c r="U174" s="118"/>
    </row>
    <row r="175" spans="1:21" ht="63.75" customHeight="1">
      <c r="A175" s="378" t="s">
        <v>405</v>
      </c>
      <c r="B175" s="380" t="s">
        <v>406</v>
      </c>
      <c r="C175" s="159" t="s">
        <v>407</v>
      </c>
      <c r="D175" s="59">
        <v>10</v>
      </c>
      <c r="E175" s="69">
        <v>10</v>
      </c>
      <c r="G175" s="386"/>
      <c r="H175" s="387"/>
      <c r="I175" s="157"/>
      <c r="J175" s="132"/>
      <c r="K175" s="160"/>
      <c r="L175" s="118"/>
      <c r="M175" s="386"/>
      <c r="N175" s="387"/>
      <c r="O175" s="157"/>
      <c r="P175" s="132"/>
      <c r="Q175" s="160"/>
      <c r="R175" s="118"/>
      <c r="S175" s="118"/>
      <c r="T175" s="118"/>
      <c r="U175" s="118"/>
    </row>
    <row r="176" spans="1:21" ht="63.75" customHeight="1">
      <c r="A176" s="382"/>
      <c r="B176" s="383"/>
      <c r="C176" s="159" t="s">
        <v>408</v>
      </c>
      <c r="D176" s="59">
        <v>5</v>
      </c>
      <c r="E176" s="69"/>
      <c r="G176" s="386"/>
      <c r="H176" s="387"/>
      <c r="I176" s="157"/>
      <c r="J176" s="132"/>
      <c r="K176" s="160"/>
      <c r="L176" s="118"/>
      <c r="M176" s="386"/>
      <c r="N176" s="387"/>
      <c r="O176" s="157"/>
      <c r="P176" s="132"/>
      <c r="Q176" s="160"/>
      <c r="R176" s="118"/>
      <c r="S176" s="118"/>
      <c r="T176" s="118"/>
      <c r="U176" s="118"/>
    </row>
    <row r="177" spans="1:21" ht="15.75" customHeight="1" thickBot="1">
      <c r="A177" s="379"/>
      <c r="B177" s="381"/>
      <c r="C177" s="159" t="s">
        <v>409</v>
      </c>
      <c r="D177" s="61">
        <v>0</v>
      </c>
      <c r="E177" s="70"/>
      <c r="G177" s="386"/>
      <c r="H177" s="387"/>
      <c r="I177" s="157"/>
      <c r="J177" s="132"/>
      <c r="K177" s="160"/>
      <c r="L177" s="118"/>
      <c r="M177" s="386"/>
      <c r="N177" s="387"/>
      <c r="O177" s="157"/>
      <c r="P177" s="132"/>
      <c r="Q177" s="160"/>
      <c r="R177" s="118"/>
      <c r="S177" s="118"/>
      <c r="T177" s="118"/>
      <c r="U177" s="118"/>
    </row>
    <row r="178" spans="1:21" ht="16" thickBot="1">
      <c r="D178" s="183" t="s">
        <v>410</v>
      </c>
      <c r="E178" s="184">
        <f>SUM(E163:E177)</f>
        <v>96</v>
      </c>
      <c r="G178" s="118"/>
      <c r="H178" s="118"/>
      <c r="I178" s="118"/>
      <c r="J178" s="64"/>
      <c r="K178" s="160"/>
      <c r="L178" s="118"/>
      <c r="M178" s="118"/>
      <c r="N178" s="118"/>
      <c r="O178" s="118"/>
      <c r="P178" s="64"/>
      <c r="Q178" s="160"/>
      <c r="R178" s="118"/>
      <c r="S178" s="118"/>
      <c r="T178" s="118"/>
      <c r="U178" s="118"/>
    </row>
    <row r="179" spans="1:21" ht="43" thickBot="1">
      <c r="A179" s="65" t="s">
        <v>411</v>
      </c>
      <c r="B179" s="185" t="s">
        <v>412</v>
      </c>
      <c r="D179" s="64"/>
      <c r="E179" s="160"/>
      <c r="G179" s="96"/>
      <c r="H179" s="96"/>
      <c r="I179" s="118"/>
      <c r="J179" s="64"/>
      <c r="K179" s="160"/>
      <c r="L179" s="118"/>
      <c r="M179" s="96"/>
      <c r="N179" s="96"/>
      <c r="O179" s="118"/>
      <c r="P179" s="64"/>
      <c r="Q179" s="160"/>
      <c r="R179" s="118"/>
      <c r="S179" s="118"/>
      <c r="T179" s="118"/>
      <c r="U179" s="118"/>
    </row>
    <row r="180" spans="1:21" ht="16" thickBot="1">
      <c r="A180" s="66" t="s">
        <v>58</v>
      </c>
      <c r="B180" s="67" t="s">
        <v>413</v>
      </c>
      <c r="D180" s="64"/>
      <c r="E180" s="160"/>
      <c r="G180" s="133"/>
      <c r="H180" s="133"/>
      <c r="I180" s="118"/>
      <c r="J180" s="64"/>
      <c r="K180" s="160"/>
      <c r="L180" s="118"/>
      <c r="M180" s="133"/>
      <c r="N180" s="133"/>
      <c r="O180" s="118"/>
      <c r="P180" s="64"/>
      <c r="Q180" s="160"/>
      <c r="R180" s="118"/>
      <c r="S180" s="118"/>
      <c r="T180" s="118"/>
      <c r="U180" s="118"/>
    </row>
    <row r="181" spans="1:21" ht="16" thickBot="1">
      <c r="A181" s="66" t="s">
        <v>50</v>
      </c>
      <c r="B181" s="67" t="s">
        <v>414</v>
      </c>
      <c r="D181" s="64"/>
      <c r="E181" s="160"/>
      <c r="G181" s="133"/>
      <c r="H181" s="133"/>
      <c r="I181" s="118"/>
      <c r="J181" s="64"/>
      <c r="K181" s="160"/>
      <c r="L181" s="118"/>
      <c r="M181" s="133"/>
      <c r="N181" s="133"/>
      <c r="O181" s="118"/>
      <c r="P181" s="64"/>
      <c r="Q181" s="160"/>
      <c r="R181" s="118"/>
      <c r="S181" s="118"/>
      <c r="T181" s="118"/>
      <c r="U181" s="118"/>
    </row>
    <row r="182" spans="1:21" ht="16" thickBot="1">
      <c r="A182" s="66" t="s">
        <v>164</v>
      </c>
      <c r="B182" s="67" t="s">
        <v>415</v>
      </c>
      <c r="D182" s="64"/>
      <c r="E182" s="160"/>
      <c r="G182" s="133"/>
      <c r="H182" s="133"/>
      <c r="I182" s="118"/>
      <c r="J182" s="64"/>
      <c r="K182" s="160"/>
      <c r="L182" s="118"/>
      <c r="M182" s="133"/>
      <c r="N182" s="133"/>
      <c r="O182" s="118"/>
      <c r="P182" s="64"/>
      <c r="Q182" s="160"/>
      <c r="R182" s="118"/>
      <c r="S182" s="118"/>
      <c r="T182" s="118"/>
      <c r="U182" s="118"/>
    </row>
    <row r="183" spans="1:21">
      <c r="G183" s="118"/>
      <c r="H183" s="118"/>
      <c r="I183" s="118"/>
      <c r="J183" s="118"/>
      <c r="K183" s="160"/>
      <c r="L183" s="118"/>
      <c r="M183" s="118"/>
      <c r="N183" s="118"/>
      <c r="O183" s="118"/>
      <c r="P183" s="118"/>
      <c r="Q183" s="118"/>
      <c r="R183" s="118"/>
      <c r="S183" s="118"/>
      <c r="T183" s="118"/>
      <c r="U183" s="118"/>
    </row>
    <row r="184" spans="1:21">
      <c r="A184" s="71" t="s">
        <v>421</v>
      </c>
      <c r="B184" s="71" t="str">
        <f>+'MAPA DE RIESGOS'!D18</f>
        <v>Posibilidad de afectar la confidencialidad,  integridad o disponibilidad de la información</v>
      </c>
      <c r="C184" s="71"/>
      <c r="D184" s="71"/>
      <c r="E184" s="71"/>
      <c r="F184" s="71"/>
      <c r="G184" s="71"/>
      <c r="H184" s="71"/>
      <c r="I184" s="118"/>
      <c r="J184" s="118"/>
      <c r="K184" s="160"/>
      <c r="L184" s="118"/>
      <c r="M184" s="118"/>
      <c r="N184" s="118"/>
      <c r="O184" s="118"/>
      <c r="P184" s="118"/>
      <c r="Q184" s="118"/>
      <c r="R184" s="118"/>
      <c r="S184" s="118"/>
      <c r="T184" s="118"/>
      <c r="U184" s="118"/>
    </row>
    <row r="185" spans="1:21">
      <c r="A185" s="57" t="s">
        <v>373</v>
      </c>
      <c r="B185" s="58" t="str">
        <f>+'MAPA DE RIESGOS'!P18</f>
        <v>Facilitar las claves del correo electrónico a un tercero</v>
      </c>
      <c r="G185" s="64"/>
      <c r="H185" s="118"/>
      <c r="I185" s="118"/>
      <c r="J185" s="118"/>
      <c r="K185" s="160"/>
      <c r="L185" s="118"/>
      <c r="M185" s="118"/>
      <c r="N185" s="118"/>
      <c r="O185" s="118"/>
      <c r="P185" s="118"/>
      <c r="Q185" s="118"/>
      <c r="R185" s="118"/>
      <c r="S185" s="118"/>
      <c r="T185" s="118"/>
      <c r="U185" s="118"/>
    </row>
    <row r="186" spans="1:21">
      <c r="A186" s="117" t="s">
        <v>376</v>
      </c>
      <c r="B186" s="116" t="str">
        <f>+'MAPA DE RIESGOS'!T18</f>
        <v>No compartir las claves de acceso</v>
      </c>
      <c r="G186" s="64"/>
      <c r="H186" s="118"/>
      <c r="I186" s="118"/>
      <c r="J186" s="118"/>
      <c r="K186" s="160"/>
      <c r="L186" s="118"/>
      <c r="M186" s="118"/>
      <c r="N186" s="118"/>
      <c r="O186" s="118"/>
      <c r="P186" s="118"/>
      <c r="Q186" s="118"/>
      <c r="R186" s="118"/>
      <c r="S186" s="118"/>
      <c r="T186" s="118"/>
      <c r="U186" s="118"/>
    </row>
    <row r="187" spans="1:21" ht="16" thickBot="1">
      <c r="G187" s="118"/>
      <c r="H187" s="118"/>
      <c r="I187" s="118"/>
      <c r="J187" s="118"/>
      <c r="K187" s="160"/>
      <c r="L187" s="118"/>
      <c r="M187" s="118"/>
      <c r="N187" s="118"/>
      <c r="O187" s="118"/>
      <c r="P187" s="118"/>
      <c r="Q187" s="118"/>
      <c r="R187" s="118"/>
      <c r="S187" s="118"/>
      <c r="T187" s="118"/>
      <c r="U187" s="118"/>
    </row>
    <row r="188" spans="1:21" ht="53.25" customHeight="1" thickBot="1">
      <c r="A188" s="176" t="s">
        <v>377</v>
      </c>
      <c r="B188" s="25" t="s">
        <v>378</v>
      </c>
      <c r="C188" s="177" t="s">
        <v>379</v>
      </c>
      <c r="D188" s="25" t="s">
        <v>380</v>
      </c>
      <c r="E188" s="178" t="s">
        <v>381</v>
      </c>
      <c r="G188" s="130"/>
      <c r="H188" s="130"/>
      <c r="I188" s="130"/>
      <c r="J188" s="130"/>
      <c r="K188" s="131"/>
      <c r="L188" s="118"/>
      <c r="M188" s="118"/>
      <c r="N188" s="118"/>
      <c r="O188" s="118"/>
      <c r="P188" s="118"/>
      <c r="Q188" s="118"/>
      <c r="R188" s="118"/>
      <c r="S188" s="118"/>
      <c r="T188" s="118"/>
      <c r="U188" s="118"/>
    </row>
    <row r="189" spans="1:21">
      <c r="A189" s="379" t="s">
        <v>382</v>
      </c>
      <c r="B189" s="381" t="s">
        <v>383</v>
      </c>
      <c r="C189" s="158" t="s">
        <v>384</v>
      </c>
      <c r="D189" s="60">
        <v>15</v>
      </c>
      <c r="E189" s="68">
        <v>15</v>
      </c>
      <c r="G189" s="386"/>
      <c r="H189" s="387"/>
      <c r="I189" s="157"/>
      <c r="J189" s="132"/>
      <c r="K189" s="160"/>
      <c r="L189" s="118"/>
      <c r="M189" s="118"/>
      <c r="N189" s="118"/>
      <c r="O189" s="118"/>
      <c r="P189" s="118"/>
      <c r="Q189" s="118"/>
      <c r="R189" s="118"/>
      <c r="S189" s="118"/>
      <c r="T189" s="118"/>
      <c r="U189" s="118"/>
    </row>
    <row r="190" spans="1:21" ht="21.75" customHeight="1">
      <c r="A190" s="389"/>
      <c r="B190" s="390"/>
      <c r="C190" s="159" t="s">
        <v>385</v>
      </c>
      <c r="D190" s="59">
        <v>0</v>
      </c>
      <c r="E190" s="69"/>
      <c r="G190" s="386"/>
      <c r="H190" s="387"/>
      <c r="I190" s="157"/>
      <c r="J190" s="132"/>
      <c r="K190" s="160"/>
      <c r="L190" s="118"/>
      <c r="M190" s="118"/>
      <c r="N190" s="118"/>
      <c r="O190" s="118"/>
      <c r="P190" s="118"/>
      <c r="Q190" s="118"/>
      <c r="R190" s="118"/>
      <c r="S190" s="118"/>
      <c r="T190" s="118"/>
      <c r="U190" s="118"/>
    </row>
    <row r="191" spans="1:21">
      <c r="A191" s="389"/>
      <c r="B191" s="390" t="s">
        <v>386</v>
      </c>
      <c r="C191" s="159" t="s">
        <v>387</v>
      </c>
      <c r="D191" s="59">
        <v>15</v>
      </c>
      <c r="E191" s="69">
        <v>15</v>
      </c>
      <c r="G191" s="386"/>
      <c r="H191" s="387"/>
      <c r="I191" s="157"/>
      <c r="J191" s="132"/>
      <c r="K191" s="160"/>
      <c r="L191" s="118"/>
      <c r="M191" s="118"/>
      <c r="N191" s="118"/>
      <c r="O191" s="118"/>
      <c r="P191" s="118"/>
      <c r="Q191" s="118"/>
      <c r="R191" s="118"/>
      <c r="S191" s="118"/>
      <c r="T191" s="118"/>
      <c r="U191" s="118"/>
    </row>
    <row r="192" spans="1:21" ht="25.5" customHeight="1">
      <c r="A192" s="389"/>
      <c r="B192" s="390"/>
      <c r="C192" s="159" t="s">
        <v>388</v>
      </c>
      <c r="D192" s="59">
        <v>0</v>
      </c>
      <c r="E192" s="69"/>
      <c r="G192" s="386"/>
      <c r="H192" s="387"/>
      <c r="I192" s="157"/>
      <c r="J192" s="132"/>
      <c r="K192" s="160"/>
      <c r="L192" s="118"/>
      <c r="M192" s="118"/>
      <c r="N192" s="118"/>
      <c r="O192" s="118"/>
      <c r="P192" s="118"/>
      <c r="Q192" s="118"/>
      <c r="R192" s="118"/>
      <c r="S192" s="118"/>
      <c r="T192" s="118"/>
      <c r="U192" s="118"/>
    </row>
    <row r="193" spans="1:21" ht="22.5" customHeight="1">
      <c r="A193" s="389" t="s">
        <v>389</v>
      </c>
      <c r="B193" s="390" t="s">
        <v>390</v>
      </c>
      <c r="C193" s="159" t="s">
        <v>391</v>
      </c>
      <c r="D193" s="59">
        <v>15</v>
      </c>
      <c r="E193" s="69">
        <v>13</v>
      </c>
      <c r="G193" s="386"/>
      <c r="H193" s="387"/>
      <c r="I193" s="157"/>
      <c r="J193" s="132"/>
      <c r="K193" s="160"/>
      <c r="L193" s="118"/>
      <c r="M193" s="118"/>
      <c r="N193" s="118"/>
      <c r="O193" s="118"/>
      <c r="P193" s="118"/>
      <c r="Q193" s="118"/>
      <c r="R193" s="118"/>
      <c r="S193" s="118"/>
      <c r="T193" s="118"/>
      <c r="U193" s="118"/>
    </row>
    <row r="194" spans="1:21">
      <c r="A194" s="389"/>
      <c r="B194" s="390"/>
      <c r="C194" s="159" t="s">
        <v>392</v>
      </c>
      <c r="D194" s="59">
        <v>0</v>
      </c>
      <c r="E194" s="69"/>
      <c r="G194" s="386"/>
      <c r="H194" s="387"/>
      <c r="I194" s="157"/>
      <c r="J194" s="132"/>
      <c r="K194" s="160"/>
      <c r="L194" s="118"/>
      <c r="M194" s="118"/>
      <c r="N194" s="118"/>
      <c r="O194" s="118"/>
      <c r="P194" s="118"/>
      <c r="Q194" s="118"/>
      <c r="R194" s="118"/>
      <c r="S194" s="118"/>
      <c r="T194" s="118"/>
      <c r="U194" s="118"/>
    </row>
    <row r="195" spans="1:21" ht="22.5" customHeight="1">
      <c r="A195" s="389" t="s">
        <v>393</v>
      </c>
      <c r="B195" s="390" t="s">
        <v>394</v>
      </c>
      <c r="C195" s="159" t="s">
        <v>395</v>
      </c>
      <c r="D195" s="59">
        <v>15</v>
      </c>
      <c r="E195" s="69">
        <v>15</v>
      </c>
      <c r="G195" s="386"/>
      <c r="H195" s="387"/>
      <c r="I195" s="157"/>
      <c r="J195" s="132"/>
      <c r="K195" s="160"/>
      <c r="L195" s="118"/>
      <c r="M195" s="118"/>
      <c r="N195" s="118"/>
      <c r="O195" s="118"/>
      <c r="P195" s="118"/>
      <c r="Q195" s="118"/>
      <c r="R195" s="118"/>
      <c r="S195" s="118"/>
      <c r="T195" s="118"/>
      <c r="U195" s="118"/>
    </row>
    <row r="196" spans="1:21" ht="30" customHeight="1">
      <c r="A196" s="389"/>
      <c r="B196" s="390"/>
      <c r="C196" s="159" t="s">
        <v>396</v>
      </c>
      <c r="D196" s="59">
        <v>0</v>
      </c>
      <c r="E196" s="69"/>
      <c r="G196" s="386"/>
      <c r="H196" s="387"/>
      <c r="I196" s="157"/>
      <c r="J196" s="132"/>
      <c r="K196" s="160"/>
      <c r="L196" s="118"/>
      <c r="M196" s="118"/>
      <c r="N196" s="118"/>
      <c r="O196" s="118"/>
      <c r="P196" s="118"/>
      <c r="Q196" s="118"/>
      <c r="R196" s="118"/>
      <c r="S196" s="118"/>
      <c r="T196" s="118"/>
      <c r="U196" s="118"/>
    </row>
    <row r="197" spans="1:21" ht="25.5" customHeight="1">
      <c r="A197" s="389" t="s">
        <v>397</v>
      </c>
      <c r="B197" s="390" t="s">
        <v>398</v>
      </c>
      <c r="C197" s="159" t="s">
        <v>399</v>
      </c>
      <c r="D197" s="59">
        <v>15</v>
      </c>
      <c r="E197" s="69">
        <v>15</v>
      </c>
      <c r="G197" s="386"/>
      <c r="H197" s="387"/>
      <c r="I197" s="157"/>
      <c r="J197" s="132"/>
      <c r="K197" s="160"/>
      <c r="L197" s="118"/>
      <c r="M197" s="118"/>
      <c r="N197" s="118"/>
      <c r="O197" s="118"/>
      <c r="P197" s="118"/>
      <c r="Q197" s="118"/>
      <c r="R197" s="118"/>
      <c r="S197" s="118"/>
      <c r="T197" s="118"/>
      <c r="U197" s="118"/>
    </row>
    <row r="198" spans="1:21" ht="25.5" customHeight="1">
      <c r="A198" s="389"/>
      <c r="B198" s="390"/>
      <c r="C198" s="159" t="s">
        <v>400</v>
      </c>
      <c r="D198" s="59">
        <v>0</v>
      </c>
      <c r="E198" s="69"/>
      <c r="G198" s="386"/>
      <c r="H198" s="387"/>
      <c r="I198" s="157"/>
      <c r="J198" s="132"/>
      <c r="K198" s="160"/>
      <c r="L198" s="118"/>
      <c r="M198" s="118"/>
      <c r="N198" s="118"/>
      <c r="O198" s="118"/>
      <c r="P198" s="118"/>
      <c r="Q198" s="118"/>
      <c r="R198" s="118"/>
      <c r="S198" s="118"/>
      <c r="T198" s="118"/>
      <c r="U198" s="118"/>
    </row>
    <row r="199" spans="1:21" ht="28">
      <c r="A199" s="389" t="s">
        <v>401</v>
      </c>
      <c r="B199" s="390" t="s">
        <v>402</v>
      </c>
      <c r="C199" s="159" t="s">
        <v>403</v>
      </c>
      <c r="D199" s="59">
        <v>15</v>
      </c>
      <c r="E199" s="69">
        <v>13</v>
      </c>
      <c r="G199" s="386"/>
      <c r="H199" s="387"/>
      <c r="I199" s="157"/>
      <c r="J199" s="132"/>
      <c r="K199" s="160"/>
      <c r="L199" s="118"/>
      <c r="M199" s="118"/>
      <c r="N199" s="118"/>
      <c r="O199" s="118"/>
      <c r="P199" s="118"/>
      <c r="Q199" s="118"/>
      <c r="R199" s="118"/>
      <c r="S199" s="118"/>
      <c r="T199" s="118"/>
      <c r="U199" s="118"/>
    </row>
    <row r="200" spans="1:21" ht="28">
      <c r="A200" s="389"/>
      <c r="B200" s="390"/>
      <c r="C200" s="159" t="s">
        <v>404</v>
      </c>
      <c r="D200" s="59">
        <v>0</v>
      </c>
      <c r="E200" s="69"/>
      <c r="G200" s="386"/>
      <c r="H200" s="387"/>
      <c r="I200" s="157"/>
      <c r="J200" s="132"/>
      <c r="K200" s="160"/>
      <c r="L200" s="118"/>
      <c r="M200" s="118"/>
      <c r="N200" s="118"/>
      <c r="O200" s="118"/>
      <c r="P200" s="118"/>
      <c r="Q200" s="118"/>
      <c r="R200" s="118"/>
      <c r="S200" s="118"/>
      <c r="T200" s="118"/>
      <c r="U200" s="118"/>
    </row>
    <row r="201" spans="1:21" ht="63.75" customHeight="1">
      <c r="A201" s="389" t="s">
        <v>405</v>
      </c>
      <c r="B201" s="390" t="s">
        <v>406</v>
      </c>
      <c r="C201" s="159" t="s">
        <v>407</v>
      </c>
      <c r="D201" s="59">
        <v>10</v>
      </c>
      <c r="E201" s="69">
        <v>10</v>
      </c>
      <c r="G201" s="386"/>
      <c r="H201" s="387"/>
      <c r="I201" s="157"/>
      <c r="J201" s="132"/>
      <c r="K201" s="160"/>
      <c r="L201" s="118"/>
      <c r="M201" s="118"/>
      <c r="N201" s="118"/>
      <c r="O201" s="118"/>
      <c r="P201" s="118"/>
      <c r="Q201" s="118"/>
      <c r="R201" s="118"/>
      <c r="S201" s="118"/>
      <c r="T201" s="118"/>
      <c r="U201" s="118"/>
    </row>
    <row r="202" spans="1:21" ht="63.75" customHeight="1">
      <c r="A202" s="389"/>
      <c r="B202" s="390"/>
      <c r="C202" s="159" t="s">
        <v>408</v>
      </c>
      <c r="D202" s="59">
        <v>5</v>
      </c>
      <c r="E202" s="69"/>
      <c r="G202" s="386"/>
      <c r="H202" s="387"/>
      <c r="I202" s="157"/>
      <c r="J202" s="132"/>
      <c r="K202" s="160"/>
      <c r="L202" s="118"/>
      <c r="M202" s="118"/>
      <c r="N202" s="118"/>
      <c r="O202" s="118"/>
      <c r="P202" s="118"/>
      <c r="Q202" s="118"/>
      <c r="R202" s="118"/>
      <c r="S202" s="118"/>
      <c r="T202" s="118"/>
      <c r="U202" s="118"/>
    </row>
    <row r="203" spans="1:21" ht="15.75" customHeight="1" thickBot="1">
      <c r="A203" s="389"/>
      <c r="B203" s="390"/>
      <c r="C203" s="159" t="s">
        <v>409</v>
      </c>
      <c r="D203" s="61">
        <v>0</v>
      </c>
      <c r="E203" s="70"/>
      <c r="G203" s="386"/>
      <c r="H203" s="387"/>
      <c r="I203" s="157"/>
      <c r="J203" s="132"/>
      <c r="K203" s="160"/>
      <c r="L203" s="118"/>
      <c r="M203" s="118"/>
      <c r="N203" s="118"/>
      <c r="O203" s="118"/>
      <c r="P203" s="118"/>
      <c r="Q203" s="118"/>
      <c r="R203" s="118"/>
      <c r="S203" s="118"/>
      <c r="T203" s="118"/>
      <c r="U203" s="118"/>
    </row>
    <row r="204" spans="1:21" ht="16" thickBot="1">
      <c r="D204" s="183" t="s">
        <v>410</v>
      </c>
      <c r="E204" s="184">
        <f>SUM(E189:E203)</f>
        <v>96</v>
      </c>
      <c r="G204" s="118"/>
      <c r="H204" s="118"/>
      <c r="I204" s="118"/>
      <c r="J204" s="64"/>
      <c r="K204" s="160"/>
      <c r="L204" s="118"/>
      <c r="M204" s="118"/>
      <c r="N204" s="118"/>
      <c r="O204" s="118"/>
      <c r="P204" s="118"/>
      <c r="Q204" s="118"/>
      <c r="R204" s="118"/>
      <c r="S204" s="118"/>
      <c r="T204" s="118"/>
      <c r="U204" s="118"/>
    </row>
    <row r="205" spans="1:21" ht="43" thickBot="1">
      <c r="A205" s="65" t="s">
        <v>411</v>
      </c>
      <c r="B205" s="185" t="s">
        <v>412</v>
      </c>
      <c r="D205" s="64"/>
      <c r="E205" s="160"/>
      <c r="G205" s="96"/>
      <c r="H205" s="96"/>
      <c r="I205" s="118"/>
      <c r="J205" s="64"/>
      <c r="K205" s="160"/>
      <c r="L205" s="118"/>
      <c r="M205" s="118"/>
      <c r="N205" s="118"/>
      <c r="O205" s="118"/>
      <c r="P205" s="118"/>
      <c r="Q205" s="118"/>
      <c r="R205" s="118"/>
      <c r="S205" s="118"/>
      <c r="T205" s="118"/>
      <c r="U205" s="118"/>
    </row>
    <row r="206" spans="1:21" ht="16" thickBot="1">
      <c r="A206" s="66" t="s">
        <v>58</v>
      </c>
      <c r="B206" s="67" t="s">
        <v>413</v>
      </c>
      <c r="D206" s="64"/>
      <c r="E206" s="160"/>
      <c r="G206" s="133"/>
      <c r="H206" s="133"/>
      <c r="I206" s="118"/>
      <c r="J206" s="64"/>
      <c r="K206" s="160"/>
      <c r="L206" s="118"/>
      <c r="M206" s="118"/>
      <c r="N206" s="118"/>
      <c r="O206" s="118"/>
      <c r="P206" s="118"/>
      <c r="Q206" s="118"/>
      <c r="R206" s="118"/>
      <c r="S206" s="118"/>
      <c r="T206" s="118"/>
      <c r="U206" s="118"/>
    </row>
    <row r="207" spans="1:21" ht="16" thickBot="1">
      <c r="A207" s="66" t="s">
        <v>50</v>
      </c>
      <c r="B207" s="67" t="s">
        <v>414</v>
      </c>
      <c r="D207" s="64"/>
      <c r="E207" s="160"/>
      <c r="G207" s="133"/>
      <c r="H207" s="133"/>
      <c r="I207" s="118"/>
      <c r="J207" s="64"/>
      <c r="K207" s="160"/>
      <c r="L207" s="118"/>
      <c r="M207" s="118"/>
      <c r="N207" s="118"/>
      <c r="O207" s="118"/>
      <c r="P207" s="118"/>
      <c r="Q207" s="118"/>
      <c r="R207" s="118"/>
      <c r="S207" s="118"/>
      <c r="T207" s="118"/>
      <c r="U207" s="118"/>
    </row>
    <row r="208" spans="1:21" ht="16" thickBot="1">
      <c r="A208" s="66" t="s">
        <v>164</v>
      </c>
      <c r="B208" s="67" t="s">
        <v>415</v>
      </c>
      <c r="D208" s="64"/>
      <c r="E208" s="160"/>
      <c r="G208" s="133"/>
      <c r="H208" s="133"/>
      <c r="I208" s="118"/>
      <c r="J208" s="64"/>
      <c r="K208" s="160"/>
      <c r="L208" s="118"/>
      <c r="M208" s="118"/>
      <c r="N208" s="118"/>
      <c r="O208" s="118"/>
      <c r="P208" s="118"/>
      <c r="Q208" s="118"/>
      <c r="R208" s="118"/>
      <c r="S208" s="118"/>
      <c r="T208" s="118"/>
      <c r="U208" s="118"/>
    </row>
    <row r="209" spans="1:21">
      <c r="G209" s="133"/>
      <c r="H209" s="133"/>
      <c r="I209" s="118"/>
      <c r="J209" s="64"/>
      <c r="K209" s="160"/>
      <c r="L209" s="118"/>
      <c r="M209" s="118"/>
      <c r="N209" s="118"/>
      <c r="O209" s="118"/>
      <c r="P209" s="118"/>
      <c r="Q209" s="118"/>
      <c r="R209" s="118"/>
      <c r="S209" s="118"/>
      <c r="T209" s="118"/>
      <c r="U209" s="118"/>
    </row>
    <row r="210" spans="1:21">
      <c r="A210" s="71" t="s">
        <v>421</v>
      </c>
      <c r="B210" s="71" t="str">
        <f>+'MAPA DE RIESGOS'!D18</f>
        <v>Posibilidad de afectar la confidencialidad,  integridad o disponibilidad de la información</v>
      </c>
      <c r="C210" s="71"/>
      <c r="D210" s="71"/>
      <c r="E210" s="71"/>
      <c r="F210" s="71"/>
      <c r="G210" s="133"/>
      <c r="H210" s="133"/>
      <c r="I210" s="118"/>
      <c r="J210" s="64"/>
      <c r="K210" s="160"/>
      <c r="L210" s="118"/>
      <c r="M210" s="118"/>
      <c r="N210" s="118"/>
      <c r="O210" s="118"/>
      <c r="P210" s="118"/>
      <c r="Q210" s="118"/>
      <c r="R210" s="118"/>
      <c r="S210" s="118"/>
      <c r="T210" s="118"/>
      <c r="U210" s="118"/>
    </row>
    <row r="211" spans="1:21">
      <c r="A211" s="57" t="s">
        <v>374</v>
      </c>
      <c r="B211" s="58" t="str">
        <f>+'MAPA DE RIESGOS'!P19</f>
        <v>No trabajar la información en el one drive</v>
      </c>
      <c r="G211" s="118"/>
      <c r="H211" s="118"/>
      <c r="I211" s="118"/>
      <c r="J211" s="118"/>
      <c r="K211" s="160"/>
      <c r="L211" s="118"/>
      <c r="M211" s="118"/>
      <c r="N211" s="118"/>
      <c r="O211" s="118"/>
      <c r="P211" s="118"/>
      <c r="Q211" s="118"/>
      <c r="R211" s="118"/>
      <c r="S211" s="118"/>
      <c r="T211" s="118"/>
      <c r="U211" s="118"/>
    </row>
    <row r="212" spans="1:21">
      <c r="A212" s="117" t="s">
        <v>376</v>
      </c>
      <c r="B212" s="116" t="str">
        <f>+'MAPA DE RIESGOS'!T19</f>
        <v>Mantener la información generada en el proceso en el onedrive</v>
      </c>
      <c r="G212" s="118"/>
      <c r="H212" s="118"/>
      <c r="I212" s="118"/>
      <c r="J212" s="118"/>
      <c r="K212" s="160"/>
      <c r="L212" s="118"/>
      <c r="M212" s="118"/>
      <c r="N212" s="118"/>
      <c r="O212" s="118"/>
      <c r="P212" s="118"/>
      <c r="Q212" s="118"/>
      <c r="R212" s="118"/>
      <c r="S212" s="118"/>
      <c r="T212" s="118"/>
      <c r="U212" s="118"/>
    </row>
    <row r="213" spans="1:21" ht="16" thickBot="1">
      <c r="G213" s="118"/>
      <c r="H213" s="118"/>
      <c r="I213" s="118"/>
      <c r="J213" s="118"/>
      <c r="K213" s="160"/>
      <c r="L213" s="118"/>
      <c r="M213" s="118"/>
      <c r="N213" s="118"/>
      <c r="O213" s="118"/>
      <c r="P213" s="118"/>
      <c r="Q213" s="118"/>
      <c r="R213" s="118"/>
      <c r="S213" s="118"/>
      <c r="T213" s="118"/>
      <c r="U213" s="118"/>
    </row>
    <row r="214" spans="1:21" ht="57" thickBot="1">
      <c r="A214" s="176" t="s">
        <v>377</v>
      </c>
      <c r="B214" s="25" t="s">
        <v>378</v>
      </c>
      <c r="C214" s="177" t="s">
        <v>379</v>
      </c>
      <c r="D214" s="25" t="s">
        <v>380</v>
      </c>
      <c r="E214" s="178" t="s">
        <v>381</v>
      </c>
      <c r="G214" s="118"/>
      <c r="H214" s="118"/>
      <c r="I214" s="118"/>
      <c r="J214" s="118"/>
      <c r="K214" s="160"/>
      <c r="L214" s="118"/>
      <c r="M214" s="118"/>
      <c r="N214" s="118"/>
      <c r="O214" s="118"/>
      <c r="P214" s="118"/>
      <c r="Q214" s="118"/>
      <c r="R214" s="118"/>
      <c r="S214" s="118"/>
      <c r="T214" s="118"/>
      <c r="U214" s="118"/>
    </row>
    <row r="215" spans="1:21">
      <c r="A215" s="379" t="s">
        <v>382</v>
      </c>
      <c r="B215" s="381" t="s">
        <v>383</v>
      </c>
      <c r="C215" s="158" t="s">
        <v>384</v>
      </c>
      <c r="D215" s="60">
        <v>15</v>
      </c>
      <c r="E215" s="68">
        <v>15</v>
      </c>
      <c r="G215" s="118"/>
      <c r="H215" s="118"/>
      <c r="I215" s="118"/>
      <c r="J215" s="118"/>
      <c r="K215" s="160"/>
      <c r="L215" s="118"/>
      <c r="M215" s="118"/>
      <c r="N215" s="118"/>
      <c r="O215" s="118"/>
      <c r="P215" s="118"/>
      <c r="Q215" s="118"/>
      <c r="R215" s="118"/>
      <c r="S215" s="118"/>
      <c r="T215" s="118"/>
      <c r="U215" s="118"/>
    </row>
    <row r="216" spans="1:21">
      <c r="A216" s="389"/>
      <c r="B216" s="390"/>
      <c r="C216" s="159" t="s">
        <v>385</v>
      </c>
      <c r="D216" s="59">
        <v>0</v>
      </c>
      <c r="E216" s="69"/>
      <c r="G216" s="118"/>
      <c r="H216" s="118"/>
      <c r="I216" s="118"/>
      <c r="J216" s="118"/>
      <c r="K216" s="160"/>
      <c r="L216" s="118"/>
      <c r="M216" s="118"/>
      <c r="N216" s="118"/>
      <c r="O216" s="118"/>
      <c r="P216" s="118"/>
      <c r="Q216" s="118"/>
      <c r="R216" s="118"/>
      <c r="S216" s="118"/>
      <c r="T216" s="118"/>
      <c r="U216" s="118"/>
    </row>
    <row r="217" spans="1:21">
      <c r="A217" s="389"/>
      <c r="B217" s="390" t="s">
        <v>386</v>
      </c>
      <c r="C217" s="159" t="s">
        <v>387</v>
      </c>
      <c r="D217" s="59">
        <v>15</v>
      </c>
      <c r="E217" s="69">
        <v>15</v>
      </c>
      <c r="G217" s="118"/>
      <c r="H217" s="118"/>
      <c r="I217" s="118"/>
      <c r="J217" s="118"/>
      <c r="K217" s="160"/>
      <c r="L217" s="118"/>
      <c r="M217" s="118"/>
      <c r="N217" s="118"/>
      <c r="O217" s="118"/>
      <c r="P217" s="118"/>
      <c r="Q217" s="118"/>
      <c r="R217" s="118"/>
      <c r="S217" s="118"/>
      <c r="T217" s="118"/>
      <c r="U217" s="118"/>
    </row>
    <row r="218" spans="1:21">
      <c r="A218" s="389"/>
      <c r="B218" s="390"/>
      <c r="C218" s="159" t="s">
        <v>388</v>
      </c>
      <c r="D218" s="59">
        <v>0</v>
      </c>
      <c r="E218" s="69"/>
      <c r="G218" s="118"/>
      <c r="H218" s="118"/>
      <c r="I218" s="118"/>
      <c r="J218" s="118"/>
      <c r="K218" s="160"/>
      <c r="L218" s="118"/>
      <c r="M218" s="118"/>
      <c r="N218" s="118"/>
      <c r="O218" s="118"/>
      <c r="P218" s="118"/>
      <c r="Q218" s="118"/>
      <c r="R218" s="118"/>
      <c r="S218" s="118"/>
      <c r="T218" s="118"/>
      <c r="U218" s="118"/>
    </row>
    <row r="219" spans="1:21">
      <c r="A219" s="389" t="s">
        <v>389</v>
      </c>
      <c r="B219" s="390" t="s">
        <v>390</v>
      </c>
      <c r="C219" s="159" t="s">
        <v>391</v>
      </c>
      <c r="D219" s="59">
        <v>15</v>
      </c>
      <c r="E219" s="69">
        <v>13</v>
      </c>
      <c r="G219" s="118"/>
      <c r="H219" s="118"/>
      <c r="I219" s="118"/>
      <c r="J219" s="118"/>
      <c r="K219" s="160"/>
      <c r="L219" s="118"/>
      <c r="M219" s="118"/>
      <c r="N219" s="118"/>
      <c r="O219" s="118"/>
      <c r="P219" s="118"/>
      <c r="Q219" s="118"/>
      <c r="R219" s="118"/>
      <c r="S219" s="118"/>
      <c r="T219" s="118"/>
      <c r="U219" s="118"/>
    </row>
    <row r="220" spans="1:21">
      <c r="A220" s="389"/>
      <c r="B220" s="390"/>
      <c r="C220" s="159" t="s">
        <v>392</v>
      </c>
      <c r="D220" s="59">
        <v>0</v>
      </c>
      <c r="E220" s="69"/>
      <c r="G220" s="118"/>
      <c r="H220" s="118"/>
      <c r="I220" s="118"/>
      <c r="J220" s="118"/>
      <c r="K220" s="160"/>
      <c r="L220" s="118"/>
      <c r="M220" s="118"/>
      <c r="N220" s="118"/>
      <c r="O220" s="118"/>
      <c r="P220" s="118"/>
      <c r="Q220" s="118"/>
      <c r="R220" s="118"/>
      <c r="S220" s="118"/>
      <c r="T220" s="118"/>
      <c r="U220" s="118"/>
    </row>
    <row r="221" spans="1:21">
      <c r="A221" s="389" t="s">
        <v>393</v>
      </c>
      <c r="B221" s="390" t="s">
        <v>394</v>
      </c>
      <c r="C221" s="159" t="s">
        <v>395</v>
      </c>
      <c r="D221" s="59">
        <v>15</v>
      </c>
      <c r="E221" s="69">
        <v>15</v>
      </c>
      <c r="G221" s="118"/>
      <c r="H221" s="118"/>
      <c r="I221" s="118"/>
      <c r="J221" s="118"/>
      <c r="K221" s="160"/>
      <c r="L221" s="118"/>
      <c r="M221" s="118"/>
      <c r="N221" s="118"/>
      <c r="O221" s="118"/>
      <c r="P221" s="118"/>
      <c r="Q221" s="118"/>
      <c r="R221" s="118"/>
      <c r="S221" s="118"/>
      <c r="T221" s="118"/>
      <c r="U221" s="118"/>
    </row>
    <row r="222" spans="1:21">
      <c r="A222" s="389"/>
      <c r="B222" s="390"/>
      <c r="C222" s="159" t="s">
        <v>396</v>
      </c>
      <c r="D222" s="59">
        <v>0</v>
      </c>
      <c r="E222" s="69"/>
      <c r="G222" s="118"/>
      <c r="H222" s="118"/>
      <c r="I222" s="118"/>
      <c r="J222" s="118"/>
      <c r="K222" s="160"/>
      <c r="L222" s="118"/>
      <c r="M222" s="118"/>
      <c r="N222" s="118"/>
      <c r="O222" s="118"/>
      <c r="P222" s="118"/>
      <c r="Q222" s="118"/>
      <c r="R222" s="118"/>
      <c r="S222" s="118"/>
      <c r="T222" s="118"/>
      <c r="U222" s="118"/>
    </row>
    <row r="223" spans="1:21">
      <c r="A223" s="389" t="s">
        <v>397</v>
      </c>
      <c r="B223" s="390" t="s">
        <v>398</v>
      </c>
      <c r="C223" s="159" t="s">
        <v>399</v>
      </c>
      <c r="D223" s="59">
        <v>15</v>
      </c>
      <c r="E223" s="69">
        <v>15</v>
      </c>
      <c r="G223" s="118"/>
      <c r="H223" s="118"/>
      <c r="I223" s="118"/>
      <c r="J223" s="118"/>
      <c r="K223" s="160"/>
      <c r="L223" s="118"/>
      <c r="M223" s="118"/>
      <c r="N223" s="118"/>
      <c r="O223" s="118"/>
      <c r="P223" s="118"/>
      <c r="Q223" s="118"/>
      <c r="R223" s="118"/>
      <c r="S223" s="118"/>
      <c r="T223" s="118"/>
      <c r="U223" s="118"/>
    </row>
    <row r="224" spans="1:21">
      <c r="A224" s="389"/>
      <c r="B224" s="390"/>
      <c r="C224" s="159" t="s">
        <v>400</v>
      </c>
      <c r="D224" s="59">
        <v>0</v>
      </c>
      <c r="E224" s="69"/>
      <c r="G224" s="118"/>
      <c r="H224" s="118"/>
      <c r="I224" s="118"/>
      <c r="J224" s="118"/>
      <c r="K224" s="160"/>
      <c r="L224" s="118"/>
      <c r="M224" s="118"/>
      <c r="N224" s="118"/>
      <c r="O224" s="118"/>
      <c r="P224" s="118"/>
      <c r="Q224" s="118"/>
      <c r="R224" s="118"/>
      <c r="S224" s="118"/>
      <c r="T224" s="118"/>
      <c r="U224" s="118"/>
    </row>
    <row r="225" spans="1:21" ht="28">
      <c r="A225" s="389" t="s">
        <v>401</v>
      </c>
      <c r="B225" s="390" t="s">
        <v>402</v>
      </c>
      <c r="C225" s="159" t="s">
        <v>403</v>
      </c>
      <c r="D225" s="59">
        <v>15</v>
      </c>
      <c r="E225" s="69">
        <v>13</v>
      </c>
      <c r="G225" s="118"/>
      <c r="H225" s="118"/>
      <c r="I225" s="118"/>
      <c r="J225" s="118"/>
      <c r="K225" s="160"/>
      <c r="L225" s="118"/>
      <c r="M225" s="118"/>
      <c r="N225" s="118"/>
      <c r="O225" s="118"/>
      <c r="P225" s="118"/>
      <c r="Q225" s="118"/>
      <c r="R225" s="118"/>
      <c r="S225" s="118"/>
      <c r="T225" s="118"/>
      <c r="U225" s="118"/>
    </row>
    <row r="226" spans="1:21" ht="28">
      <c r="A226" s="389"/>
      <c r="B226" s="390"/>
      <c r="C226" s="159" t="s">
        <v>404</v>
      </c>
      <c r="D226" s="59">
        <v>0</v>
      </c>
      <c r="E226" s="69"/>
      <c r="G226" s="118"/>
      <c r="H226" s="118"/>
      <c r="I226" s="118"/>
      <c r="J226" s="118"/>
      <c r="K226" s="160"/>
      <c r="L226" s="118"/>
      <c r="M226" s="118"/>
      <c r="N226" s="118"/>
      <c r="O226" s="118"/>
      <c r="P226" s="118"/>
      <c r="Q226" s="118"/>
      <c r="R226" s="118"/>
      <c r="S226" s="118"/>
      <c r="T226" s="118"/>
      <c r="U226" s="118"/>
    </row>
    <row r="227" spans="1:21">
      <c r="A227" s="389" t="s">
        <v>405</v>
      </c>
      <c r="B227" s="390" t="s">
        <v>406</v>
      </c>
      <c r="C227" s="159" t="s">
        <v>407</v>
      </c>
      <c r="D227" s="59">
        <v>10</v>
      </c>
      <c r="E227" s="69">
        <v>10</v>
      </c>
      <c r="G227" s="118"/>
      <c r="H227" s="118"/>
      <c r="I227" s="118"/>
      <c r="J227" s="118"/>
      <c r="K227" s="160"/>
      <c r="L227" s="118"/>
      <c r="M227" s="118"/>
      <c r="N227" s="118"/>
      <c r="O227" s="118"/>
      <c r="P227" s="118"/>
      <c r="Q227" s="118"/>
      <c r="R227" s="118"/>
      <c r="S227" s="118"/>
      <c r="T227" s="118"/>
      <c r="U227" s="118"/>
    </row>
    <row r="228" spans="1:21">
      <c r="A228" s="389"/>
      <c r="B228" s="390"/>
      <c r="C228" s="159" t="s">
        <v>408</v>
      </c>
      <c r="D228" s="59">
        <v>5</v>
      </c>
      <c r="E228" s="69"/>
      <c r="G228" s="118"/>
      <c r="H228" s="118"/>
      <c r="I228" s="118"/>
      <c r="J228" s="118"/>
      <c r="K228" s="160"/>
      <c r="L228" s="118"/>
      <c r="M228" s="118"/>
      <c r="N228" s="118"/>
      <c r="O228" s="118"/>
      <c r="P228" s="118"/>
      <c r="Q228" s="118"/>
      <c r="R228" s="118"/>
      <c r="S228" s="118"/>
      <c r="T228" s="118"/>
      <c r="U228" s="118"/>
    </row>
    <row r="229" spans="1:21" ht="16" thickBot="1">
      <c r="A229" s="389"/>
      <c r="B229" s="390"/>
      <c r="C229" s="159" t="s">
        <v>409</v>
      </c>
      <c r="D229" s="61">
        <v>0</v>
      </c>
      <c r="E229" s="70"/>
      <c r="G229" s="118"/>
      <c r="H229" s="118"/>
      <c r="I229" s="118"/>
      <c r="J229" s="118"/>
      <c r="K229" s="160"/>
      <c r="L229" s="118"/>
      <c r="M229" s="118"/>
      <c r="N229" s="118"/>
      <c r="O229" s="118"/>
      <c r="P229" s="118"/>
      <c r="Q229" s="118"/>
      <c r="R229" s="118"/>
      <c r="S229" s="118"/>
      <c r="T229" s="118"/>
      <c r="U229" s="118"/>
    </row>
    <row r="230" spans="1:21" ht="16" thickBot="1">
      <c r="D230" s="183" t="s">
        <v>410</v>
      </c>
      <c r="E230" s="184">
        <f>SUM(E215:E229)</f>
        <v>96</v>
      </c>
      <c r="G230" s="118"/>
      <c r="H230" s="118"/>
      <c r="I230" s="118"/>
      <c r="J230" s="118"/>
      <c r="K230" s="160"/>
      <c r="L230" s="118"/>
      <c r="M230" s="118"/>
      <c r="N230" s="118"/>
      <c r="O230" s="118"/>
      <c r="P230" s="118"/>
      <c r="Q230" s="118"/>
      <c r="R230" s="118"/>
      <c r="S230" s="118"/>
      <c r="T230" s="118"/>
      <c r="U230" s="118"/>
    </row>
    <row r="231" spans="1:21" ht="43" thickBot="1">
      <c r="A231" s="65" t="s">
        <v>411</v>
      </c>
      <c r="B231" s="185" t="s">
        <v>412</v>
      </c>
      <c r="D231" s="64"/>
      <c r="E231" s="160"/>
      <c r="G231" s="118"/>
      <c r="H231" s="118"/>
      <c r="I231" s="118"/>
      <c r="J231" s="118"/>
      <c r="K231" s="160"/>
      <c r="L231" s="118"/>
      <c r="M231" s="118"/>
      <c r="N231" s="118"/>
      <c r="O231" s="118"/>
      <c r="P231" s="118"/>
      <c r="Q231" s="118"/>
      <c r="R231" s="118"/>
      <c r="S231" s="118"/>
      <c r="T231" s="118"/>
      <c r="U231" s="118"/>
    </row>
    <row r="232" spans="1:21" ht="16" thickBot="1">
      <c r="A232" s="66" t="s">
        <v>58</v>
      </c>
      <c r="B232" s="67" t="s">
        <v>413</v>
      </c>
      <c r="D232" s="64"/>
      <c r="E232" s="160"/>
      <c r="G232" s="118"/>
      <c r="H232" s="118"/>
      <c r="I232" s="118"/>
      <c r="J232" s="118"/>
      <c r="K232" s="160"/>
      <c r="L232" s="118"/>
      <c r="M232" s="118"/>
      <c r="N232" s="118"/>
      <c r="O232" s="118"/>
      <c r="P232" s="118"/>
      <c r="Q232" s="118"/>
      <c r="R232" s="118"/>
      <c r="S232" s="118"/>
      <c r="T232" s="118"/>
      <c r="U232" s="118"/>
    </row>
    <row r="233" spans="1:21" ht="16" thickBot="1">
      <c r="A233" s="66" t="s">
        <v>50</v>
      </c>
      <c r="B233" s="67" t="s">
        <v>414</v>
      </c>
      <c r="D233" s="64"/>
      <c r="E233" s="160"/>
      <c r="G233" s="118"/>
      <c r="H233" s="118"/>
      <c r="I233" s="118"/>
      <c r="J233" s="118"/>
      <c r="K233" s="160"/>
      <c r="L233" s="118"/>
      <c r="M233" s="118"/>
      <c r="N233" s="118"/>
      <c r="O233" s="118"/>
      <c r="P233" s="118"/>
      <c r="Q233" s="118"/>
      <c r="R233" s="118"/>
      <c r="S233" s="118"/>
      <c r="T233" s="118"/>
      <c r="U233" s="118"/>
    </row>
    <row r="234" spans="1:21" ht="16" thickBot="1">
      <c r="A234" s="66" t="s">
        <v>164</v>
      </c>
      <c r="B234" s="67" t="s">
        <v>415</v>
      </c>
      <c r="D234" s="64"/>
      <c r="E234" s="160"/>
      <c r="G234" s="118"/>
      <c r="H234" s="118"/>
      <c r="I234" s="118"/>
      <c r="J234" s="118"/>
      <c r="K234" s="160"/>
      <c r="L234" s="118"/>
      <c r="M234" s="118"/>
      <c r="N234" s="118"/>
      <c r="O234" s="118"/>
      <c r="P234" s="118"/>
      <c r="Q234" s="118"/>
      <c r="R234" s="118"/>
      <c r="S234" s="118"/>
      <c r="T234" s="118"/>
      <c r="U234" s="118"/>
    </row>
    <row r="235" spans="1:21">
      <c r="A235" s="133"/>
      <c r="B235" s="133"/>
      <c r="D235" s="64"/>
      <c r="E235" s="160"/>
      <c r="G235" s="118"/>
      <c r="H235" s="118"/>
      <c r="I235" s="118"/>
      <c r="J235" s="118"/>
      <c r="K235" s="160"/>
      <c r="L235" s="118"/>
      <c r="M235" s="118"/>
      <c r="N235" s="118"/>
      <c r="O235" s="118"/>
      <c r="P235" s="118"/>
      <c r="Q235" s="118"/>
      <c r="R235" s="118"/>
      <c r="S235" s="118"/>
      <c r="T235" s="118"/>
      <c r="U235" s="118"/>
    </row>
    <row r="236" spans="1:21">
      <c r="A236" s="133"/>
      <c r="B236" s="133"/>
      <c r="D236" s="64"/>
      <c r="E236" s="160"/>
      <c r="G236" s="118"/>
      <c r="H236" s="118"/>
      <c r="I236" s="118"/>
      <c r="J236" s="118"/>
      <c r="K236" s="160"/>
      <c r="L236" s="118"/>
      <c r="M236" s="118"/>
      <c r="N236" s="118"/>
      <c r="O236" s="118"/>
      <c r="P236" s="118"/>
      <c r="Q236" s="118"/>
      <c r="R236" s="118"/>
      <c r="S236" s="118"/>
      <c r="T236" s="118"/>
      <c r="U236" s="118"/>
    </row>
    <row r="237" spans="1:21">
      <c r="A237" s="71" t="s">
        <v>487</v>
      </c>
      <c r="B237" s="71" t="str">
        <f>+'MAPA DE RIESGOS'!D20</f>
        <v>Emitir certificado a personas que no cumplan con los requisitos (permanencia, calificaciones)</v>
      </c>
      <c r="C237" s="71"/>
      <c r="D237" s="71"/>
      <c r="E237" s="71"/>
      <c r="G237" s="118"/>
      <c r="H237" s="118"/>
      <c r="I237" s="118"/>
      <c r="J237" s="118"/>
      <c r="K237" s="160"/>
      <c r="L237" s="118"/>
      <c r="M237" s="118"/>
      <c r="N237" s="118"/>
      <c r="O237" s="118"/>
      <c r="P237" s="118"/>
      <c r="Q237" s="118"/>
      <c r="R237" s="118"/>
      <c r="S237" s="118"/>
      <c r="T237" s="118"/>
      <c r="U237" s="118"/>
    </row>
    <row r="238" spans="1:21">
      <c r="A238" s="57" t="s">
        <v>373</v>
      </c>
      <c r="B238" s="58" t="str">
        <f>+'MAPA DE RIESGOS'!P20</f>
        <v xml:space="preserve">Falta de verificación de requisitos para expedición de certificado.
</v>
      </c>
      <c r="G238" s="118"/>
      <c r="H238" s="118"/>
      <c r="I238" s="118"/>
      <c r="J238" s="118"/>
      <c r="K238" s="160"/>
      <c r="L238" s="118"/>
      <c r="M238" s="118"/>
      <c r="N238" s="118"/>
      <c r="O238" s="118"/>
      <c r="P238" s="118"/>
      <c r="Q238" s="118"/>
      <c r="R238" s="118"/>
      <c r="S238" s="118"/>
      <c r="T238" s="118"/>
      <c r="U238" s="118"/>
    </row>
    <row r="239" spans="1:21">
      <c r="A239" s="57" t="s">
        <v>376</v>
      </c>
      <c r="B239" s="58" t="str">
        <f>+'MAPA DE RIESGOS'!T20</f>
        <v>Verificar cumplimiento de requisitos y documentos soporte para la  expedición de diplomas y certificados.</v>
      </c>
      <c r="G239" s="118"/>
      <c r="H239" s="118"/>
      <c r="I239" s="118"/>
      <c r="J239" s="118"/>
      <c r="K239" s="160"/>
      <c r="L239" s="118"/>
      <c r="M239" s="118"/>
      <c r="N239" s="118"/>
      <c r="O239" s="118"/>
      <c r="P239" s="118"/>
      <c r="Q239" s="118"/>
      <c r="R239" s="118"/>
      <c r="S239" s="118"/>
      <c r="T239" s="118"/>
      <c r="U239" s="118"/>
    </row>
    <row r="240" spans="1:21" ht="16" thickBot="1">
      <c r="G240" s="118"/>
      <c r="H240" s="118"/>
      <c r="I240" s="118"/>
      <c r="J240" s="118"/>
      <c r="K240" s="160"/>
      <c r="L240" s="118"/>
      <c r="M240" s="118"/>
      <c r="N240" s="118"/>
      <c r="O240" s="118"/>
      <c r="P240" s="118"/>
      <c r="Q240" s="118"/>
      <c r="R240" s="118"/>
      <c r="S240" s="118"/>
      <c r="T240" s="118"/>
      <c r="U240" s="118"/>
    </row>
    <row r="241" spans="1:21" ht="57" thickBot="1">
      <c r="A241" s="176" t="s">
        <v>377</v>
      </c>
      <c r="B241" s="25" t="s">
        <v>378</v>
      </c>
      <c r="C241" s="177" t="s">
        <v>379</v>
      </c>
      <c r="D241" s="25" t="s">
        <v>380</v>
      </c>
      <c r="E241" s="178" t="s">
        <v>381</v>
      </c>
      <c r="G241" s="118"/>
      <c r="H241" s="118"/>
      <c r="I241" s="118"/>
      <c r="J241" s="118"/>
      <c r="K241" s="160"/>
      <c r="L241" s="118"/>
      <c r="M241" s="118"/>
      <c r="N241" s="118"/>
      <c r="O241" s="118"/>
      <c r="P241" s="118"/>
      <c r="Q241" s="118"/>
      <c r="R241" s="118"/>
      <c r="S241" s="118"/>
      <c r="T241" s="118"/>
      <c r="U241" s="118"/>
    </row>
    <row r="242" spans="1:21">
      <c r="A242" s="379" t="s">
        <v>382</v>
      </c>
      <c r="B242" s="381" t="s">
        <v>383</v>
      </c>
      <c r="C242" s="158" t="s">
        <v>384</v>
      </c>
      <c r="D242" s="60">
        <v>15</v>
      </c>
      <c r="E242" s="68">
        <v>15</v>
      </c>
      <c r="G242" s="118"/>
      <c r="H242" s="118"/>
      <c r="I242" s="118"/>
      <c r="J242" s="118"/>
      <c r="K242" s="160"/>
      <c r="L242" s="118"/>
      <c r="M242" s="118"/>
      <c r="N242" s="118"/>
      <c r="O242" s="118"/>
      <c r="P242" s="118"/>
      <c r="Q242" s="118"/>
      <c r="R242" s="118"/>
      <c r="S242" s="118"/>
      <c r="T242" s="118"/>
      <c r="U242" s="118"/>
    </row>
    <row r="243" spans="1:21">
      <c r="A243" s="389"/>
      <c r="B243" s="390"/>
      <c r="C243" s="159" t="s">
        <v>385</v>
      </c>
      <c r="D243" s="59">
        <v>0</v>
      </c>
      <c r="E243" s="69"/>
      <c r="M243" s="118"/>
      <c r="N243" s="118"/>
      <c r="O243" s="118"/>
      <c r="P243" s="118"/>
      <c r="Q243" s="118"/>
      <c r="R243" s="118"/>
    </row>
    <row r="244" spans="1:21">
      <c r="A244" s="389"/>
      <c r="B244" s="390" t="s">
        <v>386</v>
      </c>
      <c r="C244" s="159" t="s">
        <v>387</v>
      </c>
      <c r="D244" s="59">
        <v>15</v>
      </c>
      <c r="E244" s="69">
        <v>15</v>
      </c>
      <c r="M244" s="118"/>
      <c r="N244" s="118"/>
      <c r="O244" s="118"/>
      <c r="P244" s="118"/>
      <c r="Q244" s="118"/>
      <c r="R244" s="118"/>
    </row>
    <row r="245" spans="1:21">
      <c r="A245" s="389"/>
      <c r="B245" s="390"/>
      <c r="C245" s="159" t="s">
        <v>388</v>
      </c>
      <c r="D245" s="59">
        <v>0</v>
      </c>
      <c r="E245" s="69"/>
      <c r="M245" s="118"/>
      <c r="N245" s="118"/>
      <c r="O245" s="118"/>
      <c r="P245" s="118"/>
      <c r="Q245" s="118"/>
      <c r="R245" s="118"/>
    </row>
    <row r="246" spans="1:21">
      <c r="A246" s="389" t="s">
        <v>389</v>
      </c>
      <c r="B246" s="390" t="s">
        <v>390</v>
      </c>
      <c r="C246" s="159" t="s">
        <v>391</v>
      </c>
      <c r="D246" s="59">
        <v>15</v>
      </c>
      <c r="E246" s="69">
        <v>15</v>
      </c>
      <c r="M246" s="118"/>
      <c r="N246" s="118"/>
      <c r="O246" s="118"/>
      <c r="P246" s="118"/>
      <c r="Q246" s="118"/>
      <c r="R246" s="118"/>
    </row>
    <row r="247" spans="1:21">
      <c r="A247" s="389"/>
      <c r="B247" s="390"/>
      <c r="C247" s="159" t="s">
        <v>392</v>
      </c>
      <c r="D247" s="59">
        <v>0</v>
      </c>
      <c r="E247" s="69"/>
      <c r="M247" s="118"/>
      <c r="N247" s="118"/>
      <c r="O247" s="118"/>
      <c r="P247" s="118"/>
      <c r="Q247" s="118"/>
      <c r="R247" s="118"/>
    </row>
    <row r="248" spans="1:21">
      <c r="A248" s="389" t="s">
        <v>393</v>
      </c>
      <c r="B248" s="390" t="s">
        <v>394</v>
      </c>
      <c r="C248" s="159" t="s">
        <v>395</v>
      </c>
      <c r="D248" s="59">
        <v>15</v>
      </c>
      <c r="E248" s="69">
        <v>15</v>
      </c>
      <c r="M248" s="118"/>
      <c r="N248" s="118"/>
      <c r="O248" s="118"/>
      <c r="P248" s="118"/>
      <c r="Q248" s="118"/>
      <c r="R248" s="118"/>
    </row>
    <row r="249" spans="1:21">
      <c r="A249" s="389"/>
      <c r="B249" s="390"/>
      <c r="C249" s="159" t="s">
        <v>396</v>
      </c>
      <c r="D249" s="59">
        <v>0</v>
      </c>
      <c r="E249" s="69"/>
      <c r="M249" s="118"/>
      <c r="N249" s="118"/>
      <c r="O249" s="118"/>
      <c r="P249" s="118"/>
      <c r="Q249" s="118"/>
      <c r="R249" s="118"/>
    </row>
    <row r="250" spans="1:21">
      <c r="A250" s="389" t="s">
        <v>397</v>
      </c>
      <c r="B250" s="390" t="s">
        <v>398</v>
      </c>
      <c r="C250" s="159" t="s">
        <v>399</v>
      </c>
      <c r="D250" s="59">
        <v>15</v>
      </c>
      <c r="E250" s="69">
        <v>15</v>
      </c>
      <c r="M250" s="118"/>
      <c r="N250" s="118"/>
      <c r="O250" s="118"/>
      <c r="P250" s="118"/>
      <c r="Q250" s="118"/>
      <c r="R250" s="118"/>
    </row>
    <row r="251" spans="1:21">
      <c r="A251" s="389"/>
      <c r="B251" s="390"/>
      <c r="C251" s="159" t="s">
        <v>400</v>
      </c>
      <c r="D251" s="59">
        <v>0</v>
      </c>
      <c r="E251" s="69"/>
      <c r="M251" s="118"/>
      <c r="N251" s="118"/>
      <c r="O251" s="118"/>
      <c r="P251" s="118"/>
      <c r="Q251" s="118"/>
      <c r="R251" s="118"/>
    </row>
    <row r="252" spans="1:21" ht="28">
      <c r="A252" s="389" t="s">
        <v>401</v>
      </c>
      <c r="B252" s="390" t="s">
        <v>402</v>
      </c>
      <c r="C252" s="159" t="s">
        <v>403</v>
      </c>
      <c r="D252" s="59">
        <v>15</v>
      </c>
      <c r="E252" s="69">
        <v>11</v>
      </c>
      <c r="M252" s="118"/>
      <c r="N252" s="118"/>
      <c r="O252" s="118"/>
      <c r="P252" s="118"/>
      <c r="Q252" s="118"/>
      <c r="R252" s="118"/>
    </row>
    <row r="253" spans="1:21" ht="28">
      <c r="A253" s="389"/>
      <c r="B253" s="390"/>
      <c r="C253" s="159" t="s">
        <v>404</v>
      </c>
      <c r="D253" s="59">
        <v>0</v>
      </c>
      <c r="E253" s="69"/>
      <c r="M253" s="118"/>
      <c r="N253" s="118"/>
      <c r="O253" s="118"/>
      <c r="P253" s="118"/>
      <c r="Q253" s="118"/>
      <c r="R253" s="118"/>
    </row>
    <row r="254" spans="1:21">
      <c r="A254" s="389" t="s">
        <v>405</v>
      </c>
      <c r="B254" s="390" t="s">
        <v>406</v>
      </c>
      <c r="C254" s="159" t="s">
        <v>407</v>
      </c>
      <c r="D254" s="59">
        <v>10</v>
      </c>
      <c r="E254" s="69">
        <v>10</v>
      </c>
      <c r="M254" s="118"/>
      <c r="N254" s="118"/>
      <c r="O254" s="118"/>
      <c r="P254" s="118"/>
      <c r="Q254" s="118"/>
      <c r="R254" s="118"/>
    </row>
    <row r="255" spans="1:21">
      <c r="A255" s="389"/>
      <c r="B255" s="390"/>
      <c r="C255" s="159" t="s">
        <v>408</v>
      </c>
      <c r="D255" s="59">
        <v>5</v>
      </c>
      <c r="E255" s="69"/>
      <c r="M255" s="118"/>
      <c r="N255" s="118"/>
      <c r="O255" s="118"/>
      <c r="P255" s="118"/>
      <c r="Q255" s="118"/>
      <c r="R255" s="118"/>
    </row>
    <row r="256" spans="1:21" ht="16" thickBot="1">
      <c r="A256" s="389"/>
      <c r="B256" s="390"/>
      <c r="C256" s="159" t="s">
        <v>409</v>
      </c>
      <c r="D256" s="61">
        <v>0</v>
      </c>
      <c r="E256" s="70"/>
      <c r="M256" s="118"/>
      <c r="N256" s="118"/>
      <c r="O256" s="118"/>
      <c r="P256" s="118"/>
      <c r="Q256" s="118"/>
      <c r="R256" s="118"/>
    </row>
    <row r="257" spans="1:18" ht="16" thickBot="1">
      <c r="D257" s="183" t="s">
        <v>410</v>
      </c>
      <c r="E257" s="184">
        <f>SUM(E242:E256)</f>
        <v>96</v>
      </c>
      <c r="M257" s="118"/>
      <c r="N257" s="118"/>
      <c r="O257" s="118"/>
      <c r="P257" s="118"/>
      <c r="Q257" s="118"/>
      <c r="R257" s="118"/>
    </row>
    <row r="258" spans="1:18" ht="43" thickBot="1">
      <c r="A258" s="65" t="s">
        <v>411</v>
      </c>
      <c r="B258" s="185" t="s">
        <v>412</v>
      </c>
      <c r="D258" s="64"/>
      <c r="E258" s="160"/>
      <c r="M258" s="118"/>
      <c r="N258" s="118"/>
      <c r="O258" s="118"/>
      <c r="P258" s="118"/>
      <c r="Q258" s="118"/>
      <c r="R258" s="118"/>
    </row>
    <row r="259" spans="1:18" ht="16" thickBot="1">
      <c r="A259" s="66" t="s">
        <v>58</v>
      </c>
      <c r="B259" s="67" t="s">
        <v>413</v>
      </c>
      <c r="D259" s="64"/>
      <c r="E259" s="160"/>
      <c r="M259" s="118"/>
      <c r="N259" s="118"/>
      <c r="O259" s="118"/>
      <c r="P259" s="118"/>
      <c r="Q259" s="118"/>
      <c r="R259" s="118"/>
    </row>
    <row r="260" spans="1:18" ht="16" thickBot="1">
      <c r="A260" s="66" t="s">
        <v>50</v>
      </c>
      <c r="B260" s="67" t="s">
        <v>414</v>
      </c>
      <c r="D260" s="64"/>
      <c r="E260" s="160"/>
      <c r="M260" s="118"/>
      <c r="N260" s="118"/>
      <c r="O260" s="118"/>
      <c r="P260" s="118"/>
      <c r="Q260" s="118"/>
      <c r="R260" s="118"/>
    </row>
    <row r="261" spans="1:18" ht="16" thickBot="1">
      <c r="A261" s="66" t="s">
        <v>164</v>
      </c>
      <c r="B261" s="67" t="s">
        <v>415</v>
      </c>
      <c r="D261" s="64"/>
      <c r="E261" s="160"/>
      <c r="M261" s="118"/>
      <c r="N261" s="118"/>
      <c r="O261" s="118"/>
      <c r="P261" s="118"/>
      <c r="Q261" s="118"/>
      <c r="R261" s="118"/>
    </row>
    <row r="262" spans="1:18">
      <c r="M262" s="118"/>
      <c r="N262" s="118"/>
      <c r="O262" s="118"/>
      <c r="P262" s="118"/>
      <c r="Q262" s="118"/>
      <c r="R262" s="118"/>
    </row>
    <row r="263" spans="1:18">
      <c r="M263" s="118"/>
      <c r="N263" s="118"/>
      <c r="O263" s="118"/>
      <c r="P263" s="118"/>
      <c r="Q263" s="118"/>
      <c r="R263" s="118"/>
    </row>
    <row r="264" spans="1:18">
      <c r="M264" s="118"/>
      <c r="N264" s="118"/>
      <c r="O264" s="118"/>
      <c r="P264" s="118"/>
      <c r="Q264" s="118"/>
      <c r="R264" s="118"/>
    </row>
    <row r="265" spans="1:18">
      <c r="M265" s="118"/>
      <c r="N265" s="118"/>
      <c r="O265" s="118"/>
      <c r="P265" s="118"/>
      <c r="Q265" s="118"/>
      <c r="R265" s="118"/>
    </row>
    <row r="266" spans="1:18">
      <c r="M266" s="118"/>
      <c r="N266" s="118"/>
      <c r="O266" s="118"/>
      <c r="P266" s="118"/>
      <c r="Q266" s="118"/>
      <c r="R266" s="118"/>
    </row>
    <row r="267" spans="1:18">
      <c r="M267" s="118"/>
      <c r="N267" s="118"/>
      <c r="O267" s="118"/>
      <c r="P267" s="118"/>
      <c r="Q267" s="118"/>
      <c r="R267" s="118"/>
    </row>
    <row r="268" spans="1:18">
      <c r="M268" s="118"/>
      <c r="N268" s="118"/>
      <c r="O268" s="118"/>
      <c r="P268" s="118"/>
      <c r="Q268" s="118"/>
      <c r="R268" s="118"/>
    </row>
    <row r="269" spans="1:18">
      <c r="M269" s="118"/>
      <c r="N269" s="118"/>
      <c r="O269" s="118"/>
      <c r="P269" s="118"/>
      <c r="Q269" s="118"/>
      <c r="R269" s="118"/>
    </row>
    <row r="270" spans="1:18">
      <c r="M270" s="118"/>
      <c r="N270" s="118"/>
      <c r="O270" s="118"/>
      <c r="P270" s="118"/>
      <c r="Q270" s="118"/>
      <c r="R270" s="118"/>
    </row>
    <row r="271" spans="1:18">
      <c r="M271" s="118"/>
      <c r="N271" s="118"/>
      <c r="O271" s="118"/>
      <c r="P271" s="118"/>
      <c r="Q271" s="118"/>
      <c r="R271" s="118"/>
    </row>
    <row r="272" spans="1:18">
      <c r="M272" s="118"/>
      <c r="N272" s="118"/>
      <c r="O272" s="118"/>
      <c r="P272" s="118"/>
      <c r="Q272" s="118"/>
      <c r="R272" s="118"/>
    </row>
    <row r="273" spans="13:18">
      <c r="M273" s="118"/>
      <c r="N273" s="118"/>
      <c r="O273" s="118"/>
      <c r="P273" s="118"/>
      <c r="Q273" s="118"/>
      <c r="R273" s="118"/>
    </row>
    <row r="274" spans="13:18">
      <c r="M274" s="118"/>
      <c r="N274" s="118"/>
      <c r="O274" s="118"/>
      <c r="P274" s="118"/>
      <c r="Q274" s="118"/>
      <c r="R274" s="118"/>
    </row>
    <row r="275" spans="13:18">
      <c r="M275" s="118"/>
      <c r="N275" s="118"/>
      <c r="O275" s="118"/>
      <c r="P275" s="118"/>
      <c r="Q275" s="118"/>
      <c r="R275" s="118"/>
    </row>
    <row r="276" spans="13:18">
      <c r="M276" s="118"/>
      <c r="N276" s="118"/>
      <c r="O276" s="118"/>
      <c r="P276" s="118"/>
      <c r="Q276" s="118"/>
      <c r="R276" s="118"/>
    </row>
    <row r="277" spans="13:18">
      <c r="M277" s="118"/>
      <c r="N277" s="118"/>
      <c r="O277" s="118"/>
      <c r="P277" s="118"/>
      <c r="Q277" s="118"/>
      <c r="R277" s="118"/>
    </row>
    <row r="278" spans="13:18">
      <c r="M278" s="118"/>
      <c r="N278" s="118"/>
      <c r="O278" s="118"/>
      <c r="P278" s="118"/>
      <c r="Q278" s="118"/>
      <c r="R278" s="118"/>
    </row>
    <row r="279" spans="13:18">
      <c r="M279" s="118"/>
      <c r="N279" s="118"/>
      <c r="O279" s="118"/>
      <c r="P279" s="118"/>
      <c r="Q279" s="118"/>
      <c r="R279" s="118"/>
    </row>
    <row r="280" spans="13:18">
      <c r="M280" s="118"/>
      <c r="N280" s="118"/>
      <c r="O280" s="118"/>
      <c r="P280" s="118"/>
      <c r="Q280" s="118"/>
      <c r="R280" s="118"/>
    </row>
    <row r="281" spans="13:18">
      <c r="M281" s="118"/>
      <c r="N281" s="118"/>
      <c r="O281" s="118"/>
      <c r="P281" s="118"/>
      <c r="Q281" s="118"/>
      <c r="R281" s="118"/>
    </row>
    <row r="282" spans="13:18">
      <c r="M282" s="118"/>
      <c r="N282" s="118"/>
      <c r="O282" s="118"/>
      <c r="P282" s="118"/>
      <c r="Q282" s="118"/>
      <c r="R282" s="118"/>
    </row>
    <row r="283" spans="13:18">
      <c r="M283" s="118"/>
      <c r="N283" s="118"/>
      <c r="O283" s="118"/>
      <c r="P283" s="118"/>
      <c r="Q283" s="118"/>
      <c r="R283" s="118"/>
    </row>
    <row r="284" spans="13:18">
      <c r="M284" s="118"/>
      <c r="N284" s="118"/>
      <c r="O284" s="118"/>
      <c r="P284" s="118"/>
      <c r="Q284" s="118"/>
      <c r="R284" s="118"/>
    </row>
    <row r="285" spans="13:18">
      <c r="M285" s="118"/>
      <c r="N285" s="118"/>
      <c r="O285" s="118"/>
      <c r="P285" s="118"/>
      <c r="Q285" s="118"/>
      <c r="R285" s="118"/>
    </row>
    <row r="286" spans="13:18">
      <c r="M286" s="118"/>
      <c r="N286" s="118"/>
      <c r="O286" s="118"/>
      <c r="P286" s="118"/>
      <c r="Q286" s="118"/>
      <c r="R286" s="118"/>
    </row>
    <row r="287" spans="13:18">
      <c r="M287" s="118"/>
      <c r="N287" s="118"/>
      <c r="O287" s="118"/>
      <c r="P287" s="118"/>
      <c r="Q287" s="118"/>
      <c r="R287" s="118"/>
    </row>
    <row r="288" spans="13:18">
      <c r="M288" s="118"/>
      <c r="N288" s="118"/>
      <c r="O288" s="118"/>
      <c r="P288" s="118"/>
      <c r="Q288" s="118"/>
      <c r="R288" s="118"/>
    </row>
    <row r="289" spans="13:18">
      <c r="M289" s="118"/>
      <c r="N289" s="118"/>
      <c r="O289" s="118"/>
      <c r="P289" s="118"/>
      <c r="Q289" s="118"/>
      <c r="R289" s="118"/>
    </row>
    <row r="290" spans="13:18">
      <c r="M290" s="118"/>
      <c r="N290" s="118"/>
      <c r="O290" s="118"/>
      <c r="P290" s="118"/>
      <c r="Q290" s="118"/>
      <c r="R290" s="118"/>
    </row>
    <row r="291" spans="13:18">
      <c r="M291" s="118"/>
      <c r="N291" s="118"/>
      <c r="O291" s="118"/>
      <c r="P291" s="118"/>
      <c r="Q291" s="118"/>
      <c r="R291" s="118"/>
    </row>
    <row r="292" spans="13:18">
      <c r="M292" s="118"/>
      <c r="N292" s="118"/>
      <c r="O292" s="118"/>
      <c r="P292" s="118"/>
      <c r="Q292" s="118"/>
      <c r="R292" s="118"/>
    </row>
    <row r="293" spans="13:18">
      <c r="M293" s="118"/>
      <c r="N293" s="118"/>
      <c r="O293" s="118"/>
      <c r="P293" s="118"/>
      <c r="Q293" s="118"/>
      <c r="R293" s="118"/>
    </row>
    <row r="294" spans="13:18">
      <c r="M294" s="118"/>
      <c r="N294" s="118"/>
      <c r="O294" s="118"/>
      <c r="P294" s="118"/>
      <c r="Q294" s="118"/>
      <c r="R294" s="118"/>
    </row>
    <row r="295" spans="13:18">
      <c r="M295" s="118"/>
      <c r="N295" s="118"/>
      <c r="O295" s="118"/>
      <c r="P295" s="118"/>
      <c r="Q295" s="118"/>
      <c r="R295" s="118"/>
    </row>
    <row r="296" spans="13:18">
      <c r="M296" s="118"/>
      <c r="N296" s="118"/>
      <c r="O296" s="118"/>
      <c r="P296" s="118"/>
      <c r="Q296" s="118"/>
      <c r="R296" s="118"/>
    </row>
    <row r="297" spans="13:18">
      <c r="M297" s="118"/>
      <c r="N297" s="118"/>
      <c r="O297" s="118"/>
      <c r="P297" s="118"/>
      <c r="Q297" s="118"/>
      <c r="R297" s="118"/>
    </row>
    <row r="298" spans="13:18">
      <c r="M298" s="118"/>
      <c r="N298" s="118"/>
      <c r="O298" s="118"/>
      <c r="P298" s="118"/>
      <c r="Q298" s="118"/>
      <c r="R298" s="118"/>
    </row>
    <row r="299" spans="13:18">
      <c r="M299" s="118"/>
      <c r="N299" s="118"/>
      <c r="O299" s="118"/>
      <c r="P299" s="118"/>
      <c r="Q299" s="118"/>
      <c r="R299" s="118"/>
    </row>
    <row r="300" spans="13:18">
      <c r="M300" s="118"/>
      <c r="N300" s="118"/>
      <c r="O300" s="118"/>
      <c r="P300" s="118"/>
      <c r="Q300" s="118"/>
      <c r="R300" s="118"/>
    </row>
    <row r="301" spans="13:18">
      <c r="M301" s="118"/>
      <c r="N301" s="118"/>
      <c r="O301" s="118"/>
      <c r="P301" s="118"/>
      <c r="Q301" s="118"/>
      <c r="R301" s="118"/>
    </row>
    <row r="302" spans="13:18">
      <c r="M302" s="118"/>
      <c r="N302" s="118"/>
      <c r="O302" s="118"/>
      <c r="P302" s="118"/>
      <c r="Q302" s="118"/>
      <c r="R302" s="118"/>
    </row>
    <row r="303" spans="13:18">
      <c r="M303" s="118"/>
      <c r="N303" s="118"/>
      <c r="O303" s="118"/>
      <c r="P303" s="118"/>
      <c r="Q303" s="118"/>
      <c r="R303" s="118"/>
    </row>
    <row r="304" spans="13:18">
      <c r="M304" s="118"/>
      <c r="N304" s="118"/>
      <c r="O304" s="118"/>
      <c r="P304" s="118"/>
      <c r="Q304" s="118"/>
      <c r="R304" s="118"/>
    </row>
    <row r="305" spans="13:18">
      <c r="M305" s="118"/>
      <c r="N305" s="118"/>
      <c r="O305" s="118"/>
      <c r="P305" s="118"/>
      <c r="Q305" s="118"/>
      <c r="R305" s="118"/>
    </row>
    <row r="306" spans="13:18">
      <c r="M306" s="118"/>
      <c r="N306" s="118"/>
      <c r="O306" s="118"/>
      <c r="P306" s="118"/>
      <c r="Q306" s="118"/>
      <c r="R306" s="118"/>
    </row>
    <row r="307" spans="13:18">
      <c r="M307" s="118"/>
      <c r="N307" s="118"/>
      <c r="O307" s="118"/>
      <c r="P307" s="118"/>
      <c r="Q307" s="118"/>
      <c r="R307" s="118"/>
    </row>
    <row r="308" spans="13:18">
      <c r="M308" s="118"/>
      <c r="N308" s="118"/>
      <c r="O308" s="118"/>
      <c r="P308" s="118"/>
      <c r="Q308" s="118"/>
      <c r="R308" s="118"/>
    </row>
    <row r="309" spans="13:18">
      <c r="M309" s="118"/>
      <c r="N309" s="118"/>
      <c r="O309" s="118"/>
      <c r="P309" s="118"/>
      <c r="Q309" s="118"/>
      <c r="R309" s="118"/>
    </row>
    <row r="310" spans="13:18">
      <c r="M310" s="118"/>
      <c r="N310" s="118"/>
      <c r="O310" s="118"/>
      <c r="P310" s="118"/>
      <c r="Q310" s="118"/>
      <c r="R310" s="118"/>
    </row>
    <row r="311" spans="13:18">
      <c r="M311" s="118"/>
      <c r="N311" s="118"/>
      <c r="O311" s="118"/>
      <c r="P311" s="118"/>
      <c r="Q311" s="118"/>
      <c r="R311" s="118"/>
    </row>
    <row r="312" spans="13:18">
      <c r="M312" s="118"/>
      <c r="N312" s="118"/>
      <c r="O312" s="118"/>
      <c r="P312" s="118"/>
      <c r="Q312" s="118"/>
      <c r="R312" s="118"/>
    </row>
    <row r="313" spans="13:18">
      <c r="M313" s="118"/>
      <c r="N313" s="118"/>
      <c r="O313" s="118"/>
      <c r="P313" s="118"/>
      <c r="Q313" s="118"/>
      <c r="R313" s="118"/>
    </row>
    <row r="314" spans="13:18">
      <c r="M314" s="118"/>
      <c r="N314" s="118"/>
      <c r="O314" s="118"/>
      <c r="P314" s="118"/>
      <c r="Q314" s="118"/>
      <c r="R314" s="118"/>
    </row>
    <row r="315" spans="13:18">
      <c r="M315" s="118"/>
      <c r="N315" s="118"/>
      <c r="O315" s="118"/>
      <c r="P315" s="118"/>
      <c r="Q315" s="118"/>
      <c r="R315" s="118"/>
    </row>
    <row r="316" spans="13:18">
      <c r="M316" s="118"/>
      <c r="N316" s="118"/>
      <c r="O316" s="118"/>
      <c r="P316" s="118"/>
      <c r="Q316" s="118"/>
      <c r="R316" s="118"/>
    </row>
    <row r="317" spans="13:18">
      <c r="M317" s="118"/>
      <c r="N317" s="118"/>
      <c r="O317" s="118"/>
      <c r="P317" s="118"/>
      <c r="Q317" s="118"/>
      <c r="R317" s="118"/>
    </row>
    <row r="318" spans="13:18">
      <c r="M318" s="118"/>
      <c r="N318" s="118"/>
      <c r="O318" s="118"/>
      <c r="P318" s="118"/>
      <c r="Q318" s="118"/>
      <c r="R318" s="118"/>
    </row>
    <row r="319" spans="13:18">
      <c r="M319" s="118"/>
      <c r="N319" s="118"/>
      <c r="O319" s="118"/>
      <c r="P319" s="118"/>
      <c r="Q319" s="118"/>
      <c r="R319" s="118"/>
    </row>
    <row r="320" spans="13:18">
      <c r="M320" s="118"/>
      <c r="N320" s="118"/>
      <c r="O320" s="118"/>
      <c r="P320" s="118"/>
      <c r="Q320" s="118"/>
      <c r="R320" s="118"/>
    </row>
    <row r="321" spans="13:18">
      <c r="M321" s="118"/>
      <c r="N321" s="118"/>
      <c r="O321" s="118"/>
      <c r="P321" s="118"/>
      <c r="Q321" s="118"/>
      <c r="R321" s="118"/>
    </row>
    <row r="322" spans="13:18">
      <c r="M322" s="118"/>
      <c r="N322" s="118"/>
      <c r="O322" s="118"/>
      <c r="P322" s="118"/>
      <c r="Q322" s="118"/>
      <c r="R322" s="118"/>
    </row>
    <row r="480" spans="7:8">
      <c r="G480" s="71"/>
      <c r="H480" s="71"/>
    </row>
    <row r="481" spans="7:11">
      <c r="G481" s="57"/>
      <c r="H481" s="58"/>
    </row>
    <row r="482" spans="7:11">
      <c r="G482" s="57"/>
      <c r="H482" s="58"/>
    </row>
    <row r="483" spans="7:11" ht="16" thickBot="1"/>
    <row r="484" spans="7:11" ht="53.25" customHeight="1" thickBot="1">
      <c r="G484" s="176"/>
      <c r="H484" s="25"/>
      <c r="I484" s="177"/>
      <c r="J484" s="25"/>
      <c r="K484" s="178"/>
    </row>
    <row r="485" spans="7:11">
      <c r="G485" s="379"/>
      <c r="H485" s="381"/>
      <c r="I485" s="158"/>
      <c r="J485" s="60"/>
      <c r="K485" s="68"/>
    </row>
    <row r="486" spans="7:11" ht="21.75" customHeight="1">
      <c r="G486" s="389"/>
      <c r="H486" s="390"/>
      <c r="I486" s="159"/>
      <c r="J486" s="59"/>
      <c r="K486" s="69"/>
    </row>
    <row r="487" spans="7:11">
      <c r="G487" s="389"/>
      <c r="H487" s="390"/>
      <c r="I487" s="159"/>
      <c r="J487" s="59"/>
      <c r="K487" s="69"/>
    </row>
    <row r="488" spans="7:11" ht="25.5" customHeight="1">
      <c r="G488" s="389"/>
      <c r="H488" s="390"/>
      <c r="I488" s="159"/>
      <c r="J488" s="59"/>
      <c r="K488" s="69"/>
    </row>
    <row r="489" spans="7:11" ht="22.5" customHeight="1">
      <c r="G489" s="389"/>
      <c r="H489" s="390"/>
      <c r="I489" s="159"/>
      <c r="J489" s="59"/>
      <c r="K489" s="69"/>
    </row>
    <row r="490" spans="7:11">
      <c r="G490" s="389"/>
      <c r="H490" s="390"/>
      <c r="I490" s="159"/>
      <c r="J490" s="59"/>
      <c r="K490" s="69"/>
    </row>
    <row r="491" spans="7:11" ht="22.5" customHeight="1">
      <c r="G491" s="389"/>
      <c r="H491" s="390"/>
      <c r="I491" s="159"/>
      <c r="J491" s="59"/>
      <c r="K491" s="69"/>
    </row>
    <row r="492" spans="7:11" ht="30" customHeight="1">
      <c r="G492" s="389"/>
      <c r="H492" s="390"/>
      <c r="I492" s="159"/>
      <c r="J492" s="59"/>
      <c r="K492" s="69"/>
    </row>
    <row r="493" spans="7:11" ht="25.5" customHeight="1">
      <c r="G493" s="389"/>
      <c r="H493" s="390"/>
      <c r="I493" s="159"/>
      <c r="J493" s="59"/>
      <c r="K493" s="69"/>
    </row>
    <row r="494" spans="7:11" ht="25.5" customHeight="1">
      <c r="G494" s="389"/>
      <c r="H494" s="390"/>
      <c r="I494" s="159"/>
      <c r="J494" s="59"/>
      <c r="K494" s="69"/>
    </row>
    <row r="495" spans="7:11">
      <c r="G495" s="389"/>
      <c r="H495" s="390"/>
      <c r="I495" s="159"/>
      <c r="J495" s="59"/>
      <c r="K495" s="69"/>
    </row>
    <row r="496" spans="7:11">
      <c r="G496" s="389"/>
      <c r="H496" s="390"/>
      <c r="I496" s="159"/>
      <c r="J496" s="59"/>
      <c r="K496" s="69"/>
    </row>
    <row r="497" spans="6:11" ht="63.75" customHeight="1">
      <c r="G497" s="389"/>
      <c r="H497" s="390"/>
      <c r="I497" s="159"/>
      <c r="J497" s="59"/>
      <c r="K497" s="69"/>
    </row>
    <row r="498" spans="6:11" ht="63.75" customHeight="1">
      <c r="G498" s="389"/>
      <c r="H498" s="390"/>
      <c r="I498" s="159"/>
      <c r="J498" s="59"/>
      <c r="K498" s="69"/>
    </row>
    <row r="499" spans="6:11" ht="15.75" customHeight="1" thickBot="1">
      <c r="G499" s="389"/>
      <c r="H499" s="390"/>
      <c r="I499" s="159"/>
      <c r="J499" s="61"/>
      <c r="K499" s="70"/>
    </row>
    <row r="500" spans="6:11" ht="16" thickBot="1">
      <c r="J500" s="183"/>
      <c r="K500" s="184"/>
    </row>
    <row r="501" spans="6:11" ht="16" thickBot="1">
      <c r="G501" s="65"/>
      <c r="H501" s="185"/>
      <c r="J501" s="64"/>
      <c r="K501" s="160"/>
    </row>
    <row r="502" spans="6:11" ht="16" thickBot="1">
      <c r="G502" s="66"/>
      <c r="H502" s="67"/>
      <c r="J502" s="64"/>
      <c r="K502" s="160"/>
    </row>
    <row r="503" spans="6:11" ht="16" thickBot="1">
      <c r="G503" s="66"/>
      <c r="H503" s="67"/>
      <c r="J503" s="64"/>
      <c r="K503" s="160"/>
    </row>
    <row r="504" spans="6:11" ht="16" thickBot="1">
      <c r="G504" s="66"/>
      <c r="H504" s="67"/>
      <c r="J504" s="64"/>
      <c r="K504" s="160"/>
    </row>
    <row r="506" spans="6:11">
      <c r="F506" s="71"/>
    </row>
    <row r="509" spans="6:11">
      <c r="G509" s="71"/>
      <c r="H509" s="71"/>
    </row>
    <row r="510" spans="6:11">
      <c r="G510" s="57"/>
      <c r="H510" s="58"/>
    </row>
    <row r="511" spans="6:11">
      <c r="G511" s="57"/>
      <c r="H511" s="58"/>
    </row>
    <row r="512" spans="6:11" ht="16" thickBot="1"/>
    <row r="513" spans="7:11" ht="53.25" customHeight="1" thickBot="1">
      <c r="G513" s="176"/>
      <c r="H513" s="25"/>
      <c r="I513" s="177"/>
      <c r="J513" s="25"/>
      <c r="K513" s="178"/>
    </row>
    <row r="514" spans="7:11">
      <c r="G514" s="379"/>
      <c r="H514" s="381"/>
      <c r="I514" s="158"/>
      <c r="J514" s="60"/>
      <c r="K514" s="68"/>
    </row>
    <row r="515" spans="7:11" ht="21.75" customHeight="1">
      <c r="G515" s="389"/>
      <c r="H515" s="390"/>
      <c r="I515" s="159"/>
      <c r="J515" s="59"/>
      <c r="K515" s="69"/>
    </row>
    <row r="516" spans="7:11">
      <c r="G516" s="389"/>
      <c r="H516" s="390"/>
      <c r="I516" s="159"/>
      <c r="J516" s="59"/>
      <c r="K516" s="69"/>
    </row>
    <row r="517" spans="7:11" ht="25.5" customHeight="1">
      <c r="G517" s="389"/>
      <c r="H517" s="390"/>
      <c r="I517" s="159"/>
      <c r="J517" s="59"/>
      <c r="K517" s="69"/>
    </row>
    <row r="518" spans="7:11" ht="22.5" customHeight="1">
      <c r="G518" s="389"/>
      <c r="H518" s="390"/>
      <c r="I518" s="159"/>
      <c r="J518" s="59"/>
      <c r="K518" s="69"/>
    </row>
    <row r="519" spans="7:11">
      <c r="G519" s="389"/>
      <c r="H519" s="390"/>
      <c r="I519" s="159"/>
      <c r="J519" s="59"/>
      <c r="K519" s="69"/>
    </row>
    <row r="520" spans="7:11" ht="22.5" customHeight="1">
      <c r="G520" s="389"/>
      <c r="H520" s="390"/>
      <c r="I520" s="159"/>
      <c r="J520" s="59"/>
      <c r="K520" s="69"/>
    </row>
    <row r="521" spans="7:11" ht="30" customHeight="1">
      <c r="G521" s="389"/>
      <c r="H521" s="390"/>
      <c r="I521" s="159"/>
      <c r="J521" s="59"/>
      <c r="K521" s="69"/>
    </row>
    <row r="522" spans="7:11" ht="25.5" customHeight="1">
      <c r="G522" s="389"/>
      <c r="H522" s="390"/>
      <c r="I522" s="159"/>
      <c r="J522" s="59"/>
      <c r="K522" s="69"/>
    </row>
    <row r="523" spans="7:11" ht="25.5" customHeight="1">
      <c r="G523" s="389"/>
      <c r="H523" s="390"/>
      <c r="I523" s="159"/>
      <c r="J523" s="59"/>
      <c r="K523" s="69"/>
    </row>
    <row r="524" spans="7:11">
      <c r="G524" s="389"/>
      <c r="H524" s="390"/>
      <c r="I524" s="159"/>
      <c r="J524" s="59"/>
      <c r="K524" s="69"/>
    </row>
    <row r="525" spans="7:11">
      <c r="G525" s="389"/>
      <c r="H525" s="390"/>
      <c r="I525" s="159"/>
      <c r="J525" s="59"/>
      <c r="K525" s="69"/>
    </row>
    <row r="526" spans="7:11" ht="63.75" customHeight="1">
      <c r="G526" s="389"/>
      <c r="H526" s="390"/>
      <c r="I526" s="159"/>
      <c r="J526" s="59"/>
      <c r="K526" s="69"/>
    </row>
    <row r="527" spans="7:11" ht="63.75" customHeight="1">
      <c r="G527" s="389"/>
      <c r="H527" s="390"/>
      <c r="I527" s="159"/>
      <c r="J527" s="59"/>
      <c r="K527" s="69"/>
    </row>
    <row r="528" spans="7:11" ht="15.75" customHeight="1" thickBot="1">
      <c r="G528" s="389"/>
      <c r="H528" s="390"/>
      <c r="I528" s="159"/>
      <c r="J528" s="61"/>
      <c r="K528" s="70"/>
    </row>
    <row r="529" spans="1:11" ht="16" thickBot="1">
      <c r="J529" s="183"/>
      <c r="K529" s="184"/>
    </row>
    <row r="530" spans="1:11" ht="16" thickBot="1">
      <c r="G530" s="65"/>
      <c r="H530" s="185"/>
      <c r="J530" s="64"/>
      <c r="K530" s="160"/>
    </row>
    <row r="531" spans="1:11" ht="16" thickBot="1">
      <c r="A531" s="71"/>
      <c r="B531" s="71"/>
      <c r="C531" s="71"/>
      <c r="D531" s="71"/>
      <c r="E531" s="71"/>
      <c r="G531" s="66"/>
      <c r="H531" s="67"/>
      <c r="J531" s="64"/>
      <c r="K531" s="160"/>
    </row>
    <row r="532" spans="1:11" ht="16" thickBot="1">
      <c r="A532" s="57"/>
      <c r="B532" s="58"/>
      <c r="G532" s="66"/>
      <c r="H532" s="67"/>
      <c r="J532" s="64"/>
      <c r="K532" s="160"/>
    </row>
    <row r="533" spans="1:11" ht="16" thickBot="1">
      <c r="A533" s="57"/>
      <c r="B533" s="58"/>
      <c r="G533" s="66"/>
      <c r="H533" s="67"/>
      <c r="J533" s="64"/>
      <c r="K533" s="160"/>
    </row>
    <row r="534" spans="1:11" ht="16" thickBot="1"/>
    <row r="535" spans="1:11" ht="16" thickBot="1">
      <c r="A535" s="176"/>
      <c r="B535" s="25"/>
      <c r="C535" s="177"/>
      <c r="D535" s="25"/>
      <c r="E535" s="178"/>
      <c r="F535" s="71"/>
      <c r="G535" s="71"/>
      <c r="H535" s="71"/>
    </row>
    <row r="536" spans="1:11">
      <c r="A536" s="379"/>
      <c r="B536" s="381"/>
      <c r="C536" s="158"/>
      <c r="D536" s="60"/>
      <c r="E536" s="68"/>
      <c r="G536" s="57"/>
      <c r="H536" s="58"/>
    </row>
    <row r="537" spans="1:11">
      <c r="A537" s="389"/>
      <c r="B537" s="390"/>
      <c r="C537" s="159"/>
      <c r="D537" s="59"/>
      <c r="E537" s="69"/>
      <c r="G537" s="57"/>
      <c r="H537" s="58"/>
    </row>
    <row r="538" spans="1:11" ht="16" thickBot="1">
      <c r="A538" s="389"/>
      <c r="B538" s="390"/>
      <c r="C538" s="159"/>
      <c r="D538" s="59"/>
      <c r="E538" s="69"/>
    </row>
    <row r="539" spans="1:11" ht="53.25" customHeight="1" thickBot="1">
      <c r="A539" s="389"/>
      <c r="B539" s="390"/>
      <c r="C539" s="159"/>
      <c r="D539" s="59"/>
      <c r="E539" s="69"/>
      <c r="G539" s="176"/>
      <c r="H539" s="25"/>
      <c r="I539" s="177"/>
      <c r="J539" s="25"/>
      <c r="K539" s="178"/>
    </row>
    <row r="540" spans="1:11">
      <c r="A540" s="389"/>
      <c r="B540" s="390"/>
      <c r="C540" s="159"/>
      <c r="D540" s="59"/>
      <c r="E540" s="69"/>
      <c r="G540" s="379"/>
      <c r="H540" s="381"/>
      <c r="I540" s="158"/>
      <c r="J540" s="60"/>
      <c r="K540" s="68"/>
    </row>
    <row r="541" spans="1:11" ht="21.75" customHeight="1">
      <c r="A541" s="389"/>
      <c r="B541" s="390"/>
      <c r="C541" s="159"/>
      <c r="D541" s="59"/>
      <c r="E541" s="69"/>
      <c r="G541" s="389"/>
      <c r="H541" s="390"/>
      <c r="I541" s="159"/>
      <c r="J541" s="59"/>
      <c r="K541" s="69"/>
    </row>
    <row r="542" spans="1:11">
      <c r="A542" s="389"/>
      <c r="B542" s="390"/>
      <c r="C542" s="159"/>
      <c r="D542" s="59"/>
      <c r="E542" s="69"/>
      <c r="G542" s="389"/>
      <c r="H542" s="390"/>
      <c r="I542" s="159"/>
      <c r="J542" s="59"/>
      <c r="K542" s="69"/>
    </row>
    <row r="543" spans="1:11" ht="25.5" customHeight="1">
      <c r="A543" s="389"/>
      <c r="B543" s="390"/>
      <c r="C543" s="159"/>
      <c r="D543" s="59"/>
      <c r="E543" s="69"/>
      <c r="G543" s="389"/>
      <c r="H543" s="390"/>
      <c r="I543" s="159"/>
      <c r="J543" s="59"/>
      <c r="K543" s="69"/>
    </row>
    <row r="544" spans="1:11" ht="22.5" customHeight="1">
      <c r="A544" s="389"/>
      <c r="B544" s="390"/>
      <c r="C544" s="159"/>
      <c r="D544" s="59"/>
      <c r="E544" s="69"/>
      <c r="G544" s="389"/>
      <c r="H544" s="390"/>
      <c r="I544" s="159"/>
      <c r="J544" s="59"/>
      <c r="K544" s="69"/>
    </row>
    <row r="545" spans="1:11">
      <c r="A545" s="389"/>
      <c r="B545" s="390"/>
      <c r="C545" s="159"/>
      <c r="D545" s="59"/>
      <c r="E545" s="69"/>
      <c r="G545" s="389"/>
      <c r="H545" s="390"/>
      <c r="I545" s="159"/>
      <c r="J545" s="59"/>
      <c r="K545" s="69"/>
    </row>
    <row r="546" spans="1:11" ht="22.5" customHeight="1">
      <c r="A546" s="389"/>
      <c r="B546" s="390"/>
      <c r="C546" s="159"/>
      <c r="D546" s="59"/>
      <c r="E546" s="69"/>
      <c r="G546" s="389"/>
      <c r="H546" s="390"/>
      <c r="I546" s="159"/>
      <c r="J546" s="59"/>
      <c r="K546" s="69"/>
    </row>
    <row r="547" spans="1:11" ht="30" customHeight="1">
      <c r="A547" s="389"/>
      <c r="B547" s="390"/>
      <c r="C547" s="159"/>
      <c r="D547" s="59"/>
      <c r="E547" s="69"/>
      <c r="G547" s="389"/>
      <c r="H547" s="390"/>
      <c r="I547" s="159"/>
      <c r="J547" s="59"/>
      <c r="K547" s="69"/>
    </row>
    <row r="548" spans="1:11" ht="25.5" customHeight="1">
      <c r="A548" s="389"/>
      <c r="B548" s="390"/>
      <c r="C548" s="159"/>
      <c r="D548" s="59"/>
      <c r="E548" s="69"/>
      <c r="G548" s="389"/>
      <c r="H548" s="390"/>
      <c r="I548" s="159"/>
      <c r="J548" s="59"/>
      <c r="K548" s="69"/>
    </row>
    <row r="549" spans="1:11" ht="25.5" customHeight="1">
      <c r="A549" s="389"/>
      <c r="B549" s="390"/>
      <c r="C549" s="159"/>
      <c r="D549" s="59"/>
      <c r="E549" s="69"/>
      <c r="G549" s="389"/>
      <c r="H549" s="390"/>
      <c r="I549" s="159"/>
      <c r="J549" s="59"/>
      <c r="K549" s="69"/>
    </row>
    <row r="550" spans="1:11" ht="16" thickBot="1">
      <c r="A550" s="389"/>
      <c r="B550" s="390"/>
      <c r="C550" s="159"/>
      <c r="D550" s="61"/>
      <c r="E550" s="70"/>
      <c r="G550" s="389"/>
      <c r="H550" s="390"/>
      <c r="I550" s="159"/>
      <c r="J550" s="59"/>
      <c r="K550" s="69"/>
    </row>
    <row r="551" spans="1:11" ht="16" thickBot="1">
      <c r="D551" s="183"/>
      <c r="E551" s="184"/>
      <c r="G551" s="389"/>
      <c r="H551" s="390"/>
      <c r="I551" s="159"/>
      <c r="J551" s="59"/>
      <c r="K551" s="69"/>
    </row>
    <row r="552" spans="1:11" ht="63.75" customHeight="1" thickBot="1">
      <c r="A552" s="65"/>
      <c r="B552" s="185"/>
      <c r="D552" s="64"/>
      <c r="E552" s="160"/>
      <c r="G552" s="389"/>
      <c r="H552" s="390"/>
      <c r="I552" s="159"/>
      <c r="J552" s="59"/>
      <c r="K552" s="69"/>
    </row>
    <row r="553" spans="1:11" ht="63.75" customHeight="1" thickBot="1">
      <c r="A553" s="66"/>
      <c r="B553" s="67"/>
      <c r="D553" s="64"/>
      <c r="E553" s="160"/>
      <c r="G553" s="389"/>
      <c r="H553" s="390"/>
      <c r="I553" s="159"/>
      <c r="J553" s="59"/>
      <c r="K553" s="69"/>
    </row>
    <row r="554" spans="1:11" ht="15.75" customHeight="1" thickBot="1">
      <c r="A554" s="66"/>
      <c r="B554" s="67"/>
      <c r="D554" s="64"/>
      <c r="E554" s="160"/>
      <c r="G554" s="389"/>
      <c r="H554" s="390"/>
      <c r="I554" s="159"/>
      <c r="J554" s="61"/>
      <c r="K554" s="70"/>
    </row>
    <row r="555" spans="1:11" ht="16" thickBot="1">
      <c r="A555" s="66"/>
      <c r="B555" s="67"/>
      <c r="D555" s="64"/>
      <c r="E555" s="160"/>
      <c r="J555" s="183"/>
      <c r="K555" s="184"/>
    </row>
    <row r="556" spans="1:11" ht="16" thickBot="1">
      <c r="G556" s="65"/>
      <c r="H556" s="185"/>
      <c r="J556" s="64"/>
      <c r="K556" s="160"/>
    </row>
    <row r="557" spans="1:11" ht="16" thickBot="1">
      <c r="G557" s="66"/>
      <c r="H557" s="67"/>
      <c r="J557" s="64"/>
      <c r="K557" s="160"/>
    </row>
    <row r="558" spans="1:11" ht="16" thickBot="1">
      <c r="G558" s="66"/>
      <c r="H558" s="67"/>
      <c r="J558" s="64"/>
      <c r="K558" s="160"/>
    </row>
    <row r="559" spans="1:11" ht="16" thickBot="1">
      <c r="G559" s="66"/>
      <c r="H559" s="67"/>
      <c r="J559" s="64"/>
      <c r="K559" s="160"/>
    </row>
    <row r="560" spans="1:11">
      <c r="A560" s="71"/>
      <c r="B560" s="71"/>
      <c r="C560" s="71"/>
      <c r="D560" s="71"/>
      <c r="E560" s="71"/>
    </row>
    <row r="561" spans="1:6">
      <c r="A561" s="57"/>
      <c r="B561" s="58"/>
      <c r="F561" s="71"/>
    </row>
    <row r="562" spans="1:6">
      <c r="A562" s="57"/>
      <c r="B562" s="58"/>
    </row>
    <row r="563" spans="1:6" ht="16" thickBot="1"/>
    <row r="564" spans="1:6" ht="16" thickBot="1">
      <c r="A564" s="176"/>
      <c r="B564" s="25"/>
      <c r="C564" s="177"/>
      <c r="D564" s="25"/>
      <c r="E564" s="178"/>
    </row>
    <row r="565" spans="1:6">
      <c r="A565" s="379"/>
      <c r="B565" s="381"/>
      <c r="C565" s="158"/>
      <c r="D565" s="60"/>
      <c r="E565" s="68"/>
    </row>
    <row r="566" spans="1:6">
      <c r="A566" s="389"/>
      <c r="B566" s="390"/>
      <c r="C566" s="159"/>
      <c r="D566" s="59"/>
      <c r="E566" s="69"/>
    </row>
    <row r="567" spans="1:6">
      <c r="A567" s="389"/>
      <c r="B567" s="390"/>
      <c r="C567" s="159"/>
      <c r="D567" s="59"/>
      <c r="E567" s="69"/>
    </row>
    <row r="568" spans="1:6">
      <c r="A568" s="389"/>
      <c r="B568" s="390"/>
      <c r="C568" s="159"/>
      <c r="D568" s="59"/>
      <c r="E568" s="69"/>
    </row>
    <row r="569" spans="1:6">
      <c r="A569" s="389"/>
      <c r="B569" s="390"/>
      <c r="C569" s="159"/>
      <c r="D569" s="59"/>
      <c r="E569" s="69"/>
    </row>
    <row r="570" spans="1:6">
      <c r="A570" s="389"/>
      <c r="B570" s="390"/>
      <c r="C570" s="159"/>
      <c r="D570" s="59"/>
      <c r="E570" s="69"/>
    </row>
    <row r="571" spans="1:6">
      <c r="A571" s="389"/>
      <c r="B571" s="390"/>
      <c r="C571" s="159"/>
      <c r="D571" s="59"/>
      <c r="E571" s="69"/>
    </row>
    <row r="572" spans="1:6">
      <c r="A572" s="389"/>
      <c r="B572" s="390"/>
      <c r="C572" s="159"/>
      <c r="D572" s="59"/>
      <c r="E572" s="69"/>
    </row>
    <row r="573" spans="1:6">
      <c r="A573" s="389"/>
      <c r="B573" s="390"/>
      <c r="C573" s="159"/>
      <c r="D573" s="59"/>
      <c r="E573" s="69"/>
    </row>
    <row r="574" spans="1:6">
      <c r="A574" s="389"/>
      <c r="B574" s="390"/>
      <c r="C574" s="159"/>
      <c r="D574" s="59"/>
      <c r="E574" s="69"/>
    </row>
    <row r="575" spans="1:6">
      <c r="A575" s="389"/>
      <c r="B575" s="390"/>
      <c r="C575" s="159"/>
      <c r="D575" s="59"/>
      <c r="E575" s="69"/>
    </row>
    <row r="576" spans="1:6">
      <c r="A576" s="389"/>
      <c r="B576" s="390"/>
      <c r="C576" s="159"/>
      <c r="D576" s="59"/>
      <c r="E576" s="69"/>
    </row>
    <row r="577" spans="1:5">
      <c r="A577" s="389"/>
      <c r="B577" s="390"/>
      <c r="C577" s="159"/>
      <c r="D577" s="59"/>
      <c r="E577" s="69"/>
    </row>
    <row r="578" spans="1:5">
      <c r="A578" s="389"/>
      <c r="B578" s="390"/>
      <c r="C578" s="159"/>
      <c r="D578" s="59"/>
      <c r="E578" s="69"/>
    </row>
    <row r="579" spans="1:5" ht="16" thickBot="1">
      <c r="A579" s="389"/>
      <c r="B579" s="390"/>
      <c r="C579" s="159"/>
      <c r="D579" s="61"/>
      <c r="E579" s="70"/>
    </row>
    <row r="580" spans="1:5" ht="16" thickBot="1">
      <c r="D580" s="183"/>
      <c r="E580" s="184"/>
    </row>
    <row r="581" spans="1:5" ht="16" thickBot="1">
      <c r="A581" s="65"/>
      <c r="B581" s="185"/>
      <c r="D581" s="64"/>
      <c r="E581" s="160"/>
    </row>
    <row r="582" spans="1:5" ht="16" thickBot="1">
      <c r="A582" s="66"/>
      <c r="B582" s="67"/>
      <c r="D582" s="64"/>
      <c r="E582" s="160"/>
    </row>
    <row r="583" spans="1:5" ht="16" thickBot="1">
      <c r="A583" s="66"/>
      <c r="B583" s="67"/>
      <c r="D583" s="64"/>
      <c r="E583" s="160"/>
    </row>
    <row r="584" spans="1:5" ht="16" thickBot="1">
      <c r="A584" s="66"/>
      <c r="B584" s="67"/>
      <c r="D584" s="64"/>
      <c r="E584" s="160"/>
    </row>
    <row r="586" spans="1:5">
      <c r="A586" s="71"/>
      <c r="B586" s="71"/>
      <c r="C586" s="71"/>
      <c r="D586" s="71"/>
      <c r="E586" s="71"/>
    </row>
    <row r="587" spans="1:5">
      <c r="A587" s="57"/>
      <c r="B587" s="58"/>
    </row>
    <row r="588" spans="1:5">
      <c r="A588" s="57"/>
      <c r="B588" s="58"/>
    </row>
    <row r="589" spans="1:5" ht="16" thickBot="1"/>
    <row r="590" spans="1:5" ht="16" thickBot="1">
      <c r="A590" s="176"/>
      <c r="B590" s="25"/>
      <c r="C590" s="177"/>
      <c r="D590" s="25"/>
      <c r="E590" s="178"/>
    </row>
    <row r="591" spans="1:5">
      <c r="A591" s="379"/>
      <c r="B591" s="381"/>
      <c r="C591" s="158"/>
      <c r="D591" s="60"/>
      <c r="E591" s="68"/>
    </row>
    <row r="592" spans="1:5">
      <c r="A592" s="389"/>
      <c r="B592" s="390"/>
      <c r="C592" s="159"/>
      <c r="D592" s="59"/>
      <c r="E592" s="69"/>
    </row>
    <row r="593" spans="1:5">
      <c r="A593" s="389"/>
      <c r="B593" s="390"/>
      <c r="C593" s="159"/>
      <c r="D593" s="59"/>
      <c r="E593" s="69"/>
    </row>
    <row r="594" spans="1:5">
      <c r="A594" s="389"/>
      <c r="B594" s="390"/>
      <c r="C594" s="159"/>
      <c r="D594" s="59"/>
      <c r="E594" s="69"/>
    </row>
    <row r="595" spans="1:5">
      <c r="A595" s="389"/>
      <c r="B595" s="390"/>
      <c r="C595" s="159"/>
      <c r="D595" s="59"/>
      <c r="E595" s="69"/>
    </row>
    <row r="596" spans="1:5">
      <c r="A596" s="389"/>
      <c r="B596" s="390"/>
      <c r="C596" s="159"/>
      <c r="D596" s="59"/>
      <c r="E596" s="69"/>
    </row>
    <row r="597" spans="1:5">
      <c r="A597" s="389"/>
      <c r="B597" s="390"/>
      <c r="C597" s="159"/>
      <c r="D597" s="59"/>
      <c r="E597" s="69"/>
    </row>
    <row r="598" spans="1:5">
      <c r="A598" s="389"/>
      <c r="B598" s="390"/>
      <c r="C598" s="159"/>
      <c r="D598" s="59"/>
      <c r="E598" s="69"/>
    </row>
    <row r="599" spans="1:5">
      <c r="A599" s="389"/>
      <c r="B599" s="390"/>
      <c r="C599" s="159"/>
      <c r="D599" s="59"/>
      <c r="E599" s="69"/>
    </row>
    <row r="600" spans="1:5">
      <c r="A600" s="389"/>
      <c r="B600" s="390"/>
      <c r="C600" s="159"/>
      <c r="D600" s="59"/>
      <c r="E600" s="69"/>
    </row>
    <row r="601" spans="1:5">
      <c r="A601" s="389"/>
      <c r="B601" s="390"/>
      <c r="C601" s="159"/>
      <c r="D601" s="59"/>
      <c r="E601" s="69"/>
    </row>
    <row r="602" spans="1:5">
      <c r="A602" s="389"/>
      <c r="B602" s="390"/>
      <c r="C602" s="159"/>
      <c r="D602" s="59"/>
      <c r="E602" s="69"/>
    </row>
    <row r="603" spans="1:5">
      <c r="A603" s="389"/>
      <c r="B603" s="390"/>
      <c r="C603" s="159"/>
      <c r="D603" s="59"/>
      <c r="E603" s="69"/>
    </row>
    <row r="604" spans="1:5">
      <c r="A604" s="389"/>
      <c r="B604" s="390"/>
      <c r="C604" s="159"/>
      <c r="D604" s="59"/>
      <c r="E604" s="69"/>
    </row>
    <row r="605" spans="1:5" ht="16" thickBot="1">
      <c r="A605" s="389"/>
      <c r="B605" s="390"/>
      <c r="C605" s="159"/>
      <c r="D605" s="61"/>
      <c r="E605" s="70"/>
    </row>
    <row r="606" spans="1:5" ht="16" thickBot="1">
      <c r="D606" s="183"/>
      <c r="E606" s="184"/>
    </row>
    <row r="607" spans="1:5" ht="16" thickBot="1">
      <c r="A607" s="65"/>
      <c r="B607" s="185"/>
      <c r="D607" s="64"/>
      <c r="E607" s="160"/>
    </row>
    <row r="608" spans="1:5" ht="16" thickBot="1">
      <c r="A608" s="66"/>
      <c r="B608" s="67"/>
      <c r="D608" s="64"/>
      <c r="E608" s="160"/>
    </row>
    <row r="609" spans="1:5" ht="16" thickBot="1">
      <c r="A609" s="66"/>
      <c r="B609" s="67"/>
      <c r="D609" s="64"/>
      <c r="E609" s="160"/>
    </row>
    <row r="610" spans="1:5" ht="16" thickBot="1">
      <c r="A610" s="66"/>
      <c r="B610" s="67"/>
      <c r="D610" s="64"/>
      <c r="E610" s="160"/>
    </row>
  </sheetData>
  <mergeCells count="365">
    <mergeCell ref="M137:M140"/>
    <mergeCell ref="N137:N138"/>
    <mergeCell ref="N139:N140"/>
    <mergeCell ref="M141:M142"/>
    <mergeCell ref="N141:N142"/>
    <mergeCell ref="M143:M144"/>
    <mergeCell ref="N143:N144"/>
    <mergeCell ref="M145:M146"/>
    <mergeCell ref="N145:N146"/>
    <mergeCell ref="M147:M148"/>
    <mergeCell ref="N147:N148"/>
    <mergeCell ref="M149:M151"/>
    <mergeCell ref="N149:N151"/>
    <mergeCell ref="A12:A13"/>
    <mergeCell ref="B12:B13"/>
    <mergeCell ref="A14:A15"/>
    <mergeCell ref="B14:B15"/>
    <mergeCell ref="A16:A17"/>
    <mergeCell ref="B16:B17"/>
    <mergeCell ref="G12:G13"/>
    <mergeCell ref="H12:H13"/>
    <mergeCell ref="G14:G15"/>
    <mergeCell ref="H14:H15"/>
    <mergeCell ref="A32:A35"/>
    <mergeCell ref="B32:B33"/>
    <mergeCell ref="G32:G35"/>
    <mergeCell ref="H32:H33"/>
    <mergeCell ref="B34:B35"/>
    <mergeCell ref="H34:H35"/>
    <mergeCell ref="G18:G20"/>
    <mergeCell ref="H18:H20"/>
    <mergeCell ref="H16:H17"/>
    <mergeCell ref="G16:G17"/>
    <mergeCell ref="A6:A9"/>
    <mergeCell ref="B6:B7"/>
    <mergeCell ref="B8:B9"/>
    <mergeCell ref="A10:A11"/>
    <mergeCell ref="B10:B11"/>
    <mergeCell ref="G6:G9"/>
    <mergeCell ref="H6:H7"/>
    <mergeCell ref="H8:H9"/>
    <mergeCell ref="G10:G11"/>
    <mergeCell ref="H10:H11"/>
    <mergeCell ref="A44:A46"/>
    <mergeCell ref="B44:B46"/>
    <mergeCell ref="G44:G46"/>
    <mergeCell ref="H44:H46"/>
    <mergeCell ref="A18:A20"/>
    <mergeCell ref="B18:B20"/>
    <mergeCell ref="G40:G41"/>
    <mergeCell ref="H40:H41"/>
    <mergeCell ref="A42:A43"/>
    <mergeCell ref="B42:B43"/>
    <mergeCell ref="G42:G43"/>
    <mergeCell ref="H42:H43"/>
    <mergeCell ref="A40:A41"/>
    <mergeCell ref="B40:B41"/>
    <mergeCell ref="B36:B37"/>
    <mergeCell ref="G36:G37"/>
    <mergeCell ref="H36:H37"/>
    <mergeCell ref="A38:A39"/>
    <mergeCell ref="B38:B39"/>
    <mergeCell ref="G38:G39"/>
    <mergeCell ref="H38:H39"/>
    <mergeCell ref="A36:A37"/>
    <mergeCell ref="H88:H89"/>
    <mergeCell ref="A90:A91"/>
    <mergeCell ref="B90:B91"/>
    <mergeCell ref="G90:G91"/>
    <mergeCell ref="H90:H91"/>
    <mergeCell ref="A84:A87"/>
    <mergeCell ref="B84:B85"/>
    <mergeCell ref="G84:G87"/>
    <mergeCell ref="H84:H85"/>
    <mergeCell ref="B86:B87"/>
    <mergeCell ref="H86:H87"/>
    <mergeCell ref="G96:G98"/>
    <mergeCell ref="H96:H98"/>
    <mergeCell ref="A111:A114"/>
    <mergeCell ref="B111:B112"/>
    <mergeCell ref="G58:G61"/>
    <mergeCell ref="H58:H59"/>
    <mergeCell ref="B113:B114"/>
    <mergeCell ref="H60:H61"/>
    <mergeCell ref="A58:A61"/>
    <mergeCell ref="B58:B59"/>
    <mergeCell ref="B60:B61"/>
    <mergeCell ref="A70:A72"/>
    <mergeCell ref="B70:B72"/>
    <mergeCell ref="A92:A93"/>
    <mergeCell ref="B92:B93"/>
    <mergeCell ref="G92:G93"/>
    <mergeCell ref="H92:H93"/>
    <mergeCell ref="A94:A95"/>
    <mergeCell ref="B94:B95"/>
    <mergeCell ref="G94:G95"/>
    <mergeCell ref="H94:H95"/>
    <mergeCell ref="A88:A89"/>
    <mergeCell ref="B88:B89"/>
    <mergeCell ref="G88:G89"/>
    <mergeCell ref="G66:G67"/>
    <mergeCell ref="H66:H67"/>
    <mergeCell ref="A121:A122"/>
    <mergeCell ref="B121:B122"/>
    <mergeCell ref="G68:G69"/>
    <mergeCell ref="H68:H69"/>
    <mergeCell ref="A115:A116"/>
    <mergeCell ref="B115:B116"/>
    <mergeCell ref="G62:G63"/>
    <mergeCell ref="H62:H63"/>
    <mergeCell ref="A117:A118"/>
    <mergeCell ref="B117:B118"/>
    <mergeCell ref="G64:G65"/>
    <mergeCell ref="H64:H65"/>
    <mergeCell ref="A62:A63"/>
    <mergeCell ref="B62:B63"/>
    <mergeCell ref="A64:A65"/>
    <mergeCell ref="B64:B65"/>
    <mergeCell ref="A66:A67"/>
    <mergeCell ref="B66:B67"/>
    <mergeCell ref="A68:A69"/>
    <mergeCell ref="B68:B69"/>
    <mergeCell ref="A96:A98"/>
    <mergeCell ref="B96:B98"/>
    <mergeCell ref="G70:G72"/>
    <mergeCell ref="H70:H72"/>
    <mergeCell ref="A163:A166"/>
    <mergeCell ref="B163:B164"/>
    <mergeCell ref="G137:G140"/>
    <mergeCell ref="H137:H138"/>
    <mergeCell ref="B165:B166"/>
    <mergeCell ref="H139:H140"/>
    <mergeCell ref="A137:A140"/>
    <mergeCell ref="B137:B138"/>
    <mergeCell ref="G111:G114"/>
    <mergeCell ref="H111:H112"/>
    <mergeCell ref="B139:B140"/>
    <mergeCell ref="H113:H114"/>
    <mergeCell ref="A147:A148"/>
    <mergeCell ref="B147:B148"/>
    <mergeCell ref="G121:G122"/>
    <mergeCell ref="H121:H122"/>
    <mergeCell ref="A149:A151"/>
    <mergeCell ref="B149:B151"/>
    <mergeCell ref="G123:G125"/>
    <mergeCell ref="H123:H125"/>
    <mergeCell ref="A119:A120"/>
    <mergeCell ref="B119:B120"/>
    <mergeCell ref="G147:G148"/>
    <mergeCell ref="H147:H148"/>
    <mergeCell ref="A167:A168"/>
    <mergeCell ref="B167:B168"/>
    <mergeCell ref="G141:G142"/>
    <mergeCell ref="H141:H142"/>
    <mergeCell ref="A169:A170"/>
    <mergeCell ref="B169:B170"/>
    <mergeCell ref="G143:G144"/>
    <mergeCell ref="H143:H144"/>
    <mergeCell ref="G149:G151"/>
    <mergeCell ref="H149:H151"/>
    <mergeCell ref="A141:A142"/>
    <mergeCell ref="B141:B142"/>
    <mergeCell ref="G163:G166"/>
    <mergeCell ref="H163:H164"/>
    <mergeCell ref="B191:B192"/>
    <mergeCell ref="H165:H166"/>
    <mergeCell ref="A171:A172"/>
    <mergeCell ref="B171:B172"/>
    <mergeCell ref="A173:A174"/>
    <mergeCell ref="B173:B174"/>
    <mergeCell ref="G171:G172"/>
    <mergeCell ref="H171:H172"/>
    <mergeCell ref="G173:G174"/>
    <mergeCell ref="H173:H174"/>
    <mergeCell ref="A193:A194"/>
    <mergeCell ref="B193:B194"/>
    <mergeCell ref="G167:G168"/>
    <mergeCell ref="H167:H168"/>
    <mergeCell ref="A195:A196"/>
    <mergeCell ref="B195:B196"/>
    <mergeCell ref="G169:G170"/>
    <mergeCell ref="H169:H170"/>
    <mergeCell ref="A175:A177"/>
    <mergeCell ref="B175:B177"/>
    <mergeCell ref="G189:G192"/>
    <mergeCell ref="H189:H190"/>
    <mergeCell ref="A189:A192"/>
    <mergeCell ref="B189:B190"/>
    <mergeCell ref="H191:H192"/>
    <mergeCell ref="A201:A203"/>
    <mergeCell ref="B201:B203"/>
    <mergeCell ref="G175:G177"/>
    <mergeCell ref="H175:H177"/>
    <mergeCell ref="A215:A218"/>
    <mergeCell ref="B215:B216"/>
    <mergeCell ref="B217:B218"/>
    <mergeCell ref="G197:G198"/>
    <mergeCell ref="H197:H198"/>
    <mergeCell ref="G199:G200"/>
    <mergeCell ref="H199:H200"/>
    <mergeCell ref="G193:G194"/>
    <mergeCell ref="H193:H194"/>
    <mergeCell ref="G195:G196"/>
    <mergeCell ref="H195:H196"/>
    <mergeCell ref="A197:A198"/>
    <mergeCell ref="B197:B198"/>
    <mergeCell ref="A199:A200"/>
    <mergeCell ref="B199:B200"/>
    <mergeCell ref="B223:B224"/>
    <mergeCell ref="A225:A226"/>
    <mergeCell ref="B225:B226"/>
    <mergeCell ref="A254:A256"/>
    <mergeCell ref="B254:B256"/>
    <mergeCell ref="G201:G203"/>
    <mergeCell ref="H201:H203"/>
    <mergeCell ref="A242:A245"/>
    <mergeCell ref="B242:B243"/>
    <mergeCell ref="B244:B245"/>
    <mergeCell ref="A219:A220"/>
    <mergeCell ref="B219:B220"/>
    <mergeCell ref="A221:A222"/>
    <mergeCell ref="B221:B222"/>
    <mergeCell ref="A223:A224"/>
    <mergeCell ref="G485:G488"/>
    <mergeCell ref="H485:H486"/>
    <mergeCell ref="B538:B539"/>
    <mergeCell ref="H487:H488"/>
    <mergeCell ref="A227:A229"/>
    <mergeCell ref="B227:B229"/>
    <mergeCell ref="A250:A251"/>
    <mergeCell ref="B250:B251"/>
    <mergeCell ref="G493:G494"/>
    <mergeCell ref="H493:H494"/>
    <mergeCell ref="A252:A253"/>
    <mergeCell ref="B252:B253"/>
    <mergeCell ref="G495:G496"/>
    <mergeCell ref="H495:H496"/>
    <mergeCell ref="A246:A247"/>
    <mergeCell ref="B246:B247"/>
    <mergeCell ref="A248:A249"/>
    <mergeCell ref="B248:B249"/>
    <mergeCell ref="G518:G519"/>
    <mergeCell ref="H518:H519"/>
    <mergeCell ref="G489:G490"/>
    <mergeCell ref="H489:H490"/>
    <mergeCell ref="A542:A543"/>
    <mergeCell ref="B542:B543"/>
    <mergeCell ref="G491:G492"/>
    <mergeCell ref="H491:H492"/>
    <mergeCell ref="G497:G499"/>
    <mergeCell ref="H497:H499"/>
    <mergeCell ref="G514:G517"/>
    <mergeCell ref="H514:H515"/>
    <mergeCell ref="H516:H517"/>
    <mergeCell ref="A536:A539"/>
    <mergeCell ref="B536:B537"/>
    <mergeCell ref="G520:G521"/>
    <mergeCell ref="H520:H521"/>
    <mergeCell ref="B544:B545"/>
    <mergeCell ref="G522:G523"/>
    <mergeCell ref="H522:H523"/>
    <mergeCell ref="A546:A547"/>
    <mergeCell ref="B546:B547"/>
    <mergeCell ref="G524:G525"/>
    <mergeCell ref="H524:H525"/>
    <mergeCell ref="A540:A541"/>
    <mergeCell ref="B540:B541"/>
    <mergeCell ref="A577:A579"/>
    <mergeCell ref="B577:B579"/>
    <mergeCell ref="G526:G528"/>
    <mergeCell ref="H526:H528"/>
    <mergeCell ref="A591:A594"/>
    <mergeCell ref="B591:B592"/>
    <mergeCell ref="G540:G543"/>
    <mergeCell ref="H540:H541"/>
    <mergeCell ref="B593:B594"/>
    <mergeCell ref="H542:H543"/>
    <mergeCell ref="A573:A574"/>
    <mergeCell ref="B573:B574"/>
    <mergeCell ref="A575:A576"/>
    <mergeCell ref="B575:B576"/>
    <mergeCell ref="A569:A570"/>
    <mergeCell ref="B569:B570"/>
    <mergeCell ref="A571:A572"/>
    <mergeCell ref="B571:B572"/>
    <mergeCell ref="A548:A550"/>
    <mergeCell ref="B548:B550"/>
    <mergeCell ref="A565:A568"/>
    <mergeCell ref="B565:B566"/>
    <mergeCell ref="B567:B568"/>
    <mergeCell ref="A544:A545"/>
    <mergeCell ref="M173:M174"/>
    <mergeCell ref="N173:N174"/>
    <mergeCell ref="M175:M177"/>
    <mergeCell ref="N175:N177"/>
    <mergeCell ref="A603:A605"/>
    <mergeCell ref="B603:B605"/>
    <mergeCell ref="G552:G554"/>
    <mergeCell ref="H552:H554"/>
    <mergeCell ref="A599:A600"/>
    <mergeCell ref="B599:B600"/>
    <mergeCell ref="G548:G549"/>
    <mergeCell ref="H548:H549"/>
    <mergeCell ref="A601:A602"/>
    <mergeCell ref="B601:B602"/>
    <mergeCell ref="G550:G551"/>
    <mergeCell ref="H550:H551"/>
    <mergeCell ref="A595:A596"/>
    <mergeCell ref="B595:B596"/>
    <mergeCell ref="G544:G545"/>
    <mergeCell ref="H544:H545"/>
    <mergeCell ref="A597:A598"/>
    <mergeCell ref="B597:B598"/>
    <mergeCell ref="G546:G547"/>
    <mergeCell ref="H546:H547"/>
    <mergeCell ref="N160:P160"/>
    <mergeCell ref="M163:M166"/>
    <mergeCell ref="N163:N164"/>
    <mergeCell ref="N165:N166"/>
    <mergeCell ref="M167:M168"/>
    <mergeCell ref="N167:N168"/>
    <mergeCell ref="M169:M170"/>
    <mergeCell ref="N169:N170"/>
    <mergeCell ref="M171:M172"/>
    <mergeCell ref="N171:N172"/>
    <mergeCell ref="M16:M17"/>
    <mergeCell ref="N16:N17"/>
    <mergeCell ref="M18:M20"/>
    <mergeCell ref="N18:N20"/>
    <mergeCell ref="M6:M9"/>
    <mergeCell ref="N6:N7"/>
    <mergeCell ref="N8:N9"/>
    <mergeCell ref="M10:M11"/>
    <mergeCell ref="N10:N11"/>
    <mergeCell ref="M12:M13"/>
    <mergeCell ref="N12:N13"/>
    <mergeCell ref="M14:M15"/>
    <mergeCell ref="N14:N15"/>
    <mergeCell ref="G115:G116"/>
    <mergeCell ref="H115:H116"/>
    <mergeCell ref="A143:A144"/>
    <mergeCell ref="B143:B144"/>
    <mergeCell ref="G117:G118"/>
    <mergeCell ref="H117:H118"/>
    <mergeCell ref="A145:A146"/>
    <mergeCell ref="B145:B146"/>
    <mergeCell ref="G119:G120"/>
    <mergeCell ref="H119:H120"/>
    <mergeCell ref="G145:G146"/>
    <mergeCell ref="H145:H146"/>
    <mergeCell ref="A123:A125"/>
    <mergeCell ref="B123:B125"/>
    <mergeCell ref="S16:S17"/>
    <mergeCell ref="T16:T17"/>
    <mergeCell ref="S18:S20"/>
    <mergeCell ref="T18:T20"/>
    <mergeCell ref="S6:S9"/>
    <mergeCell ref="T6:T7"/>
    <mergeCell ref="T8:T9"/>
    <mergeCell ref="S10:S11"/>
    <mergeCell ref="T10:T11"/>
    <mergeCell ref="S12:S13"/>
    <mergeCell ref="T12:T13"/>
    <mergeCell ref="S14:S15"/>
    <mergeCell ref="T14:T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B6" sqref="B6"/>
    </sheetView>
  </sheetViews>
  <sheetFormatPr baseColWidth="10" defaultColWidth="10.83203125" defaultRowHeight="15"/>
  <cols>
    <col min="1" max="1" width="28.83203125" customWidth="1"/>
    <col min="2" max="2" width="61.83203125" customWidth="1"/>
  </cols>
  <sheetData>
    <row r="2" spans="1:2" ht="16" thickBot="1">
      <c r="A2" s="391" t="s">
        <v>16</v>
      </c>
      <c r="B2" s="391"/>
    </row>
    <row r="3" spans="1:2" ht="39" customHeight="1" thickBot="1">
      <c r="A3" s="187" t="s">
        <v>422</v>
      </c>
      <c r="B3" s="65" t="s">
        <v>423</v>
      </c>
    </row>
    <row r="4" spans="1:2" ht="39" customHeight="1">
      <c r="A4" s="76" t="s">
        <v>58</v>
      </c>
      <c r="B4" s="76" t="s">
        <v>424</v>
      </c>
    </row>
    <row r="5" spans="1:2" ht="39" customHeight="1">
      <c r="A5" s="75" t="s">
        <v>50</v>
      </c>
      <c r="B5" s="75" t="s">
        <v>425</v>
      </c>
    </row>
    <row r="6" spans="1:2" ht="39" customHeight="1">
      <c r="A6" s="75" t="s">
        <v>164</v>
      </c>
      <c r="B6" s="75" t="s">
        <v>426</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A16" sqref="A16"/>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92" t="s">
        <v>427</v>
      </c>
      <c r="B1" s="376"/>
      <c r="C1" s="376"/>
      <c r="D1" s="376"/>
      <c r="E1" s="95"/>
      <c r="F1" s="95"/>
      <c r="G1" s="95"/>
      <c r="H1" s="95"/>
      <c r="I1" s="95"/>
      <c r="J1" s="95"/>
      <c r="K1" s="95"/>
      <c r="L1" s="95"/>
    </row>
    <row r="2" spans="1:16" ht="33" customHeight="1">
      <c r="A2" s="395" t="s">
        <v>428</v>
      </c>
      <c r="B2" s="395" t="s">
        <v>429</v>
      </c>
      <c r="C2" s="72" t="s">
        <v>430</v>
      </c>
      <c r="D2" s="395" t="s">
        <v>431</v>
      </c>
      <c r="E2" s="96"/>
      <c r="F2" s="96"/>
      <c r="G2" s="96"/>
      <c r="H2" s="96"/>
      <c r="I2" s="96"/>
      <c r="J2" s="96"/>
      <c r="K2" s="96"/>
      <c r="L2" s="96"/>
    </row>
    <row r="3" spans="1:16" ht="19.5" customHeight="1" thickBot="1">
      <c r="A3" s="396"/>
      <c r="B3" s="396"/>
      <c r="C3" s="73" t="s">
        <v>432</v>
      </c>
      <c r="D3" s="396"/>
      <c r="E3" s="96"/>
      <c r="F3" s="96"/>
      <c r="G3" s="96"/>
      <c r="H3" s="96"/>
      <c r="I3" s="96"/>
      <c r="J3" s="96"/>
      <c r="K3" s="96"/>
      <c r="L3" s="96"/>
    </row>
    <row r="4" spans="1:16" ht="15" customHeight="1" thickBot="1">
      <c r="A4" s="397" t="s">
        <v>433</v>
      </c>
      <c r="B4" s="78" t="s">
        <v>434</v>
      </c>
      <c r="C4" s="78" t="s">
        <v>435</v>
      </c>
      <c r="D4" s="79" t="s">
        <v>436</v>
      </c>
      <c r="E4" s="97"/>
      <c r="F4" s="97"/>
      <c r="G4" s="97"/>
      <c r="H4" s="97"/>
      <c r="I4" s="97"/>
      <c r="J4" s="97"/>
      <c r="K4" s="97"/>
      <c r="L4" s="97"/>
      <c r="M4" t="s">
        <v>152</v>
      </c>
      <c r="N4" t="s">
        <v>58</v>
      </c>
      <c r="O4">
        <v>100</v>
      </c>
      <c r="P4" t="str">
        <f t="shared" ref="P4:P12" si="0">+N4&amp;"
 "&amp;O4</f>
        <v>FUERTE
 100</v>
      </c>
    </row>
    <row r="5" spans="1:16" ht="15" customHeight="1" thickBot="1">
      <c r="A5" s="398"/>
      <c r="B5" s="78" t="s">
        <v>437</v>
      </c>
      <c r="C5" s="78" t="s">
        <v>438</v>
      </c>
      <c r="D5" s="79" t="s">
        <v>439</v>
      </c>
      <c r="E5" s="97"/>
      <c r="F5" s="97"/>
      <c r="G5" s="97"/>
      <c r="H5" s="97"/>
      <c r="I5" s="97"/>
      <c r="J5" s="97"/>
      <c r="K5" s="97"/>
      <c r="L5" s="97"/>
      <c r="M5" t="s">
        <v>159</v>
      </c>
      <c r="N5" t="s">
        <v>50</v>
      </c>
      <c r="O5">
        <v>50</v>
      </c>
      <c r="P5" t="str">
        <f t="shared" si="0"/>
        <v>MODERADO
 50</v>
      </c>
    </row>
    <row r="6" spans="1:16" ht="15" customHeight="1" thickBot="1">
      <c r="A6" s="399"/>
      <c r="B6" s="78" t="s">
        <v>440</v>
      </c>
      <c r="C6" s="78" t="s">
        <v>441</v>
      </c>
      <c r="D6" s="79" t="s">
        <v>439</v>
      </c>
      <c r="E6" s="97"/>
      <c r="F6" s="97"/>
      <c r="G6" s="97"/>
      <c r="H6" s="97"/>
      <c r="I6" s="97"/>
      <c r="J6" s="97"/>
      <c r="K6" s="97"/>
      <c r="L6" s="97"/>
      <c r="M6" t="s">
        <v>166</v>
      </c>
      <c r="N6" t="s">
        <v>164</v>
      </c>
      <c r="O6">
        <v>0</v>
      </c>
      <c r="P6" t="str">
        <f t="shared" si="0"/>
        <v>DÉBIL
 0</v>
      </c>
    </row>
    <row r="7" spans="1:16" ht="15" customHeight="1" thickBot="1">
      <c r="A7" s="397" t="s">
        <v>442</v>
      </c>
      <c r="B7" s="78" t="s">
        <v>443</v>
      </c>
      <c r="C7" s="78" t="s">
        <v>444</v>
      </c>
      <c r="D7" s="79" t="s">
        <v>439</v>
      </c>
      <c r="E7" s="97"/>
      <c r="F7" s="97"/>
      <c r="G7" s="97"/>
      <c r="H7" s="97"/>
      <c r="I7" s="97"/>
      <c r="J7" s="97"/>
      <c r="K7" s="97"/>
      <c r="L7" s="97"/>
      <c r="M7" t="s">
        <v>172</v>
      </c>
      <c r="N7" t="s">
        <v>50</v>
      </c>
      <c r="O7">
        <v>50</v>
      </c>
      <c r="P7" t="str">
        <f t="shared" si="0"/>
        <v>MODERADO
 50</v>
      </c>
    </row>
    <row r="8" spans="1:16" ht="15" customHeight="1" thickBot="1">
      <c r="A8" s="398"/>
      <c r="B8" s="78" t="s">
        <v>437</v>
      </c>
      <c r="C8" s="78" t="s">
        <v>445</v>
      </c>
      <c r="D8" s="79" t="s">
        <v>439</v>
      </c>
      <c r="E8" s="97"/>
      <c r="F8" s="97"/>
      <c r="G8" s="97"/>
      <c r="H8" s="97"/>
      <c r="I8" s="97"/>
      <c r="J8" s="97"/>
      <c r="K8" s="97"/>
      <c r="L8" s="97"/>
      <c r="M8" t="s">
        <v>176</v>
      </c>
      <c r="N8" t="s">
        <v>50</v>
      </c>
      <c r="O8">
        <v>50</v>
      </c>
      <c r="P8" t="str">
        <f t="shared" si="0"/>
        <v>MODERADO
 50</v>
      </c>
    </row>
    <row r="9" spans="1:16" ht="15" customHeight="1" thickBot="1">
      <c r="A9" s="399"/>
      <c r="B9" s="78" t="s">
        <v>440</v>
      </c>
      <c r="C9" s="78" t="s">
        <v>446</v>
      </c>
      <c r="D9" s="79" t="s">
        <v>439</v>
      </c>
      <c r="E9" s="97"/>
      <c r="F9" s="97"/>
      <c r="G9" s="97"/>
      <c r="H9" s="97"/>
      <c r="I9" s="97"/>
      <c r="J9" s="97"/>
      <c r="K9" s="97"/>
      <c r="L9" s="97"/>
      <c r="M9" t="s">
        <v>180</v>
      </c>
      <c r="N9" t="s">
        <v>164</v>
      </c>
      <c r="O9">
        <v>0</v>
      </c>
      <c r="P9" t="str">
        <f t="shared" si="0"/>
        <v>DÉBIL
 0</v>
      </c>
    </row>
    <row r="10" spans="1:16" ht="15" customHeight="1" thickBot="1">
      <c r="A10" s="161"/>
      <c r="B10" s="78" t="s">
        <v>443</v>
      </c>
      <c r="C10" s="78" t="s">
        <v>447</v>
      </c>
      <c r="D10" s="79" t="s">
        <v>439</v>
      </c>
      <c r="E10" s="97"/>
      <c r="F10" s="97"/>
      <c r="G10" s="97"/>
      <c r="H10" s="97"/>
      <c r="I10" s="97"/>
      <c r="J10" s="97"/>
      <c r="K10" s="97"/>
      <c r="L10" s="97"/>
      <c r="M10" t="s">
        <v>183</v>
      </c>
      <c r="N10" s="92" t="s">
        <v>164</v>
      </c>
      <c r="O10">
        <v>0</v>
      </c>
      <c r="P10" t="str">
        <f t="shared" si="0"/>
        <v>DÉBIL
 0</v>
      </c>
    </row>
    <row r="11" spans="1:16" ht="15" customHeight="1" thickBot="1">
      <c r="A11" s="161" t="s">
        <v>448</v>
      </c>
      <c r="B11" s="78" t="s">
        <v>437</v>
      </c>
      <c r="C11" s="78" t="s">
        <v>449</v>
      </c>
      <c r="D11" s="79" t="s">
        <v>439</v>
      </c>
      <c r="E11" s="97"/>
      <c r="F11" s="97"/>
      <c r="G11" s="97"/>
      <c r="H11" s="97"/>
      <c r="I11" s="97"/>
      <c r="J11" s="97"/>
      <c r="K11" s="97"/>
      <c r="L11" s="97"/>
      <c r="M11" t="s">
        <v>187</v>
      </c>
      <c r="N11" s="92" t="s">
        <v>164</v>
      </c>
      <c r="O11">
        <v>0</v>
      </c>
      <c r="P11" t="str">
        <f t="shared" si="0"/>
        <v>DÉBIL
 0</v>
      </c>
    </row>
    <row r="12" spans="1:16" ht="15" customHeight="1" thickBot="1">
      <c r="A12" s="80"/>
      <c r="B12" s="78" t="s">
        <v>440</v>
      </c>
      <c r="C12" s="78" t="s">
        <v>450</v>
      </c>
      <c r="D12" s="79" t="s">
        <v>439</v>
      </c>
      <c r="E12" s="97"/>
      <c r="F12" s="97"/>
      <c r="G12" s="97"/>
      <c r="H12" s="97"/>
      <c r="I12" s="97"/>
      <c r="J12" s="97"/>
      <c r="K12" s="97"/>
      <c r="L12" s="97"/>
      <c r="M12" t="s">
        <v>190</v>
      </c>
      <c r="N12" t="s">
        <v>164</v>
      </c>
      <c r="O12">
        <v>0</v>
      </c>
      <c r="P12" t="str">
        <f t="shared" si="0"/>
        <v>DÉBIL
 0</v>
      </c>
    </row>
    <row r="13" spans="1:16" ht="16" thickBot="1">
      <c r="A13" s="81"/>
    </row>
    <row r="14" spans="1:16" ht="25.5" customHeight="1" thickBot="1">
      <c r="A14" s="393" t="s">
        <v>451</v>
      </c>
      <c r="B14" s="394"/>
    </row>
    <row r="15" spans="1:16" ht="39" customHeight="1" thickBot="1">
      <c r="A15" s="66" t="s">
        <v>58</v>
      </c>
      <c r="B15" s="78" t="s">
        <v>452</v>
      </c>
    </row>
    <row r="16" spans="1:16" ht="44.25" customHeight="1" thickBot="1">
      <c r="A16" s="66" t="s">
        <v>50</v>
      </c>
      <c r="B16" s="78" t="s">
        <v>453</v>
      </c>
    </row>
    <row r="17" spans="1:2" ht="45.75" customHeight="1" thickBot="1">
      <c r="A17" s="66" t="s">
        <v>164</v>
      </c>
      <c r="B17" s="78" t="s">
        <v>454</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2020-09-01T17:41:19Z</dcterms:modified>
  <cp:category/>
  <cp:contentStatus/>
</cp:coreProperties>
</file>