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autoCompressPictures="0"/>
  <mc:AlternateContent xmlns:mc="http://schemas.openxmlformats.org/markup-compatibility/2006">
    <mc:Choice Requires="x15">
      <x15ac:absPath xmlns:x15ac="http://schemas.microsoft.com/office/spreadsheetml/2010/11/ac" url="https://itceduco-my.sharepoint.com/personal/apoyocontrolinterno_itc_edu_co/Documents/CI DIANA/2021/Seg. Riesgos/"/>
    </mc:Choice>
  </mc:AlternateContent>
  <xr:revisionPtr revIDLastSave="25" documentId="11_69766F008EDF9D6987F06EA65D06907E7565B925" xr6:coauthVersionLast="47" xr6:coauthVersionMax="47" xr10:uidLastSave="{447DFB58-AD95-4182-86A6-A8B46A9A82A4}"/>
  <bookViews>
    <workbookView xWindow="-120" yWindow="-120" windowWidth="20730" windowHeight="11040" tabRatio="867" xr2:uid="{00000000-000D-0000-FFFF-FFFF00000000}"/>
  </bookViews>
  <sheets>
    <sheet name="MAPA DE RIESGOS" sheetId="1" r:id="rId1"/>
    <sheet name="TIPO DE RIESGO" sheetId="10" r:id="rId2"/>
    <sheet name="VALORACIÓN RIESGOS" sheetId="12" r:id="rId3"/>
    <sheet name="ACTIVO Y CREDITO" sheetId="11" r:id="rId4"/>
    <sheet name="TIPO DE CONTROL" sheetId="6" r:id="rId5"/>
    <sheet name="OPCIÓN DE TRAT" sheetId="7" r:id="rId6"/>
    <sheet name="DISEÑO CONTROL" sheetId="4" r:id="rId7"/>
    <sheet name="EJECUCIÓN CONTROL" sheetId="5" r:id="rId8"/>
    <sheet name="SOLIDEZ" sheetId="8" r:id="rId9"/>
    <sheet name="RIESGO RESIDUAL" sheetId="9"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54" i="4" l="1"/>
  <c r="B53" i="4"/>
  <c r="H135" i="4" l="1"/>
  <c r="B135" i="4"/>
  <c r="H134" i="4"/>
  <c r="B133" i="4"/>
  <c r="B134" i="4"/>
  <c r="K153" i="4"/>
  <c r="E153" i="4"/>
  <c r="W18" i="1"/>
  <c r="W17" i="1"/>
  <c r="W16" i="1" l="1"/>
  <c r="E125" i="4"/>
  <c r="D107" i="1"/>
  <c r="D108" i="1"/>
  <c r="D109" i="1"/>
  <c r="D110" i="1"/>
  <c r="D111" i="1"/>
  <c r="D112" i="1"/>
  <c r="D113" i="1"/>
  <c r="D114" i="1"/>
  <c r="D115" i="1"/>
  <c r="D116" i="1"/>
  <c r="D117" i="1"/>
  <c r="D118" i="1"/>
  <c r="D119" i="1"/>
  <c r="D120" i="1"/>
  <c r="D121" i="1"/>
  <c r="D122" i="1"/>
  <c r="D123" i="1"/>
  <c r="D124" i="1"/>
  <c r="D125" i="1"/>
  <c r="D126" i="1"/>
  <c r="D127" i="1"/>
  <c r="D128" i="1"/>
  <c r="D129" i="1"/>
  <c r="D130" i="1"/>
  <c r="D131" i="1"/>
  <c r="B189" i="4"/>
  <c r="B188" i="4"/>
  <c r="B187" i="4"/>
  <c r="B162" i="4"/>
  <c r="B161" i="4"/>
  <c r="B160" i="4"/>
  <c r="B81" i="4"/>
  <c r="H81" i="4"/>
  <c r="N81" i="4"/>
  <c r="N80" i="4"/>
  <c r="H80" i="4"/>
  <c r="B80" i="4"/>
  <c r="B79" i="4"/>
  <c r="W15" i="1"/>
  <c r="H28" i="4"/>
  <c r="H27" i="4"/>
  <c r="B28" i="4"/>
  <c r="B27" i="4"/>
  <c r="H3" i="4"/>
  <c r="B3" i="4"/>
  <c r="H2" i="4"/>
  <c r="B2" i="4"/>
  <c r="B1" i="4"/>
  <c r="W11" i="1"/>
  <c r="W10" i="1"/>
  <c r="E207" i="4"/>
  <c r="Q99" i="4"/>
  <c r="E21" i="4"/>
  <c r="K21" i="4"/>
  <c r="W14" i="1"/>
  <c r="W13" i="1"/>
  <c r="W12" i="1"/>
  <c r="W9" i="1"/>
  <c r="W8" i="1"/>
  <c r="H31" i="12"/>
  <c r="E180" i="4"/>
  <c r="H23" i="1"/>
  <c r="E99" i="4"/>
  <c r="K99" i="4"/>
  <c r="E72" i="4"/>
  <c r="W20" i="1"/>
  <c r="W19" i="1"/>
  <c r="P12" i="8"/>
  <c r="P11" i="8"/>
  <c r="P10" i="8"/>
  <c r="P9" i="8"/>
  <c r="P8" i="8"/>
  <c r="P7" i="8"/>
  <c r="P6" i="8"/>
  <c r="P5" i="8"/>
  <c r="P4" i="8"/>
  <c r="K46" i="4"/>
  <c r="E46" i="4"/>
  <c r="H128" i="1"/>
  <c r="H129" i="1"/>
  <c r="H16" i="1" l="1"/>
  <c r="H8" i="1"/>
  <c r="H17" i="1"/>
  <c r="AC16" i="1"/>
  <c r="H20" i="1"/>
  <c r="AC13" i="1"/>
  <c r="AC20" i="1"/>
  <c r="AC19" i="1"/>
  <c r="AC8" i="1"/>
  <c r="H13" i="1"/>
  <c r="H19" i="1"/>
</calcChain>
</file>

<file path=xl/sharedStrings.xml><?xml version="1.0" encoding="utf-8"?>
<sst xmlns="http://schemas.openxmlformats.org/spreadsheetml/2006/main" count="1362" uniqueCount="514">
  <si>
    <t>TABLA DE VALORACIÓN DE PROBABILIDAD</t>
  </si>
  <si>
    <t>NIVEL</t>
  </si>
  <si>
    <t>DESCRIPTOR</t>
  </si>
  <si>
    <t>DESCRIPCIÓN</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</si>
  <si>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</si>
  <si>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</si>
  <si>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</si>
  <si>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</si>
  <si>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</si>
  <si>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</si>
  <si>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</si>
  <si>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</si>
  <si>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</si>
  <si>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</si>
  <si>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</si>
  <si>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</si>
  <si>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</si>
  <si>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</si>
  <si>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</si>
  <si>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Riesgo</t>
  </si>
  <si>
    <t>Uso indevido de la información</t>
  </si>
  <si>
    <t>TABLA DE VALORACIÓN DE IMPACTO RIESGOS DE GESTIÓN</t>
  </si>
  <si>
    <t>TABLA DE VALORACIÓN DE IMPACTO RIESGOS DE CORRUPCIÓN</t>
  </si>
  <si>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</si>
  <si>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</si>
  <si>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</si>
  <si>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</si>
  <si>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</si>
  <si>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</si>
  <si>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</si>
  <si>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</si>
  <si>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</si>
  <si>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</si>
  <si>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</si>
  <si>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</si>
  <si>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</si>
  <si>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</si>
  <si>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</si>
  <si>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</si>
  <si>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</si>
  <si>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</si>
  <si>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</si>
  <si>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</si>
  <si>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</si>
  <si>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</si>
  <si>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</si>
  <si>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</si>
  <si>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</si>
  <si>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</si>
  <si>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</si>
  <si>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</si>
  <si>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</si>
  <si>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</si>
  <si>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</si>
  <si>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</si>
  <si>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</si>
  <si>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</si>
  <si>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</si>
  <si>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</si>
  <si>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</si>
  <si>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</si>
  <si>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</si>
  <si>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</si>
  <si>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</si>
  <si>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</si>
  <si>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</si>
  <si>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</si>
  <si>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</si>
  <si>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</si>
  <si>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</si>
  <si>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</si>
  <si>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</si>
  <si>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</si>
  <si>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</si>
  <si>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</si>
  <si>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</si>
  <si>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</si>
  <si>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</si>
  <si>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</si>
  <si>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</si>
  <si>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</si>
  <si>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</si>
  <si>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</si>
  <si>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</si>
  <si>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</si>
  <si>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</si>
  <si>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</si>
  <si>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</si>
  <si>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</si>
  <si>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</si>
  <si>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</si>
  <si>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</si>
  <si>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</si>
  <si>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</si>
  <si>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</si>
  <si>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</si>
  <si>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</si>
  <si>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</si>
  <si>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</si>
  <si>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</si>
  <si>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</si>
  <si>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</si>
  <si>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t>Responder afirmativamente de UNA a CINCO pregunta(s) genera un impacto moderado.</t>
  </si>
  <si>
    <t>Afectación ≥ al 20% de la población.</t>
  </si>
  <si>
    <t>Imagen institucional afectada en el orden nacional o regional por incumplimiento en la prestación del servicio a los usuarios o ciudadanos.</t>
  </si>
  <si>
    <t>Responder afirmativamente de SEIS a ONCE preguntas genera un impacto mayor.</t>
  </si>
  <si>
    <t>Afectación importante del medio ambiente, requiere de ≥ 3 meses de recuperación.</t>
  </si>
  <si>
    <t>Afectación grave de la integridad de la información debido al desinterés particular de los empleados y terceros.</t>
  </si>
  <si>
    <t>Responder afirmativamente de DOCE a DIECINUEVE preguntas genera un impacto catastrófico.</t>
  </si>
  <si>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</si>
  <si>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</si>
  <si>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</si>
  <si>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</si>
  <si>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</si>
  <si>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</si>
  <si>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</si>
  <si>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</si>
  <si>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</si>
  <si>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</si>
  <si>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X</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</si>
  <si>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</si>
  <si>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</si>
  <si>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</si>
  <si>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</si>
  <si>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</si>
  <si>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</si>
  <si>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</si>
  <si>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</si>
  <si>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</si>
  <si>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Escuela Tecnológica
Instituto Técnico Central</t>
  </si>
  <si>
    <t>CÓDIGO:   GDC-FO-09</t>
  </si>
  <si>
    <t>VERSIÓN:  6</t>
  </si>
  <si>
    <t>VIGENCIA: MARZO 6 DE 2020</t>
  </si>
  <si>
    <t>PÁGINA:    1 de 1</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</si>
  <si>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</si>
  <si>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</si>
  <si>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</si>
  <si>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</si>
  <si>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</si>
  <si>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</si>
  <si>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</si>
  <si>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</si>
  <si>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</si>
  <si>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</si>
  <si>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</si>
  <si>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</si>
  <si>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</si>
  <si>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</si>
  <si>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</si>
  <si>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</si>
  <si>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</si>
  <si>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</si>
  <si>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</si>
  <si>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</si>
  <si>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PRIMERA LINEA (Abril)</t>
  </si>
  <si>
    <t xml:space="preserve">SEGUNDA LÍNEA (Julio-Agosto) </t>
  </si>
  <si>
    <t>TERCERA LÍNEA (Noviembre)</t>
  </si>
  <si>
    <t>PROCESO</t>
  </si>
  <si>
    <t>OBJETIVO DEL PROCESO</t>
  </si>
  <si>
    <t>FACTOR QUE GENERA EL RIESGO</t>
  </si>
  <si>
    <t>DESCRIPCIÓN DEL RIESGO</t>
  </si>
  <si>
    <t>TIPO DE RIESGO</t>
  </si>
  <si>
    <t>PROBABILIDAD</t>
  </si>
  <si>
    <t>IMPACTO</t>
  </si>
  <si>
    <t>RIESGO INHERENTE</t>
  </si>
  <si>
    <t>HARDWARE</t>
  </si>
  <si>
    <t>SOFTWARE</t>
  </si>
  <si>
    <t>SERVICIOS</t>
  </si>
  <si>
    <t>DOCUMENTAL</t>
  </si>
  <si>
    <t>CONFIDENCIALIDAD</t>
  </si>
  <si>
    <t>INTEGRIDAD</t>
  </si>
  <si>
    <t>DISPONIBILIDAD</t>
  </si>
  <si>
    <t>RIESGO RESIDUAL</t>
  </si>
  <si>
    <t>ESTADO DEL CONTROL</t>
  </si>
  <si>
    <t>OBSERVACIONES AL SEGUIMIENTO REALIZADO</t>
  </si>
  <si>
    <t>GESTIÓN DOCUMENTAL</t>
  </si>
  <si>
    <t>Gestionar el recibo, entrega de correspondencia, la administración, custodia, consulta de los documentos bajo los criterios de calidad y oportunidad para la conservación y preservación de la memoria institucional</t>
  </si>
  <si>
    <t>Información</t>
  </si>
  <si>
    <t>Operativo</t>
  </si>
  <si>
    <t>POSIBLE</t>
  </si>
  <si>
    <t>MODERADO</t>
  </si>
  <si>
    <t>x</t>
  </si>
  <si>
    <t>Preventivo</t>
  </si>
  <si>
    <t>Evitar el riesgo</t>
  </si>
  <si>
    <t>Cumplimiento al procedimiento de préstamo de documentos</t>
  </si>
  <si>
    <t>FUERTE</t>
  </si>
  <si>
    <t>DIRECTAMENTE</t>
  </si>
  <si>
    <t>RARA VEZ</t>
  </si>
  <si>
    <t>INSIGNIFICANTE</t>
  </si>
  <si>
    <t>Inadecuado control en la entrega de documentos</t>
  </si>
  <si>
    <t>Cumplimiento al procedimiento de PQSRD</t>
  </si>
  <si>
    <t>PROBABLE</t>
  </si>
  <si>
    <t>MENOR</t>
  </si>
  <si>
    <t>Seguridad Digital</t>
  </si>
  <si>
    <t>SST</t>
  </si>
  <si>
    <t>MAYOR</t>
  </si>
  <si>
    <t>Falta de fumigación del archivo de la entidad</t>
  </si>
  <si>
    <t>Reducir el riesgo</t>
  </si>
  <si>
    <t>IMPROBABLE</t>
  </si>
  <si>
    <t xml:space="preserve">Semestral </t>
  </si>
  <si>
    <t>Falta elementos de protección personal</t>
  </si>
  <si>
    <t>Permanente</t>
  </si>
  <si>
    <t>Posibilidad de utilizar información en beneficio propio o de un tercero</t>
  </si>
  <si>
    <t>Corrupción</t>
  </si>
  <si>
    <t>CATASTRÓFICO</t>
  </si>
  <si>
    <t>Ambiental</t>
  </si>
  <si>
    <t>Dispoción inadecuada de residuos
Contaminación
Incumplimiento de requisitos legales y otros requisitos.</t>
  </si>
  <si>
    <t>ALICIA JANETH PEÑA SÁNCHEZ</t>
  </si>
  <si>
    <t xml:space="preserve">LIDER DEL PROCESO </t>
  </si>
  <si>
    <t>CLASIF. DE CONFIDENCIALIDAD</t>
  </si>
  <si>
    <t>IPB</t>
  </si>
  <si>
    <t>CLASIF. DE INTEGRIDAD</t>
  </si>
  <si>
    <t>A</t>
  </si>
  <si>
    <t>CLASIF. DE DISPONIBILIDAD</t>
  </si>
  <si>
    <t>CASI SEGURO</t>
  </si>
  <si>
    <t>ALTO</t>
  </si>
  <si>
    <t>EXTREMO</t>
  </si>
  <si>
    <t>BAJO</t>
  </si>
  <si>
    <t>Aceptar el riesgo</t>
  </si>
  <si>
    <t>Fuerte + Fuerte = FUERTE (100)</t>
  </si>
  <si>
    <t>Fuerte + Fuerte</t>
  </si>
  <si>
    <t>FUERTEFUERTE</t>
  </si>
  <si>
    <t>FUERTE
 100</t>
  </si>
  <si>
    <t>Directamente</t>
  </si>
  <si>
    <t>Detectivo</t>
  </si>
  <si>
    <t>Compartir el riesgo</t>
  </si>
  <si>
    <t>Fuerte + Moderado = MODERADO (50)</t>
  </si>
  <si>
    <t>Fuerte + Moderado</t>
  </si>
  <si>
    <t>FUERTEMODERADO</t>
  </si>
  <si>
    <t>MODERADO
 50</t>
  </si>
  <si>
    <t>Indirectamente</t>
  </si>
  <si>
    <t>Cumplimiento</t>
  </si>
  <si>
    <t>DÉBIL</t>
  </si>
  <si>
    <t>Fuerte + Débil = DÉBIL (0)</t>
  </si>
  <si>
    <t>Fuerte + Débil</t>
  </si>
  <si>
    <t>FUERTEDÉBIL</t>
  </si>
  <si>
    <t>DÉBIL
 0</t>
  </si>
  <si>
    <t>No disminuye</t>
  </si>
  <si>
    <t>Estratégico</t>
  </si>
  <si>
    <t>Moderado + Fuerte = MODERADO (50)</t>
  </si>
  <si>
    <t>Moderado + Fuerte</t>
  </si>
  <si>
    <t>MODERADOFUERTE</t>
  </si>
  <si>
    <t>Financiero</t>
  </si>
  <si>
    <t>Moderado + Moderado = MODERADO (50)</t>
  </si>
  <si>
    <t>Moderado + Moderado</t>
  </si>
  <si>
    <t>MODERADOMODERADO</t>
  </si>
  <si>
    <t>Imagen</t>
  </si>
  <si>
    <t>Moderado + Débil = DÉBIL (0)</t>
  </si>
  <si>
    <t>Moderado + Débil</t>
  </si>
  <si>
    <t>MODERADODÉBIL</t>
  </si>
  <si>
    <t>Débil + Fuerte = DÉBIL (0)</t>
  </si>
  <si>
    <t>Débil + Fuerte</t>
  </si>
  <si>
    <t>DÉBILFUERTE</t>
  </si>
  <si>
    <t>Débil + Moderado = DÉBIL (0)</t>
  </si>
  <si>
    <t>Valoración</t>
  </si>
  <si>
    <t>Débil + Moderado</t>
  </si>
  <si>
    <t>DÉBILMODERADO</t>
  </si>
  <si>
    <t>Débil + Débil = DÉBIL (0)</t>
  </si>
  <si>
    <t>Débil + Débil</t>
  </si>
  <si>
    <t>DÉBILDÉBIL</t>
  </si>
  <si>
    <t>Tecnológico</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</si>
  <si>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</si>
  <si>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</si>
  <si>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</si>
  <si>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</si>
  <si>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</si>
  <si>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</si>
  <si>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</si>
  <si>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</si>
  <si>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</si>
  <si>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</si>
  <si>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</si>
  <si>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r>
      <rPr>
        <b/>
        <sz val="11"/>
        <color indexed="8"/>
        <rFont val="Arial"/>
        <family val="2"/>
      </rPr>
      <t xml:space="preserve">ACTIVO DE INFORMACIÓN: </t>
    </r>
    <r>
      <rPr>
        <sz val="11"/>
        <color indexed="8"/>
        <rFont val="Arial"/>
        <family val="2"/>
      </rPr>
      <t xml:space="preserve">Es todo aquello, que tiene gran importancia para las actividades de la ETITC, y ha sido declarado como un “bien”, por lo tanto, tiene un valor significativo para el desempeño de las actividades de la institución.  .  Un activo de información puede tener las siguientes características, independiente del tipo de activo:  </t>
    </r>
  </si>
  <si>
    <t>•	El activo de información es reconocido como valioso para la ETITC.
•	No es fácilmente reemplazable sin incurrir en costos, habilidades especiales, tiempo, recursos o combinación de los mismos.
•	Forma parte de la identidad de la Escuela y sin la cual la misma puede estar en algún nivel de riesgo.</t>
  </si>
  <si>
    <t xml:space="preserve">Tipo de activo </t>
  </si>
  <si>
    <t xml:space="preserve">Descripción </t>
  </si>
  <si>
    <t>Documental</t>
  </si>
  <si>
    <t>Información almacenada en formatos físicos (papel, carpetas, CD, DVD) o en formatos digitales o electrónicos (ficheros en bases de datos, correos electrónicos, archivos o servidores), teniendo en cuenta lo anterior, se puede distinguir como información: C</t>
  </si>
  <si>
    <t xml:space="preserve">Hardware </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</si>
  <si>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</si>
  <si>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</si>
  <si>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</si>
  <si>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Software</t>
  </si>
  <si>
    <t>Activo informático lógico como programas, herramientas ofimáticas o sistemas
lógicos para la ejecución de las actividades</t>
  </si>
  <si>
    <t>CRITERIOS DE CLASIFICACIÓN DE LA INFORMACIÓN.</t>
  </si>
  <si>
    <r>
      <t xml:space="preserve">CLASIFICACIÓN DE CONFIDENCIALIDAD: </t>
    </r>
    <r>
      <rPr>
        <sz val="11"/>
        <color indexed="8"/>
        <rFont val="Arial"/>
        <family val="2"/>
      </rPr>
      <t>Es definir el nivel de privacidad de la información institucional. Se divide en:</t>
    </r>
  </si>
  <si>
    <r>
      <t>·</t>
    </r>
    <r>
      <rPr>
        <sz val="7"/>
        <color indexed="8"/>
        <rFont val="Times New Roman"/>
        <family val="1"/>
      </rPr>
      <t xml:space="preserve">     </t>
    </r>
    <r>
      <rPr>
        <b/>
        <sz val="11"/>
        <color indexed="8"/>
        <rFont val="Arial"/>
        <family val="2"/>
      </rPr>
      <t xml:space="preserve">Información Pública: </t>
    </r>
    <r>
      <rPr>
        <sz val="11"/>
        <color indexed="8"/>
        <rFont val="Arial"/>
        <family val="2"/>
      </rPr>
      <t>Es toda información que su divulgación no pone en riesgo la integridad ni la imagen de la persona natural o jurídica.</t>
    </r>
  </si>
  <si>
    <r>
      <t>·</t>
    </r>
    <r>
      <rPr>
        <sz val="7"/>
        <color indexed="8"/>
        <rFont val="Times New Roman"/>
        <family val="1"/>
      </rPr>
      <t xml:space="preserve">     </t>
    </r>
    <r>
      <rPr>
        <b/>
        <sz val="11"/>
        <color indexed="8"/>
        <rFont val="Arial"/>
        <family val="2"/>
      </rPr>
      <t xml:space="preserve">Información Pública Clasificada: </t>
    </r>
    <r>
      <rPr>
        <sz val="11"/>
        <color indexed="8"/>
        <rFont val="Arial"/>
        <family val="2"/>
      </rPr>
      <t>Es aquella información semiprivada que es compartida entre un grupo de personas de la entidad, inclusive puede ser compartida con entes de control, pero no es de carácter público para personal ajeno a la ETITC.</t>
    </r>
  </si>
  <si>
    <r>
      <t>·</t>
    </r>
    <r>
      <rPr>
        <sz val="7"/>
        <color indexed="8"/>
        <rFont val="Times New Roman"/>
        <family val="1"/>
      </rPr>
      <t xml:space="preserve">     </t>
    </r>
    <r>
      <rPr>
        <b/>
        <sz val="11"/>
        <color indexed="8"/>
        <rFont val="Arial"/>
        <family val="2"/>
      </rPr>
      <t>Información Pública Reservada:</t>
    </r>
    <r>
      <rPr>
        <sz val="11"/>
        <color indexed="8"/>
        <rFont val="Arial"/>
        <family val="2"/>
      </rPr>
      <t xml:space="preserve"> Es aquella información que contiene datos sensibles y/o personales.  Es considerada información privada teniendo en cuenta que su divulgación puede traer consigo daños de imagen e implicaciones jurídicas tanto para la </t>
    </r>
  </si>
  <si>
    <r>
      <t xml:space="preserve">CLASIFICACIÓN DE INTEGRIDAD: </t>
    </r>
    <r>
      <rPr>
        <sz val="11"/>
        <color indexed="8"/>
        <rFont val="Arial"/>
        <family val="2"/>
      </rPr>
      <t>Es definir el nivel de veracidad y modificación controlada por parte del propietario de la información.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</si>
  <si>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modificación o desactualización no autorizada pone en riesgo el desempeño de las actividades de la institución y el cumplimiento de la misión institucional. Trayendo consigo repercusiones legales y deterioro de imagen para la Es</t>
    </r>
  </si>
  <si>
    <r>
      <t>·</t>
    </r>
    <r>
      <rPr>
        <sz val="7"/>
        <color indexed="8"/>
        <rFont val="Times New Roman"/>
        <family val="1"/>
      </rPr>
      <t xml:space="preserve">     </t>
    </r>
    <r>
      <rPr>
        <b/>
        <sz val="11"/>
        <color indexed="8"/>
        <rFont val="Arial"/>
        <family val="2"/>
      </rPr>
      <t xml:space="preserve">Media: </t>
    </r>
    <r>
      <rPr>
        <sz val="11"/>
        <color indexed="8"/>
        <rFont val="Arial"/>
        <family val="2"/>
      </rPr>
      <t>Documento cuya modificación o desactualización no autorizada pone en riesgo el desempeño de los procesos internos de la institución, pudiendo traer consigo deterioros en la imagen institucional y repercusiones legales para la Escuela.</t>
    </r>
  </si>
  <si>
    <r>
      <t>·</t>
    </r>
    <r>
      <rPr>
        <sz val="7"/>
        <color indexed="8"/>
        <rFont val="Times New Roman"/>
        <family val="1"/>
      </rPr>
      <t xml:space="preserve">     </t>
    </r>
    <r>
      <rPr>
        <b/>
        <sz val="11"/>
        <color indexed="8"/>
        <rFont val="Arial"/>
        <family val="2"/>
      </rPr>
      <t xml:space="preserve">Baja: </t>
    </r>
    <r>
      <rPr>
        <sz val="11"/>
        <color indexed="8"/>
        <rFont val="Arial"/>
        <family val="2"/>
      </rPr>
      <t>Documento cuya modificación o desactualización no autorizada, no pone en riesgo el desempeño de las actividades propias de la institución, ni tampoco el cumplimiento de los objetivos de sus procesos.  No afecta la imagen institucional, ni conl</t>
    </r>
  </si>
  <si>
    <r>
      <t xml:space="preserve">CLASIFICACIÓN DE DISPONIBILIDAD: </t>
    </r>
    <r>
      <rPr>
        <sz val="11"/>
        <color indexed="8"/>
        <rFont val="Arial"/>
        <family val="2"/>
      </rPr>
      <t>Es definir el nivel de accesibilidad a la información para ser utilizado con fines institucionales.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</si>
  <si>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afectación de disponibilidad, en cuanto a su consulta pone en riesgo el desempeño de los procesos, cumplimiento de la misión institucional, generando atrasos significativos en las metas planificadas. Trae consigo repercusiones l</t>
    </r>
  </si>
  <si>
    <r>
      <t>·</t>
    </r>
    <r>
      <rPr>
        <sz val="7"/>
        <color indexed="8"/>
        <rFont val="Times New Roman"/>
        <family val="1"/>
      </rPr>
      <t xml:space="preserve">     </t>
    </r>
    <r>
      <rPr>
        <b/>
        <sz val="11"/>
        <color indexed="8"/>
        <rFont val="Arial"/>
        <family val="2"/>
      </rPr>
      <t xml:space="preserve">Media: </t>
    </r>
    <r>
      <rPr>
        <sz val="11"/>
        <color indexed="8"/>
        <rFont val="Arial"/>
        <family val="2"/>
      </rPr>
      <t>Documento cuya afectación de disponibilidad, en cuanto a su consulta pone en riesgo el desempeño de los procesos, pudiendo generar atrasos significativos en las metas planificadas. Puede traer consigo repercusiones legales y deterioro de imag</t>
    </r>
  </si>
  <si>
    <r>
      <t>·</t>
    </r>
    <r>
      <rPr>
        <sz val="7"/>
        <color indexed="8"/>
        <rFont val="Times New Roman"/>
        <family val="1"/>
      </rPr>
      <t xml:space="preserve">     </t>
    </r>
    <r>
      <rPr>
        <b/>
        <sz val="11"/>
        <color indexed="8"/>
        <rFont val="Arial"/>
        <family val="2"/>
      </rPr>
      <t xml:space="preserve">Baja: </t>
    </r>
    <r>
      <rPr>
        <sz val="11"/>
        <color indexed="8"/>
        <rFont val="Arial"/>
        <family val="2"/>
      </rPr>
      <t>Documento cuya afectación de disponibilidad no pone en riesgo el desempeño de los procesos, ni el cumplimiento de la misión institucional. No genera repercusiones legales y deterioro de imagen para la Escuela.</t>
    </r>
  </si>
  <si>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</si>
  <si>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</si>
  <si>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</si>
  <si>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</si>
  <si>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</si>
  <si>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</si>
  <si>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</si>
  <si>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</si>
  <si>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</si>
  <si>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</si>
  <si>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</si>
  <si>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</si>
  <si>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</si>
  <si>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</si>
  <si>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</si>
  <si>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</si>
  <si>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</si>
  <si>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RIESGO 1</t>
  </si>
  <si>
    <t>CAUSA 1</t>
  </si>
  <si>
    <t>CAUSA 2</t>
  </si>
  <si>
    <t>CONTROL 1</t>
  </si>
  <si>
    <t>CONTROL 2</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</si>
  <si>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</si>
  <si>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</si>
  <si>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</si>
  <si>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</si>
  <si>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</si>
  <si>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</si>
  <si>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</si>
  <si>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</si>
  <si>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</si>
  <si>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</si>
  <si>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</si>
  <si>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</si>
  <si>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</si>
  <si>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</si>
  <si>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</si>
  <si>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</si>
  <si>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</si>
  <si>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</si>
  <si>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</si>
  <si>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</si>
  <si>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</si>
  <si>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</si>
  <si>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</si>
  <si>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</si>
  <si>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</si>
  <si>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</si>
  <si>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</si>
  <si>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</si>
  <si>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</si>
  <si>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</si>
  <si>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</si>
  <si>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</si>
  <si>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</si>
  <si>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</si>
  <si>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</si>
  <si>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</si>
  <si>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Calificación entre 96 y 100</t>
  </si>
  <si>
    <t>Calificación entre 86 y 95</t>
  </si>
  <si>
    <t>Calificación entre 0 y 85</t>
  </si>
  <si>
    <t>RIESGO 2</t>
  </si>
  <si>
    <t>¿Las observaciones , desviaciones o diferencias identificadas como resultados de la ejecución del control son investigadas y resueltas de manera oportuna?.</t>
  </si>
  <si>
    <t>RIESGO 3</t>
  </si>
  <si>
    <t>RIESGO 4</t>
  </si>
  <si>
    <t>CAUSA 3</t>
  </si>
  <si>
    <t>CONTROL 3</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</si>
  <si>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</si>
  <si>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</si>
  <si>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</si>
  <si>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</si>
  <si>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</si>
  <si>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</si>
  <si>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</si>
  <si>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</si>
  <si>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</si>
  <si>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</si>
  <si>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</si>
  <si>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</si>
  <si>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</si>
  <si>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</si>
  <si>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</si>
  <si>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</si>
  <si>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</si>
  <si>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</si>
  <si>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</si>
  <si>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</si>
  <si>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</si>
  <si>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</si>
  <si>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</si>
  <si>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</si>
  <si>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</si>
  <si>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</si>
  <si>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</si>
  <si>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</si>
  <si>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</si>
  <si>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</si>
  <si>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</si>
  <si>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</si>
  <si>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</si>
  <si>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</si>
  <si>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</si>
  <si>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</si>
  <si>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 xml:space="preserve">Permanente
</t>
  </si>
  <si>
    <t>Planillas diligenciadas y firmadas de la entrega de correspondencia con relación a las radicadas en el SIAC</t>
  </si>
  <si>
    <t>Planilla diligenciada para el control de préstamos con relación a las solicitudes realizadas</t>
  </si>
  <si>
    <t>Por ausencia de medidores de temperatura y humedad</t>
  </si>
  <si>
    <t xml:space="preserve">Posibilidad de pérdida de información en la entrega de correspondencia y/o en el archivo central,  por deterioro por ausencia de condiciones ambientales de conservación y/o por inadecuada manipulación las cuales pueden afectar la integridad, disponibilidad y confidencialidad de la información.
</t>
  </si>
  <si>
    <t>Realización y entrega de estudios previos con los respectivos soportes</t>
  </si>
  <si>
    <t>CAUSA 4</t>
  </si>
  <si>
    <t>Manipulación de archivos de conservación total por ausencia de archivos digitalizados.</t>
  </si>
  <si>
    <t>No trabajar la información en el one drive</t>
  </si>
  <si>
    <t>No acceso a la información pública
Pérdida de la memoria institucional
Afectación de derechos ciudadanos
Deterioro de la documentación 
Sanciones por organismos de control
Procesos judiciales (tutelas, demandas)
Detrimento patrimonial
Incumplimiento a la normatividad legal vigente en términos de conservación y preservación de la información
Reproducción y distribución no autorizada de la información.
Deterioro en la preservación de la confidencialidad, integridad y disponibilidad de la información.</t>
  </si>
  <si>
    <t>Mantener la información generada en el proceso en el onedrive</t>
  </si>
  <si>
    <t>Información en el onedrive</t>
  </si>
  <si>
    <t>CAUSA 5</t>
  </si>
  <si>
    <t>Todos los integrantes del proceso</t>
  </si>
  <si>
    <r>
      <t>Aler</t>
    </r>
    <r>
      <rPr>
        <sz val="10"/>
        <color theme="1"/>
        <rFont val="Arial"/>
        <family val="2"/>
      </rPr>
      <t>gias</t>
    </r>
  </si>
  <si>
    <t>Enfermedades laborales
Demandas
Sanciones</t>
  </si>
  <si>
    <t>Realizar al área de SST la soliciud de elementos de protección personal</t>
  </si>
  <si>
    <t>Falta o inadecuada limpieza en el archivo central por parte del personal de servicios generales</t>
  </si>
  <si>
    <t>Solicitud de EPP</t>
  </si>
  <si>
    <t>Seguimiento del profesional de Gestión Documental y Atención al Ciudadano</t>
  </si>
  <si>
    <t>Profesional de Gestión Documental y Atención al Ciudadano</t>
  </si>
  <si>
    <t>EFICACIA:  
Cumplimiento de actividades / actividades programadas *100
EFECTIVIDAD: 
0 funcionarios enfermos por alergías</t>
  </si>
  <si>
    <t>Uso indebido de la información facilitándola a personal no autorizado</t>
  </si>
  <si>
    <t>Denuncias penales
Incumplimiento de la ley 1712 de 2014
Perdida de información relevante para la entidad
Investigaciones disciplinarias</t>
  </si>
  <si>
    <t>Correo u oficio a los colaboradores del área de Atención al Ciudadano y Gestión Documental donde se notifique la responsabilidad de la información que tiene a su cargo.</t>
  </si>
  <si>
    <t>Cada que vez que ingrese una persona nueva al proceso</t>
  </si>
  <si>
    <t>EFICACIA:
Cumplimiento de actividades / actividades programadas *100
EFECTIVIDAD: 
0 funcionarios enfermos por alergías</t>
  </si>
  <si>
    <t>EFICACIA:
Cumplimiento de actividades / actividades programadas *100
EFECTIVIDAD: 
0 investigaciones  por uso indebido de la información.</t>
  </si>
  <si>
    <t xml:space="preserve">Residuos </t>
  </si>
  <si>
    <t>Equipo de trabajo</t>
  </si>
  <si>
    <t>Asistencia a capacitaciones</t>
  </si>
  <si>
    <t>Pandemia</t>
  </si>
  <si>
    <t>Posible contagio de COVID-19</t>
  </si>
  <si>
    <t>RIESGO 5</t>
  </si>
  <si>
    <t>Incumplimiento del protocolo de bioseguridad</t>
  </si>
  <si>
    <t>Evitar la exposición  a los riesgos del COVID-19</t>
  </si>
  <si>
    <t>EFICACIA: cumplimiento de actividades programadas / Actividades ejecutadas  *100
EFECTIVIDAD: 0 funcionarios enfermos por COVID-19</t>
  </si>
  <si>
    <t xml:space="preserve">Cumplimiento de protocolos de Bioseguridad para mitigar, controlar y realizar el adecuado manejo de la exposición a los riesgos de contagio de la pandemia del Coronavirus COVID-19 </t>
  </si>
  <si>
    <t>Adquirir el virus
Incapacidad
Propagar el contagio
Muerte por contagio</t>
  </si>
  <si>
    <t>EFICACIA:
Cumplimiento de actividades / actividades programadas *100</t>
  </si>
  <si>
    <t xml:space="preserve">Dádivas
</t>
  </si>
  <si>
    <t>Cumplir el procedimiento para el préstamo o la consulta de documentos, diligenciando los respectivos formatos</t>
  </si>
  <si>
    <t>Formatos diligenciados</t>
  </si>
  <si>
    <t>Eficacia:  cumplimiento de actividades / actividades programadas *100
Efectividad: No se presenta pérdida de la información que se encuentra en el archivo central</t>
  </si>
  <si>
    <t>Posibilidad de acceso a los archivos de personal distinto a quienes tiene a su cargo el manejo del archivo central.</t>
  </si>
  <si>
    <t>RIESGO 6</t>
  </si>
  <si>
    <t>Omitir el procedimiento definido para el préstamo o consulta de los documentos.</t>
  </si>
  <si>
    <t>Afectación en la gestión institucional.
Investigaciones disciplinarias
Pérdida o cambio de información institucional</t>
  </si>
  <si>
    <t>Cada vez que se consulte o preste un documento</t>
  </si>
  <si>
    <t>Posibilidad de afectación en la salud de los funcionarios del proceso por presencia de acaros y/o otros agentes biológicos que pueden generar enfermedades laborales.</t>
  </si>
  <si>
    <t>Fecha Abril 22 de 2021</t>
  </si>
  <si>
    <t>MAPA Y PLAN DE TRATAMIENTO DE RIESGOS GESTIÓN DOCUMENTAL 2021</t>
  </si>
  <si>
    <t>Incumplimiento del procedimiento de préstamos por parte de los funcionarios del proceso</t>
  </si>
  <si>
    <t>Profesional Gestión Documental y Atención al Ciudadano</t>
  </si>
  <si>
    <t xml:space="preserve">Profesional de Gestión Documental y Atención al Ciudadano
</t>
  </si>
  <si>
    <t xml:space="preserve">Profesional de Gestión Documental y Atención al Ciudadano </t>
  </si>
  <si>
    <t xml:space="preserve">Cuando se entreguen documentos de forma física
</t>
  </si>
  <si>
    <t>Junio de 2021</t>
  </si>
  <si>
    <t>Verificar que el equipo de trabajo cumpla con los protocolos de bioseguridad definidos</t>
  </si>
  <si>
    <t>Planilla de control de visita al archivo central diligenciada</t>
  </si>
  <si>
    <t>Cuando ingresa personal externo del proceso al archivo central</t>
  </si>
  <si>
    <t>Probabilidad de hacer uso inadecuado de los recursos naturales</t>
  </si>
  <si>
    <t>Falta de conciencia relacionada con el correcto uso de los recursos naturales</t>
  </si>
  <si>
    <t xml:space="preserve">Participar en las actividades programadas relacionadas con el cuidado y conservación de los recursos naturales
</t>
  </si>
  <si>
    <t>Según programación de gestión ambiental</t>
  </si>
  <si>
    <t xml:space="preserve">Teniendo en cuenta que para el mes de abril de 2021 no ha ingresado personal nuevo a ninguna de las áreas no se ha requerido la notificación. </t>
  </si>
  <si>
    <t xml:space="preserve">Realizar gestiones para la adquisición de deshumidificadores </t>
  </si>
  <si>
    <t>Realizar la solicitud al área de Gestión Ambiental para que adelante gestiones para la respectiva fumigación del archivo central</t>
  </si>
  <si>
    <t xml:space="preserve">Solicitud a gestión ambiental del cronograma </t>
  </si>
  <si>
    <t xml:space="preserve">Por la situación actual de pandemia por COVID-19,  se ha  recibido mediante correo electrónico insituticional 15 solicitudes de préstamos documentales, los cuales se han tramitado cumplimiendo con el procedimiento.  </t>
  </si>
  <si>
    <t xml:space="preserve">La solicitud se incluyó en el plan de acción y el presupuesto para la adquisición de deshumidifcadores. En la actualidad  se están diglienciando los estudios previos y solicitando las respectivas cotizaciones. </t>
  </si>
  <si>
    <t>Para la vigencia 2021 se solicitó al área de SST elementos de EPP para los funcionarios de gestión documental.</t>
  </si>
  <si>
    <t>A la fecha no se ha diligenciado el formato debido a que no ha ingresado personal externo al archivo central.</t>
  </si>
  <si>
    <t>Se asiste y participa en capacitación programada por gestión ambiental: Usos sosteniblesdel agua, el 25 de marzo de 2021.</t>
  </si>
  <si>
    <t>Mediante correo electrónico enviado al área de gestión ambiental en mayo 11 de 2021, se solicitó el cronograma de realización de las actividades correspondientes.</t>
  </si>
  <si>
    <t>Durante a vigencia</t>
  </si>
  <si>
    <t>Ejecutar y hacer seguimiento al contrato 233-2020 para la digitalización de los expedientes misionales.</t>
  </si>
  <si>
    <t xml:space="preserve">Cada vez que se tramite un préstamo
</t>
  </si>
  <si>
    <t>A partir de las restricciones por pandemia y dando cumplimiento a las instrucciones del gobierno nacional, 1028 registros del SIAC se han tramitado de forma digital.</t>
  </si>
  <si>
    <t>Seguimiento realizado a los expedientes digitalizados</t>
  </si>
  <si>
    <t>El contrato inició en marzo 18 de 2021 y se encuentra en ejecución.</t>
  </si>
  <si>
    <t>Toda la información que genera cada uno de los funcionarios del proceso se guarda en el onedrive del correo institucional asignado.</t>
  </si>
  <si>
    <t>Verificar que se cumpla el protocolo para limpieza y desinfección en los archivos con el apoyo de SST.</t>
  </si>
  <si>
    <t>Se realiza el debido diligenciameinto de la planilla de préstamos documentales GDO-FO-08, para el cumplimiento del procedimiento. A la fecha se han realizado 15 solicitudes.</t>
  </si>
  <si>
    <t xml:space="preserve">Registro de verificación del cumplimiento del protocolo de limpieza </t>
  </si>
  <si>
    <t xml:space="preserve">La información correspondiente a la gestión realiza desde el proceso, se encuentra en cargada debidamente en el One Drive.  </t>
  </si>
  <si>
    <t xml:space="preserve">El cronograma de realización de las jornadas de fumigación se solicitó a Gestión ambiental en el mes de mayo. 
Se realizó la 1° jornada el 16 de febrero.
y proyecta una 2° jornada el 21 de agosto  </t>
  </si>
  <si>
    <t xml:space="preserve">Se solicitaron los Elementos de Protección Personal el 19 de marzo, y los elementos fueron entregados correctamente. </t>
  </si>
  <si>
    <t>Cada 8 ó 15 días se realiza limpieza al archivo, de acuerdo al protocolo definido y se registra en planilla de control.</t>
  </si>
  <si>
    <t>Se verfica que los funcionarios que asisten a la ETITC o CALLE 18  diligencien el formato correspondiente y se registre el formato  en la carpeta compartida de Talento Humano.</t>
  </si>
  <si>
    <t>Posibilidad de recibir o solicitar cualquier dádiva o beneficio a nombre propio o de terceros al manipular/ incluir / extraer documentos a cualquier expediente en custodia del archivo central.</t>
  </si>
  <si>
    <t>Restricción de entrada sólo de personal autorizado, teniendo los archivos bajo llave.  
Si por necesidad o por solicitud debe ingresar algún externo del proceso al archivo, este debe dilgenciar la planilla de control de visita al archivo central</t>
  </si>
  <si>
    <t xml:space="preserve">Sensibilización al equipo de trabajo de responsabilidades y cumplimiento de política de seguridad de la información </t>
  </si>
  <si>
    <t xml:space="preserve">La líder del proceso, participo en la capacitación de manejo de residuos ordinarios realizada por el proceso Gestión ambiental el día 25 de mayo.  </t>
  </si>
  <si>
    <r>
      <t>El proceso cuenta con la planilla: GDO-FO-08 Formato Control Consultas y/o Prestamos de Expedientes, mediante el cual se relaciona el documento prestado, fecha de entrega y el funcionario solicitante.
Se han recibido 8</t>
    </r>
    <r>
      <rPr>
        <sz val="11"/>
        <color rgb="FFFF0000"/>
        <rFont val="Arial"/>
        <family val="2"/>
      </rPr>
      <t xml:space="preserve"> </t>
    </r>
    <r>
      <rPr>
        <sz val="11"/>
        <color theme="1"/>
        <rFont val="Arial"/>
        <family val="2"/>
      </rPr>
      <t xml:space="preserve">solicitudes de préstamos documentales durante el 2° cuatrimestre de la vigencia. </t>
    </r>
  </si>
  <si>
    <t>Teniendo en cuenta las directrices por la emergencia sanitaría, se han registrado  275 PQRSD en el Sistema de Información y de Atención al Ciudadano- SIAC, las mismas se han tramitado de forma digital.</t>
  </si>
  <si>
    <t xml:space="preserve">El contrato 233 de 2020 se ejecuta actualmente y finaliza 25 de septiembre.
El seguimiento al contrato se ha realizado mediante reuniones y comunicaciones vía correo electrónico.    </t>
  </si>
  <si>
    <t>Se realiza de manera periodica la limpieza del archivo central en cumplimiento del protocolo de limpieza.</t>
  </si>
  <si>
    <t>Se verifica que los funcionarios que asisten a la ETITC y sede CALLE 18  diligencien el formato correspondiente y se registren en el formato  de la carpeta compartida de Talento Humano.</t>
  </si>
  <si>
    <t>Se realizó a través de un oficio la sensibilización de las responsabilidades de la administración de información al personal de Gestión Documental (21 de mayo).</t>
  </si>
  <si>
    <t xml:space="preserve">Los estudios previos para la adquisición de los deshumidificadores se encuentran elaborados, adicionalmente se construye el estudio de mercado (cotizaciones), posteriormente remitieran al Vicerrector Administrativo y Financiero, Oficina Asesora de Planeación y Oficina de Contratación.  </t>
  </si>
  <si>
    <t>A través de comunicados enviados a cada uno de los colaboradores del proceso, se les informo el adecuado manejo de la información y seguridad que deben tener en el manejo de la misma,  de acuerdo a los compromisos institucionales adquiridos, estos comunicados fueron firmados por cada una de las personas tanto de archivo como la persona que atiende en la ventanilla única, estos comunicados fueron entregados en mayo 21 y octubre  22 de 2021 a la última persona que se vinculo, dando cumplimiento a la actividad lo que permite la mitigación del riesgo identificado.</t>
  </si>
  <si>
    <r>
      <t>Se evidencio las planillas de prestamos documentales de historias laborales de los meses de septiembre, octubre y noviembre las cuales cuanten con el seguimiento y devolución al area de gestión documental cuenta con la planilla: GDO-FO-08 Formato Control Consultas y/o Prestamos de Expedientes, mediante el cual se relaciona el documento prestado, fecha de entrega y el funcionario solicitante.
Se han recibido 8</t>
    </r>
    <r>
      <rPr>
        <sz val="11"/>
        <color rgb="FFFF0000"/>
        <rFont val="Arial"/>
        <family val="2"/>
      </rPr>
      <t xml:space="preserve"> </t>
    </r>
    <r>
      <rPr>
        <sz val="11"/>
        <color theme="1"/>
        <rFont val="Arial"/>
        <family val="2"/>
      </rPr>
      <t xml:space="preserve">solicitudes de préstamos documentales durante el 2° cuatrimestre de la vigencia. </t>
    </r>
  </si>
  <si>
    <t>Se evidenció que se encuentran digitalizadas las planillas de control de prestamo documental, en el documento se observan prestamos de historias laborales con fecha desde el 23 de septiembre al 10 de noviembre solicitudes por parte de TH, estas planillas son utilizadas para los prestamos entregados en fisico, contribuyendo de esta manera con la mitigación del riesgo identificado.</t>
  </si>
  <si>
    <t>Se observa la planilla de entrega de correspondencia diligenciada  en la cual se relaciona el número de radicado, fecha y número de folios, asi mismo, se evidencio la solicitud  realizada por ventanilla el 20 de agosto de 2021, de correspondencia referente a Colpensiones. contribuyendo de esta manera con la mitigación del riesgo identificado.</t>
  </si>
  <si>
    <t>Se observan los estudios previos para la adquisición de los deshumidificadores elaborados por la profesional de Gestion Documental, el documento no presenta fecha,  fueron remitidos el 6 de agosto por correo electrónico al area de adquisiciones para su respectivo trámite, el cual a la fecha se encuentra en proceso para la contratación.</t>
  </si>
  <si>
    <t>Se evidencio que el contrato 233 de 2020 fue terminado el 25 de mayo por mutuo acuerdo del cual se recibio por parte de la supervisora de este como producto los expedientes digitalizados en PDF en un disco extraible bajo la custodia del proceso, observando que se encuentra pendiente el cargue al sofware de gestion documental, la solicitud de este cargue, actividad que fue solicitada por correo electronico hasta el dia 10 de noviembre de 2021 al proceso de gestión de informatica y comunicaciones, actividad que apesar de contribuir con la mitigación del riesgo requiere ser fortalecida con la ejecución final del cargue de información en el software dispuesto para la consulta de la gestión documental.</t>
  </si>
  <si>
    <t>Se observa la información del proceso en carpetas guardadas en el One drive, debidamente nombradas de acuerdo a la gestión realizada, lo que permite la mitigación del riesgo.</t>
  </si>
  <si>
    <t>Mediante correo electrónico de fecha 9 de febrero el proceso realizo la solicitud del  cronograma a gestion ambiental  para realizar la fumigación, las cuales fueron llevadas a cabo el 16 de febrero y el 21 de agosto  de 2021. contribuyendo a si con la mitigación del riesgo identificado.</t>
  </si>
  <si>
    <t>Se evidencio que a través de correo electrónico fueron solicitados los EPP para el equipo de trabajo del proceso de Gesión Documental el dia 19 de marzo el cual incluia batas,  guantes y cofias, adicionalmente fueron solicitados el 29 de octubre al profesional encargado de  SST del equipo de Gestión de Talento Humano, los elementos para dispensación de alcohol. actividad que contribuye con la mitigación del riesgo identificado.</t>
  </si>
  <si>
    <t>Mediante planillas de limpieza se observa la labor realizada en el archivo desde el 1 de febrero de 2021 hasta el mes de noviembre  en el cual se registra la fecha hora y datos de la persona que realiza la limpieza del archivo. Contribuyendo asi con la mitigación del riesgo identificado.</t>
  </si>
  <si>
    <t>De acuerdo a lo manifestado por la profesional lider del proceso, indica que los integrantes portan su tapabocas y realizan el lavado de manos, diariamente se registran en la matriz de ingreso y diligencia la encuesta de condiciones de salud, no se observan estos documentos, por lo que es necesario contar con los soportes para evidenciar la actividad.</t>
  </si>
  <si>
    <t>A la fecha no se han presentado ingresos de personas externas al archivo central, solo ingresan las personas que trabajan en el proceso de gestión documental por lo que no se cuenta con las planillas diligenciadas, actividad que contribuye con la mitigación del riesgo.</t>
  </si>
  <si>
    <t>Se observan las imágenes y acta de asistencia a la capacitacion del 11 de marzo relacionada con compras sostenibles y marco normativo, toma de conciencia y compras verdes, de igual forma durante la vigencia se observo la asitencia a la capacitación de eficiencia energetica del 22 de septiembre de 2021, lo que permite dar cumplimiento a la acción propuesta y mitigación del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</si>
</sst>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sz val="11"/>
      <color indexed="8"/>
      <name val="Arial"/>
      <family val="2"/>
    </font>
    <font>
      <b/>
      <sz val="11"/>
      <color indexed="8"/>
      <name val="Arial"/>
      <family val="2"/>
    </font>
    <font>
      <sz val="11"/>
      <color theme="1"/>
      <name val="Symbol"/>
      <family val="1"/>
      <charset val="2"/>
    </font>
    <font>
      <sz val="7"/>
      <color indexed="8"/>
      <name val="Times New Roman"/>
      <family val="1"/>
    </font>
    <font>
      <sz val="11"/>
      <name val="Arial"/>
      <family val="2"/>
    </font>
    <font>
      <sz val="16"/>
      <color theme="1"/>
      <name val="Calibri"/>
      <family val="2"/>
      <scheme val="minor"/>
    </font>
    <font>
      <sz val="11"/>
      <color rgb="FFFF0000"/>
      <name val="Calibri"/>
      <family val="2"/>
      <scheme val="minor"/>
    </font>
    <font>
      <b/>
      <sz val="11"/>
      <color rgb="FFFF0000"/>
      <name val="Arial"/>
      <family val="2"/>
    </font>
    <font>
      <b/>
      <sz val="11"/>
      <name val="Arial"/>
      <family val="2"/>
    </font>
    <font>
      <sz val="11"/>
      <color rgb="FFFF0000"/>
      <name val="Arial"/>
      <family val="2"/>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5">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style="medium">
        <color indexed="64"/>
      </right>
      <top style="thin">
        <color indexed="64"/>
      </top>
      <bottom style="medium">
        <color indexed="64"/>
      </bottom>
      <diagonal/>
    </border>
    <border>
      <left/>
      <right style="medium">
        <color auto="1"/>
      </right>
      <top style="thin">
        <color auto="1"/>
      </top>
      <bottom style="medium">
        <color auto="1"/>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auto="1"/>
      </right>
      <top style="thin">
        <color auto="1"/>
      </top>
      <bottom style="medium">
        <color indexed="64"/>
      </bottom>
      <diagonal/>
    </border>
    <border>
      <left style="thin">
        <color auto="1"/>
      </left>
      <right style="medium">
        <color indexed="64"/>
      </right>
      <top style="medium">
        <color indexed="64"/>
      </top>
      <bottom/>
      <diagonal/>
    </border>
    <border>
      <left style="medium">
        <color indexed="64"/>
      </left>
      <right style="thin">
        <color auto="1"/>
      </right>
      <top style="medium">
        <color indexed="64"/>
      </top>
      <bottom/>
      <diagonal/>
    </border>
    <border>
      <left style="medium">
        <color indexed="64"/>
      </left>
      <right style="thin">
        <color auto="1"/>
      </right>
      <top style="thin">
        <color auto="1"/>
      </top>
      <bottom/>
      <diagonal/>
    </border>
    <border>
      <left style="thin">
        <color auto="1"/>
      </left>
      <right style="medium">
        <color auto="1"/>
      </right>
      <top style="thin">
        <color auto="1"/>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style="medium">
        <color indexed="64"/>
      </top>
      <bottom style="thin">
        <color auto="1"/>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84">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2" fillId="0" borderId="23" xfId="0" applyFont="1" applyFill="1" applyBorder="1" applyAlignment="1">
      <alignment vertical="center" wrapText="1"/>
    </xf>
    <xf numFmtId="0" fontId="2" fillId="0" borderId="23" xfId="0" applyFont="1" applyFill="1" applyBorder="1" applyAlignment="1">
      <alignment horizontal="center" vertical="center" wrapText="1"/>
    </xf>
    <xf numFmtId="0" fontId="2" fillId="0" borderId="23" xfId="0" applyFont="1" applyFill="1" applyBorder="1" applyAlignment="1">
      <alignment horizontal="left" vertical="center" wrapText="1"/>
    </xf>
    <xf numFmtId="0" fontId="21"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2" fillId="0" borderId="0" xfId="0" applyFont="1" applyFill="1" applyBorder="1" applyAlignment="1">
      <alignment horizontal="center" vertical="center" wrapText="1"/>
    </xf>
    <xf numFmtId="0" fontId="16" fillId="0" borderId="25" xfId="0" applyFont="1" applyBorder="1" applyAlignment="1">
      <alignment horizontal="center" vertical="center" wrapText="1"/>
    </xf>
    <xf numFmtId="0" fontId="16" fillId="0" borderId="24" xfId="0" applyFont="1" applyBorder="1" applyAlignment="1">
      <alignment vertical="center" wrapText="1"/>
    </xf>
    <xf numFmtId="0" fontId="16" fillId="0" borderId="24" xfId="0" applyFont="1" applyBorder="1" applyAlignment="1">
      <alignment horizontal="center" vertical="center" wrapText="1"/>
    </xf>
    <xf numFmtId="0" fontId="17" fillId="0" borderId="16" xfId="0" applyFont="1" applyBorder="1" applyAlignment="1">
      <alignment horizontal="center" vertical="center" wrapText="1"/>
    </xf>
    <xf numFmtId="0" fontId="17" fillId="5" borderId="22" xfId="0" applyFont="1" applyFill="1" applyBorder="1" applyAlignment="1">
      <alignment vertical="center" wrapText="1"/>
    </xf>
    <xf numFmtId="0" fontId="17" fillId="0" borderId="22" xfId="0" applyFont="1" applyBorder="1" applyAlignment="1">
      <alignment vertical="center" wrapText="1"/>
    </xf>
    <xf numFmtId="0" fontId="17" fillId="6" borderId="22" xfId="0" applyFont="1" applyFill="1" applyBorder="1" applyAlignment="1">
      <alignment vertical="center" wrapText="1"/>
    </xf>
    <xf numFmtId="0" fontId="17" fillId="7" borderId="22" xfId="0" applyFont="1" applyFill="1" applyBorder="1" applyAlignment="1">
      <alignment vertical="center" wrapText="1"/>
    </xf>
    <xf numFmtId="0" fontId="17" fillId="8" borderId="22" xfId="0" applyFont="1" applyFill="1" applyBorder="1" applyAlignment="1">
      <alignment vertical="center" wrapText="1"/>
    </xf>
    <xf numFmtId="0" fontId="17" fillId="9" borderId="22" xfId="0" applyFont="1" applyFill="1" applyBorder="1" applyAlignment="1">
      <alignment vertical="center" wrapText="1"/>
    </xf>
    <xf numFmtId="0" fontId="17" fillId="0" borderId="28" xfId="0" applyFont="1" applyBorder="1" applyAlignment="1">
      <alignment horizontal="justify" vertical="center" wrapText="1"/>
    </xf>
    <xf numFmtId="0" fontId="17" fillId="0" borderId="22" xfId="0" applyFont="1" applyBorder="1" applyAlignment="1">
      <alignment horizontal="justify" vertical="center" wrapText="1"/>
    </xf>
    <xf numFmtId="0" fontId="17" fillId="0" borderId="18" xfId="0" applyFont="1" applyBorder="1" applyAlignment="1">
      <alignment horizontal="justify" vertical="center" wrapText="1"/>
    </xf>
    <xf numFmtId="0" fontId="0" fillId="0" borderId="28" xfId="0" applyBorder="1" applyAlignment="1">
      <alignment vertical="center" wrapText="1"/>
    </xf>
    <xf numFmtId="0" fontId="0" fillId="0" borderId="22" xfId="0" applyBorder="1" applyAlignment="1">
      <alignment vertical="center" wrapText="1"/>
    </xf>
    <xf numFmtId="0" fontId="0" fillId="0" borderId="0" xfId="0" applyAlignment="1">
      <alignment horizontal="center" vertical="center"/>
    </xf>
    <xf numFmtId="0" fontId="0" fillId="0" borderId="1" xfId="0" applyBorder="1"/>
    <xf numFmtId="0" fontId="16" fillId="0" borderId="1" xfId="0" applyFont="1" applyBorder="1" applyAlignment="1">
      <alignment vertical="center" wrapText="1"/>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29" xfId="0" applyFont="1" applyBorder="1" applyAlignment="1">
      <alignment horizontal="center" vertical="center"/>
    </xf>
    <xf numFmtId="0" fontId="17" fillId="0" borderId="29" xfId="0" applyFont="1" applyBorder="1" applyAlignment="1">
      <alignment vertical="center"/>
    </xf>
    <xf numFmtId="0" fontId="17" fillId="10" borderId="1" xfId="0" applyFont="1" applyFill="1" applyBorder="1" applyAlignment="1">
      <alignment horizontal="center" vertical="center" wrapText="1"/>
    </xf>
    <xf numFmtId="0" fontId="17" fillId="7" borderId="34" xfId="0" applyFont="1" applyFill="1" applyBorder="1" applyAlignment="1">
      <alignment vertical="center" wrapText="1"/>
    </xf>
    <xf numFmtId="0" fontId="17" fillId="8" borderId="15" xfId="0" applyFont="1" applyFill="1" applyBorder="1" applyAlignment="1">
      <alignment vertical="center" wrapText="1"/>
    </xf>
    <xf numFmtId="0" fontId="17" fillId="11" borderId="0" xfId="0" applyFont="1" applyFill="1" applyBorder="1" applyAlignment="1">
      <alignment vertical="center" wrapText="1"/>
    </xf>
    <xf numFmtId="0" fontId="0" fillId="11" borderId="0" xfId="0" applyFill="1" applyBorder="1"/>
    <xf numFmtId="0" fontId="17" fillId="9" borderId="25" xfId="0" applyFont="1" applyFill="1" applyBorder="1" applyAlignment="1">
      <alignment vertical="center" wrapText="1"/>
    </xf>
    <xf numFmtId="0" fontId="0" fillId="0" borderId="25" xfId="0" applyBorder="1"/>
    <xf numFmtId="0" fontId="0" fillId="0" borderId="30"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3" fillId="0" borderId="0" xfId="0" applyFont="1"/>
    <xf numFmtId="0" fontId="23" fillId="0" borderId="3" xfId="0" applyFont="1" applyBorder="1"/>
    <xf numFmtId="0" fontId="14" fillId="0" borderId="1" xfId="0" applyFont="1" applyBorder="1" applyAlignment="1">
      <alignment vertical="center" wrapText="1"/>
    </xf>
    <xf numFmtId="0" fontId="23" fillId="0" borderId="0" xfId="0" applyFont="1" applyBorder="1"/>
    <xf numFmtId="0" fontId="24" fillId="0" borderId="25" xfId="0" applyFont="1" applyBorder="1" applyAlignment="1">
      <alignment horizontal="center" vertical="center" wrapText="1"/>
    </xf>
    <xf numFmtId="0" fontId="3" fillId="0" borderId="16" xfId="0" applyFont="1" applyBorder="1" applyAlignment="1">
      <alignment horizontal="left" vertical="center" wrapText="1"/>
    </xf>
    <xf numFmtId="0" fontId="3" fillId="0" borderId="22" xfId="0" applyFont="1" applyBorder="1" applyAlignment="1">
      <alignment horizontal="left" vertical="center" wrapText="1"/>
    </xf>
    <xf numFmtId="0" fontId="0" fillId="0" borderId="1" xfId="0" applyBorder="1" applyAlignment="1">
      <alignment horizontal="center" vertical="center"/>
    </xf>
    <xf numFmtId="0" fontId="0" fillId="0" borderId="29" xfId="0" applyBorder="1" applyAlignment="1">
      <alignment horizontal="center" vertical="center"/>
    </xf>
    <xf numFmtId="0" fontId="23" fillId="0" borderId="0" xfId="0" applyFont="1" applyBorder="1" applyAlignment="1"/>
    <xf numFmtId="0" fontId="24" fillId="0" borderId="18"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4"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22" xfId="0" applyFont="1" applyBorder="1" applyAlignment="1">
      <alignment horizontal="justify" vertical="center" wrapText="1"/>
    </xf>
    <xf numFmtId="0" fontId="3" fillId="0" borderId="22" xfId="0" applyFont="1" applyBorder="1" applyAlignment="1">
      <alignment horizontal="center" vertical="center" wrapText="1"/>
    </xf>
    <xf numFmtId="0" fontId="0" fillId="0" borderId="16"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8" fillId="0" borderId="0" xfId="0" applyFont="1"/>
    <xf numFmtId="0" fontId="3" fillId="0" borderId="0" xfId="0" applyFont="1" applyAlignment="1">
      <alignment vertical="center"/>
    </xf>
    <xf numFmtId="0" fontId="0" fillId="0" borderId="0" xfId="0" applyAlignment="1">
      <alignment horizontal="center" wrapText="1"/>
    </xf>
    <xf numFmtId="0" fontId="3" fillId="0" borderId="0" xfId="0" applyFont="1" applyAlignment="1">
      <alignment horizontal="center" wrapText="1"/>
    </xf>
    <xf numFmtId="0" fontId="27"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3" fillId="0" borderId="1" xfId="0" applyFont="1" applyBorder="1" applyAlignment="1" applyProtection="1">
      <alignment vertical="center" wrapText="1"/>
      <protection locked="0"/>
    </xf>
    <xf numFmtId="0" fontId="0" fillId="0" borderId="0" xfId="0" applyFont="1"/>
    <xf numFmtId="0" fontId="0" fillId="0" borderId="0" xfId="0" applyBorder="1"/>
    <xf numFmtId="0" fontId="14" fillId="0" borderId="0" xfId="0" applyFont="1" applyBorder="1" applyAlignment="1">
      <alignment vertical="center"/>
    </xf>
    <xf numFmtId="0" fontId="13" fillId="0" borderId="0" xfId="0" applyFont="1" applyBorder="1" applyAlignment="1">
      <alignment wrapText="1"/>
    </xf>
    <xf numFmtId="0" fontId="14" fillId="0" borderId="25" xfId="0" applyFont="1" applyBorder="1" applyAlignment="1">
      <alignment horizontal="center"/>
    </xf>
    <xf numFmtId="0" fontId="23" fillId="0" borderId="0" xfId="0" applyFont="1" applyAlignment="1">
      <alignment horizontal="center"/>
    </xf>
    <xf numFmtId="0" fontId="14" fillId="0" borderId="25" xfId="0" applyFont="1" applyBorder="1" applyAlignment="1">
      <alignment vertical="center"/>
    </xf>
    <xf numFmtId="0" fontId="13" fillId="0" borderId="25" xfId="0" applyFont="1" applyBorder="1" applyAlignment="1">
      <alignment wrapText="1"/>
    </xf>
    <xf numFmtId="0" fontId="30" fillId="0" borderId="14" xfId="0" applyFont="1" applyBorder="1" applyAlignment="1">
      <alignment horizontal="justify" vertical="center"/>
    </xf>
    <xf numFmtId="0" fontId="30" fillId="0" borderId="41" xfId="0" applyFont="1" applyBorder="1" applyAlignment="1">
      <alignment horizontal="justify" vertical="center"/>
    </xf>
    <xf numFmtId="0" fontId="30" fillId="0" borderId="43" xfId="0" applyFont="1" applyBorder="1" applyAlignment="1">
      <alignment horizontal="justify" vertical="center"/>
    </xf>
    <xf numFmtId="0" fontId="30" fillId="0" borderId="39" xfId="0" applyFont="1" applyBorder="1" applyAlignment="1">
      <alignment horizontal="justify" vertical="center"/>
    </xf>
    <xf numFmtId="0" fontId="30" fillId="0" borderId="40" xfId="0" applyFont="1" applyBorder="1" applyAlignment="1">
      <alignment horizontal="justify" vertical="center"/>
    </xf>
    <xf numFmtId="0" fontId="30" fillId="0" borderId="42" xfId="0" applyFont="1" applyBorder="1" applyAlignment="1">
      <alignment horizontal="justify" vertical="center"/>
    </xf>
    <xf numFmtId="0" fontId="18" fillId="0" borderId="0" xfId="0" applyFont="1" applyBorder="1" applyAlignment="1" applyProtection="1">
      <alignment vertical="center" wrapText="1"/>
      <protection locked="0"/>
    </xf>
    <xf numFmtId="0" fontId="18" fillId="0" borderId="0" xfId="0" applyFont="1" applyBorder="1" applyAlignment="1" applyProtection="1">
      <alignment vertical="center" wrapText="1"/>
    </xf>
    <xf numFmtId="0" fontId="2" fillId="0" borderId="23" xfId="0" applyFont="1" applyFill="1" applyBorder="1" applyAlignment="1">
      <alignment wrapText="1"/>
    </xf>
    <xf numFmtId="0" fontId="13" fillId="0" borderId="1" xfId="0" applyFont="1" applyBorder="1" applyAlignment="1">
      <alignment vertical="center" wrapText="1"/>
    </xf>
    <xf numFmtId="0" fontId="2" fillId="0" borderId="28" xfId="0" applyFont="1" applyFill="1" applyBorder="1" applyAlignment="1">
      <alignment vertical="center" wrapText="1"/>
    </xf>
    <xf numFmtId="0" fontId="2" fillId="0" borderId="22" xfId="0" applyFont="1" applyFill="1" applyBorder="1" applyAlignment="1">
      <alignment vertical="center" wrapText="1"/>
    </xf>
    <xf numFmtId="0" fontId="13" fillId="0" borderId="0" xfId="0" applyFont="1" applyBorder="1" applyAlignment="1">
      <alignment vertical="center"/>
    </xf>
    <xf numFmtId="0" fontId="13" fillId="0" borderId="1" xfId="0" applyFont="1" applyBorder="1" applyAlignment="1">
      <alignment vertical="center"/>
    </xf>
    <xf numFmtId="0" fontId="14" fillId="0" borderId="0" xfId="0" applyFont="1" applyBorder="1" applyAlignment="1"/>
    <xf numFmtId="0" fontId="13" fillId="0" borderId="0" xfId="0" applyFont="1"/>
    <xf numFmtId="0" fontId="13" fillId="0" borderId="7" xfId="0" applyFont="1" applyBorder="1"/>
    <xf numFmtId="0" fontId="14" fillId="0" borderId="0" xfId="0" applyFont="1" applyAlignment="1">
      <alignment horizontal="center" vertical="center"/>
    </xf>
    <xf numFmtId="0" fontId="0" fillId="0" borderId="0" xfId="0" applyFont="1" applyAlignment="1">
      <alignment horizontal="left" wrapText="1"/>
    </xf>
    <xf numFmtId="0" fontId="13" fillId="0" borderId="1" xfId="0" applyFont="1" applyBorder="1" applyAlignment="1" applyProtection="1">
      <alignment horizontal="left" vertical="top" wrapText="1"/>
      <protection locked="0"/>
    </xf>
    <xf numFmtId="0" fontId="13" fillId="0" borderId="29" xfId="0" applyFont="1" applyBorder="1" applyAlignment="1" applyProtection="1">
      <alignment vertical="center" wrapText="1"/>
      <protection locked="0"/>
    </xf>
    <xf numFmtId="0" fontId="35" fillId="0" borderId="0" xfId="0" applyFont="1"/>
    <xf numFmtId="0" fontId="34" fillId="0" borderId="0" xfId="0" applyFont="1"/>
    <xf numFmtId="0" fontId="7" fillId="2" borderId="32" xfId="0" applyFont="1" applyFill="1" applyBorder="1" applyAlignment="1">
      <alignment horizontal="center" vertical="center" wrapText="1"/>
    </xf>
    <xf numFmtId="0" fontId="7" fillId="0" borderId="47" xfId="0" applyFont="1" applyFill="1" applyBorder="1" applyAlignment="1">
      <alignment horizontal="center" vertical="center" wrapText="1"/>
    </xf>
    <xf numFmtId="0" fontId="7" fillId="0" borderId="48"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15" fillId="0" borderId="49" xfId="0" applyFont="1" applyBorder="1" applyAlignment="1">
      <alignment horizontal="center" vertical="center" textRotation="90" wrapText="1"/>
    </xf>
    <xf numFmtId="0" fontId="32" fillId="11" borderId="29" xfId="0" applyFont="1" applyFill="1" applyBorder="1" applyAlignment="1">
      <alignment vertical="center" wrapText="1"/>
    </xf>
    <xf numFmtId="0" fontId="13" fillId="11" borderId="29" xfId="0" applyFont="1" applyFill="1" applyBorder="1" applyAlignment="1">
      <alignment horizontal="left" vertical="center" wrapText="1"/>
    </xf>
    <xf numFmtId="0" fontId="13" fillId="11" borderId="29" xfId="0" applyFont="1" applyFill="1" applyBorder="1" applyAlignment="1" applyProtection="1">
      <alignment horizontal="left" vertical="center" wrapText="1"/>
      <protection locked="0"/>
    </xf>
    <xf numFmtId="0" fontId="13" fillId="11" borderId="29" xfId="0" applyFont="1" applyFill="1" applyBorder="1" applyAlignment="1" applyProtection="1">
      <alignment horizontal="center" vertical="center" wrapText="1"/>
      <protection locked="0"/>
    </xf>
    <xf numFmtId="0" fontId="15" fillId="0" borderId="29" xfId="0" applyFont="1" applyBorder="1" applyAlignment="1">
      <alignment horizontal="center" vertical="center" textRotation="90" wrapText="1"/>
    </xf>
    <xf numFmtId="0" fontId="15" fillId="0" borderId="19" xfId="0" applyFont="1" applyBorder="1" applyAlignment="1">
      <alignment horizontal="center" vertical="center" textRotation="90" wrapText="1"/>
    </xf>
    <xf numFmtId="0" fontId="15" fillId="0" borderId="50" xfId="0" applyFont="1" applyBorder="1" applyAlignment="1">
      <alignment horizontal="center" vertical="center" textRotation="90" wrapText="1"/>
    </xf>
    <xf numFmtId="0" fontId="1" fillId="10" borderId="1"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2" borderId="50" xfId="0" applyFont="1" applyFill="1" applyBorder="1" applyAlignment="1">
      <alignment horizontal="center" vertical="center" wrapText="1"/>
    </xf>
    <xf numFmtId="0" fontId="32" fillId="11" borderId="44" xfId="0" applyFont="1" applyFill="1" applyBorder="1" applyAlignment="1">
      <alignment vertical="center" wrapText="1"/>
    </xf>
    <xf numFmtId="0" fontId="13" fillId="0" borderId="44" xfId="0" applyFont="1" applyFill="1" applyBorder="1" applyAlignment="1" applyProtection="1">
      <alignment horizontal="left" vertical="center" wrapText="1"/>
      <protection locked="0"/>
    </xf>
    <xf numFmtId="0" fontId="13" fillId="11" borderId="44" xfId="0" applyFont="1" applyFill="1" applyBorder="1" applyAlignment="1" applyProtection="1">
      <alignment horizontal="center" vertical="center" wrapText="1"/>
      <protection locked="0"/>
    </xf>
    <xf numFmtId="0" fontId="13" fillId="11" borderId="44" xfId="0" applyFont="1" applyFill="1" applyBorder="1" applyAlignment="1" applyProtection="1">
      <alignment horizontal="left" vertical="center" wrapText="1"/>
      <protection locked="0"/>
    </xf>
    <xf numFmtId="0" fontId="13" fillId="11" borderId="45" xfId="0" applyFont="1" applyFill="1" applyBorder="1" applyAlignment="1" applyProtection="1">
      <alignment horizontal="center" vertical="center" wrapText="1"/>
      <protection locked="0"/>
    </xf>
    <xf numFmtId="0" fontId="13" fillId="11" borderId="45" xfId="0" applyFont="1" applyFill="1" applyBorder="1" applyAlignment="1" applyProtection="1">
      <alignment horizontal="left" vertical="center" wrapText="1"/>
      <protection locked="0"/>
    </xf>
    <xf numFmtId="0" fontId="13" fillId="11" borderId="29" xfId="0" applyFont="1" applyFill="1" applyBorder="1" applyAlignment="1">
      <alignment vertical="center" wrapText="1"/>
    </xf>
    <xf numFmtId="0" fontId="13" fillId="11" borderId="1" xfId="0" applyFont="1" applyFill="1" applyBorder="1" applyAlignment="1">
      <alignment vertical="center" wrapText="1"/>
    </xf>
    <xf numFmtId="0" fontId="0" fillId="0" borderId="0" xfId="0" applyFont="1" applyBorder="1" applyAlignment="1"/>
    <xf numFmtId="0" fontId="2" fillId="0" borderId="0" xfId="0" applyFont="1" applyFill="1" applyBorder="1" applyAlignment="1">
      <alignment horizontal="left" vertical="center" wrapText="1"/>
    </xf>
    <xf numFmtId="0" fontId="0" fillId="0" borderId="29" xfId="0" applyBorder="1" applyAlignment="1">
      <alignment horizontal="center"/>
    </xf>
    <xf numFmtId="0" fontId="17" fillId="0" borderId="1" xfId="0" applyFont="1" applyBorder="1" applyAlignment="1">
      <alignment vertical="center" wrapText="1"/>
    </xf>
    <xf numFmtId="0" fontId="3" fillId="0" borderId="31" xfId="0" applyFont="1" applyBorder="1" applyAlignment="1">
      <alignment horizontal="justify" vertical="center" wrapText="1"/>
    </xf>
    <xf numFmtId="0" fontId="32" fillId="0" borderId="1" xfId="0" applyFont="1" applyBorder="1" applyAlignment="1" applyProtection="1">
      <alignment horizontal="center" vertical="center" wrapText="1"/>
      <protection locked="0"/>
    </xf>
    <xf numFmtId="0" fontId="13" fillId="0" borderId="29" xfId="0" applyFont="1" applyFill="1" applyBorder="1" applyAlignment="1" applyProtection="1">
      <alignment horizontal="center" vertical="center" wrapText="1"/>
      <protection locked="0"/>
    </xf>
    <xf numFmtId="0" fontId="13" fillId="0" borderId="1" xfId="0" applyFont="1" applyFill="1" applyBorder="1" applyAlignment="1">
      <alignment horizontal="left" vertical="center" wrapText="1"/>
    </xf>
    <xf numFmtId="17" fontId="13" fillId="0" borderId="1" xfId="0" applyNumberFormat="1" applyFont="1" applyBorder="1" applyAlignment="1" applyProtection="1">
      <alignment horizontal="center" vertical="center" wrapText="1"/>
      <protection locked="0"/>
    </xf>
    <xf numFmtId="0" fontId="13" fillId="0" borderId="29" xfId="0" applyFont="1" applyFill="1" applyBorder="1" applyAlignment="1" applyProtection="1">
      <alignment horizontal="left" vertical="center" wrapText="1"/>
      <protection locked="0"/>
    </xf>
    <xf numFmtId="0" fontId="13" fillId="0" borderId="44" xfId="0" applyFont="1" applyBorder="1" applyAlignment="1" applyProtection="1">
      <alignment horizontal="center" vertical="center" wrapText="1"/>
      <protection locked="0"/>
    </xf>
    <xf numFmtId="0" fontId="32" fillId="2" borderId="29" xfId="0" applyFont="1" applyFill="1" applyBorder="1" applyAlignment="1">
      <alignment horizontal="left" vertical="center" wrapText="1"/>
    </xf>
    <xf numFmtId="17" fontId="32" fillId="0" borderId="1" xfId="0" applyNumberFormat="1" applyFont="1" applyBorder="1" applyAlignment="1" applyProtection="1">
      <alignment horizontal="center" vertical="center" wrapText="1"/>
      <protection locked="0"/>
    </xf>
    <xf numFmtId="0" fontId="13" fillId="0" borderId="0" xfId="0" applyFont="1" applyBorder="1"/>
    <xf numFmtId="0" fontId="3" fillId="0" borderId="0" xfId="0" applyFont="1" applyBorder="1" applyAlignment="1">
      <alignment horizontal="left" vertical="center" wrapText="1"/>
    </xf>
    <xf numFmtId="17" fontId="13" fillId="0" borderId="1" xfId="0" applyNumberFormat="1" applyFont="1" applyBorder="1" applyAlignment="1" applyProtection="1">
      <alignment vertical="center" wrapText="1"/>
      <protection locked="0"/>
    </xf>
    <xf numFmtId="0" fontId="1" fillId="4" borderId="25" xfId="0" applyFont="1" applyFill="1" applyBorder="1" applyAlignment="1">
      <alignment horizontal="center" vertical="center" wrapText="1"/>
    </xf>
    <xf numFmtId="0" fontId="13" fillId="0"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left" vertical="center" wrapText="1"/>
      <protection locked="0"/>
    </xf>
    <xf numFmtId="0" fontId="13" fillId="0" borderId="29" xfId="0" applyFont="1" applyFill="1" applyBorder="1" applyAlignment="1">
      <alignment horizontal="left" vertical="center" wrapText="1"/>
    </xf>
    <xf numFmtId="0" fontId="32" fillId="0" borderId="1" xfId="0" applyFont="1" applyFill="1" applyBorder="1" applyAlignment="1">
      <alignment horizontal="left" vertical="center" wrapText="1"/>
    </xf>
    <xf numFmtId="0" fontId="13" fillId="0" borderId="30" xfId="0" applyFont="1" applyFill="1" applyBorder="1" applyAlignment="1" applyProtection="1">
      <alignment vertical="center" wrapText="1"/>
      <protection locked="0"/>
    </xf>
    <xf numFmtId="0" fontId="34" fillId="0" borderId="0" xfId="0" applyFont="1" applyAlignment="1">
      <alignment vertical="center"/>
    </xf>
    <xf numFmtId="0" fontId="13" fillId="11" borderId="1" xfId="0" applyFont="1" applyFill="1" applyBorder="1" applyAlignment="1">
      <alignment horizontal="left" vertical="center" wrapText="1"/>
    </xf>
    <xf numFmtId="0" fontId="24" fillId="0" borderId="3" xfId="0" applyFont="1" applyBorder="1" applyAlignment="1">
      <alignment horizontal="center" vertical="center" wrapText="1"/>
    </xf>
    <xf numFmtId="0" fontId="24" fillId="0" borderId="24" xfId="0" applyFont="1" applyBorder="1" applyAlignment="1">
      <alignment horizontal="center" vertical="center" wrapText="1"/>
    </xf>
    <xf numFmtId="0" fontId="0" fillId="0" borderId="0" xfId="0" applyFont="1" applyAlignment="1">
      <alignment horizontal="center" vertical="center"/>
    </xf>
    <xf numFmtId="0" fontId="0" fillId="0" borderId="7" xfId="0" applyFont="1" applyBorder="1"/>
    <xf numFmtId="0" fontId="24" fillId="0" borderId="4" xfId="0" applyFont="1" applyBorder="1" applyAlignment="1">
      <alignment horizontal="center" vertical="center" wrapText="1"/>
    </xf>
    <xf numFmtId="0" fontId="24" fillId="0" borderId="24" xfId="0" applyFont="1" applyFill="1" applyBorder="1" applyAlignment="1">
      <alignment horizontal="center" vertical="center" wrapText="1"/>
    </xf>
    <xf numFmtId="0" fontId="3" fillId="0" borderId="11" xfId="0" applyFont="1" applyBorder="1" applyAlignment="1">
      <alignment vertical="center" wrapText="1"/>
    </xf>
    <xf numFmtId="0" fontId="3" fillId="0" borderId="11" xfId="0" applyFont="1" applyBorder="1" applyAlignment="1">
      <alignment horizontal="center" vertical="center" wrapText="1"/>
    </xf>
    <xf numFmtId="0" fontId="0" fillId="0" borderId="11" xfId="0" applyFont="1" applyBorder="1" applyAlignment="1">
      <alignment horizontal="center" vertical="center"/>
    </xf>
    <xf numFmtId="0" fontId="3" fillId="0" borderId="1" xfId="0" applyFont="1" applyBorder="1" applyAlignment="1">
      <alignment vertical="center" wrapText="1"/>
    </xf>
    <xf numFmtId="0" fontId="0" fillId="0" borderId="1" xfId="0" applyFont="1" applyBorder="1" applyAlignment="1">
      <alignment horizontal="center" vertical="center"/>
    </xf>
    <xf numFmtId="0" fontId="3" fillId="0" borderId="29" xfId="0" applyFont="1" applyBorder="1" applyAlignment="1">
      <alignment horizontal="center" vertical="center" wrapText="1"/>
    </xf>
    <xf numFmtId="0" fontId="0" fillId="0" borderId="29" xfId="0" applyFont="1" applyBorder="1" applyAlignment="1">
      <alignment horizontal="center" vertical="center"/>
    </xf>
    <xf numFmtId="0" fontId="0" fillId="0" borderId="24" xfId="0" applyFont="1" applyBorder="1" applyAlignment="1">
      <alignment horizontal="center" vertical="center"/>
    </xf>
    <xf numFmtId="0" fontId="0" fillId="0" borderId="0" xfId="0" applyFont="1" applyBorder="1" applyAlignment="1">
      <alignment horizontal="center" vertical="center"/>
    </xf>
    <xf numFmtId="0" fontId="3" fillId="0" borderId="0" xfId="0" applyFont="1" applyFill="1" applyBorder="1" applyAlignment="1">
      <alignment vertical="center" wrapText="1"/>
    </xf>
    <xf numFmtId="0" fontId="0" fillId="0" borderId="0" xfId="0" applyFont="1" applyBorder="1"/>
    <xf numFmtId="0" fontId="24" fillId="0" borderId="0" xfId="0" applyFont="1" applyFill="1" applyBorder="1" applyAlignment="1">
      <alignment horizontal="center" vertical="center" wrapText="1"/>
    </xf>
    <xf numFmtId="0" fontId="3" fillId="0" borderId="0" xfId="0" applyFont="1" applyBorder="1" applyAlignment="1">
      <alignment vertical="center" wrapText="1"/>
    </xf>
    <xf numFmtId="0" fontId="0" fillId="0" borderId="0" xfId="0" applyFont="1" applyAlignment="1"/>
    <xf numFmtId="0" fontId="13" fillId="0" borderId="26" xfId="0" applyFont="1" applyBorder="1" applyAlignment="1">
      <alignment horizontal="left" vertical="center" wrapText="1"/>
    </xf>
    <xf numFmtId="0" fontId="13" fillId="0" borderId="29" xfId="0" applyFont="1" applyBorder="1" applyAlignment="1" applyProtection="1">
      <alignment horizontal="left" vertical="center" wrapText="1"/>
      <protection locked="0"/>
    </xf>
    <xf numFmtId="0" fontId="13" fillId="0" borderId="11" xfId="0" applyFont="1" applyBorder="1" applyAlignment="1" applyProtection="1">
      <alignment horizontal="left" vertical="center" wrapText="1"/>
      <protection locked="0"/>
    </xf>
    <xf numFmtId="0" fontId="13" fillId="0" borderId="29" xfId="0" applyFont="1" applyBorder="1" applyAlignment="1" applyProtection="1">
      <alignment horizontal="center" vertical="center" wrapText="1"/>
      <protection locked="0"/>
    </xf>
    <xf numFmtId="0" fontId="13" fillId="0" borderId="1" xfId="0" applyFont="1" applyBorder="1" applyAlignment="1">
      <alignment horizontal="left" vertical="center" wrapText="1"/>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xf>
    <xf numFmtId="0" fontId="13" fillId="0" borderId="29" xfId="0" applyFont="1" applyBorder="1" applyAlignment="1">
      <alignment horizontal="left" vertical="center" wrapText="1"/>
    </xf>
    <xf numFmtId="0" fontId="13" fillId="0" borderId="45" xfId="0" applyFont="1" applyBorder="1" applyAlignment="1" applyProtection="1">
      <alignment horizontal="center" vertical="center" wrapText="1"/>
      <protection locked="0"/>
    </xf>
    <xf numFmtId="0" fontId="0" fillId="0" borderId="45" xfId="0" applyFont="1" applyBorder="1" applyAlignment="1" applyProtection="1">
      <alignment horizontal="center" vertical="center" wrapText="1"/>
      <protection locked="0"/>
    </xf>
    <xf numFmtId="0" fontId="13" fillId="11" borderId="1" xfId="0" applyFont="1" applyFill="1" applyBorder="1" applyAlignment="1" applyProtection="1">
      <alignment horizontal="left" vertical="center" wrapText="1"/>
      <protection locked="0"/>
    </xf>
    <xf numFmtId="0" fontId="13" fillId="0" borderId="45" xfId="0" applyFont="1" applyBorder="1" applyAlignment="1">
      <alignment horizontal="left" vertical="center" wrapText="1"/>
    </xf>
    <xf numFmtId="0" fontId="13" fillId="0" borderId="45" xfId="0" applyFont="1" applyBorder="1" applyAlignment="1" applyProtection="1">
      <alignment horizontal="center" vertical="center" wrapText="1"/>
    </xf>
    <xf numFmtId="0" fontId="13" fillId="0" borderId="1" xfId="0" applyFont="1" applyBorder="1" applyAlignment="1" applyProtection="1">
      <alignment horizontal="left" vertical="center" wrapText="1"/>
      <protection locked="0"/>
    </xf>
    <xf numFmtId="0" fontId="13" fillId="0" borderId="45" xfId="0" applyFont="1" applyBorder="1" applyAlignment="1" applyProtection="1">
      <alignment horizontal="left" vertical="center" wrapText="1"/>
      <protection locked="0"/>
    </xf>
    <xf numFmtId="0" fontId="13" fillId="11" borderId="1" xfId="0" applyFont="1" applyFill="1" applyBorder="1" applyAlignment="1">
      <alignment horizontal="left" vertical="center" wrapText="1"/>
    </xf>
    <xf numFmtId="0" fontId="13" fillId="11" borderId="45" xfId="0" applyFont="1" applyFill="1" applyBorder="1" applyAlignment="1">
      <alignment horizontal="left" vertical="center" wrapText="1"/>
    </xf>
    <xf numFmtId="0" fontId="3" fillId="0" borderId="0" xfId="0" applyFont="1" applyBorder="1" applyAlignment="1">
      <alignment vertical="center" wrapText="1"/>
    </xf>
    <xf numFmtId="17" fontId="13" fillId="0" borderId="44" xfId="0" applyNumberFormat="1" applyFont="1" applyBorder="1" applyAlignment="1" applyProtection="1">
      <alignment horizontal="left" vertical="center" wrapText="1"/>
      <protection locked="0"/>
    </xf>
    <xf numFmtId="17" fontId="32" fillId="0" borderId="29" xfId="0" applyNumberFormat="1" applyFont="1" applyBorder="1" applyAlignment="1" applyProtection="1">
      <alignment horizontal="left" vertical="center" wrapText="1"/>
      <protection locked="0"/>
    </xf>
    <xf numFmtId="0" fontId="13" fillId="0" borderId="44" xfId="0" applyFont="1" applyBorder="1" applyAlignment="1" applyProtection="1">
      <alignment vertical="center" wrapText="1"/>
      <protection locked="0"/>
    </xf>
    <xf numFmtId="17" fontId="13" fillId="0" borderId="45" xfId="0" applyNumberFormat="1" applyFont="1" applyBorder="1" applyAlignment="1" applyProtection="1">
      <alignment vertical="center" wrapText="1"/>
      <protection locked="0"/>
    </xf>
    <xf numFmtId="0" fontId="13" fillId="0" borderId="45" xfId="0" applyFont="1" applyBorder="1" applyAlignment="1" applyProtection="1">
      <alignment vertical="center" wrapText="1"/>
      <protection locked="0"/>
    </xf>
    <xf numFmtId="0" fontId="13" fillId="0" borderId="11" xfId="0" applyFont="1" applyFill="1" applyBorder="1" applyAlignment="1" applyProtection="1">
      <alignment horizontal="left" vertical="center" wrapText="1"/>
      <protection locked="0"/>
    </xf>
    <xf numFmtId="0" fontId="13" fillId="0" borderId="45" xfId="0" applyFont="1" applyFill="1" applyBorder="1" applyAlignment="1" applyProtection="1">
      <alignment horizontal="left" vertical="center" wrapText="1"/>
      <protection locked="0"/>
    </xf>
    <xf numFmtId="0" fontId="13" fillId="0" borderId="29" xfId="0" applyFont="1" applyFill="1" applyBorder="1" applyAlignment="1" applyProtection="1">
      <alignment vertical="center" wrapText="1"/>
      <protection locked="0"/>
    </xf>
    <xf numFmtId="0" fontId="13" fillId="0" borderId="44" xfId="0" applyFont="1" applyFill="1" applyBorder="1" applyAlignment="1" applyProtection="1">
      <alignment vertical="center" wrapText="1"/>
      <protection locked="0"/>
    </xf>
    <xf numFmtId="0" fontId="13" fillId="0" borderId="29" xfId="0" applyFont="1" applyBorder="1" applyAlignment="1" applyProtection="1">
      <alignment horizontal="left" vertical="center" wrapText="1"/>
      <protection locked="0"/>
    </xf>
    <xf numFmtId="0" fontId="13" fillId="0" borderId="1" xfId="0" applyFont="1" applyFill="1" applyBorder="1" applyAlignment="1" applyProtection="1">
      <alignment vertical="center" wrapText="1"/>
      <protection locked="0"/>
    </xf>
    <xf numFmtId="0" fontId="13" fillId="0" borderId="1" xfId="0" applyFont="1" applyFill="1" applyBorder="1" applyAlignment="1" applyProtection="1">
      <alignment horizontal="left" vertical="top"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lignment horizontal="left" vertical="center" wrapText="1"/>
    </xf>
    <xf numFmtId="0" fontId="13" fillId="0" borderId="1" xfId="0" applyFont="1" applyBorder="1" applyAlignment="1" applyProtection="1">
      <alignment horizontal="center" vertical="center" wrapText="1"/>
      <protection locked="0"/>
    </xf>
    <xf numFmtId="0" fontId="13" fillId="0" borderId="29" xfId="0" applyFont="1" applyBorder="1" applyAlignment="1" applyProtection="1">
      <alignment horizontal="center" vertical="center" wrapText="1"/>
      <protection locked="0"/>
    </xf>
    <xf numFmtId="0" fontId="13" fillId="0" borderId="11" xfId="0"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xf>
    <xf numFmtId="0" fontId="5" fillId="0" borderId="19"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0"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4" xfId="0" applyFont="1" applyBorder="1" applyAlignment="1">
      <alignment horizontal="center" vertical="center" wrapText="1"/>
    </xf>
    <xf numFmtId="0" fontId="7" fillId="0" borderId="31"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31" xfId="0" applyFont="1" applyBorder="1" applyAlignment="1">
      <alignment horizontal="center" vertical="center" wrapText="1"/>
    </xf>
    <xf numFmtId="0" fontId="36" fillId="0" borderId="21" xfId="0" applyFont="1" applyBorder="1" applyAlignment="1">
      <alignment horizontal="center" vertical="center"/>
    </xf>
    <xf numFmtId="0" fontId="36" fillId="0" borderId="17"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7" fillId="11" borderId="15" xfId="0" applyFont="1" applyFill="1" applyBorder="1" applyAlignment="1">
      <alignment horizontal="center" vertical="center" wrapText="1"/>
    </xf>
    <xf numFmtId="0" fontId="7" fillId="11" borderId="31"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19" fillId="0" borderId="19" xfId="0" applyFont="1" applyBorder="1" applyAlignment="1" applyProtection="1">
      <alignment horizontal="center" vertical="center"/>
      <protection locked="0"/>
    </xf>
    <xf numFmtId="0" fontId="19" fillId="0" borderId="5"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6" xfId="0" applyFont="1" applyBorder="1" applyAlignment="1" applyProtection="1">
      <alignment horizontal="center" vertical="center"/>
      <protection locked="0"/>
    </xf>
    <xf numFmtId="0" fontId="19" fillId="0" borderId="0" xfId="0" applyFont="1" applyBorder="1" applyAlignment="1" applyProtection="1">
      <alignment horizontal="center" vertical="center"/>
      <protection locked="0"/>
    </xf>
    <xf numFmtId="0" fontId="19" fillId="0" borderId="8" xfId="0" applyFont="1" applyBorder="1" applyAlignment="1" applyProtection="1">
      <alignment horizontal="center" vertical="center"/>
      <protection locked="0"/>
    </xf>
    <xf numFmtId="0" fontId="19" fillId="0" borderId="20" xfId="0" applyFont="1" applyBorder="1" applyAlignment="1" applyProtection="1">
      <alignment horizontal="center" vertical="center"/>
      <protection locked="0"/>
    </xf>
    <xf numFmtId="0" fontId="19" fillId="0" borderId="7" xfId="0" applyFont="1" applyBorder="1" applyAlignment="1" applyProtection="1">
      <alignment horizontal="center" vertical="center"/>
      <protection locked="0"/>
    </xf>
    <xf numFmtId="0" fontId="19" fillId="0" borderId="9" xfId="0" applyFont="1" applyBorder="1" applyAlignment="1" applyProtection="1">
      <alignment horizontal="center" vertical="center"/>
      <protection locked="0"/>
    </xf>
    <xf numFmtId="0" fontId="25" fillId="0" borderId="15" xfId="0" applyFont="1" applyBorder="1" applyAlignment="1">
      <alignment horizontal="center" vertical="center" wrapText="1"/>
    </xf>
    <xf numFmtId="0" fontId="25" fillId="0" borderId="31" xfId="0" applyFont="1" applyBorder="1" applyAlignment="1">
      <alignment horizontal="center" vertical="center" wrapText="1"/>
    </xf>
    <xf numFmtId="0" fontId="14" fillId="0" borderId="13" xfId="0" applyFont="1" applyBorder="1" applyAlignment="1">
      <alignment horizontal="center" vertical="center"/>
    </xf>
    <xf numFmtId="0" fontId="14" fillId="0" borderId="12" xfId="0" applyFont="1" applyBorder="1" applyAlignment="1">
      <alignment horizontal="center" vertical="center"/>
    </xf>
    <xf numFmtId="0" fontId="14" fillId="0" borderId="14" xfId="0" applyFont="1" applyBorder="1" applyAlignment="1">
      <alignment horizontal="center" vertical="center"/>
    </xf>
    <xf numFmtId="0" fontId="7" fillId="0" borderId="15" xfId="0" applyFont="1" applyFill="1" applyBorder="1" applyAlignment="1">
      <alignment horizontal="center" vertical="center" wrapText="1"/>
    </xf>
    <xf numFmtId="0" fontId="7" fillId="0" borderId="31"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1" fillId="0" borderId="19"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3" fillId="11" borderId="1" xfId="0" applyFont="1" applyFill="1" applyBorder="1" applyAlignment="1" applyProtection="1">
      <alignment horizontal="left" vertical="center" wrapText="1"/>
      <protection locked="0"/>
    </xf>
    <xf numFmtId="0" fontId="1" fillId="0" borderId="20" xfId="0" applyFont="1" applyBorder="1" applyAlignment="1">
      <alignment horizontal="left" vertical="center"/>
    </xf>
    <xf numFmtId="0" fontId="1" fillId="0" borderId="9" xfId="0" applyFont="1" applyBorder="1" applyAlignment="1">
      <alignment horizontal="left" vertical="center"/>
    </xf>
    <xf numFmtId="0" fontId="32" fillId="11" borderId="1" xfId="0" applyFont="1" applyFill="1" applyBorder="1" applyAlignment="1">
      <alignment horizontal="left" vertical="center" wrapText="1"/>
    </xf>
    <xf numFmtId="0" fontId="13" fillId="0" borderId="30" xfId="0" applyFont="1" applyBorder="1" applyAlignment="1" applyProtection="1">
      <alignment horizontal="center" vertical="center" wrapText="1"/>
      <protection locked="0"/>
    </xf>
    <xf numFmtId="0" fontId="13" fillId="0" borderId="32" xfId="0" applyFont="1" applyBorder="1" applyAlignment="1" applyProtection="1">
      <alignment horizontal="center" vertical="center" wrapText="1"/>
      <protection locked="0"/>
    </xf>
    <xf numFmtId="0" fontId="13" fillId="0" borderId="32" xfId="0" applyFont="1" applyBorder="1" applyAlignment="1" applyProtection="1">
      <alignment horizontal="center" vertical="center" wrapText="1"/>
    </xf>
    <xf numFmtId="0" fontId="13" fillId="0" borderId="30" xfId="0" applyFont="1" applyBorder="1" applyAlignment="1" applyProtection="1">
      <alignment horizontal="center" vertical="center" wrapText="1"/>
    </xf>
    <xf numFmtId="0" fontId="13" fillId="0" borderId="11" xfId="0" applyFont="1" applyBorder="1" applyAlignment="1" applyProtection="1">
      <alignment horizontal="center" vertical="center" wrapText="1"/>
    </xf>
    <xf numFmtId="0" fontId="0" fillId="0" borderId="32" xfId="0" applyBorder="1" applyAlignment="1">
      <alignment horizontal="center"/>
    </xf>
    <xf numFmtId="0" fontId="0" fillId="0" borderId="30" xfId="0" applyBorder="1" applyAlignment="1">
      <alignment horizontal="center"/>
    </xf>
    <xf numFmtId="0" fontId="0" fillId="0" borderId="11" xfId="0" applyBorder="1" applyAlignment="1">
      <alignment horizontal="center"/>
    </xf>
    <xf numFmtId="0" fontId="33" fillId="11" borderId="32" xfId="0" applyFont="1" applyFill="1" applyBorder="1" applyAlignment="1">
      <alignment horizontal="center" vertical="center"/>
    </xf>
    <xf numFmtId="0" fontId="33" fillId="11" borderId="30" xfId="0" applyFont="1" applyFill="1" applyBorder="1" applyAlignment="1">
      <alignment horizontal="center" vertical="center"/>
    </xf>
    <xf numFmtId="0" fontId="33" fillId="11" borderId="11" xfId="0" applyFont="1" applyFill="1" applyBorder="1" applyAlignment="1">
      <alignment horizontal="center" vertical="center"/>
    </xf>
    <xf numFmtId="0" fontId="13" fillId="0" borderId="1" xfId="0" applyFont="1" applyBorder="1" applyAlignment="1">
      <alignment horizontal="center" vertical="center" wrapText="1"/>
    </xf>
    <xf numFmtId="0" fontId="22" fillId="0" borderId="35"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20" fillId="0" borderId="37" xfId="0" applyFont="1" applyBorder="1" applyAlignment="1">
      <alignment horizontal="left" vertical="center" wrapText="1"/>
    </xf>
    <xf numFmtId="0" fontId="20" fillId="0" borderId="2" xfId="0" applyFont="1" applyBorder="1" applyAlignment="1">
      <alignment horizontal="left" vertical="center" wrapText="1"/>
    </xf>
    <xf numFmtId="0" fontId="20" fillId="0" borderId="36" xfId="0" applyFont="1" applyBorder="1" applyAlignment="1">
      <alignment horizontal="left" vertical="center" wrapText="1"/>
    </xf>
    <xf numFmtId="0" fontId="20" fillId="0" borderId="37" xfId="0" applyFont="1" applyBorder="1" applyAlignment="1">
      <alignment horizontal="right" vertical="center" wrapText="1"/>
    </xf>
    <xf numFmtId="0" fontId="20" fillId="0" borderId="2" xfId="0" applyFont="1" applyBorder="1" applyAlignment="1">
      <alignment horizontal="right" vertical="center" wrapText="1"/>
    </xf>
    <xf numFmtId="0" fontId="20" fillId="0" borderId="36" xfId="0" applyFont="1" applyBorder="1" applyAlignment="1">
      <alignment horizontal="right" vertical="center" wrapText="1"/>
    </xf>
    <xf numFmtId="0" fontId="20" fillId="0" borderId="1" xfId="0" applyFont="1" applyBorder="1" applyAlignment="1">
      <alignment horizontal="right" vertical="center" wrapText="1"/>
    </xf>
    <xf numFmtId="0" fontId="2" fillId="0" borderId="0" xfId="0" applyFont="1" applyFill="1" applyBorder="1" applyAlignment="1">
      <alignment horizontal="left" vertical="center" wrapText="1"/>
    </xf>
    <xf numFmtId="0" fontId="1" fillId="0" borderId="35" xfId="0" applyFont="1" applyFill="1" applyBorder="1" applyAlignment="1">
      <alignment horizontal="left" wrapText="1"/>
    </xf>
    <xf numFmtId="0" fontId="1" fillId="0" borderId="23" xfId="0" applyFont="1" applyFill="1" applyBorder="1" applyAlignment="1">
      <alignment horizontal="left" wrapText="1"/>
    </xf>
    <xf numFmtId="0" fontId="13" fillId="0" borderId="29" xfId="0" applyFont="1" applyBorder="1" applyAlignment="1">
      <alignment horizontal="left" vertical="center" wrapText="1"/>
    </xf>
    <xf numFmtId="0" fontId="13" fillId="0" borderId="30" xfId="0" applyFont="1" applyBorder="1" applyAlignment="1">
      <alignment horizontal="left" vertical="center" wrapText="1"/>
    </xf>
    <xf numFmtId="0" fontId="13" fillId="0" borderId="11" xfId="0" applyFont="1" applyBorder="1" applyAlignment="1">
      <alignment horizontal="left" vertical="center" wrapText="1"/>
    </xf>
    <xf numFmtId="0" fontId="13" fillId="0" borderId="29" xfId="0" applyFont="1" applyBorder="1" applyAlignment="1" applyProtection="1">
      <alignment horizontal="center" vertical="center" wrapText="1"/>
    </xf>
    <xf numFmtId="0" fontId="13" fillId="0" borderId="29" xfId="0" applyFont="1" applyBorder="1" applyAlignment="1" applyProtection="1">
      <alignment horizontal="left" vertical="center" wrapText="1"/>
      <protection locked="0"/>
    </xf>
    <xf numFmtId="0" fontId="13" fillId="0" borderId="11" xfId="0" applyFont="1" applyBorder="1" applyAlignment="1" applyProtection="1">
      <alignment horizontal="left" vertical="center" wrapText="1"/>
      <protection locked="0"/>
    </xf>
    <xf numFmtId="0" fontId="13" fillId="11" borderId="1" xfId="0" applyFont="1" applyFill="1" applyBorder="1" applyAlignment="1">
      <alignment horizontal="left" vertical="center" wrapText="1"/>
    </xf>
    <xf numFmtId="0" fontId="13" fillId="0" borderId="48" xfId="0" applyFont="1" applyBorder="1" applyAlignment="1" applyProtection="1">
      <alignment horizontal="center" vertical="center" wrapText="1"/>
      <protection locked="0"/>
    </xf>
    <xf numFmtId="0" fontId="13" fillId="0" borderId="51" xfId="0" applyFont="1" applyBorder="1" applyAlignment="1" applyProtection="1">
      <alignment horizontal="center" vertical="center" wrapText="1"/>
      <protection locked="0"/>
    </xf>
    <xf numFmtId="0" fontId="13" fillId="0" borderId="52" xfId="0" applyFont="1" applyBorder="1" applyAlignment="1" applyProtection="1">
      <alignment horizontal="center" vertical="center" wrapText="1"/>
      <protection locked="0"/>
    </xf>
    <xf numFmtId="0" fontId="13" fillId="0" borderId="32" xfId="0" applyFont="1" applyBorder="1" applyAlignment="1" applyProtection="1">
      <alignment horizontal="left" vertical="center" wrapText="1"/>
      <protection locked="0"/>
    </xf>
    <xf numFmtId="0" fontId="13" fillId="0" borderId="30" xfId="0" applyFont="1" applyBorder="1" applyAlignment="1" applyProtection="1">
      <alignment horizontal="left" vertical="center" wrapText="1"/>
      <protection locked="0"/>
    </xf>
    <xf numFmtId="0" fontId="13" fillId="0" borderId="53" xfId="0" applyFont="1" applyBorder="1" applyAlignment="1" applyProtection="1">
      <alignment horizontal="left" vertical="center" wrapText="1"/>
      <protection locked="0"/>
    </xf>
    <xf numFmtId="0" fontId="13" fillId="11" borderId="32" xfId="0" applyFont="1" applyFill="1" applyBorder="1" applyAlignment="1">
      <alignment horizontal="left" vertical="center" wrapText="1"/>
    </xf>
    <xf numFmtId="0" fontId="13" fillId="11" borderId="30" xfId="0" applyFont="1" applyFill="1" applyBorder="1" applyAlignment="1">
      <alignment horizontal="left" vertical="center" wrapText="1"/>
    </xf>
    <xf numFmtId="0" fontId="13" fillId="11" borderId="11" xfId="0" applyFont="1" applyFill="1" applyBorder="1" applyAlignment="1">
      <alignment horizontal="left" vertical="center" wrapText="1"/>
    </xf>
    <xf numFmtId="0" fontId="13" fillId="0" borderId="32" xfId="0" applyFont="1" applyBorder="1" applyAlignment="1" applyProtection="1">
      <alignment horizontal="center" vertical="center"/>
      <protection locked="0"/>
    </xf>
    <xf numFmtId="0" fontId="13" fillId="0" borderId="30" xfId="0"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13" fillId="0" borderId="32" xfId="0" applyFont="1" applyBorder="1" applyAlignment="1">
      <alignment horizontal="left" vertical="center" wrapText="1"/>
    </xf>
    <xf numFmtId="0" fontId="14" fillId="0" borderId="1" xfId="0" applyFont="1" applyBorder="1" applyAlignment="1">
      <alignment horizontal="center"/>
    </xf>
    <xf numFmtId="0" fontId="17" fillId="0" borderId="21" xfId="0" applyFont="1" applyBorder="1" applyAlignment="1">
      <alignment horizontal="justify" vertical="center" wrapText="1"/>
    </xf>
    <xf numFmtId="0" fontId="17" fillId="0" borderId="27" xfId="0" applyFont="1" applyBorder="1" applyAlignment="1">
      <alignment horizontal="justify" vertical="center" wrapText="1"/>
    </xf>
    <xf numFmtId="0" fontId="17" fillId="0" borderId="35" xfId="0" applyFont="1" applyBorder="1" applyAlignment="1">
      <alignment horizontal="justify" vertical="center" wrapText="1"/>
    </xf>
    <xf numFmtId="0" fontId="17" fillId="9" borderId="17" xfId="0" applyFont="1" applyFill="1" applyBorder="1" applyAlignment="1">
      <alignment horizontal="justify" vertical="center" wrapText="1"/>
    </xf>
    <xf numFmtId="0" fontId="17" fillId="9" borderId="0" xfId="0" applyFont="1" applyFill="1" applyBorder="1" applyAlignment="1">
      <alignment horizontal="justify" vertical="center" wrapText="1"/>
    </xf>
    <xf numFmtId="0" fontId="17" fillId="9" borderId="23" xfId="0" applyFont="1" applyFill="1" applyBorder="1" applyAlignment="1">
      <alignment horizontal="justify" vertical="center" wrapText="1"/>
    </xf>
    <xf numFmtId="0" fontId="16" fillId="10" borderId="37" xfId="0" applyFont="1" applyFill="1" applyBorder="1" applyAlignment="1">
      <alignment horizontal="center" vertical="center" wrapText="1"/>
    </xf>
    <xf numFmtId="0" fontId="16" fillId="10" borderId="36" xfId="0" applyFont="1" applyFill="1" applyBorder="1" applyAlignment="1">
      <alignment horizontal="center" vertical="center" wrapText="1"/>
    </xf>
    <xf numFmtId="0" fontId="17" fillId="0" borderId="15" xfId="0" applyFont="1" applyBorder="1" applyAlignment="1">
      <alignment horizontal="justify" vertical="center" wrapText="1"/>
    </xf>
    <xf numFmtId="0" fontId="17" fillId="0" borderId="31" xfId="0" applyFont="1" applyBorder="1" applyAlignment="1">
      <alignment horizontal="justify" vertical="center" wrapText="1"/>
    </xf>
    <xf numFmtId="0" fontId="17" fillId="0" borderId="33" xfId="0" applyFont="1" applyBorder="1" applyAlignment="1">
      <alignment horizontal="justify" vertical="center" wrapText="1"/>
    </xf>
    <xf numFmtId="0" fontId="17" fillId="5" borderId="15" xfId="0" applyFont="1" applyFill="1" applyBorder="1" applyAlignment="1">
      <alignment horizontal="justify" vertical="center" wrapText="1"/>
    </xf>
    <xf numFmtId="0" fontId="17" fillId="5" borderId="31" xfId="0" applyFont="1" applyFill="1" applyBorder="1" applyAlignment="1">
      <alignment horizontal="justify" vertical="center" wrapText="1"/>
    </xf>
    <xf numFmtId="0" fontId="17" fillId="5" borderId="33" xfId="0" applyFont="1" applyFill="1" applyBorder="1" applyAlignment="1">
      <alignment horizontal="justify" vertical="center" wrapText="1"/>
    </xf>
    <xf numFmtId="0" fontId="17" fillId="0" borderId="34" xfId="0" applyFont="1" applyBorder="1" applyAlignment="1">
      <alignment horizontal="justify" vertical="center" wrapText="1"/>
    </xf>
    <xf numFmtId="0" fontId="17" fillId="6" borderId="34" xfId="0" applyFont="1" applyFill="1" applyBorder="1" applyAlignment="1">
      <alignment horizontal="justify" vertical="center" wrapText="1"/>
    </xf>
    <xf numFmtId="0" fontId="17" fillId="6" borderId="31" xfId="0" applyFont="1" applyFill="1" applyBorder="1" applyAlignment="1">
      <alignment horizontal="justify" vertical="center" wrapText="1"/>
    </xf>
    <xf numFmtId="0" fontId="17" fillId="6" borderId="33" xfId="0" applyFont="1" applyFill="1" applyBorder="1" applyAlignment="1">
      <alignment horizontal="justify" vertical="center" wrapText="1"/>
    </xf>
    <xf numFmtId="0" fontId="17" fillId="0" borderId="16" xfId="0" applyFont="1" applyBorder="1" applyAlignment="1">
      <alignment horizontal="justify" vertical="center" wrapText="1"/>
    </xf>
    <xf numFmtId="0" fontId="17" fillId="7" borderId="34" xfId="0" applyFont="1" applyFill="1" applyBorder="1" applyAlignment="1">
      <alignment horizontal="justify" vertical="center" wrapText="1"/>
    </xf>
    <xf numFmtId="0" fontId="17" fillId="7" borderId="31" xfId="0" applyFont="1" applyFill="1" applyBorder="1" applyAlignment="1">
      <alignment horizontal="justify" vertical="center" wrapText="1"/>
    </xf>
    <xf numFmtId="0" fontId="17" fillId="7" borderId="16" xfId="0" applyFont="1" applyFill="1" applyBorder="1" applyAlignment="1">
      <alignment horizontal="justify" vertical="center" wrapText="1"/>
    </xf>
    <xf numFmtId="0" fontId="17" fillId="8" borderId="15" xfId="0" applyFont="1" applyFill="1" applyBorder="1" applyAlignment="1">
      <alignment horizontal="justify" vertical="center" wrapText="1"/>
    </xf>
    <xf numFmtId="0" fontId="17" fillId="8" borderId="31" xfId="0" applyFont="1" applyFill="1" applyBorder="1" applyAlignment="1">
      <alignment horizontal="justify" vertical="center" wrapText="1"/>
    </xf>
    <xf numFmtId="0" fontId="17" fillId="8" borderId="16"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4" fillId="0" borderId="39" xfId="0" applyFont="1" applyBorder="1" applyAlignment="1">
      <alignment horizontal="left" vertical="center" wrapText="1"/>
    </xf>
    <xf numFmtId="0" fontId="14" fillId="0" borderId="40" xfId="0" applyFont="1" applyBorder="1" applyAlignment="1">
      <alignment horizontal="left" vertical="center" wrapText="1"/>
    </xf>
    <xf numFmtId="0" fontId="14" fillId="0" borderId="42" xfId="0" applyFont="1" applyBorder="1" applyAlignment="1">
      <alignment horizontal="left" vertical="center" wrapText="1"/>
    </xf>
    <xf numFmtId="0" fontId="13" fillId="0" borderId="0" xfId="0" applyFont="1" applyBorder="1" applyAlignment="1">
      <alignment horizontal="left" vertical="top" wrapText="1"/>
    </xf>
    <xf numFmtId="0" fontId="28" fillId="0" borderId="0" xfId="0" applyFont="1" applyBorder="1" applyAlignment="1">
      <alignment horizontal="left" vertical="top" wrapText="1"/>
    </xf>
    <xf numFmtId="0" fontId="14" fillId="0" borderId="23" xfId="0" applyFont="1" applyBorder="1" applyAlignment="1">
      <alignment horizontal="center" vertical="center"/>
    </xf>
    <xf numFmtId="0" fontId="14"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justify" vertical="center" wrapText="1"/>
    </xf>
    <xf numFmtId="0" fontId="3" fillId="0" borderId="0" xfId="0" applyFont="1" applyBorder="1" applyAlignment="1">
      <alignment vertical="center" wrapText="1"/>
    </xf>
    <xf numFmtId="0" fontId="3" fillId="0" borderId="0" xfId="0" applyFont="1" applyBorder="1" applyAlignment="1">
      <alignment horizontal="justify" vertical="center" wrapText="1"/>
    </xf>
    <xf numFmtId="0" fontId="3" fillId="0" borderId="11" xfId="0" applyFont="1" applyBorder="1" applyAlignment="1">
      <alignment vertical="center" wrapText="1"/>
    </xf>
    <xf numFmtId="0" fontId="3" fillId="0" borderId="11" xfId="0" applyFont="1" applyBorder="1" applyAlignment="1">
      <alignment horizontal="justify" vertical="center" wrapText="1"/>
    </xf>
    <xf numFmtId="0" fontId="3" fillId="0" borderId="29" xfId="0" applyFont="1" applyBorder="1" applyAlignment="1">
      <alignment vertical="center" wrapText="1"/>
    </xf>
    <xf numFmtId="0" fontId="3" fillId="0" borderId="30" xfId="0" applyFont="1" applyBorder="1" applyAlignment="1">
      <alignment vertical="center" wrapText="1"/>
    </xf>
    <xf numFmtId="0" fontId="3" fillId="0" borderId="29" xfId="0" applyFont="1" applyBorder="1" applyAlignment="1">
      <alignment horizontal="justify" vertical="center" wrapText="1"/>
    </xf>
    <xf numFmtId="0" fontId="3" fillId="0" borderId="30" xfId="0" applyFont="1" applyBorder="1" applyAlignment="1">
      <alignment horizontal="justify" vertical="center" wrapText="1"/>
    </xf>
    <xf numFmtId="0" fontId="3" fillId="0" borderId="32" xfId="0" applyFont="1" applyBorder="1" applyAlignment="1">
      <alignment vertical="center" wrapText="1"/>
    </xf>
    <xf numFmtId="0" fontId="3" fillId="0" borderId="32" xfId="0" applyFont="1" applyBorder="1" applyAlignment="1">
      <alignment horizontal="justify" vertical="center" wrapText="1"/>
    </xf>
    <xf numFmtId="0" fontId="14" fillId="0" borderId="29" xfId="0" applyFont="1" applyBorder="1" applyAlignment="1">
      <alignment horizontal="center" vertical="center"/>
    </xf>
    <xf numFmtId="0" fontId="14" fillId="0" borderId="38" xfId="0" applyFont="1" applyBorder="1" applyAlignment="1">
      <alignment horizontal="center" vertical="center"/>
    </xf>
    <xf numFmtId="0" fontId="24" fillId="0" borderId="3"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6" xfId="0" applyFont="1" applyBorder="1" applyAlignment="1">
      <alignment horizontal="center" vertical="center" wrapText="1"/>
    </xf>
    <xf numFmtId="0" fontId="3" fillId="0" borderId="15" xfId="0" applyFont="1" applyBorder="1" applyAlignment="1">
      <alignment horizontal="justify" vertical="center" wrapText="1"/>
    </xf>
    <xf numFmtId="0" fontId="3" fillId="0" borderId="31" xfId="0" applyFont="1" applyBorder="1" applyAlignment="1">
      <alignment horizontal="justify" vertical="center" wrapText="1"/>
    </xf>
    <xf numFmtId="0" fontId="3" fillId="0" borderId="16" xfId="0" applyFont="1" applyBorder="1" applyAlignment="1">
      <alignment horizontal="justify" vertical="center" wrapText="1"/>
    </xf>
    <xf numFmtId="0" fontId="14" fillId="0" borderId="29" xfId="0" applyFont="1" applyBorder="1" applyAlignment="1">
      <alignment horizontal="center"/>
    </xf>
    <xf numFmtId="0" fontId="13" fillId="0" borderId="54" xfId="0" applyFont="1" applyBorder="1" applyAlignment="1" applyProtection="1">
      <alignment horizontal="left" vertical="center" wrapText="1"/>
      <protection locked="0"/>
    </xf>
    <xf numFmtId="0" fontId="13" fillId="0" borderId="26" xfId="0" applyFont="1" applyBorder="1" applyAlignment="1" applyProtection="1">
      <alignment horizontal="left" vertical="center" wrapText="1"/>
      <protection locked="0"/>
    </xf>
    <xf numFmtId="0" fontId="13" fillId="0" borderId="46" xfId="0" applyFont="1" applyBorder="1" applyAlignment="1">
      <alignment horizontal="left" vertical="center" wrapText="1"/>
    </xf>
  </cellXfs>
  <cellStyles count="9">
    <cellStyle name="Hipervínculo" xfId="5" builtinId="8" hidden="1"/>
    <cellStyle name="Hipervínculo" xfId="7" builtinId="8" hidden="1"/>
    <cellStyle name="Hipervínculo" xfId="3" builtinId="8" hidden="1"/>
    <cellStyle name="Hipervínculo" xfId="1" builtinId="8" hidden="1"/>
    <cellStyle name="Hipervínculo visitado" xfId="6" builtinId="9" hidden="1"/>
    <cellStyle name="Hipervínculo visitado" xfId="8" builtinId="9" hidden="1"/>
    <cellStyle name="Hipervínculo visitado" xfId="4" builtinId="9" hidden="1"/>
    <cellStyle name="Hipervínculo visitado" xfId="2" builtinId="9" hidden="1"/>
    <cellStyle name="Normal" xfId="0" builtinId="0"/>
  </cellStyles>
  <dxfs count="18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996846</xdr:colOff>
      <xdr:row>0</xdr:row>
      <xdr:rowOff>0</xdr:rowOff>
    </xdr:from>
    <xdr:to>
      <xdr:col>1</xdr:col>
      <xdr:colOff>427182</xdr:colOff>
      <xdr:row>2</xdr:row>
      <xdr:rowOff>215900</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6846" y="0"/>
          <a:ext cx="792700" cy="746991"/>
        </a:xfrm>
        <a:prstGeom prst="rect">
          <a:avLst/>
        </a:prstGeom>
        <a:noFill/>
        <a:ln>
          <a:noFill/>
        </a:ln>
      </xdr:spPr>
    </xdr:pic>
    <xdr:clientData/>
  </xdr:twoCellAnchor>
  <xdr:twoCellAnchor editAs="oneCell">
    <xdr:from>
      <xdr:col>5</xdr:col>
      <xdr:colOff>103909</xdr:colOff>
      <xdr:row>106</xdr:row>
      <xdr:rowOff>103909</xdr:rowOff>
    </xdr:from>
    <xdr:to>
      <xdr:col>29</xdr:col>
      <xdr:colOff>657309</xdr:colOff>
      <xdr:row>122</xdr:row>
      <xdr:rowOff>25458</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4</xdr:col>
      <xdr:colOff>1590675</xdr:colOff>
      <xdr:row>12</xdr:row>
      <xdr:rowOff>171450</xdr:rowOff>
    </xdr:from>
    <xdr:to>
      <xdr:col>12</xdr:col>
      <xdr:colOff>47625</xdr:colOff>
      <xdr:row>25</xdr:row>
      <xdr:rowOff>2540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343900" y="3114675"/>
          <a:ext cx="51244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50"/>
  <sheetViews>
    <sheetView tabSelected="1" topLeftCell="AK7" zoomScale="85" zoomScaleNormal="85" zoomScalePageLayoutView="120" workbookViewId="0">
      <pane ySplit="1" topLeftCell="A9" activePane="bottomLeft" state="frozen"/>
      <selection activeCell="A7" sqref="A7"/>
      <selection pane="bottomLeft" activeCell="AZ10" sqref="AZ10"/>
    </sheetView>
  </sheetViews>
  <sheetFormatPr baseColWidth="10" defaultColWidth="10.7109375" defaultRowHeight="15" x14ac:dyDescent="0.25"/>
  <cols>
    <col min="1" max="1" width="17.7109375" customWidth="1"/>
    <col min="2" max="2" width="18.42578125" customWidth="1"/>
    <col min="3" max="3" width="24.140625" customWidth="1"/>
    <col min="4" max="4" width="40.7109375" customWidth="1"/>
    <col min="5" max="5" width="12.7109375" customWidth="1"/>
    <col min="6" max="6" width="14.7109375" style="16" hidden="1" customWidth="1"/>
    <col min="7" max="7" width="17.140625" hidden="1" customWidth="1"/>
    <col min="8" max="8" width="12.7109375" style="16" hidden="1" customWidth="1"/>
    <col min="9" max="9" width="4.42578125" hidden="1" customWidth="1"/>
    <col min="10" max="12" width="4" hidden="1" customWidth="1"/>
    <col min="13" max="13" width="4.140625" hidden="1" customWidth="1"/>
    <col min="14" max="14" width="4.42578125" hidden="1" customWidth="1"/>
    <col min="15" max="15" width="5.42578125" hidden="1" customWidth="1"/>
    <col min="16" max="16" width="36.7109375" hidden="1" customWidth="1"/>
    <col min="17" max="17" width="35.7109375" hidden="1" customWidth="1"/>
    <col min="18" max="18" width="13.28515625" style="16" hidden="1" customWidth="1"/>
    <col min="19" max="19" width="14" style="85" hidden="1" customWidth="1"/>
    <col min="20" max="20" width="32.28515625" customWidth="1"/>
    <col min="21" max="22" width="18.7109375" style="85" hidden="1" customWidth="1"/>
    <col min="23" max="23" width="12.140625" style="12" hidden="1" customWidth="1"/>
    <col min="24" max="24" width="19.7109375" style="12" hidden="1" customWidth="1"/>
    <col min="25" max="25" width="23.140625" style="12" hidden="1" customWidth="1"/>
    <col min="26" max="26" width="21.140625" style="12" hidden="1" customWidth="1"/>
    <col min="27" max="27" width="17" hidden="1" customWidth="1"/>
    <col min="28" max="28" width="19.42578125" hidden="1" customWidth="1"/>
    <col min="29" max="29" width="15" style="12" hidden="1" customWidth="1"/>
    <col min="30" max="30" width="32.28515625" style="55" customWidth="1"/>
    <col min="31" max="31" width="23.7109375" customWidth="1"/>
    <col min="32" max="32" width="18.42578125" hidden="1" customWidth="1"/>
    <col min="33" max="33" width="19.5703125" hidden="1" customWidth="1"/>
    <col min="34" max="34" width="14.42578125" style="12" hidden="1" customWidth="1"/>
    <col min="35" max="35" width="40.7109375" hidden="1" customWidth="1"/>
    <col min="36" max="36" width="14.42578125" style="12" customWidth="1"/>
    <col min="37" max="37" width="51.28515625" customWidth="1"/>
    <col min="38" max="38" width="29.7109375" style="12" customWidth="1"/>
    <col min="39" max="39" width="81" customWidth="1"/>
    <col min="40" max="40" width="20" customWidth="1"/>
  </cols>
  <sheetData>
    <row r="1" spans="1:270" s="4" customFormat="1" ht="21" customHeight="1" x14ac:dyDescent="0.2">
      <c r="A1" s="232" t="s">
        <v>129</v>
      </c>
      <c r="B1" s="233"/>
      <c r="C1" s="254" t="s">
        <v>451</v>
      </c>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6"/>
      <c r="AL1" s="272" t="s">
        <v>130</v>
      </c>
      <c r="AM1" s="273"/>
    </row>
    <row r="2" spans="1:270" s="4" customFormat="1" ht="21.75" customHeight="1" x14ac:dyDescent="0.2">
      <c r="A2" s="234"/>
      <c r="B2" s="235"/>
      <c r="C2" s="257"/>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9"/>
      <c r="AL2" s="274" t="s">
        <v>131</v>
      </c>
      <c r="AM2" s="275"/>
    </row>
    <row r="3" spans="1:270" s="4" customFormat="1" ht="21.75" customHeight="1" x14ac:dyDescent="0.2">
      <c r="A3" s="234"/>
      <c r="B3" s="235"/>
      <c r="C3" s="257"/>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9"/>
      <c r="AL3" s="274" t="s">
        <v>132</v>
      </c>
      <c r="AM3" s="275"/>
    </row>
    <row r="4" spans="1:270" s="4" customFormat="1" ht="21.75" customHeight="1" x14ac:dyDescent="0.2">
      <c r="A4" s="236"/>
      <c r="B4" s="237"/>
      <c r="C4" s="260"/>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2"/>
      <c r="AL4" s="277" t="s">
        <v>133</v>
      </c>
      <c r="AM4" s="278"/>
    </row>
    <row r="5" spans="1:270" s="1" customFormat="1" ht="13.5" thickBot="1" x14ac:dyDescent="0.25">
      <c r="A5" s="5"/>
      <c r="B5" s="5"/>
      <c r="F5" s="6"/>
      <c r="H5" s="6"/>
      <c r="P5" s="5"/>
      <c r="Q5" s="5"/>
      <c r="R5" s="6"/>
      <c r="S5" s="14"/>
      <c r="U5" s="14"/>
      <c r="V5" s="14"/>
      <c r="W5" s="11"/>
      <c r="X5" s="11"/>
      <c r="Y5" s="11"/>
      <c r="Z5" s="11"/>
      <c r="AC5" s="14"/>
      <c r="AH5" s="11"/>
      <c r="AJ5" s="11"/>
      <c r="AL5" s="11"/>
    </row>
    <row r="6" spans="1:270" s="10" customFormat="1" ht="44.25" customHeight="1" thickBot="1" x14ac:dyDescent="0.3">
      <c r="A6" s="248" t="s">
        <v>134</v>
      </c>
      <c r="B6" s="249"/>
      <c r="C6" s="249"/>
      <c r="D6" s="249"/>
      <c r="E6" s="249"/>
      <c r="F6" s="246" t="s">
        <v>135</v>
      </c>
      <c r="G6" s="247"/>
      <c r="H6" s="247"/>
      <c r="I6" s="240" t="s">
        <v>136</v>
      </c>
      <c r="J6" s="241"/>
      <c r="K6" s="241"/>
      <c r="L6" s="241"/>
      <c r="M6" s="240" t="s">
        <v>137</v>
      </c>
      <c r="N6" s="241"/>
      <c r="O6" s="242"/>
      <c r="P6" s="250" t="s">
        <v>138</v>
      </c>
      <c r="Q6" s="252" t="s">
        <v>139</v>
      </c>
      <c r="R6" s="268" t="s">
        <v>140</v>
      </c>
      <c r="S6" s="252" t="s">
        <v>141</v>
      </c>
      <c r="T6" s="252" t="s">
        <v>142</v>
      </c>
      <c r="U6" s="238" t="s">
        <v>143</v>
      </c>
      <c r="V6" s="238" t="s">
        <v>144</v>
      </c>
      <c r="W6" s="238" t="s">
        <v>145</v>
      </c>
      <c r="X6" s="244" t="s">
        <v>146</v>
      </c>
      <c r="Y6" s="263" t="s">
        <v>147</v>
      </c>
      <c r="Z6" s="263" t="s">
        <v>148</v>
      </c>
      <c r="AA6" s="265" t="s">
        <v>149</v>
      </c>
      <c r="AB6" s="266"/>
      <c r="AC6" s="267"/>
      <c r="AD6" s="252" t="s">
        <v>150</v>
      </c>
      <c r="AE6" s="238" t="s">
        <v>151</v>
      </c>
      <c r="AF6" s="238" t="s">
        <v>152</v>
      </c>
      <c r="AG6" s="238" t="s">
        <v>153</v>
      </c>
      <c r="AH6" s="270" t="s">
        <v>154</v>
      </c>
      <c r="AI6" s="271"/>
      <c r="AJ6" s="270" t="s">
        <v>155</v>
      </c>
      <c r="AK6" s="271"/>
      <c r="AL6" s="270" t="s">
        <v>156</v>
      </c>
      <c r="AM6" s="271"/>
    </row>
    <row r="7" spans="1:270" s="9" customFormat="1" ht="87.75" customHeight="1" thickBot="1" x14ac:dyDescent="0.2">
      <c r="A7" s="140" t="s">
        <v>157</v>
      </c>
      <c r="B7" s="129" t="s">
        <v>158</v>
      </c>
      <c r="C7" s="126" t="s">
        <v>159</v>
      </c>
      <c r="D7" s="126" t="s">
        <v>160</v>
      </c>
      <c r="E7" s="127" t="s">
        <v>161</v>
      </c>
      <c r="F7" s="128" t="s">
        <v>162</v>
      </c>
      <c r="G7" s="129" t="s">
        <v>163</v>
      </c>
      <c r="H7" s="130" t="s">
        <v>164</v>
      </c>
      <c r="I7" s="131" t="s">
        <v>165</v>
      </c>
      <c r="J7" s="136" t="s">
        <v>166</v>
      </c>
      <c r="K7" s="136" t="s">
        <v>167</v>
      </c>
      <c r="L7" s="137" t="s">
        <v>168</v>
      </c>
      <c r="M7" s="131" t="s">
        <v>169</v>
      </c>
      <c r="N7" s="136" t="s">
        <v>170</v>
      </c>
      <c r="O7" s="138" t="s">
        <v>171</v>
      </c>
      <c r="P7" s="251"/>
      <c r="Q7" s="253"/>
      <c r="R7" s="269"/>
      <c r="S7" s="253"/>
      <c r="T7" s="253"/>
      <c r="U7" s="243"/>
      <c r="V7" s="243"/>
      <c r="W7" s="243"/>
      <c r="X7" s="245"/>
      <c r="Y7" s="264"/>
      <c r="Z7" s="264"/>
      <c r="AA7" s="141" t="s">
        <v>162</v>
      </c>
      <c r="AB7" s="142" t="s">
        <v>163</v>
      </c>
      <c r="AC7" s="143" t="s">
        <v>172</v>
      </c>
      <c r="AD7" s="253"/>
      <c r="AE7" s="243"/>
      <c r="AF7" s="243"/>
      <c r="AG7" s="239"/>
      <c r="AH7" s="168" t="s">
        <v>173</v>
      </c>
      <c r="AI7" s="168" t="s">
        <v>174</v>
      </c>
      <c r="AJ7" s="168" t="s">
        <v>173</v>
      </c>
      <c r="AK7" s="168" t="s">
        <v>174</v>
      </c>
      <c r="AL7" s="168" t="s">
        <v>173</v>
      </c>
      <c r="AM7" s="168" t="s">
        <v>174</v>
      </c>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s="95" customFormat="1" ht="122.25" customHeight="1" x14ac:dyDescent="0.25">
      <c r="A8" s="311" t="s">
        <v>175</v>
      </c>
      <c r="B8" s="314" t="s">
        <v>176</v>
      </c>
      <c r="C8" s="317" t="s">
        <v>177</v>
      </c>
      <c r="D8" s="317" t="s">
        <v>404</v>
      </c>
      <c r="E8" s="320" t="s">
        <v>178</v>
      </c>
      <c r="F8" s="281" t="s">
        <v>191</v>
      </c>
      <c r="G8" s="281" t="s">
        <v>180</v>
      </c>
      <c r="H8" s="282" t="str">
        <f>+IFERROR(VLOOKUP(F8&amp;G8,$D$107:$E$131,2,FALSE),"")</f>
        <v>ALTO</v>
      </c>
      <c r="I8" s="285"/>
      <c r="J8" s="285"/>
      <c r="K8" s="285"/>
      <c r="L8" s="288" t="s">
        <v>181</v>
      </c>
      <c r="M8" s="288" t="s">
        <v>181</v>
      </c>
      <c r="N8" s="288" t="s">
        <v>181</v>
      </c>
      <c r="O8" s="288" t="s">
        <v>181</v>
      </c>
      <c r="P8" s="144" t="s">
        <v>452</v>
      </c>
      <c r="Q8" s="323" t="s">
        <v>409</v>
      </c>
      <c r="R8" s="162" t="s">
        <v>182</v>
      </c>
      <c r="S8" s="162" t="s">
        <v>183</v>
      </c>
      <c r="T8" s="145" t="s">
        <v>184</v>
      </c>
      <c r="U8" s="146" t="s">
        <v>185</v>
      </c>
      <c r="V8" s="146" t="s">
        <v>185</v>
      </c>
      <c r="W8" s="162" t="str">
        <f t="shared" ref="W8:W11" si="0">+IF(OR(U8="",V8=""),"",IF(AND(U8="FUERTE",V8="FUERTE"),"FUERTE 
100",IF(OR(U8="DÉBIL",V8="DÉBIL"),"DÉBIL
0","MODERADO
50")))</f>
        <v>FUERTE 
100</v>
      </c>
      <c r="X8" s="281" t="s">
        <v>180</v>
      </c>
      <c r="Y8" s="281" t="s">
        <v>186</v>
      </c>
      <c r="Z8" s="281" t="s">
        <v>186</v>
      </c>
      <c r="AA8" s="281" t="s">
        <v>198</v>
      </c>
      <c r="AB8" s="281" t="s">
        <v>188</v>
      </c>
      <c r="AC8" s="282" t="str">
        <f>+IFERROR(VLOOKUP(AA8&amp;AB8,$D$107:$E$131,2,FALSE),"")</f>
        <v>BAJO</v>
      </c>
      <c r="AD8" s="147" t="s">
        <v>402</v>
      </c>
      <c r="AE8" s="147" t="s">
        <v>453</v>
      </c>
      <c r="AF8" s="214" t="s">
        <v>477</v>
      </c>
      <c r="AG8" s="323" t="s">
        <v>421</v>
      </c>
      <c r="AH8" s="281" t="s">
        <v>185</v>
      </c>
      <c r="AI8" s="222" t="s">
        <v>469</v>
      </c>
      <c r="AJ8" s="281" t="s">
        <v>185</v>
      </c>
      <c r="AK8" s="216" t="s">
        <v>502</v>
      </c>
      <c r="AL8" s="281" t="s">
        <v>180</v>
      </c>
      <c r="AM8" s="381" t="s">
        <v>503</v>
      </c>
    </row>
    <row r="9" spans="1:270" s="95" customFormat="1" ht="112.9" customHeight="1" x14ac:dyDescent="0.25">
      <c r="A9" s="312"/>
      <c r="B9" s="315"/>
      <c r="C9" s="318"/>
      <c r="D9" s="318"/>
      <c r="E9" s="321"/>
      <c r="F9" s="280"/>
      <c r="G9" s="280"/>
      <c r="H9" s="283"/>
      <c r="I9" s="286"/>
      <c r="J9" s="286"/>
      <c r="K9" s="286"/>
      <c r="L9" s="289"/>
      <c r="M9" s="289"/>
      <c r="N9" s="289"/>
      <c r="O9" s="289"/>
      <c r="P9" s="132" t="s">
        <v>189</v>
      </c>
      <c r="Q9" s="305"/>
      <c r="R9" s="201" t="s">
        <v>182</v>
      </c>
      <c r="S9" s="201" t="s">
        <v>183</v>
      </c>
      <c r="T9" s="134" t="s">
        <v>190</v>
      </c>
      <c r="U9" s="135" t="s">
        <v>185</v>
      </c>
      <c r="V9" s="135" t="s">
        <v>185</v>
      </c>
      <c r="W9" s="199" t="str">
        <f t="shared" si="0"/>
        <v>FUERTE 
100</v>
      </c>
      <c r="X9" s="280"/>
      <c r="Y9" s="280"/>
      <c r="Z9" s="280"/>
      <c r="AA9" s="280"/>
      <c r="AB9" s="280"/>
      <c r="AC9" s="283"/>
      <c r="AD9" s="133" t="s">
        <v>401</v>
      </c>
      <c r="AE9" s="134" t="s">
        <v>453</v>
      </c>
      <c r="AF9" s="215" t="s">
        <v>456</v>
      </c>
      <c r="AG9" s="305"/>
      <c r="AH9" s="280"/>
      <c r="AI9" s="94" t="s">
        <v>478</v>
      </c>
      <c r="AJ9" s="280"/>
      <c r="AK9" s="94" t="s">
        <v>495</v>
      </c>
      <c r="AL9" s="280"/>
      <c r="AM9" s="196" t="s">
        <v>504</v>
      </c>
    </row>
    <row r="10" spans="1:270" s="95" customFormat="1" ht="117" customHeight="1" x14ac:dyDescent="0.25">
      <c r="A10" s="312"/>
      <c r="B10" s="315"/>
      <c r="C10" s="318"/>
      <c r="D10" s="318"/>
      <c r="E10" s="321"/>
      <c r="F10" s="280"/>
      <c r="G10" s="280"/>
      <c r="H10" s="283"/>
      <c r="I10" s="286"/>
      <c r="J10" s="286"/>
      <c r="K10" s="286"/>
      <c r="L10" s="289"/>
      <c r="M10" s="289"/>
      <c r="N10" s="289"/>
      <c r="O10" s="289"/>
      <c r="P10" s="150" t="s">
        <v>403</v>
      </c>
      <c r="Q10" s="305"/>
      <c r="R10" s="201" t="s">
        <v>182</v>
      </c>
      <c r="S10" s="201" t="s">
        <v>183</v>
      </c>
      <c r="T10" s="161" t="s">
        <v>466</v>
      </c>
      <c r="U10" s="135" t="s">
        <v>180</v>
      </c>
      <c r="V10" s="158" t="s">
        <v>185</v>
      </c>
      <c r="W10" s="201" t="str">
        <f t="shared" si="0"/>
        <v>MODERADO
50</v>
      </c>
      <c r="X10" s="280"/>
      <c r="Y10" s="280"/>
      <c r="Z10" s="280"/>
      <c r="AA10" s="280"/>
      <c r="AB10" s="280"/>
      <c r="AC10" s="283"/>
      <c r="AD10" s="159" t="s">
        <v>405</v>
      </c>
      <c r="AE10" s="206" t="s">
        <v>453</v>
      </c>
      <c r="AF10" s="164" t="s">
        <v>457</v>
      </c>
      <c r="AG10" s="305"/>
      <c r="AH10" s="280"/>
      <c r="AI10" s="94" t="s">
        <v>470</v>
      </c>
      <c r="AJ10" s="280"/>
      <c r="AK10" s="224" t="s">
        <v>500</v>
      </c>
      <c r="AL10" s="280"/>
      <c r="AM10" s="382" t="s">
        <v>505</v>
      </c>
    </row>
    <row r="11" spans="1:270" s="95" customFormat="1" ht="135.75" customHeight="1" x14ac:dyDescent="0.25">
      <c r="A11" s="312"/>
      <c r="B11" s="315"/>
      <c r="C11" s="318"/>
      <c r="D11" s="318"/>
      <c r="E11" s="321"/>
      <c r="F11" s="280"/>
      <c r="G11" s="280"/>
      <c r="H11" s="283"/>
      <c r="I11" s="286"/>
      <c r="J11" s="286"/>
      <c r="K11" s="286"/>
      <c r="L11" s="289"/>
      <c r="M11" s="289"/>
      <c r="N11" s="289"/>
      <c r="O11" s="289"/>
      <c r="P11" s="151" t="s">
        <v>407</v>
      </c>
      <c r="Q11" s="305"/>
      <c r="R11" s="201" t="s">
        <v>182</v>
      </c>
      <c r="S11" s="201" t="s">
        <v>183</v>
      </c>
      <c r="T11" s="159" t="s">
        <v>476</v>
      </c>
      <c r="U11" s="135" t="s">
        <v>180</v>
      </c>
      <c r="V11" s="158" t="s">
        <v>180</v>
      </c>
      <c r="W11" s="201" t="str">
        <f t="shared" si="0"/>
        <v>MODERADO
50</v>
      </c>
      <c r="X11" s="280"/>
      <c r="Y11" s="280"/>
      <c r="Z11" s="280"/>
      <c r="AA11" s="280"/>
      <c r="AB11" s="280"/>
      <c r="AC11" s="283"/>
      <c r="AD11" s="159" t="s">
        <v>479</v>
      </c>
      <c r="AE11" s="206" t="s">
        <v>453</v>
      </c>
      <c r="AF11" s="164" t="s">
        <v>475</v>
      </c>
      <c r="AG11" s="305"/>
      <c r="AH11" s="280"/>
      <c r="AI11" s="224" t="s">
        <v>480</v>
      </c>
      <c r="AJ11" s="280"/>
      <c r="AK11" s="94" t="s">
        <v>496</v>
      </c>
      <c r="AL11" s="280"/>
      <c r="AM11" s="382" t="s">
        <v>506</v>
      </c>
    </row>
    <row r="12" spans="1:270" s="95" customFormat="1" ht="62.25" customHeight="1" x14ac:dyDescent="0.25">
      <c r="A12" s="312"/>
      <c r="B12" s="315"/>
      <c r="C12" s="319"/>
      <c r="D12" s="319"/>
      <c r="E12" s="322"/>
      <c r="F12" s="230"/>
      <c r="G12" s="230"/>
      <c r="H12" s="284"/>
      <c r="I12" s="287"/>
      <c r="J12" s="287"/>
      <c r="K12" s="287"/>
      <c r="L12" s="290"/>
      <c r="M12" s="290"/>
      <c r="N12" s="290"/>
      <c r="O12" s="290"/>
      <c r="P12" s="163" t="s">
        <v>408</v>
      </c>
      <c r="Q12" s="305"/>
      <c r="R12" s="199" t="s">
        <v>182</v>
      </c>
      <c r="S12" s="199" t="s">
        <v>183</v>
      </c>
      <c r="T12" s="163" t="s">
        <v>410</v>
      </c>
      <c r="U12" s="199" t="s">
        <v>185</v>
      </c>
      <c r="V12" s="199" t="s">
        <v>185</v>
      </c>
      <c r="W12" s="199" t="str">
        <f>+IF(OR(U12="",V12=""),"",IF(AND(U12="FUERTE",V12="FUERTE"),"FUERTE 
100",IF(OR(U12="DÉBIL",V12="DÉBIL"),"DÉBIL
0","MODERADO
50")))</f>
        <v>FUERTE 
100</v>
      </c>
      <c r="X12" s="280"/>
      <c r="Y12" s="280"/>
      <c r="Z12" s="230"/>
      <c r="AA12" s="230"/>
      <c r="AB12" s="230"/>
      <c r="AC12" s="284"/>
      <c r="AD12" s="163" t="s">
        <v>411</v>
      </c>
      <c r="AE12" s="209" t="s">
        <v>413</v>
      </c>
      <c r="AF12" s="160" t="s">
        <v>400</v>
      </c>
      <c r="AG12" s="306"/>
      <c r="AH12" s="230"/>
      <c r="AI12" s="122" t="s">
        <v>481</v>
      </c>
      <c r="AJ12" s="230"/>
      <c r="AK12" s="225" t="s">
        <v>485</v>
      </c>
      <c r="AL12" s="230"/>
      <c r="AM12" s="382" t="s">
        <v>507</v>
      </c>
    </row>
    <row r="13" spans="1:270" s="95" customFormat="1" ht="79.5" customHeight="1" x14ac:dyDescent="0.25">
      <c r="A13" s="312"/>
      <c r="B13" s="315"/>
      <c r="C13" s="310" t="s">
        <v>414</v>
      </c>
      <c r="D13" s="227" t="s">
        <v>449</v>
      </c>
      <c r="E13" s="229" t="s">
        <v>194</v>
      </c>
      <c r="F13" s="228" t="s">
        <v>191</v>
      </c>
      <c r="G13" s="228" t="s">
        <v>195</v>
      </c>
      <c r="H13" s="231" t="str">
        <f>+IFERROR(VLOOKUP(F13&amp;G13,$D$107:$E$131,2,FALSE),"")</f>
        <v>EXTREMO</v>
      </c>
      <c r="I13" s="228"/>
      <c r="J13" s="228"/>
      <c r="K13" s="228"/>
      <c r="L13" s="228"/>
      <c r="M13" s="228"/>
      <c r="N13" s="228"/>
      <c r="O13" s="228"/>
      <c r="P13" s="200" t="s">
        <v>196</v>
      </c>
      <c r="Q13" s="279" t="s">
        <v>415</v>
      </c>
      <c r="R13" s="201" t="s">
        <v>182</v>
      </c>
      <c r="S13" s="201" t="s">
        <v>197</v>
      </c>
      <c r="T13" s="209" t="s">
        <v>467</v>
      </c>
      <c r="U13" s="201" t="s">
        <v>185</v>
      </c>
      <c r="V13" s="201" t="s">
        <v>185</v>
      </c>
      <c r="W13" s="201" t="str">
        <f>+IF(OR(U13="",V13=""),"",IF(AND(U13="FUERTE",V13="FUERTE"),"FUERTE 
100",IF(OR(U13="DÉBIL",V13="DÉBIL"),"DÉBIL
0","MODERADO
50")))</f>
        <v>FUERTE 
100</v>
      </c>
      <c r="X13" s="228" t="s">
        <v>185</v>
      </c>
      <c r="Y13" s="228" t="s">
        <v>186</v>
      </c>
      <c r="Z13" s="229" t="s">
        <v>186</v>
      </c>
      <c r="AA13" s="228" t="s">
        <v>198</v>
      </c>
      <c r="AB13" s="228" t="s">
        <v>192</v>
      </c>
      <c r="AC13" s="231" t="str">
        <f>+IFERROR(VLOOKUP(AA13&amp;AB13,$D$107:$E$131,2,FALSE),"")</f>
        <v>BAJO</v>
      </c>
      <c r="AD13" s="159" t="s">
        <v>468</v>
      </c>
      <c r="AE13" s="209" t="s">
        <v>419</v>
      </c>
      <c r="AF13" s="160" t="s">
        <v>199</v>
      </c>
      <c r="AG13" s="276" t="s">
        <v>426</v>
      </c>
      <c r="AH13" s="229" t="s">
        <v>185</v>
      </c>
      <c r="AI13" s="173" t="s">
        <v>474</v>
      </c>
      <c r="AJ13" s="229" t="s">
        <v>185</v>
      </c>
      <c r="AK13" s="94" t="s">
        <v>486</v>
      </c>
      <c r="AL13" s="228" t="s">
        <v>185</v>
      </c>
      <c r="AM13" s="196" t="s">
        <v>508</v>
      </c>
      <c r="AN13" s="174"/>
    </row>
    <row r="14" spans="1:270" s="95" customFormat="1" ht="96" customHeight="1" x14ac:dyDescent="0.25">
      <c r="A14" s="312"/>
      <c r="B14" s="315"/>
      <c r="C14" s="310"/>
      <c r="D14" s="227"/>
      <c r="E14" s="280"/>
      <c r="F14" s="228"/>
      <c r="G14" s="228"/>
      <c r="H14" s="231"/>
      <c r="I14" s="228"/>
      <c r="J14" s="228"/>
      <c r="K14" s="228"/>
      <c r="L14" s="228"/>
      <c r="M14" s="228"/>
      <c r="N14" s="228"/>
      <c r="O14" s="228"/>
      <c r="P14" s="200" t="s">
        <v>200</v>
      </c>
      <c r="Q14" s="279"/>
      <c r="R14" s="201" t="s">
        <v>182</v>
      </c>
      <c r="S14" s="201" t="s">
        <v>197</v>
      </c>
      <c r="T14" s="209" t="s">
        <v>416</v>
      </c>
      <c r="U14" s="201" t="s">
        <v>185</v>
      </c>
      <c r="V14" s="201" t="s">
        <v>185</v>
      </c>
      <c r="W14" s="201" t="str">
        <f>+IF(OR(U14="",V14=""),"",IF(AND(U14="FUERTE",V14="FUERTE"),"FUERTE 
100",IF(OR(U14="DÉBIL",V14="DÉBIL"),"DÉBIL
0","MODERADO
50")))</f>
        <v>FUERTE 
100</v>
      </c>
      <c r="X14" s="228"/>
      <c r="Y14" s="228"/>
      <c r="Z14" s="280"/>
      <c r="AA14" s="228"/>
      <c r="AB14" s="228"/>
      <c r="AC14" s="231"/>
      <c r="AD14" s="209" t="s">
        <v>418</v>
      </c>
      <c r="AE14" s="209" t="s">
        <v>420</v>
      </c>
      <c r="AF14" s="201" t="s">
        <v>201</v>
      </c>
      <c r="AG14" s="276"/>
      <c r="AH14" s="280"/>
      <c r="AI14" s="221" t="s">
        <v>471</v>
      </c>
      <c r="AJ14" s="280"/>
      <c r="AK14" s="123" t="s">
        <v>487</v>
      </c>
      <c r="AL14" s="228"/>
      <c r="AM14" s="196" t="s">
        <v>509</v>
      </c>
    </row>
    <row r="15" spans="1:270" s="95" customFormat="1" ht="66" customHeight="1" x14ac:dyDescent="0.25">
      <c r="A15" s="312"/>
      <c r="B15" s="315"/>
      <c r="C15" s="310"/>
      <c r="D15" s="227"/>
      <c r="E15" s="280"/>
      <c r="F15" s="228"/>
      <c r="G15" s="228"/>
      <c r="H15" s="231"/>
      <c r="I15" s="228"/>
      <c r="J15" s="228"/>
      <c r="K15" s="228"/>
      <c r="L15" s="228"/>
      <c r="M15" s="228"/>
      <c r="N15" s="228"/>
      <c r="O15" s="228"/>
      <c r="P15" s="203" t="s">
        <v>417</v>
      </c>
      <c r="Q15" s="279"/>
      <c r="R15" s="199" t="s">
        <v>182</v>
      </c>
      <c r="S15" s="199" t="s">
        <v>197</v>
      </c>
      <c r="T15" s="203" t="s">
        <v>482</v>
      </c>
      <c r="U15" s="199" t="s">
        <v>185</v>
      </c>
      <c r="V15" s="199" t="s">
        <v>185</v>
      </c>
      <c r="W15" s="199" t="str">
        <f t="shared" ref="W15:W20" si="1">+IF(OR(U15="",V15=""),"",IF(AND(U15="FUERTE",V15="FUERTE"),"FUERTE 
100",IF(OR(U15="DÉBIL",V15="DÉBIL"),"DÉBIL
0","MODERADO
50")))</f>
        <v>FUERTE 
100</v>
      </c>
      <c r="X15" s="228"/>
      <c r="Y15" s="228"/>
      <c r="Z15" s="230"/>
      <c r="AA15" s="228"/>
      <c r="AB15" s="228"/>
      <c r="AC15" s="231"/>
      <c r="AD15" s="223" t="s">
        <v>484</v>
      </c>
      <c r="AE15" s="197" t="s">
        <v>420</v>
      </c>
      <c r="AF15" s="201" t="s">
        <v>201</v>
      </c>
      <c r="AG15" s="276"/>
      <c r="AH15" s="230"/>
      <c r="AI15" s="209" t="s">
        <v>488</v>
      </c>
      <c r="AJ15" s="230"/>
      <c r="AK15" s="197" t="s">
        <v>497</v>
      </c>
      <c r="AL15" s="228"/>
      <c r="AM15" s="196" t="s">
        <v>510</v>
      </c>
      <c r="AN15" s="174"/>
    </row>
    <row r="16" spans="1:270" s="95" customFormat="1" ht="111" customHeight="1" thickBot="1" x14ac:dyDescent="0.3">
      <c r="A16" s="312"/>
      <c r="B16" s="315"/>
      <c r="C16" s="159" t="s">
        <v>431</v>
      </c>
      <c r="D16" s="159" t="s">
        <v>432</v>
      </c>
      <c r="E16" s="157" t="s">
        <v>194</v>
      </c>
      <c r="F16" s="201" t="s">
        <v>187</v>
      </c>
      <c r="G16" s="201" t="s">
        <v>180</v>
      </c>
      <c r="H16" s="202" t="str">
        <f>+IFERROR(VLOOKUP(F16&amp;G16,$D$107:$E$131,2,FALSE),"")</f>
        <v>MODERADO</v>
      </c>
      <c r="I16" s="169"/>
      <c r="J16" s="169"/>
      <c r="K16" s="169"/>
      <c r="L16" s="169"/>
      <c r="M16" s="169"/>
      <c r="N16" s="169"/>
      <c r="O16" s="169"/>
      <c r="P16" s="171" t="s">
        <v>434</v>
      </c>
      <c r="Q16" s="172" t="s">
        <v>438</v>
      </c>
      <c r="R16" s="158" t="s">
        <v>182</v>
      </c>
      <c r="S16" s="158" t="s">
        <v>183</v>
      </c>
      <c r="T16" s="171" t="s">
        <v>437</v>
      </c>
      <c r="U16" s="158" t="s">
        <v>185</v>
      </c>
      <c r="V16" s="158" t="s">
        <v>185</v>
      </c>
      <c r="W16" s="158" t="str">
        <f t="shared" si="1"/>
        <v>FUERTE 
100</v>
      </c>
      <c r="X16" s="158" t="s">
        <v>185</v>
      </c>
      <c r="Y16" s="158" t="s">
        <v>186</v>
      </c>
      <c r="Z16" s="158" t="s">
        <v>186</v>
      </c>
      <c r="AA16" s="201" t="s">
        <v>187</v>
      </c>
      <c r="AB16" s="201" t="s">
        <v>188</v>
      </c>
      <c r="AC16" s="202" t="str">
        <f>+IFERROR(VLOOKUP(AA16&amp;AB16,$D$107:$E$131,2,FALSE),"")</f>
        <v>BAJO</v>
      </c>
      <c r="AD16" s="161" t="s">
        <v>458</v>
      </c>
      <c r="AE16" s="170" t="s">
        <v>454</v>
      </c>
      <c r="AF16" s="169" t="s">
        <v>201</v>
      </c>
      <c r="AG16" s="170" t="s">
        <v>436</v>
      </c>
      <c r="AH16" s="201" t="s">
        <v>185</v>
      </c>
      <c r="AI16" s="219" t="s">
        <v>489</v>
      </c>
      <c r="AJ16" s="201" t="s">
        <v>185</v>
      </c>
      <c r="AK16" s="170" t="s">
        <v>498</v>
      </c>
      <c r="AL16" s="226" t="s">
        <v>180</v>
      </c>
      <c r="AM16" s="196" t="s">
        <v>511</v>
      </c>
    </row>
    <row r="17" spans="1:270" s="95" customFormat="1" ht="107.45" customHeight="1" x14ac:dyDescent="0.25">
      <c r="A17" s="312"/>
      <c r="B17" s="315"/>
      <c r="C17" s="304" t="s">
        <v>440</v>
      </c>
      <c r="D17" s="304" t="s">
        <v>490</v>
      </c>
      <c r="E17" s="229" t="s">
        <v>203</v>
      </c>
      <c r="F17" s="229" t="s">
        <v>187</v>
      </c>
      <c r="G17" s="229" t="s">
        <v>195</v>
      </c>
      <c r="H17" s="307" t="str">
        <f>+IFERROR(VLOOKUP(F17&amp;G17,$D$107:$E$131,2,FALSE),"")</f>
        <v>ALTO</v>
      </c>
      <c r="I17" s="291"/>
      <c r="J17" s="291"/>
      <c r="K17" s="291"/>
      <c r="L17" s="291"/>
      <c r="M17" s="291"/>
      <c r="N17" s="291"/>
      <c r="O17" s="291"/>
      <c r="P17" s="200" t="s">
        <v>446</v>
      </c>
      <c r="Q17" s="227" t="s">
        <v>447</v>
      </c>
      <c r="R17" s="228" t="s">
        <v>182</v>
      </c>
      <c r="S17" s="228" t="s">
        <v>183</v>
      </c>
      <c r="T17" s="209" t="s">
        <v>441</v>
      </c>
      <c r="U17" s="201" t="s">
        <v>185</v>
      </c>
      <c r="V17" s="201" t="s">
        <v>185</v>
      </c>
      <c r="W17" s="201" t="str">
        <f t="shared" si="1"/>
        <v>FUERTE 
100</v>
      </c>
      <c r="X17" s="229" t="s">
        <v>185</v>
      </c>
      <c r="Y17" s="229" t="s">
        <v>186</v>
      </c>
      <c r="Z17" s="229" t="s">
        <v>186</v>
      </c>
      <c r="AA17" s="229" t="s">
        <v>187</v>
      </c>
      <c r="AB17" s="229" t="s">
        <v>195</v>
      </c>
      <c r="AC17" s="231" t="s">
        <v>215</v>
      </c>
      <c r="AD17" s="112" t="s">
        <v>442</v>
      </c>
      <c r="AE17" s="170" t="s">
        <v>454</v>
      </c>
      <c r="AF17" s="167" t="s">
        <v>448</v>
      </c>
      <c r="AG17" s="308" t="s">
        <v>443</v>
      </c>
      <c r="AH17" s="229" t="s">
        <v>185</v>
      </c>
      <c r="AI17" s="219" t="s">
        <v>483</v>
      </c>
      <c r="AJ17" s="229" t="s">
        <v>185</v>
      </c>
      <c r="AK17" s="216" t="s">
        <v>494</v>
      </c>
      <c r="AL17" s="229" t="s">
        <v>185</v>
      </c>
      <c r="AM17" s="381" t="s">
        <v>503</v>
      </c>
    </row>
    <row r="18" spans="1:270" s="95" customFormat="1" ht="120.75" customHeight="1" x14ac:dyDescent="0.25">
      <c r="A18" s="312"/>
      <c r="B18" s="315"/>
      <c r="C18" s="305"/>
      <c r="D18" s="306"/>
      <c r="E18" s="230"/>
      <c r="F18" s="230"/>
      <c r="G18" s="230"/>
      <c r="H18" s="284"/>
      <c r="I18" s="291"/>
      <c r="J18" s="291"/>
      <c r="K18" s="291"/>
      <c r="L18" s="291"/>
      <c r="M18" s="291"/>
      <c r="N18" s="291"/>
      <c r="O18" s="291"/>
      <c r="P18" s="200" t="s">
        <v>444</v>
      </c>
      <c r="Q18" s="227"/>
      <c r="R18" s="228"/>
      <c r="S18" s="228"/>
      <c r="T18" s="209" t="s">
        <v>491</v>
      </c>
      <c r="U18" s="201" t="s">
        <v>185</v>
      </c>
      <c r="V18" s="201" t="s">
        <v>185</v>
      </c>
      <c r="W18" s="201" t="str">
        <f t="shared" si="1"/>
        <v>FUERTE 
100</v>
      </c>
      <c r="X18" s="230"/>
      <c r="Y18" s="230"/>
      <c r="Z18" s="230"/>
      <c r="AA18" s="230"/>
      <c r="AB18" s="230"/>
      <c r="AC18" s="231"/>
      <c r="AD18" s="112" t="s">
        <v>459</v>
      </c>
      <c r="AE18" s="170" t="s">
        <v>454</v>
      </c>
      <c r="AF18" s="167" t="s">
        <v>460</v>
      </c>
      <c r="AG18" s="309"/>
      <c r="AH18" s="230"/>
      <c r="AI18" s="198" t="s">
        <v>472</v>
      </c>
      <c r="AJ18" s="230"/>
      <c r="AK18" s="123" t="s">
        <v>472</v>
      </c>
      <c r="AL18" s="230"/>
      <c r="AM18" s="196" t="s">
        <v>512</v>
      </c>
    </row>
    <row r="19" spans="1:270" s="95" customFormat="1" ht="103.15" customHeight="1" x14ac:dyDescent="0.25">
      <c r="A19" s="312"/>
      <c r="B19" s="315"/>
      <c r="C19" s="211" t="s">
        <v>177</v>
      </c>
      <c r="D19" s="211" t="s">
        <v>202</v>
      </c>
      <c r="E19" s="157" t="s">
        <v>203</v>
      </c>
      <c r="F19" s="201" t="s">
        <v>187</v>
      </c>
      <c r="G19" s="201" t="s">
        <v>204</v>
      </c>
      <c r="H19" s="202" t="str">
        <f>+IFERROR(VLOOKUP(F19&amp;G19,$D$107:$E$131,2,FALSE),"")</f>
        <v>EXTREMO</v>
      </c>
      <c r="I19" s="201"/>
      <c r="J19" s="201"/>
      <c r="K19" s="201" t="s">
        <v>119</v>
      </c>
      <c r="L19" s="201" t="s">
        <v>119</v>
      </c>
      <c r="M19" s="201" t="s">
        <v>119</v>
      </c>
      <c r="N19" s="201"/>
      <c r="O19" s="201"/>
      <c r="P19" s="112" t="s">
        <v>422</v>
      </c>
      <c r="Q19" s="159" t="s">
        <v>423</v>
      </c>
      <c r="R19" s="201" t="s">
        <v>182</v>
      </c>
      <c r="S19" s="201" t="s">
        <v>197</v>
      </c>
      <c r="T19" s="209" t="s">
        <v>492</v>
      </c>
      <c r="U19" s="201" t="s">
        <v>185</v>
      </c>
      <c r="V19" s="201" t="s">
        <v>185</v>
      </c>
      <c r="W19" s="201" t="str">
        <f t="shared" si="1"/>
        <v>FUERTE 
100</v>
      </c>
      <c r="X19" s="199" t="s">
        <v>185</v>
      </c>
      <c r="Y19" s="199" t="s">
        <v>186</v>
      </c>
      <c r="Z19" s="199" t="s">
        <v>186</v>
      </c>
      <c r="AA19" s="201" t="s">
        <v>187</v>
      </c>
      <c r="AB19" s="201" t="s">
        <v>204</v>
      </c>
      <c r="AC19" s="202" t="str">
        <f>+IFERROR(VLOOKUP(AA19&amp;AB19,$D$107:$E$131,2,FALSE),"")</f>
        <v>EXTREMO</v>
      </c>
      <c r="AD19" s="209" t="s">
        <v>424</v>
      </c>
      <c r="AE19" s="209" t="s">
        <v>455</v>
      </c>
      <c r="AF19" s="209" t="s">
        <v>425</v>
      </c>
      <c r="AG19" s="209" t="s">
        <v>427</v>
      </c>
      <c r="AH19" s="201" t="s">
        <v>185</v>
      </c>
      <c r="AI19" s="209" t="s">
        <v>465</v>
      </c>
      <c r="AJ19" s="201" t="s">
        <v>185</v>
      </c>
      <c r="AK19" s="209" t="s">
        <v>499</v>
      </c>
      <c r="AL19" s="226" t="s">
        <v>185</v>
      </c>
      <c r="AM19" s="196" t="s">
        <v>501</v>
      </c>
    </row>
    <row r="20" spans="1:270" s="95" customFormat="1" ht="103.9" customHeight="1" thickBot="1" x14ac:dyDescent="0.3">
      <c r="A20" s="313"/>
      <c r="B20" s="316"/>
      <c r="C20" s="212" t="s">
        <v>428</v>
      </c>
      <c r="D20" s="212" t="s">
        <v>461</v>
      </c>
      <c r="E20" s="204" t="s">
        <v>205</v>
      </c>
      <c r="F20" s="204" t="s">
        <v>179</v>
      </c>
      <c r="G20" s="204" t="s">
        <v>180</v>
      </c>
      <c r="H20" s="208" t="str">
        <f>+IFERROR(VLOOKUP(F20&amp;G20,$D$107:$E$131,2,FALSE),"")</f>
        <v>ALTO</v>
      </c>
      <c r="I20" s="205"/>
      <c r="J20" s="205"/>
      <c r="K20" s="205"/>
      <c r="L20" s="205"/>
      <c r="M20" s="205"/>
      <c r="N20" s="205"/>
      <c r="O20" s="205"/>
      <c r="P20" s="212" t="s">
        <v>462</v>
      </c>
      <c r="Q20" s="207" t="s">
        <v>206</v>
      </c>
      <c r="R20" s="148" t="s">
        <v>182</v>
      </c>
      <c r="S20" s="148" t="s">
        <v>197</v>
      </c>
      <c r="T20" s="149" t="s">
        <v>463</v>
      </c>
      <c r="U20" s="148" t="s">
        <v>185</v>
      </c>
      <c r="V20" s="148" t="s">
        <v>185</v>
      </c>
      <c r="W20" s="204" t="str">
        <f t="shared" si="1"/>
        <v>FUERTE 
100</v>
      </c>
      <c r="X20" s="204" t="s">
        <v>185</v>
      </c>
      <c r="Y20" s="204" t="s">
        <v>186</v>
      </c>
      <c r="Z20" s="204" t="s">
        <v>186</v>
      </c>
      <c r="AA20" s="204" t="s">
        <v>187</v>
      </c>
      <c r="AB20" s="204" t="s">
        <v>188</v>
      </c>
      <c r="AC20" s="208" t="str">
        <f>+IFERROR(VLOOKUP(AA20&amp;AB20,$D$107:$E$131,2,FALSE),"")</f>
        <v>BAJO</v>
      </c>
      <c r="AD20" s="210" t="s">
        <v>430</v>
      </c>
      <c r="AE20" s="210" t="s">
        <v>429</v>
      </c>
      <c r="AF20" s="217" t="s">
        <v>464</v>
      </c>
      <c r="AG20" s="210" t="s">
        <v>439</v>
      </c>
      <c r="AH20" s="204" t="s">
        <v>185</v>
      </c>
      <c r="AI20" s="220" t="s">
        <v>473</v>
      </c>
      <c r="AJ20" s="204" t="s">
        <v>185</v>
      </c>
      <c r="AK20" s="218" t="s">
        <v>493</v>
      </c>
      <c r="AL20" s="204" t="s">
        <v>185</v>
      </c>
      <c r="AM20" s="383" t="s">
        <v>513</v>
      </c>
    </row>
    <row r="21" spans="1:270" s="6" customFormat="1" ht="84" customHeight="1" thickBot="1" x14ac:dyDescent="0.25">
      <c r="A21" s="302" t="s">
        <v>207</v>
      </c>
      <c r="B21" s="303"/>
      <c r="C21" s="303"/>
      <c r="D21" s="303"/>
      <c r="E21" s="303"/>
      <c r="F21" s="303"/>
      <c r="G21" s="109"/>
      <c r="H21" s="110"/>
      <c r="I21" s="303" t="s">
        <v>450</v>
      </c>
      <c r="J21" s="303"/>
      <c r="K21" s="303"/>
      <c r="L21" s="303"/>
      <c r="M21" s="303"/>
      <c r="N21" s="303"/>
      <c r="O21" s="303"/>
      <c r="P21" s="303"/>
      <c r="Q21" s="7"/>
      <c r="R21" s="23"/>
      <c r="S21" s="23"/>
      <c r="T21" s="7"/>
      <c r="U21" s="301"/>
      <c r="V21" s="301"/>
      <c r="W21" s="301"/>
      <c r="X21" s="301"/>
      <c r="Y21" s="301"/>
      <c r="Z21" s="301"/>
      <c r="AA21" s="301"/>
      <c r="AB21" s="301"/>
      <c r="AC21" s="301"/>
      <c r="AD21" s="301"/>
      <c r="AE21" s="153"/>
      <c r="AF21" s="153"/>
      <c r="AG21" s="7"/>
      <c r="AH21" s="7"/>
      <c r="AI21" s="7"/>
      <c r="AJ21" s="7"/>
      <c r="AK21" s="7"/>
      <c r="AL21" s="7"/>
      <c r="AM21" s="113"/>
      <c r="AN21" s="7"/>
      <c r="AO21" s="7"/>
      <c r="AP21" s="7"/>
      <c r="AQ21" s="7"/>
      <c r="AR21" s="7"/>
      <c r="AS21" s="7"/>
      <c r="AT21" s="7"/>
      <c r="AU21" s="7"/>
      <c r="AV21" s="7"/>
      <c r="AW21" s="7"/>
      <c r="AX21" s="7"/>
      <c r="AY21" s="7"/>
      <c r="AZ21" s="7"/>
      <c r="BA21" s="7"/>
      <c r="BB21" s="7"/>
      <c r="BC21" s="7"/>
    </row>
    <row r="22" spans="1:270" s="6" customFormat="1" ht="36" customHeight="1" thickBot="1" x14ac:dyDescent="0.25">
      <c r="A22" s="292" t="s">
        <v>208</v>
      </c>
      <c r="B22" s="293"/>
      <c r="C22" s="293"/>
      <c r="D22" s="293"/>
      <c r="E22" s="293"/>
      <c r="F22" s="111"/>
      <c r="G22" s="111"/>
      <c r="H22" s="111"/>
      <c r="I22" s="18"/>
      <c r="J22" s="18"/>
      <c r="K22" s="18"/>
      <c r="L22" s="18"/>
      <c r="M22" s="18"/>
      <c r="N22" s="18"/>
      <c r="O22" s="18"/>
      <c r="P22" s="18"/>
      <c r="Q22" s="20"/>
      <c r="R22" s="19"/>
      <c r="S22" s="19"/>
      <c r="T22" s="18"/>
      <c r="U22" s="19"/>
      <c r="V22" s="19"/>
      <c r="W22" s="18"/>
      <c r="X22" s="18"/>
      <c r="Y22" s="18"/>
      <c r="Z22" s="18"/>
      <c r="AA22" s="18"/>
      <c r="AB22" s="18"/>
      <c r="AC22" s="18"/>
      <c r="AD22" s="18"/>
      <c r="AE22" s="18"/>
      <c r="AF22" s="18"/>
      <c r="AG22" s="18"/>
      <c r="AH22" s="18"/>
      <c r="AI22" s="18"/>
      <c r="AJ22" s="18"/>
      <c r="AK22" s="18"/>
      <c r="AL22" s="18"/>
      <c r="AM22" s="114"/>
      <c r="AN22" s="7"/>
      <c r="AO22" s="7"/>
      <c r="AP22" s="7"/>
      <c r="AQ22" s="7"/>
      <c r="AR22" s="7"/>
      <c r="AS22" s="7"/>
      <c r="AT22" s="7"/>
      <c r="AU22" s="7"/>
      <c r="AV22" s="7"/>
      <c r="AW22" s="7"/>
      <c r="AX22" s="7"/>
      <c r="AY22" s="7"/>
      <c r="AZ22" s="7"/>
      <c r="BA22" s="7"/>
      <c r="BB22" s="7"/>
      <c r="BC22" s="7"/>
    </row>
    <row r="23" spans="1:270" s="2" customFormat="1" ht="15.75" thickBot="1" x14ac:dyDescent="0.3">
      <c r="A23"/>
      <c r="B23"/>
      <c r="C23"/>
      <c r="D23"/>
      <c r="E23"/>
      <c r="F23" s="111"/>
      <c r="G23" s="109"/>
      <c r="H23" s="16" t="str">
        <f>+IFERROR(VLOOKUP(F23,$F$155:$H$159,3,FALSE)*VLOOKUP(G23,$G$155:$H$159,3,FALSE),"")</f>
        <v/>
      </c>
      <c r="I23"/>
      <c r="J23"/>
      <c r="K23"/>
      <c r="L23"/>
      <c r="M23"/>
      <c r="N23"/>
      <c r="O23"/>
      <c r="P23"/>
      <c r="Q23"/>
      <c r="R23" s="16"/>
      <c r="S23" s="85"/>
      <c r="T23"/>
      <c r="U23" s="85"/>
      <c r="V23" s="85"/>
      <c r="W23" s="12"/>
      <c r="X23" s="12"/>
      <c r="Y23" s="12"/>
      <c r="Z23" s="12"/>
      <c r="AA23" s="3"/>
      <c r="AB23" s="3"/>
      <c r="AC23" s="12"/>
      <c r="AD23" s="55"/>
      <c r="AE23"/>
      <c r="AF23"/>
      <c r="AG23"/>
      <c r="AH23" s="12"/>
      <c r="AI23"/>
      <c r="AJ23" s="12"/>
      <c r="AK23"/>
      <c r="AL23" s="12"/>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s="2" customFormat="1" ht="15" customHeight="1" x14ac:dyDescent="0.25">
      <c r="A24" s="294" t="s">
        <v>209</v>
      </c>
      <c r="B24" s="295"/>
      <c r="C24" s="295"/>
      <c r="D24" s="296"/>
      <c r="E24" s="21" t="s">
        <v>210</v>
      </c>
      <c r="F24" s="297" t="s">
        <v>211</v>
      </c>
      <c r="G24" s="298"/>
      <c r="H24" s="298"/>
      <c r="I24" s="298"/>
      <c r="J24" s="298"/>
      <c r="K24" s="298"/>
      <c r="L24" s="298"/>
      <c r="M24" s="298"/>
      <c r="N24" s="298"/>
      <c r="O24" s="298"/>
      <c r="P24" s="298"/>
      <c r="Q24" s="298"/>
      <c r="R24" s="298"/>
      <c r="S24" s="299"/>
      <c r="T24" s="22" t="s">
        <v>212</v>
      </c>
      <c r="U24" s="300" t="s">
        <v>213</v>
      </c>
      <c r="V24" s="300"/>
      <c r="W24" s="300"/>
      <c r="X24" s="300"/>
      <c r="Y24" s="300"/>
      <c r="Z24" s="300"/>
      <c r="AA24" s="300"/>
      <c r="AB24" s="300"/>
      <c r="AC24" s="300"/>
      <c r="AD24" s="300"/>
      <c r="AE24" s="300"/>
      <c r="AF24" s="300"/>
      <c r="AG24" s="300"/>
      <c r="AH24" s="300"/>
      <c r="AI24" s="300"/>
      <c r="AJ24" s="300"/>
      <c r="AK24" s="300"/>
      <c r="AL24" s="300"/>
      <c r="AM24" s="21">
        <v>1</v>
      </c>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x14ac:dyDescent="0.25">
      <c r="A25"/>
      <c r="B25"/>
      <c r="C25"/>
      <c r="D25"/>
      <c r="E25"/>
      <c r="F25" s="3"/>
      <c r="G25" s="3"/>
      <c r="H25" s="16"/>
      <c r="I25"/>
      <c r="J25"/>
      <c r="K25"/>
      <c r="L25"/>
      <c r="M25"/>
      <c r="N25"/>
      <c r="O25"/>
      <c r="P25"/>
      <c r="Q25"/>
      <c r="R25" s="16"/>
      <c r="S25" s="85"/>
      <c r="T25"/>
      <c r="U25" s="85"/>
      <c r="V25" s="85"/>
      <c r="W25" s="12"/>
      <c r="X25" s="12"/>
      <c r="Y25" s="12"/>
      <c r="Z25" s="12"/>
      <c r="AA25" s="3"/>
      <c r="AB25" s="3"/>
      <c r="AC25" s="12"/>
      <c r="AD25" s="55"/>
      <c r="AE25"/>
      <c r="AF25"/>
      <c r="AG25"/>
      <c r="AH25" s="12"/>
      <c r="AI25"/>
      <c r="AJ25" s="12"/>
      <c r="AK25"/>
      <c r="AL25" s="12"/>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x14ac:dyDescent="0.25">
      <c r="A26"/>
      <c r="B26"/>
      <c r="C26"/>
      <c r="D26"/>
      <c r="E26"/>
      <c r="F26" s="3"/>
      <c r="G26" s="3"/>
      <c r="H26" s="16"/>
      <c r="I26"/>
      <c r="J26"/>
      <c r="K26"/>
      <c r="L26"/>
      <c r="M26"/>
      <c r="N26"/>
      <c r="O26"/>
      <c r="P26"/>
      <c r="Q26"/>
      <c r="R26" s="16"/>
      <c r="S26" s="85"/>
      <c r="T26"/>
      <c r="U26" s="85"/>
      <c r="V26" s="85"/>
      <c r="W26" s="12"/>
      <c r="X26" s="12"/>
      <c r="Y26" s="12"/>
      <c r="Z26" s="12"/>
      <c r="AA26" s="3"/>
      <c r="AB26" s="3"/>
      <c r="AC26" s="12"/>
      <c r="AD26" s="55"/>
      <c r="AE26"/>
      <c r="AF26"/>
      <c r="AG26"/>
      <c r="AH26" s="12"/>
      <c r="AI26"/>
      <c r="AJ26" s="12"/>
      <c r="AK26"/>
      <c r="AL26" s="12"/>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x14ac:dyDescent="0.25">
      <c r="A27"/>
      <c r="B27"/>
      <c r="C27"/>
      <c r="D27"/>
      <c r="E27"/>
      <c r="F27" s="3"/>
      <c r="G27" s="3"/>
      <c r="H27" s="16"/>
      <c r="I27"/>
      <c r="J27"/>
      <c r="K27"/>
      <c r="L27"/>
      <c r="M27"/>
      <c r="N27"/>
      <c r="O27"/>
      <c r="P27"/>
      <c r="Q27"/>
      <c r="R27" s="16"/>
      <c r="S27" s="85"/>
      <c r="T27"/>
      <c r="U27" s="85"/>
      <c r="V27" s="85"/>
      <c r="W27" s="12"/>
      <c r="X27" s="12"/>
      <c r="Y27" s="12"/>
      <c r="Z27" s="12"/>
      <c r="AA27" s="3"/>
      <c r="AB27" s="3"/>
      <c r="AC27" s="12"/>
      <c r="AD27" s="55"/>
      <c r="AE27"/>
      <c r="AF27"/>
      <c r="AG27"/>
      <c r="AH27" s="12"/>
      <c r="AI27"/>
      <c r="AJ27" s="12"/>
      <c r="AK27"/>
      <c r="AL27" s="12"/>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x14ac:dyDescent="0.25">
      <c r="A28"/>
      <c r="B28"/>
      <c r="C28"/>
      <c r="D28"/>
      <c r="E28"/>
      <c r="F28" s="3"/>
      <c r="G28" s="3"/>
      <c r="H28" s="16"/>
      <c r="I28"/>
      <c r="J28"/>
      <c r="K28"/>
      <c r="L28"/>
      <c r="M28"/>
      <c r="N28"/>
      <c r="O28"/>
      <c r="P28"/>
      <c r="Q28"/>
      <c r="R28" s="16"/>
      <c r="S28" s="85"/>
      <c r="T28"/>
      <c r="U28" s="85"/>
      <c r="V28" s="85"/>
      <c r="W28" s="12"/>
      <c r="X28" s="12"/>
      <c r="Y28" s="12"/>
      <c r="Z28" s="12"/>
      <c r="AA28" s="3"/>
      <c r="AB28" s="3"/>
      <c r="AC28" s="12"/>
      <c r="AD28" s="55"/>
      <c r="AE28"/>
      <c r="AF28"/>
      <c r="AG28"/>
      <c r="AH28" s="12"/>
      <c r="AI28"/>
      <c r="AJ28" s="12"/>
      <c r="AK28"/>
      <c r="AL28" s="12"/>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x14ac:dyDescent="0.25">
      <c r="A29"/>
      <c r="B29"/>
      <c r="C29"/>
      <c r="D29"/>
      <c r="E29"/>
      <c r="F29" s="3"/>
      <c r="G29" s="3"/>
      <c r="H29" s="16"/>
      <c r="I29"/>
      <c r="J29"/>
      <c r="K29"/>
      <c r="L29"/>
      <c r="M29"/>
      <c r="N29"/>
      <c r="O29"/>
      <c r="P29"/>
      <c r="Q29"/>
      <c r="R29" s="16"/>
      <c r="S29" s="85"/>
      <c r="T29"/>
      <c r="U29" s="85"/>
      <c r="V29" s="85"/>
      <c r="W29" s="12"/>
      <c r="X29" s="12"/>
      <c r="Y29" s="12"/>
      <c r="Z29" s="12"/>
      <c r="AA29" s="3"/>
      <c r="AB29" s="3"/>
      <c r="AC29" s="12"/>
      <c r="AD29" s="55"/>
      <c r="AE29"/>
      <c r="AF29"/>
      <c r="AG29"/>
      <c r="AH29" s="12"/>
      <c r="AI29"/>
      <c r="AJ29" s="12"/>
      <c r="AK29"/>
      <c r="AL29" s="12"/>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x14ac:dyDescent="0.25">
      <c r="A30"/>
      <c r="B30"/>
      <c r="C30"/>
      <c r="D30"/>
      <c r="E30"/>
      <c r="F30" s="3"/>
      <c r="G30" s="3"/>
      <c r="H30" s="16"/>
      <c r="I30"/>
      <c r="J30"/>
      <c r="K30"/>
      <c r="L30"/>
      <c r="M30"/>
      <c r="N30"/>
      <c r="O30"/>
      <c r="P30"/>
      <c r="Q30"/>
      <c r="R30" s="16"/>
      <c r="S30" s="85"/>
      <c r="T30"/>
      <c r="U30" s="85"/>
      <c r="V30" s="85"/>
      <c r="W30" s="12"/>
      <c r="X30" s="12"/>
      <c r="Y30" s="12"/>
      <c r="Z30" s="12"/>
      <c r="AA30" s="3"/>
      <c r="AB30" s="3"/>
      <c r="AC30" s="12"/>
      <c r="AD30" s="55"/>
      <c r="AE30"/>
      <c r="AF30"/>
      <c r="AG30"/>
      <c r="AH30" s="12"/>
      <c r="AI30"/>
      <c r="AJ30" s="12"/>
      <c r="AK30"/>
      <c r="AL30" s="12"/>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x14ac:dyDescent="0.25">
      <c r="A31"/>
      <c r="B31"/>
      <c r="C31"/>
      <c r="D31"/>
      <c r="E31"/>
      <c r="F31" s="3"/>
      <c r="G31" s="3"/>
      <c r="H31" s="16"/>
      <c r="I31"/>
      <c r="J31"/>
      <c r="K31"/>
      <c r="L31"/>
      <c r="M31"/>
      <c r="N31"/>
      <c r="O31"/>
      <c r="P31"/>
      <c r="Q31"/>
      <c r="R31" s="16"/>
      <c r="S31" s="85"/>
      <c r="T31"/>
      <c r="U31" s="85"/>
      <c r="V31" s="85"/>
      <c r="W31" s="12"/>
      <c r="X31" s="12"/>
      <c r="Y31" s="12"/>
      <c r="Z31" s="12"/>
      <c r="AA31" s="3"/>
      <c r="AB31" s="3"/>
      <c r="AC31" s="12"/>
      <c r="AD31" s="55"/>
      <c r="AE31"/>
      <c r="AF31"/>
      <c r="AG31"/>
      <c r="AH31" s="12"/>
      <c r="AI31"/>
      <c r="AJ31" s="12"/>
      <c r="AK31"/>
      <c r="AL31" s="12"/>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x14ac:dyDescent="0.25">
      <c r="A32"/>
      <c r="B32"/>
      <c r="C32"/>
      <c r="D32"/>
      <c r="E32"/>
      <c r="F32" s="3"/>
      <c r="G32" s="3"/>
      <c r="H32" s="16"/>
      <c r="I32"/>
      <c r="J32"/>
      <c r="K32"/>
      <c r="L32"/>
      <c r="M32"/>
      <c r="N32"/>
      <c r="O32"/>
      <c r="P32"/>
      <c r="Q32"/>
      <c r="R32" s="16"/>
      <c r="S32" s="85"/>
      <c r="T32"/>
      <c r="U32" s="85"/>
      <c r="V32" s="85"/>
      <c r="W32" s="12"/>
      <c r="X32" s="12"/>
      <c r="Y32" s="12"/>
      <c r="Z32" s="12"/>
      <c r="AA32" s="3"/>
      <c r="AB32" s="3"/>
      <c r="AC32" s="12"/>
      <c r="AD32" s="55"/>
      <c r="AE32"/>
      <c r="AF32"/>
      <c r="AG32"/>
      <c r="AH32" s="12"/>
      <c r="AI32"/>
      <c r="AJ32" s="12"/>
      <c r="AK32"/>
      <c r="AL32" s="1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x14ac:dyDescent="0.25">
      <c r="A33"/>
      <c r="B33"/>
      <c r="C33"/>
      <c r="D33"/>
      <c r="E33"/>
      <c r="F33" s="3"/>
      <c r="G33" s="3"/>
      <c r="H33" s="16"/>
      <c r="I33"/>
      <c r="J33"/>
      <c r="K33"/>
      <c r="L33"/>
      <c r="M33"/>
      <c r="N33"/>
      <c r="O33"/>
      <c r="P33"/>
      <c r="Q33"/>
      <c r="R33" s="16"/>
      <c r="S33" s="85"/>
      <c r="T33"/>
      <c r="U33" s="85"/>
      <c r="V33" s="85"/>
      <c r="W33" s="12"/>
      <c r="X33" s="12"/>
      <c r="Y33" s="12"/>
      <c r="Z33" s="12"/>
      <c r="AA33" s="3"/>
      <c r="AB33" s="3"/>
      <c r="AC33" s="12"/>
      <c r="AD33" s="55"/>
      <c r="AE33"/>
      <c r="AF33"/>
      <c r="AG33"/>
      <c r="AH33" s="12"/>
      <c r="AI33"/>
      <c r="AJ33" s="12"/>
      <c r="AK33"/>
      <c r="AL33" s="12"/>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x14ac:dyDescent="0.25">
      <c r="A34"/>
      <c r="B34"/>
      <c r="C34"/>
      <c r="D34"/>
      <c r="E34"/>
      <c r="F34" s="3"/>
      <c r="G34" s="3"/>
      <c r="H34" s="16"/>
      <c r="I34"/>
      <c r="J34"/>
      <c r="K34"/>
      <c r="L34"/>
      <c r="M34"/>
      <c r="N34"/>
      <c r="O34"/>
      <c r="P34"/>
      <c r="Q34"/>
      <c r="R34" s="16"/>
      <c r="S34" s="85"/>
      <c r="T34"/>
      <c r="U34" s="85"/>
      <c r="V34" s="85"/>
      <c r="W34" s="12"/>
      <c r="X34" s="12"/>
      <c r="Y34" s="12"/>
      <c r="Z34" s="12"/>
      <c r="AA34" s="3"/>
      <c r="AB34" s="3"/>
      <c r="AC34" s="12"/>
      <c r="AD34" s="55"/>
      <c r="AE34"/>
      <c r="AF34"/>
      <c r="AG34"/>
      <c r="AH34" s="12"/>
      <c r="AI34"/>
      <c r="AJ34" s="12"/>
      <c r="AK34"/>
      <c r="AL34" s="12"/>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x14ac:dyDescent="0.25">
      <c r="A35"/>
      <c r="B35"/>
      <c r="C35"/>
      <c r="D35"/>
      <c r="E35"/>
      <c r="F35" s="3"/>
      <c r="G35" s="3"/>
      <c r="H35" s="16"/>
      <c r="I35"/>
      <c r="J35"/>
      <c r="K35"/>
      <c r="L35"/>
      <c r="M35"/>
      <c r="N35"/>
      <c r="O35"/>
      <c r="P35"/>
      <c r="Q35"/>
      <c r="R35" s="16"/>
      <c r="S35" s="85"/>
      <c r="T35"/>
      <c r="U35" s="85"/>
      <c r="V35" s="85"/>
      <c r="W35" s="12"/>
      <c r="X35" s="12"/>
      <c r="Y35" s="12"/>
      <c r="Z35" s="12"/>
      <c r="AA35" s="3"/>
      <c r="AB35" s="3"/>
      <c r="AC35" s="12"/>
      <c r="AD35" s="55"/>
      <c r="AE35"/>
      <c r="AF35"/>
      <c r="AG35"/>
      <c r="AH35" s="12"/>
      <c r="AI35"/>
      <c r="AJ35" s="12"/>
      <c r="AK35"/>
      <c r="AL35" s="12"/>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x14ac:dyDescent="0.25">
      <c r="A36"/>
      <c r="B36"/>
      <c r="C36"/>
      <c r="D36"/>
      <c r="E36"/>
      <c r="F36" s="3"/>
      <c r="G36" s="3"/>
      <c r="H36" s="16"/>
      <c r="I36"/>
      <c r="J36"/>
      <c r="K36"/>
      <c r="L36"/>
      <c r="M36"/>
      <c r="N36"/>
      <c r="O36"/>
      <c r="P36"/>
      <c r="Q36"/>
      <c r="R36" s="16"/>
      <c r="S36" s="85"/>
      <c r="T36"/>
      <c r="U36" s="85"/>
      <c r="V36" s="85"/>
      <c r="W36" s="12"/>
      <c r="X36" s="12"/>
      <c r="Y36" s="12"/>
      <c r="Z36" s="12"/>
      <c r="AA36" s="3"/>
      <c r="AB36" s="3"/>
      <c r="AC36" s="12"/>
      <c r="AD36" s="55"/>
      <c r="AE36"/>
      <c r="AF36"/>
      <c r="AG36"/>
      <c r="AH36" s="12"/>
      <c r="AI36"/>
      <c r="AJ36" s="12"/>
      <c r="AK36"/>
      <c r="AL36" s="12"/>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x14ac:dyDescent="0.25">
      <c r="A37"/>
      <c r="B37"/>
      <c r="C37"/>
      <c r="D37"/>
      <c r="E37"/>
      <c r="F37" s="3"/>
      <c r="G37" s="3"/>
      <c r="H37" s="16"/>
      <c r="I37"/>
      <c r="J37"/>
      <c r="K37"/>
      <c r="L37"/>
      <c r="M37"/>
      <c r="N37"/>
      <c r="O37"/>
      <c r="P37"/>
      <c r="Q37"/>
      <c r="R37" s="16"/>
      <c r="S37" s="85"/>
      <c r="T37"/>
      <c r="U37" s="85"/>
      <c r="V37" s="85"/>
      <c r="W37" s="12"/>
      <c r="X37" s="12"/>
      <c r="Y37" s="12"/>
      <c r="Z37" s="12"/>
      <c r="AA37" s="3"/>
      <c r="AB37" s="3"/>
      <c r="AC37" s="12"/>
      <c r="AD37" s="55"/>
      <c r="AE37"/>
      <c r="AF37"/>
      <c r="AG37"/>
      <c r="AH37" s="12"/>
      <c r="AI37"/>
      <c r="AJ37" s="12"/>
      <c r="AK37"/>
      <c r="AL37" s="12"/>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x14ac:dyDescent="0.25">
      <c r="A38"/>
      <c r="B38"/>
      <c r="C38"/>
      <c r="D38"/>
      <c r="E38"/>
      <c r="F38" s="3"/>
      <c r="G38" s="3"/>
      <c r="H38" s="16"/>
      <c r="I38"/>
      <c r="J38"/>
      <c r="K38"/>
      <c r="L38"/>
      <c r="M38"/>
      <c r="N38"/>
      <c r="O38"/>
      <c r="P38"/>
      <c r="Q38"/>
      <c r="R38" s="16"/>
      <c r="S38" s="85"/>
      <c r="T38"/>
      <c r="U38" s="85"/>
      <c r="V38" s="85"/>
      <c r="W38" s="12"/>
      <c r="X38" s="12"/>
      <c r="Y38" s="12"/>
      <c r="Z38" s="12"/>
      <c r="AA38" s="3"/>
      <c r="AB38" s="3"/>
      <c r="AC38" s="12"/>
      <c r="AD38" s="55"/>
      <c r="AE38"/>
      <c r="AF38"/>
      <c r="AG38"/>
      <c r="AH38" s="12"/>
      <c r="AI38"/>
      <c r="AJ38" s="12"/>
      <c r="AK38"/>
      <c r="AL38" s="12"/>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x14ac:dyDescent="0.25">
      <c r="A39"/>
      <c r="B39"/>
      <c r="C39"/>
      <c r="D39"/>
      <c r="E39"/>
      <c r="F39" s="3"/>
      <c r="G39" s="3"/>
      <c r="H39" s="16"/>
      <c r="I39"/>
      <c r="J39"/>
      <c r="K39"/>
      <c r="L39"/>
      <c r="M39"/>
      <c r="N39"/>
      <c r="O39"/>
      <c r="P39"/>
      <c r="Q39"/>
      <c r="R39" s="16"/>
      <c r="S39" s="85"/>
      <c r="T39"/>
      <c r="U39" s="85"/>
      <c r="V39" s="85"/>
      <c r="W39" s="12"/>
      <c r="X39" s="12"/>
      <c r="Y39" s="12"/>
      <c r="Z39" s="12"/>
      <c r="AA39" s="3"/>
      <c r="AB39" s="3"/>
      <c r="AC39" s="12"/>
      <c r="AD39" s="55"/>
      <c r="AE39"/>
      <c r="AF39"/>
      <c r="AG39"/>
      <c r="AH39" s="12"/>
      <c r="AI39"/>
      <c r="AJ39" s="12"/>
      <c r="AK39"/>
      <c r="AL39" s="12"/>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x14ac:dyDescent="0.25">
      <c r="A40"/>
      <c r="B40"/>
      <c r="C40"/>
      <c r="D40"/>
      <c r="E40"/>
      <c r="F40" s="3"/>
      <c r="G40" s="3"/>
      <c r="H40" s="16"/>
      <c r="I40"/>
      <c r="J40"/>
      <c r="K40"/>
      <c r="L40"/>
      <c r="M40"/>
      <c r="N40"/>
      <c r="O40"/>
      <c r="P40"/>
      <c r="Q40"/>
      <c r="R40" s="16"/>
      <c r="S40" s="85"/>
      <c r="T40"/>
      <c r="U40" s="85"/>
      <c r="V40" s="85"/>
      <c r="W40" s="12"/>
      <c r="X40" s="12"/>
      <c r="Y40" s="12"/>
      <c r="Z40" s="12"/>
      <c r="AA40" s="3"/>
      <c r="AB40" s="3"/>
      <c r="AC40" s="12"/>
      <c r="AD40" s="55"/>
      <c r="AE40"/>
      <c r="AF40"/>
      <c r="AG40"/>
      <c r="AH40" s="12"/>
      <c r="AI40"/>
      <c r="AJ40" s="12"/>
      <c r="AK40"/>
      <c r="AL40" s="12"/>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x14ac:dyDescent="0.25">
      <c r="A41"/>
      <c r="B41"/>
      <c r="C41"/>
      <c r="D41"/>
      <c r="E41"/>
      <c r="F41" s="3"/>
      <c r="G41" s="3"/>
      <c r="H41" s="16"/>
      <c r="I41"/>
      <c r="J41"/>
      <c r="K41"/>
      <c r="L41"/>
      <c r="M41"/>
      <c r="N41"/>
      <c r="O41"/>
      <c r="P41"/>
      <c r="Q41"/>
      <c r="R41" s="16"/>
      <c r="S41" s="85"/>
      <c r="T41"/>
      <c r="U41" s="85"/>
      <c r="V41" s="85"/>
      <c r="W41" s="12"/>
      <c r="X41" s="12"/>
      <c r="Y41" s="12"/>
      <c r="Z41" s="12"/>
      <c r="AA41" s="3"/>
      <c r="AB41" s="3"/>
      <c r="AC41" s="12"/>
      <c r="AD41" s="55"/>
      <c r="AE41"/>
      <c r="AF41"/>
      <c r="AG41"/>
      <c r="AH41" s="12"/>
      <c r="AI41"/>
      <c r="AJ41" s="12"/>
      <c r="AK41"/>
      <c r="AL41" s="12"/>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x14ac:dyDescent="0.25">
      <c r="A42"/>
      <c r="B42"/>
      <c r="C42"/>
      <c r="D42"/>
      <c r="E42"/>
      <c r="F42" s="3"/>
      <c r="G42" s="3"/>
      <c r="H42" s="16"/>
      <c r="I42"/>
      <c r="J42"/>
      <c r="K42"/>
      <c r="L42"/>
      <c r="M42"/>
      <c r="N42"/>
      <c r="O42"/>
      <c r="P42"/>
      <c r="Q42"/>
      <c r="R42" s="16"/>
      <c r="S42" s="85"/>
      <c r="T42"/>
      <c r="U42" s="85"/>
      <c r="V42" s="85"/>
      <c r="W42" s="12"/>
      <c r="X42" s="12"/>
      <c r="Y42" s="12"/>
      <c r="Z42" s="12"/>
      <c r="AA42" s="3"/>
      <c r="AB42" s="3"/>
      <c r="AC42" s="12"/>
      <c r="AD42" s="55"/>
      <c r="AE42"/>
      <c r="AF42"/>
      <c r="AG42"/>
      <c r="AH42" s="12"/>
      <c r="AI42"/>
      <c r="AJ42" s="12"/>
      <c r="AK42"/>
      <c r="AL42" s="1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x14ac:dyDescent="0.25">
      <c r="A43"/>
      <c r="B43"/>
      <c r="C43"/>
      <c r="D43"/>
      <c r="E43"/>
      <c r="F43" s="3"/>
      <c r="G43" s="3"/>
      <c r="H43" s="16"/>
      <c r="I43"/>
      <c r="J43"/>
      <c r="K43"/>
      <c r="L43"/>
      <c r="M43"/>
      <c r="N43"/>
      <c r="O43"/>
      <c r="P43"/>
      <c r="Q43"/>
      <c r="R43" s="16"/>
      <c r="S43" s="85"/>
      <c r="T43"/>
      <c r="U43" s="85"/>
      <c r="V43" s="85"/>
      <c r="W43" s="12"/>
      <c r="X43" s="12"/>
      <c r="Y43" s="12"/>
      <c r="Z43" s="12"/>
      <c r="AA43" s="3"/>
      <c r="AB43" s="3"/>
      <c r="AC43" s="12"/>
      <c r="AD43" s="55"/>
      <c r="AE43"/>
      <c r="AF43"/>
      <c r="AG43"/>
      <c r="AH43" s="12"/>
      <c r="AI43"/>
      <c r="AJ43" s="12"/>
      <c r="AK43"/>
      <c r="AL43" s="12"/>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x14ac:dyDescent="0.25">
      <c r="A44"/>
      <c r="B44"/>
      <c r="C44"/>
      <c r="D44"/>
      <c r="E44"/>
      <c r="F44" s="3"/>
      <c r="G44" s="3"/>
      <c r="H44" s="16"/>
      <c r="I44"/>
      <c r="J44"/>
      <c r="K44"/>
      <c r="L44"/>
      <c r="M44"/>
      <c r="N44"/>
      <c r="O44"/>
      <c r="P44"/>
      <c r="Q44"/>
      <c r="R44" s="16"/>
      <c r="S44" s="85"/>
      <c r="T44"/>
      <c r="U44" s="85"/>
      <c r="V44" s="85"/>
      <c r="W44" s="12"/>
      <c r="X44" s="12"/>
      <c r="Y44" s="12"/>
      <c r="Z44" s="12"/>
      <c r="AA44" s="3"/>
      <c r="AB44" s="3"/>
      <c r="AC44" s="12"/>
      <c r="AD44" s="55"/>
      <c r="AE44"/>
      <c r="AF44"/>
      <c r="AG44"/>
      <c r="AH44" s="12"/>
      <c r="AI44"/>
      <c r="AJ44" s="12"/>
      <c r="AK44"/>
      <c r="AL44" s="12"/>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x14ac:dyDescent="0.25">
      <c r="A45"/>
      <c r="B45"/>
      <c r="C45"/>
      <c r="D45"/>
      <c r="E45"/>
      <c r="F45" s="3"/>
      <c r="G45" s="3"/>
      <c r="H45" s="16"/>
      <c r="I45"/>
      <c r="J45"/>
      <c r="K45"/>
      <c r="L45"/>
      <c r="M45"/>
      <c r="N45"/>
      <c r="O45"/>
      <c r="P45"/>
      <c r="Q45"/>
      <c r="R45" s="16"/>
      <c r="S45" s="85"/>
      <c r="T45"/>
      <c r="U45" s="85"/>
      <c r="V45" s="85"/>
      <c r="W45" s="12"/>
      <c r="X45" s="12"/>
      <c r="Y45" s="12"/>
      <c r="Z45" s="12"/>
      <c r="AA45" s="3"/>
      <c r="AB45" s="3"/>
      <c r="AC45" s="12"/>
      <c r="AD45" s="55"/>
      <c r="AE45"/>
      <c r="AF45"/>
      <c r="AG45"/>
      <c r="AH45" s="12"/>
      <c r="AI45"/>
      <c r="AJ45" s="12"/>
      <c r="AK45"/>
      <c r="AL45" s="12"/>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x14ac:dyDescent="0.25">
      <c r="A46"/>
      <c r="B46"/>
      <c r="C46"/>
      <c r="D46"/>
      <c r="E46"/>
      <c r="F46" s="3"/>
      <c r="G46" s="3"/>
      <c r="H46" s="16"/>
      <c r="I46"/>
      <c r="J46"/>
      <c r="K46"/>
      <c r="L46"/>
      <c r="M46"/>
      <c r="N46"/>
      <c r="O46"/>
      <c r="P46"/>
      <c r="Q46"/>
      <c r="R46" s="16"/>
      <c r="S46" s="85"/>
      <c r="T46"/>
      <c r="U46" s="85"/>
      <c r="V46" s="85"/>
      <c r="W46" s="12"/>
      <c r="X46" s="12"/>
      <c r="Y46" s="12"/>
      <c r="Z46" s="12"/>
      <c r="AA46" s="3"/>
      <c r="AB46" s="3"/>
      <c r="AC46" s="12"/>
      <c r="AD46" s="55"/>
      <c r="AE46"/>
      <c r="AF46"/>
      <c r="AG46"/>
      <c r="AH46" s="12"/>
      <c r="AI46"/>
      <c r="AJ46" s="12"/>
      <c r="AK46"/>
      <c r="AL46" s="12"/>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x14ac:dyDescent="0.25">
      <c r="A47"/>
      <c r="B47"/>
      <c r="C47"/>
      <c r="D47"/>
      <c r="E47"/>
      <c r="F47" s="3"/>
      <c r="G47" s="3"/>
      <c r="H47" s="16"/>
      <c r="I47"/>
      <c r="J47"/>
      <c r="K47"/>
      <c r="L47"/>
      <c r="M47"/>
      <c r="N47"/>
      <c r="O47"/>
      <c r="P47"/>
      <c r="Q47"/>
      <c r="R47" s="16"/>
      <c r="S47" s="85"/>
      <c r="T47"/>
      <c r="U47" s="85"/>
      <c r="V47" s="85"/>
      <c r="W47" s="12"/>
      <c r="X47" s="12"/>
      <c r="Y47" s="12"/>
      <c r="Z47" s="12"/>
      <c r="AA47" s="3"/>
      <c r="AB47" s="3"/>
      <c r="AC47" s="12"/>
      <c r="AD47" s="55"/>
      <c r="AE47"/>
      <c r="AF47"/>
      <c r="AG47"/>
      <c r="AH47" s="12"/>
      <c r="AI47"/>
      <c r="AJ47" s="12"/>
      <c r="AK47"/>
      <c r="AL47" s="12"/>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x14ac:dyDescent="0.25">
      <c r="A48"/>
      <c r="B48"/>
      <c r="C48"/>
      <c r="D48"/>
      <c r="E48"/>
      <c r="F48" s="3"/>
      <c r="G48" s="3"/>
      <c r="H48" s="16"/>
      <c r="I48"/>
      <c r="J48"/>
      <c r="K48"/>
      <c r="L48"/>
      <c r="M48"/>
      <c r="N48"/>
      <c r="O48"/>
      <c r="P48"/>
      <c r="Q48"/>
      <c r="R48" s="16"/>
      <c r="S48" s="85"/>
      <c r="T48"/>
      <c r="U48" s="85"/>
      <c r="V48" s="85"/>
      <c r="W48" s="12"/>
      <c r="X48" s="12"/>
      <c r="Y48" s="12"/>
      <c r="Z48" s="12"/>
      <c r="AA48" s="3"/>
      <c r="AB48" s="3"/>
      <c r="AC48" s="12"/>
      <c r="AD48" s="55"/>
      <c r="AE48"/>
      <c r="AF48"/>
      <c r="AG48"/>
      <c r="AH48" s="12"/>
      <c r="AI48"/>
      <c r="AJ48" s="12"/>
      <c r="AK48"/>
      <c r="AL48" s="12"/>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x14ac:dyDescent="0.25">
      <c r="A49"/>
      <c r="B49"/>
      <c r="C49"/>
      <c r="D49"/>
      <c r="E49"/>
      <c r="F49" s="3"/>
      <c r="G49" s="3"/>
      <c r="H49" s="16"/>
      <c r="I49"/>
      <c r="J49"/>
      <c r="K49"/>
      <c r="L49"/>
      <c r="M49"/>
      <c r="N49"/>
      <c r="O49"/>
      <c r="P49"/>
      <c r="Q49"/>
      <c r="R49" s="16"/>
      <c r="S49" s="85"/>
      <c r="T49"/>
      <c r="U49" s="85"/>
      <c r="V49" s="85"/>
      <c r="W49" s="12"/>
      <c r="X49" s="12"/>
      <c r="Y49" s="12"/>
      <c r="Z49" s="12"/>
      <c r="AA49" s="3"/>
      <c r="AB49" s="3"/>
      <c r="AC49" s="12"/>
      <c r="AD49" s="55"/>
      <c r="AE49"/>
      <c r="AF49"/>
      <c r="AG49"/>
      <c r="AH49" s="12"/>
      <c r="AI49"/>
      <c r="AJ49" s="12"/>
      <c r="AK49"/>
      <c r="AL49" s="12"/>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x14ac:dyDescent="0.25">
      <c r="A50"/>
      <c r="B50"/>
      <c r="C50"/>
      <c r="D50"/>
      <c r="E50"/>
      <c r="F50" s="3"/>
      <c r="G50" s="3"/>
      <c r="H50" s="16"/>
      <c r="I50"/>
      <c r="J50"/>
      <c r="K50"/>
      <c r="L50"/>
      <c r="M50"/>
      <c r="N50"/>
      <c r="O50"/>
      <c r="P50"/>
      <c r="Q50"/>
      <c r="R50" s="16"/>
      <c r="S50" s="85"/>
      <c r="T50"/>
      <c r="U50" s="85"/>
      <c r="V50" s="85"/>
      <c r="W50" s="12"/>
      <c r="X50" s="12"/>
      <c r="Y50" s="12"/>
      <c r="Z50" s="12"/>
      <c r="AA50" s="3"/>
      <c r="AB50" s="3"/>
      <c r="AC50" s="12"/>
      <c r="AD50" s="55"/>
      <c r="AE50"/>
      <c r="AF50"/>
      <c r="AG50"/>
      <c r="AH50" s="12"/>
      <c r="AI50"/>
      <c r="AJ50" s="12"/>
      <c r="AK50"/>
      <c r="AL50" s="12"/>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x14ac:dyDescent="0.25">
      <c r="A51"/>
      <c r="B51"/>
      <c r="C51"/>
      <c r="D51"/>
      <c r="E51"/>
      <c r="F51" s="3"/>
      <c r="G51" s="3"/>
      <c r="H51" s="16"/>
      <c r="I51"/>
      <c r="J51"/>
      <c r="K51"/>
      <c r="L51"/>
      <c r="M51"/>
      <c r="N51"/>
      <c r="O51"/>
      <c r="P51"/>
      <c r="Q51"/>
      <c r="R51" s="16"/>
      <c r="S51" s="85"/>
      <c r="T51"/>
      <c r="U51" s="85"/>
      <c r="V51" s="85"/>
      <c r="W51" s="12"/>
      <c r="X51" s="12"/>
      <c r="Y51" s="12"/>
      <c r="Z51" s="12"/>
      <c r="AA51" s="3"/>
      <c r="AB51" s="3"/>
      <c r="AC51" s="12"/>
      <c r="AD51" s="55"/>
      <c r="AE51"/>
      <c r="AF51"/>
      <c r="AG51"/>
      <c r="AH51" s="12"/>
      <c r="AI51"/>
      <c r="AJ51" s="12"/>
      <c r="AK51"/>
      <c r="AL51" s="12"/>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x14ac:dyDescent="0.25">
      <c r="A52"/>
      <c r="B52"/>
      <c r="C52"/>
      <c r="D52"/>
      <c r="E52"/>
      <c r="F52" s="3"/>
      <c r="G52" s="3"/>
      <c r="H52" s="16"/>
      <c r="I52"/>
      <c r="J52"/>
      <c r="K52"/>
      <c r="L52"/>
      <c r="M52"/>
      <c r="N52"/>
      <c r="O52"/>
      <c r="P52"/>
      <c r="Q52"/>
      <c r="R52" s="16"/>
      <c r="S52" s="85"/>
      <c r="T52"/>
      <c r="U52" s="85"/>
      <c r="V52" s="85"/>
      <c r="W52" s="12"/>
      <c r="X52" s="12"/>
      <c r="Y52" s="12"/>
      <c r="Z52" s="12"/>
      <c r="AA52" s="3"/>
      <c r="AB52" s="3"/>
      <c r="AC52" s="12"/>
      <c r="AD52" s="55"/>
      <c r="AE52"/>
      <c r="AF52"/>
      <c r="AG52"/>
      <c r="AH52" s="12"/>
      <c r="AI52"/>
      <c r="AJ52" s="12"/>
      <c r="AK52"/>
      <c r="AL52" s="1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x14ac:dyDescent="0.25">
      <c r="A53"/>
      <c r="B53"/>
      <c r="C53"/>
      <c r="D53"/>
      <c r="E53"/>
      <c r="F53" s="3"/>
      <c r="G53" s="3"/>
      <c r="H53" s="16"/>
      <c r="I53"/>
      <c r="J53"/>
      <c r="K53"/>
      <c r="L53"/>
      <c r="M53"/>
      <c r="N53"/>
      <c r="O53"/>
      <c r="P53"/>
      <c r="Q53"/>
      <c r="R53" s="16"/>
      <c r="S53" s="85"/>
      <c r="T53"/>
      <c r="U53" s="85"/>
      <c r="V53" s="85"/>
      <c r="W53" s="12"/>
      <c r="X53" s="12"/>
      <c r="Y53" s="12"/>
      <c r="Z53" s="12"/>
      <c r="AA53" s="3"/>
      <c r="AB53" s="3"/>
      <c r="AC53" s="12"/>
      <c r="AD53" s="55"/>
      <c r="AE53"/>
      <c r="AF53"/>
      <c r="AG53"/>
      <c r="AH53" s="12"/>
      <c r="AI53"/>
      <c r="AJ53" s="12"/>
      <c r="AK53"/>
      <c r="AL53" s="12"/>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x14ac:dyDescent="0.25">
      <c r="A54"/>
      <c r="B54"/>
      <c r="C54"/>
      <c r="D54"/>
      <c r="E54"/>
      <c r="F54" s="3"/>
      <c r="G54" s="3"/>
      <c r="H54" s="16"/>
      <c r="I54"/>
      <c r="J54"/>
      <c r="K54"/>
      <c r="L54"/>
      <c r="M54"/>
      <c r="N54"/>
      <c r="O54"/>
      <c r="P54"/>
      <c r="Q54"/>
      <c r="R54" s="16"/>
      <c r="S54" s="85"/>
      <c r="T54"/>
      <c r="U54" s="85"/>
      <c r="V54" s="85"/>
      <c r="W54" s="12"/>
      <c r="X54" s="12"/>
      <c r="Y54" s="12"/>
      <c r="Z54" s="12"/>
      <c r="AA54" s="3"/>
      <c r="AB54" s="3"/>
      <c r="AC54" s="12"/>
      <c r="AD54" s="55"/>
      <c r="AE54"/>
      <c r="AF54"/>
      <c r="AG54"/>
      <c r="AH54" s="12"/>
      <c r="AI54"/>
      <c r="AJ54" s="12"/>
      <c r="AK54"/>
      <c r="AL54" s="12"/>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x14ac:dyDescent="0.25">
      <c r="A55"/>
      <c r="B55"/>
      <c r="C55"/>
      <c r="D55"/>
      <c r="E55"/>
      <c r="F55" s="3"/>
      <c r="G55" s="3"/>
      <c r="H55" s="16"/>
      <c r="I55"/>
      <c r="J55"/>
      <c r="K55"/>
      <c r="L55"/>
      <c r="M55"/>
      <c r="N55"/>
      <c r="O55"/>
      <c r="P55"/>
      <c r="Q55"/>
      <c r="R55" s="16"/>
      <c r="S55" s="85"/>
      <c r="T55"/>
      <c r="U55" s="85"/>
      <c r="V55" s="85"/>
      <c r="W55" s="12"/>
      <c r="X55" s="12"/>
      <c r="Y55" s="12"/>
      <c r="Z55" s="12"/>
      <c r="AA55" s="3"/>
      <c r="AB55" s="3"/>
      <c r="AC55" s="12"/>
      <c r="AD55" s="55"/>
      <c r="AE55"/>
      <c r="AF55"/>
      <c r="AG55"/>
      <c r="AH55" s="12"/>
      <c r="AI55"/>
      <c r="AJ55" s="12"/>
      <c r="AK55"/>
      <c r="AL55" s="12"/>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x14ac:dyDescent="0.25">
      <c r="A56"/>
      <c r="B56"/>
      <c r="C56"/>
      <c r="D56"/>
      <c r="E56"/>
      <c r="F56" s="3"/>
      <c r="G56" s="3"/>
      <c r="H56" s="16"/>
      <c r="I56"/>
      <c r="J56"/>
      <c r="K56"/>
      <c r="L56"/>
      <c r="M56"/>
      <c r="N56"/>
      <c r="O56"/>
      <c r="P56"/>
      <c r="Q56"/>
      <c r="R56" s="16"/>
      <c r="S56" s="85"/>
      <c r="T56"/>
      <c r="U56" s="85"/>
      <c r="V56" s="85"/>
      <c r="W56" s="12"/>
      <c r="X56" s="12"/>
      <c r="Y56" s="12"/>
      <c r="Z56" s="12"/>
      <c r="AA56" s="3"/>
      <c r="AB56" s="3"/>
      <c r="AC56" s="12"/>
      <c r="AD56" s="55"/>
      <c r="AE56"/>
      <c r="AF56"/>
      <c r="AG56"/>
      <c r="AH56" s="12"/>
      <c r="AI56"/>
      <c r="AJ56" s="12"/>
      <c r="AK56"/>
      <c r="AL56" s="12"/>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x14ac:dyDescent="0.25">
      <c r="A57"/>
      <c r="B57"/>
      <c r="C57"/>
      <c r="D57"/>
      <c r="E57"/>
      <c r="F57" s="3"/>
      <c r="G57" s="3"/>
      <c r="H57" s="16"/>
      <c r="I57"/>
      <c r="J57"/>
      <c r="K57"/>
      <c r="L57"/>
      <c r="M57"/>
      <c r="N57"/>
      <c r="O57"/>
      <c r="P57"/>
      <c r="Q57"/>
      <c r="R57" s="16"/>
      <c r="S57" s="85"/>
      <c r="T57"/>
      <c r="U57" s="85"/>
      <c r="V57" s="85"/>
      <c r="W57" s="12"/>
      <c r="X57" s="12"/>
      <c r="Y57" s="12"/>
      <c r="Z57" s="12"/>
      <c r="AA57" s="3"/>
      <c r="AB57" s="3"/>
      <c r="AC57" s="12"/>
      <c r="AD57" s="55"/>
      <c r="AE57"/>
      <c r="AF57"/>
      <c r="AG57"/>
      <c r="AH57" s="12"/>
      <c r="AI57"/>
      <c r="AJ57" s="12"/>
      <c r="AK57"/>
      <c r="AL57" s="12"/>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x14ac:dyDescent="0.25">
      <c r="A58"/>
      <c r="B58"/>
      <c r="C58"/>
      <c r="D58"/>
      <c r="E58"/>
      <c r="F58" s="3"/>
      <c r="G58" s="3"/>
      <c r="H58" s="16"/>
      <c r="I58"/>
      <c r="J58"/>
      <c r="K58"/>
      <c r="L58"/>
      <c r="M58"/>
      <c r="N58"/>
      <c r="O58"/>
      <c r="P58"/>
      <c r="Q58"/>
      <c r="R58" s="16"/>
      <c r="S58" s="85"/>
      <c r="T58"/>
      <c r="U58" s="85"/>
      <c r="V58" s="85"/>
      <c r="W58" s="12"/>
      <c r="X58" s="12"/>
      <c r="Y58" s="12"/>
      <c r="Z58" s="12"/>
      <c r="AA58" s="3"/>
      <c r="AB58" s="3"/>
      <c r="AC58" s="12"/>
      <c r="AD58" s="55"/>
      <c r="AE58"/>
      <c r="AF58"/>
      <c r="AG58"/>
      <c r="AH58" s="12"/>
      <c r="AI58"/>
      <c r="AJ58" s="12"/>
      <c r="AK58"/>
      <c r="AL58" s="12"/>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x14ac:dyDescent="0.25">
      <c r="A59"/>
      <c r="B59"/>
      <c r="C59"/>
      <c r="D59"/>
      <c r="E59"/>
      <c r="F59" s="3"/>
      <c r="G59" s="3"/>
      <c r="H59" s="16"/>
      <c r="I59"/>
      <c r="J59"/>
      <c r="K59"/>
      <c r="L59"/>
      <c r="M59"/>
      <c r="N59"/>
      <c r="O59"/>
      <c r="P59"/>
      <c r="Q59"/>
      <c r="R59" s="16"/>
      <c r="S59" s="85"/>
      <c r="T59"/>
      <c r="U59" s="85"/>
      <c r="V59" s="85"/>
      <c r="W59" s="12"/>
      <c r="X59" s="12"/>
      <c r="Y59" s="12"/>
      <c r="Z59" s="12"/>
      <c r="AA59" s="3"/>
      <c r="AB59" s="3"/>
      <c r="AC59" s="12"/>
      <c r="AD59" s="55"/>
      <c r="AE59"/>
      <c r="AF59"/>
      <c r="AG59"/>
      <c r="AH59" s="12"/>
      <c r="AI59"/>
      <c r="AJ59" s="12"/>
      <c r="AK59"/>
      <c r="AL59" s="12"/>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x14ac:dyDescent="0.25">
      <c r="A60"/>
      <c r="B60"/>
      <c r="C60"/>
      <c r="D60"/>
      <c r="E60"/>
      <c r="F60" s="3"/>
      <c r="G60" s="3"/>
      <c r="H60" s="16"/>
      <c r="I60"/>
      <c r="J60"/>
      <c r="K60"/>
      <c r="L60"/>
      <c r="M60"/>
      <c r="N60"/>
      <c r="O60"/>
      <c r="P60"/>
      <c r="Q60"/>
      <c r="R60" s="16"/>
      <c r="S60" s="85"/>
      <c r="T60"/>
      <c r="U60" s="85"/>
      <c r="V60" s="85"/>
      <c r="W60" s="12"/>
      <c r="X60" s="12"/>
      <c r="Y60" s="12"/>
      <c r="Z60" s="12"/>
      <c r="AA60" s="3"/>
      <c r="AB60" s="3"/>
      <c r="AC60" s="12"/>
      <c r="AD60" s="55"/>
      <c r="AE60"/>
      <c r="AF60"/>
      <c r="AG60"/>
      <c r="AH60" s="12"/>
      <c r="AI60"/>
      <c r="AJ60" s="12"/>
      <c r="AK60"/>
      <c r="AL60" s="12"/>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x14ac:dyDescent="0.25">
      <c r="A61"/>
      <c r="B61"/>
      <c r="C61"/>
      <c r="D61"/>
      <c r="E61"/>
      <c r="F61" s="3"/>
      <c r="G61" s="3"/>
      <c r="H61" s="16"/>
      <c r="I61"/>
      <c r="J61"/>
      <c r="K61"/>
      <c r="L61"/>
      <c r="M61"/>
      <c r="N61"/>
      <c r="O61"/>
      <c r="P61"/>
      <c r="Q61"/>
      <c r="R61" s="16"/>
      <c r="S61" s="85"/>
      <c r="T61"/>
      <c r="U61" s="85"/>
      <c r="V61" s="85"/>
      <c r="W61" s="12"/>
      <c r="X61" s="12"/>
      <c r="Y61" s="12"/>
      <c r="Z61" s="12"/>
      <c r="AA61" s="3"/>
      <c r="AB61" s="3"/>
      <c r="AC61" s="12"/>
      <c r="AD61" s="55"/>
      <c r="AE61"/>
      <c r="AF61"/>
      <c r="AG61"/>
      <c r="AH61" s="12"/>
      <c r="AI61"/>
      <c r="AJ61" s="12"/>
      <c r="AK61"/>
      <c r="AL61" s="12"/>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x14ac:dyDescent="0.25">
      <c r="A62"/>
      <c r="B62"/>
      <c r="C62"/>
      <c r="D62"/>
      <c r="E62"/>
      <c r="F62" s="3"/>
      <c r="G62" s="3"/>
      <c r="H62" s="16"/>
      <c r="I62"/>
      <c r="J62"/>
      <c r="K62"/>
      <c r="L62"/>
      <c r="M62"/>
      <c r="N62"/>
      <c r="O62"/>
      <c r="P62"/>
      <c r="Q62"/>
      <c r="R62" s="16"/>
      <c r="S62" s="85"/>
      <c r="T62"/>
      <c r="U62" s="85"/>
      <c r="V62" s="85"/>
      <c r="W62" s="12"/>
      <c r="X62" s="12"/>
      <c r="Y62" s="12"/>
      <c r="Z62" s="12"/>
      <c r="AA62" s="3"/>
      <c r="AB62" s="3"/>
      <c r="AC62" s="12"/>
      <c r="AD62" s="55"/>
      <c r="AE62"/>
      <c r="AF62"/>
      <c r="AG62"/>
      <c r="AH62" s="12"/>
      <c r="AI62"/>
      <c r="AJ62" s="12"/>
      <c r="AK62"/>
      <c r="AL62" s="1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x14ac:dyDescent="0.25">
      <c r="A63"/>
      <c r="B63"/>
      <c r="C63"/>
      <c r="D63"/>
      <c r="E63"/>
      <c r="F63" s="3"/>
      <c r="G63" s="3"/>
      <c r="H63" s="16"/>
      <c r="I63"/>
      <c r="J63"/>
      <c r="K63"/>
      <c r="L63"/>
      <c r="M63"/>
      <c r="N63"/>
      <c r="O63"/>
      <c r="P63"/>
      <c r="Q63"/>
      <c r="R63" s="16"/>
      <c r="S63" s="85"/>
      <c r="T63"/>
      <c r="U63" s="85"/>
      <c r="V63" s="85"/>
      <c r="W63" s="12"/>
      <c r="X63" s="12"/>
      <c r="Y63" s="12"/>
      <c r="Z63" s="12"/>
      <c r="AA63" s="3"/>
      <c r="AB63" s="3"/>
      <c r="AC63" s="12"/>
      <c r="AD63" s="55"/>
      <c r="AE63"/>
      <c r="AF63"/>
      <c r="AG63"/>
      <c r="AH63" s="12"/>
      <c r="AI63"/>
      <c r="AJ63" s="12"/>
      <c r="AK63"/>
      <c r="AL63" s="12"/>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x14ac:dyDescent="0.25">
      <c r="A64"/>
      <c r="B64"/>
      <c r="C64"/>
      <c r="D64"/>
      <c r="E64"/>
      <c r="F64" s="3"/>
      <c r="G64" s="3"/>
      <c r="H64" s="16"/>
      <c r="I64"/>
      <c r="J64"/>
      <c r="K64"/>
      <c r="L64"/>
      <c r="M64"/>
      <c r="N64"/>
      <c r="O64"/>
      <c r="P64"/>
      <c r="Q64"/>
      <c r="R64" s="16"/>
      <c r="S64" s="85"/>
      <c r="T64"/>
      <c r="U64" s="85"/>
      <c r="V64" s="85"/>
      <c r="W64" s="12"/>
      <c r="X64" s="12"/>
      <c r="Y64" s="12"/>
      <c r="Z64" s="12"/>
      <c r="AA64" s="3"/>
      <c r="AB64" s="3"/>
      <c r="AC64" s="12"/>
      <c r="AD64" s="55"/>
      <c r="AE64"/>
      <c r="AF64"/>
      <c r="AG64"/>
      <c r="AH64" s="12"/>
      <c r="AI64"/>
      <c r="AJ64" s="12"/>
      <c r="AK64"/>
      <c r="AL64" s="12"/>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x14ac:dyDescent="0.25">
      <c r="A65"/>
      <c r="B65"/>
      <c r="C65"/>
      <c r="D65"/>
      <c r="E65"/>
      <c r="F65" s="3"/>
      <c r="G65" s="3"/>
      <c r="H65" s="16"/>
      <c r="I65"/>
      <c r="J65"/>
      <c r="K65"/>
      <c r="L65"/>
      <c r="M65"/>
      <c r="N65"/>
      <c r="O65"/>
      <c r="P65"/>
      <c r="Q65"/>
      <c r="R65" s="16"/>
      <c r="S65" s="85"/>
      <c r="T65"/>
      <c r="U65" s="85"/>
      <c r="V65" s="85"/>
      <c r="W65" s="12"/>
      <c r="X65" s="12"/>
      <c r="Y65" s="12"/>
      <c r="Z65" s="12"/>
      <c r="AA65" s="3"/>
      <c r="AB65" s="3"/>
      <c r="AC65" s="12"/>
      <c r="AD65" s="55"/>
      <c r="AE65"/>
      <c r="AF65"/>
      <c r="AG65"/>
      <c r="AH65" s="12"/>
      <c r="AI65"/>
      <c r="AJ65" s="12"/>
      <c r="AK65"/>
      <c r="AL65" s="12"/>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x14ac:dyDescent="0.25">
      <c r="A66"/>
      <c r="B66"/>
      <c r="C66"/>
      <c r="D66"/>
      <c r="E66"/>
      <c r="F66" s="3"/>
      <c r="G66" s="3"/>
      <c r="H66" s="16"/>
      <c r="I66"/>
      <c r="J66"/>
      <c r="K66"/>
      <c r="L66"/>
      <c r="M66"/>
      <c r="N66"/>
      <c r="O66"/>
      <c r="P66"/>
      <c r="Q66"/>
      <c r="R66" s="16"/>
      <c r="S66" s="85"/>
      <c r="T66"/>
      <c r="U66" s="85"/>
      <c r="V66" s="85"/>
      <c r="W66" s="12"/>
      <c r="X66" s="12"/>
      <c r="Y66" s="12"/>
      <c r="Z66" s="12"/>
      <c r="AA66" s="3"/>
      <c r="AB66" s="3"/>
      <c r="AC66" s="12"/>
      <c r="AD66" s="55"/>
      <c r="AE66"/>
      <c r="AF66"/>
      <c r="AG66"/>
      <c r="AH66" s="12"/>
      <c r="AI66"/>
      <c r="AJ66" s="12"/>
      <c r="AK66"/>
      <c r="AL66" s="12"/>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x14ac:dyDescent="0.25">
      <c r="A67"/>
      <c r="B67"/>
      <c r="C67"/>
      <c r="D67"/>
      <c r="E67"/>
      <c r="F67" s="3"/>
      <c r="G67" s="3"/>
      <c r="H67" s="16"/>
      <c r="I67"/>
      <c r="J67"/>
      <c r="K67"/>
      <c r="L67"/>
      <c r="M67"/>
      <c r="N67"/>
      <c r="O67"/>
      <c r="P67"/>
      <c r="Q67"/>
      <c r="R67" s="16"/>
      <c r="S67" s="85"/>
      <c r="T67"/>
      <c r="U67" s="85"/>
      <c r="V67" s="85"/>
      <c r="W67" s="12"/>
      <c r="X67" s="12"/>
      <c r="Y67" s="12"/>
      <c r="Z67" s="12"/>
      <c r="AA67" s="3"/>
      <c r="AB67" s="3"/>
      <c r="AC67" s="12"/>
      <c r="AD67" s="55"/>
      <c r="AE67"/>
      <c r="AF67"/>
      <c r="AG67"/>
      <c r="AH67" s="12"/>
      <c r="AI67"/>
      <c r="AJ67" s="12"/>
      <c r="AK67"/>
      <c r="AL67" s="12"/>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x14ac:dyDescent="0.25">
      <c r="A68"/>
      <c r="B68"/>
      <c r="C68"/>
      <c r="D68"/>
      <c r="E68"/>
      <c r="F68" s="3"/>
      <c r="G68" s="3"/>
      <c r="H68" s="16"/>
      <c r="I68"/>
      <c r="J68"/>
      <c r="K68"/>
      <c r="L68"/>
      <c r="M68"/>
      <c r="N68"/>
      <c r="O68"/>
      <c r="P68"/>
      <c r="Q68"/>
      <c r="R68" s="16"/>
      <c r="S68" s="85"/>
      <c r="T68"/>
      <c r="U68" s="85"/>
      <c r="V68" s="85"/>
      <c r="W68" s="12"/>
      <c r="X68" s="12"/>
      <c r="Y68" s="12"/>
      <c r="Z68" s="12"/>
      <c r="AA68" s="3"/>
      <c r="AB68" s="3"/>
      <c r="AC68" s="12"/>
      <c r="AD68" s="55"/>
      <c r="AE68"/>
      <c r="AF68"/>
      <c r="AG68"/>
      <c r="AH68" s="12"/>
      <c r="AI68"/>
      <c r="AJ68" s="12"/>
      <c r="AK68"/>
      <c r="AL68" s="12"/>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x14ac:dyDescent="0.25">
      <c r="A69"/>
      <c r="B69"/>
      <c r="C69"/>
      <c r="D69"/>
      <c r="E69"/>
      <c r="F69" s="3"/>
      <c r="G69" s="3"/>
      <c r="H69" s="16"/>
      <c r="I69"/>
      <c r="J69"/>
      <c r="K69"/>
      <c r="L69"/>
      <c r="M69"/>
      <c r="N69"/>
      <c r="O69"/>
      <c r="P69"/>
      <c r="Q69"/>
      <c r="R69" s="16"/>
      <c r="S69" s="85"/>
      <c r="T69"/>
      <c r="U69" s="85"/>
      <c r="V69" s="85"/>
      <c r="W69" s="12"/>
      <c r="X69" s="12"/>
      <c r="Y69" s="12"/>
      <c r="Z69" s="12"/>
      <c r="AA69" s="3"/>
      <c r="AB69" s="3"/>
      <c r="AC69" s="12"/>
      <c r="AD69" s="55"/>
      <c r="AE69"/>
      <c r="AF69"/>
      <c r="AG69"/>
      <c r="AH69" s="12"/>
      <c r="AI69"/>
      <c r="AJ69" s="12"/>
      <c r="AK69"/>
      <c r="AL69" s="12"/>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x14ac:dyDescent="0.25">
      <c r="A70"/>
      <c r="B70"/>
      <c r="C70"/>
      <c r="D70"/>
      <c r="E70"/>
      <c r="F70" s="3"/>
      <c r="G70" s="3"/>
      <c r="H70" s="16"/>
      <c r="I70"/>
      <c r="J70"/>
      <c r="K70"/>
      <c r="L70"/>
      <c r="M70"/>
      <c r="N70"/>
      <c r="O70"/>
      <c r="P70"/>
      <c r="Q70"/>
      <c r="R70" s="16"/>
      <c r="S70" s="85"/>
      <c r="T70"/>
      <c r="U70" s="85"/>
      <c r="V70" s="85"/>
      <c r="W70" s="12"/>
      <c r="X70" s="12"/>
      <c r="Y70" s="12"/>
      <c r="Z70" s="12"/>
      <c r="AA70" s="3"/>
      <c r="AB70" s="3"/>
      <c r="AC70" s="12"/>
      <c r="AD70" s="55"/>
      <c r="AE70"/>
      <c r="AF70"/>
      <c r="AG70"/>
      <c r="AH70" s="12"/>
      <c r="AI70"/>
      <c r="AJ70" s="12"/>
      <c r="AK70"/>
      <c r="AL70" s="12"/>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x14ac:dyDescent="0.25">
      <c r="A71"/>
      <c r="B71"/>
      <c r="C71"/>
      <c r="D71"/>
      <c r="E71"/>
      <c r="F71" s="3"/>
      <c r="G71" s="3"/>
      <c r="H71" s="16"/>
      <c r="I71"/>
      <c r="J71"/>
      <c r="K71"/>
      <c r="L71"/>
      <c r="M71"/>
      <c r="N71"/>
      <c r="O71"/>
      <c r="P71"/>
      <c r="Q71"/>
      <c r="R71" s="16"/>
      <c r="S71" s="85"/>
      <c r="T71"/>
      <c r="U71" s="85"/>
      <c r="V71" s="85"/>
      <c r="W71" s="12"/>
      <c r="X71" s="12"/>
      <c r="Y71" s="12"/>
      <c r="Z71" s="12"/>
      <c r="AA71" s="3"/>
      <c r="AB71" s="3"/>
      <c r="AC71" s="12"/>
      <c r="AD71" s="55"/>
      <c r="AE71"/>
      <c r="AF71"/>
      <c r="AG71"/>
      <c r="AH71" s="12"/>
      <c r="AI71"/>
      <c r="AJ71" s="12"/>
      <c r="AK71"/>
      <c r="AL71" s="12"/>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x14ac:dyDescent="0.25">
      <c r="A72"/>
      <c r="B72"/>
      <c r="C72"/>
      <c r="D72"/>
      <c r="E72"/>
      <c r="F72" s="3"/>
      <c r="G72" s="3"/>
      <c r="H72" s="16"/>
      <c r="I72"/>
      <c r="J72"/>
      <c r="K72"/>
      <c r="L72"/>
      <c r="M72"/>
      <c r="N72"/>
      <c r="O72"/>
      <c r="P72"/>
      <c r="Q72"/>
      <c r="R72" s="16"/>
      <c r="S72" s="85"/>
      <c r="T72"/>
      <c r="U72" s="85"/>
      <c r="V72" s="85"/>
      <c r="W72" s="12"/>
      <c r="X72" s="12"/>
      <c r="Y72" s="12"/>
      <c r="Z72" s="12"/>
      <c r="AA72" s="3"/>
      <c r="AB72" s="3"/>
      <c r="AC72" s="12"/>
      <c r="AD72" s="55"/>
      <c r="AE72"/>
      <c r="AF72"/>
      <c r="AG72"/>
      <c r="AH72" s="12"/>
      <c r="AI72"/>
      <c r="AJ72" s="12"/>
      <c r="AK72"/>
      <c r="AL72" s="1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x14ac:dyDescent="0.25">
      <c r="A73"/>
      <c r="B73"/>
      <c r="C73"/>
      <c r="D73"/>
      <c r="E73"/>
      <c r="F73" s="3"/>
      <c r="G73" s="3"/>
      <c r="H73" s="16"/>
      <c r="I73"/>
      <c r="J73"/>
      <c r="K73"/>
      <c r="L73"/>
      <c r="M73"/>
      <c r="N73"/>
      <c r="O73"/>
      <c r="P73"/>
      <c r="Q73"/>
      <c r="R73" s="16"/>
      <c r="S73" s="85"/>
      <c r="T73"/>
      <c r="U73" s="85"/>
      <c r="V73" s="85"/>
      <c r="W73" s="12"/>
      <c r="X73" s="12"/>
      <c r="Y73" s="12"/>
      <c r="Z73" s="12"/>
      <c r="AA73" s="3"/>
      <c r="AB73" s="3"/>
      <c r="AC73" s="12"/>
      <c r="AD73" s="55"/>
      <c r="AE73"/>
      <c r="AF73"/>
      <c r="AG73"/>
      <c r="AH73" s="12"/>
      <c r="AI73"/>
      <c r="AJ73" s="12"/>
      <c r="AK73"/>
      <c r="AL73" s="12"/>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x14ac:dyDescent="0.25">
      <c r="A74"/>
      <c r="B74"/>
      <c r="C74"/>
      <c r="D74"/>
      <c r="E74"/>
      <c r="F74" s="3"/>
      <c r="G74" s="3"/>
      <c r="H74" s="16"/>
      <c r="I74"/>
      <c r="J74"/>
      <c r="K74"/>
      <c r="L74"/>
      <c r="M74"/>
      <c r="N74"/>
      <c r="O74"/>
      <c r="P74"/>
      <c r="Q74"/>
      <c r="R74" s="16"/>
      <c r="S74" s="85"/>
      <c r="T74"/>
      <c r="U74" s="85"/>
      <c r="V74" s="85"/>
      <c r="W74" s="12"/>
      <c r="X74" s="12"/>
      <c r="Y74" s="12"/>
      <c r="Z74" s="12"/>
      <c r="AA74" s="3"/>
      <c r="AB74" s="3"/>
      <c r="AC74" s="12"/>
      <c r="AD74" s="55"/>
      <c r="AE74"/>
      <c r="AF74"/>
      <c r="AG74"/>
      <c r="AH74" s="12"/>
      <c r="AI74"/>
      <c r="AJ74" s="12"/>
      <c r="AK74"/>
      <c r="AL74" s="12"/>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x14ac:dyDescent="0.25">
      <c r="A75"/>
      <c r="B75"/>
      <c r="C75"/>
      <c r="D75"/>
      <c r="E75"/>
      <c r="F75" s="3"/>
      <c r="G75" s="3"/>
      <c r="H75" s="16"/>
      <c r="I75"/>
      <c r="J75"/>
      <c r="K75"/>
      <c r="L75"/>
      <c r="M75"/>
      <c r="N75"/>
      <c r="O75"/>
      <c r="P75"/>
      <c r="Q75"/>
      <c r="R75" s="16"/>
      <c r="S75" s="85"/>
      <c r="T75"/>
      <c r="U75" s="85"/>
      <c r="V75" s="85"/>
      <c r="W75" s="12"/>
      <c r="X75" s="12"/>
      <c r="Y75" s="12"/>
      <c r="Z75" s="12"/>
      <c r="AA75" s="3"/>
      <c r="AB75" s="3"/>
      <c r="AC75" s="12"/>
      <c r="AD75" s="55"/>
      <c r="AE75"/>
      <c r="AF75"/>
      <c r="AG75"/>
      <c r="AH75" s="12"/>
      <c r="AI75"/>
      <c r="AJ75" s="12"/>
      <c r="AK75"/>
      <c r="AL75" s="12"/>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x14ac:dyDescent="0.25">
      <c r="A76"/>
      <c r="B76"/>
      <c r="C76"/>
      <c r="D76"/>
      <c r="E76"/>
      <c r="F76" s="3"/>
      <c r="G76" s="3"/>
      <c r="H76" s="16"/>
      <c r="I76"/>
      <c r="J76"/>
      <c r="K76"/>
      <c r="L76"/>
      <c r="M76"/>
      <c r="N76"/>
      <c r="O76"/>
      <c r="P76"/>
      <c r="Q76"/>
      <c r="R76" s="16"/>
      <c r="S76" s="85"/>
      <c r="T76"/>
      <c r="U76" s="85"/>
      <c r="V76" s="85"/>
      <c r="W76" s="12"/>
      <c r="X76" s="12"/>
      <c r="Y76" s="12"/>
      <c r="Z76" s="12"/>
      <c r="AA76" s="3"/>
      <c r="AB76" s="3"/>
      <c r="AC76" s="12"/>
      <c r="AD76" s="55"/>
      <c r="AE76"/>
      <c r="AF76"/>
      <c r="AG76"/>
      <c r="AH76" s="12"/>
      <c r="AI76"/>
      <c r="AJ76" s="12"/>
      <c r="AK76"/>
      <c r="AL76" s="12"/>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x14ac:dyDescent="0.25">
      <c r="A77"/>
      <c r="B77"/>
      <c r="C77"/>
      <c r="D77"/>
      <c r="E77"/>
      <c r="F77" s="3"/>
      <c r="G77" s="3"/>
      <c r="H77" s="16"/>
      <c r="I77"/>
      <c r="J77"/>
      <c r="K77"/>
      <c r="L77"/>
      <c r="M77"/>
      <c r="N77"/>
      <c r="O77"/>
      <c r="P77"/>
      <c r="Q77"/>
      <c r="R77" s="16"/>
      <c r="S77" s="85"/>
      <c r="T77"/>
      <c r="U77" s="85"/>
      <c r="V77" s="85"/>
      <c r="W77" s="12"/>
      <c r="X77" s="12"/>
      <c r="Y77" s="12"/>
      <c r="Z77" s="12"/>
      <c r="AA77" s="3"/>
      <c r="AB77" s="3"/>
      <c r="AC77" s="12"/>
      <c r="AD77" s="55"/>
      <c r="AE77"/>
      <c r="AF77"/>
      <c r="AG77"/>
      <c r="AH77" s="12"/>
      <c r="AI77"/>
      <c r="AJ77" s="12"/>
      <c r="AK77"/>
      <c r="AL77" s="12"/>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x14ac:dyDescent="0.25">
      <c r="A78"/>
      <c r="B78"/>
      <c r="C78"/>
      <c r="D78"/>
      <c r="E78"/>
      <c r="F78" s="3"/>
      <c r="G78" s="3"/>
      <c r="H78" s="16"/>
      <c r="I78"/>
      <c r="J78"/>
      <c r="K78"/>
      <c r="L78"/>
      <c r="M78"/>
      <c r="N78"/>
      <c r="O78"/>
      <c r="P78"/>
      <c r="Q78"/>
      <c r="R78" s="16"/>
      <c r="S78" s="85"/>
      <c r="T78"/>
      <c r="U78" s="85"/>
      <c r="V78" s="85"/>
      <c r="W78" s="12"/>
      <c r="X78" s="12"/>
      <c r="Y78" s="12"/>
      <c r="Z78" s="12"/>
      <c r="AA78" s="3"/>
      <c r="AB78" s="3"/>
      <c r="AC78" s="12"/>
      <c r="AD78" s="55"/>
      <c r="AE78"/>
      <c r="AF78"/>
      <c r="AG78"/>
      <c r="AH78" s="12"/>
      <c r="AI78"/>
      <c r="AJ78" s="12"/>
      <c r="AK78"/>
      <c r="AL78" s="12"/>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x14ac:dyDescent="0.25">
      <c r="A79"/>
      <c r="B79"/>
      <c r="C79"/>
      <c r="D79"/>
      <c r="E79"/>
      <c r="F79" s="3"/>
      <c r="G79" s="3"/>
      <c r="H79" s="16"/>
      <c r="I79"/>
      <c r="J79"/>
      <c r="K79"/>
      <c r="L79"/>
      <c r="M79"/>
      <c r="N79"/>
      <c r="O79"/>
      <c r="P79"/>
      <c r="Q79"/>
      <c r="R79" s="16"/>
      <c r="S79" s="85"/>
      <c r="T79"/>
      <c r="U79" s="85"/>
      <c r="V79" s="85"/>
      <c r="W79" s="12"/>
      <c r="X79" s="12"/>
      <c r="Y79" s="12"/>
      <c r="Z79" s="12"/>
      <c r="AA79" s="3"/>
      <c r="AB79" s="3"/>
      <c r="AC79" s="12"/>
      <c r="AD79" s="55"/>
      <c r="AE79"/>
      <c r="AF79"/>
      <c r="AG79"/>
      <c r="AH79" s="12"/>
      <c r="AI79"/>
      <c r="AJ79" s="12"/>
      <c r="AK79"/>
      <c r="AL79" s="12"/>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x14ac:dyDescent="0.25">
      <c r="A80"/>
      <c r="B80"/>
      <c r="C80"/>
      <c r="D80"/>
      <c r="E80"/>
      <c r="F80" s="3"/>
      <c r="G80" s="3"/>
      <c r="H80" s="16"/>
      <c r="I80"/>
      <c r="J80"/>
      <c r="K80"/>
      <c r="L80"/>
      <c r="M80"/>
      <c r="N80"/>
      <c r="O80"/>
      <c r="P80"/>
      <c r="Q80"/>
      <c r="R80" s="16"/>
      <c r="S80" s="85"/>
      <c r="T80"/>
      <c r="U80" s="85"/>
      <c r="V80" s="85"/>
      <c r="W80" s="12"/>
      <c r="X80" s="12"/>
      <c r="Y80" s="12"/>
      <c r="Z80" s="12"/>
      <c r="AA80" s="3"/>
      <c r="AB80" s="3"/>
      <c r="AC80" s="12"/>
      <c r="AD80" s="55"/>
      <c r="AE80"/>
      <c r="AF80"/>
      <c r="AG80"/>
      <c r="AH80" s="12"/>
      <c r="AI80"/>
      <c r="AJ80" s="12"/>
      <c r="AK80"/>
      <c r="AL80" s="12"/>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x14ac:dyDescent="0.25">
      <c r="A81"/>
      <c r="B81"/>
      <c r="C81"/>
      <c r="D81"/>
      <c r="E81"/>
      <c r="F81" s="3"/>
      <c r="G81" s="3"/>
      <c r="H81" s="16"/>
      <c r="I81"/>
      <c r="J81"/>
      <c r="K81"/>
      <c r="L81"/>
      <c r="M81"/>
      <c r="N81"/>
      <c r="O81"/>
      <c r="P81"/>
      <c r="Q81"/>
      <c r="R81" s="16"/>
      <c r="S81" s="85"/>
      <c r="T81"/>
      <c r="U81" s="85"/>
      <c r="V81" s="85"/>
      <c r="W81" s="12"/>
      <c r="X81" s="12"/>
      <c r="Y81" s="12"/>
      <c r="Z81" s="12"/>
      <c r="AA81" s="3"/>
      <c r="AB81" s="3"/>
      <c r="AC81" s="12"/>
      <c r="AD81" s="55"/>
      <c r="AE81"/>
      <c r="AF81"/>
      <c r="AG81"/>
      <c r="AH81" s="12"/>
      <c r="AI81"/>
      <c r="AJ81" s="12"/>
      <c r="AK81"/>
      <c r="AL81" s="12"/>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x14ac:dyDescent="0.25">
      <c r="A82"/>
      <c r="B82"/>
      <c r="C82"/>
      <c r="D82"/>
      <c r="E82"/>
      <c r="F82" s="3"/>
      <c r="G82" s="3"/>
      <c r="H82" s="16"/>
      <c r="I82"/>
      <c r="J82"/>
      <c r="K82"/>
      <c r="L82"/>
      <c r="M82"/>
      <c r="N82"/>
      <c r="O82"/>
      <c r="P82"/>
      <c r="Q82"/>
      <c r="R82" s="16"/>
      <c r="S82" s="85"/>
      <c r="T82"/>
      <c r="U82" s="85"/>
      <c r="V82" s="85"/>
      <c r="W82" s="12"/>
      <c r="X82" s="12"/>
      <c r="Y82" s="12"/>
      <c r="Z82" s="12"/>
      <c r="AA82" s="3"/>
      <c r="AB82" s="3"/>
      <c r="AC82" s="12"/>
      <c r="AD82" s="55"/>
      <c r="AE82"/>
      <c r="AF82"/>
      <c r="AG82"/>
      <c r="AH82" s="12"/>
      <c r="AI82"/>
      <c r="AJ82" s="12"/>
      <c r="AK82"/>
      <c r="AL82" s="1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x14ac:dyDescent="0.25">
      <c r="A83"/>
      <c r="B83"/>
      <c r="C83"/>
      <c r="D83"/>
      <c r="E83"/>
      <c r="F83" s="3"/>
      <c r="G83" s="3"/>
      <c r="H83" s="16"/>
      <c r="I83"/>
      <c r="J83"/>
      <c r="K83"/>
      <c r="L83"/>
      <c r="M83"/>
      <c r="N83"/>
      <c r="O83"/>
      <c r="P83"/>
      <c r="Q83"/>
      <c r="R83" s="16"/>
      <c r="S83" s="85"/>
      <c r="T83"/>
      <c r="U83" s="85"/>
      <c r="V83" s="85"/>
      <c r="W83" s="12"/>
      <c r="X83" s="12"/>
      <c r="Y83" s="12"/>
      <c r="Z83" s="12"/>
      <c r="AA83" s="3"/>
      <c r="AB83" s="3"/>
      <c r="AC83" s="12"/>
      <c r="AD83" s="55"/>
      <c r="AE83"/>
      <c r="AF83"/>
      <c r="AG83"/>
      <c r="AH83" s="12"/>
      <c r="AI83"/>
      <c r="AJ83" s="12"/>
      <c r="AK83"/>
      <c r="AL83" s="12"/>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x14ac:dyDescent="0.25">
      <c r="A84"/>
      <c r="B84"/>
      <c r="C84"/>
      <c r="D84"/>
      <c r="E84"/>
      <c r="F84" s="3"/>
      <c r="G84" s="3"/>
      <c r="H84" s="16"/>
      <c r="I84"/>
      <c r="J84"/>
      <c r="K84"/>
      <c r="L84"/>
      <c r="M84"/>
      <c r="N84"/>
      <c r="O84"/>
      <c r="P84"/>
      <c r="Q84"/>
      <c r="R84" s="16"/>
      <c r="S84" s="85"/>
      <c r="T84"/>
      <c r="U84" s="85"/>
      <c r="V84" s="85"/>
      <c r="W84" s="12"/>
      <c r="X84" s="12"/>
      <c r="Y84" s="12"/>
      <c r="Z84" s="12"/>
      <c r="AA84" s="3"/>
      <c r="AB84" s="3"/>
      <c r="AC84" s="12"/>
      <c r="AD84" s="55"/>
      <c r="AE84"/>
      <c r="AF84"/>
      <c r="AG84"/>
      <c r="AH84" s="12"/>
      <c r="AI84"/>
      <c r="AJ84" s="12"/>
      <c r="AK84"/>
      <c r="AL84" s="12"/>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x14ac:dyDescent="0.25">
      <c r="A85"/>
      <c r="B85"/>
      <c r="C85"/>
      <c r="D85"/>
      <c r="E85"/>
      <c r="F85" s="3"/>
      <c r="G85" s="3"/>
      <c r="H85" s="16"/>
      <c r="I85"/>
      <c r="J85"/>
      <c r="K85"/>
      <c r="L85"/>
      <c r="M85"/>
      <c r="N85"/>
      <c r="O85"/>
      <c r="P85"/>
      <c r="Q85"/>
      <c r="R85" s="16"/>
      <c r="S85" s="85"/>
      <c r="T85"/>
      <c r="U85" s="85"/>
      <c r="V85" s="85"/>
      <c r="W85" s="12"/>
      <c r="X85" s="12"/>
      <c r="Y85" s="12"/>
      <c r="Z85" s="12"/>
      <c r="AA85" s="3"/>
      <c r="AB85" s="3"/>
      <c r="AC85" s="12"/>
      <c r="AD85" s="55"/>
      <c r="AE85"/>
      <c r="AF85"/>
      <c r="AG85"/>
      <c r="AH85" s="12"/>
      <c r="AI85"/>
      <c r="AJ85" s="12"/>
      <c r="AK85"/>
      <c r="AL85" s="12"/>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x14ac:dyDescent="0.25">
      <c r="A86"/>
      <c r="B86"/>
      <c r="C86"/>
      <c r="D86"/>
      <c r="E86"/>
      <c r="F86" s="3"/>
      <c r="G86" s="3"/>
      <c r="H86" s="16"/>
      <c r="I86"/>
      <c r="J86"/>
      <c r="K86"/>
      <c r="L86"/>
      <c r="M86"/>
      <c r="N86"/>
      <c r="O86"/>
      <c r="P86"/>
      <c r="Q86"/>
      <c r="R86" s="16"/>
      <c r="S86" s="85"/>
      <c r="T86"/>
      <c r="U86" s="85"/>
      <c r="V86" s="85"/>
      <c r="W86" s="12"/>
      <c r="X86" s="12"/>
      <c r="Y86" s="12"/>
      <c r="Z86" s="12"/>
      <c r="AA86" s="3"/>
      <c r="AB86" s="3"/>
      <c r="AC86" s="12"/>
      <c r="AD86" s="55"/>
      <c r="AE86"/>
      <c r="AF86"/>
      <c r="AG86"/>
      <c r="AH86" s="12"/>
      <c r="AI86"/>
      <c r="AJ86" s="12"/>
      <c r="AK86"/>
      <c r="AL86" s="12"/>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x14ac:dyDescent="0.25">
      <c r="A87"/>
      <c r="B87"/>
      <c r="C87"/>
      <c r="D87"/>
      <c r="E87"/>
      <c r="F87" s="3"/>
      <c r="G87" s="3"/>
      <c r="H87" s="16"/>
      <c r="I87"/>
      <c r="J87"/>
      <c r="K87"/>
      <c r="L87"/>
      <c r="M87"/>
      <c r="N87"/>
      <c r="O87"/>
      <c r="P87"/>
      <c r="Q87"/>
      <c r="R87" s="16"/>
      <c r="S87" s="85"/>
      <c r="T87"/>
      <c r="U87" s="85"/>
      <c r="V87" s="85"/>
      <c r="W87" s="12"/>
      <c r="X87" s="12"/>
      <c r="Y87" s="12"/>
      <c r="Z87" s="12"/>
      <c r="AA87" s="3"/>
      <c r="AB87" s="3"/>
      <c r="AC87" s="12"/>
      <c r="AD87" s="55"/>
      <c r="AE87"/>
      <c r="AF87"/>
      <c r="AG87"/>
      <c r="AH87" s="12"/>
      <c r="AI87"/>
      <c r="AJ87" s="12"/>
      <c r="AK87"/>
      <c r="AL87" s="12"/>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x14ac:dyDescent="0.25">
      <c r="A88"/>
      <c r="B88"/>
      <c r="C88"/>
      <c r="D88"/>
      <c r="E88"/>
      <c r="F88" s="3"/>
      <c r="G88" s="3"/>
      <c r="H88" s="16"/>
      <c r="I88"/>
      <c r="J88"/>
      <c r="K88"/>
      <c r="L88"/>
      <c r="M88"/>
      <c r="N88"/>
      <c r="O88"/>
      <c r="P88"/>
      <c r="Q88"/>
      <c r="R88" s="16"/>
      <c r="S88" s="85"/>
      <c r="T88"/>
      <c r="U88" s="85"/>
      <c r="V88" s="85"/>
      <c r="W88" s="12"/>
      <c r="X88" s="12"/>
      <c r="Y88" s="12"/>
      <c r="Z88" s="12"/>
      <c r="AA88" s="3"/>
      <c r="AB88" s="3"/>
      <c r="AC88" s="12"/>
      <c r="AD88" s="55"/>
      <c r="AE88"/>
      <c r="AF88"/>
      <c r="AG88"/>
      <c r="AH88" s="12"/>
      <c r="AI88"/>
      <c r="AJ88" s="12"/>
      <c r="AK88"/>
      <c r="AL88" s="12"/>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x14ac:dyDescent="0.25">
      <c r="A89"/>
      <c r="B89"/>
      <c r="C89"/>
      <c r="D89"/>
      <c r="E89"/>
      <c r="F89" s="3"/>
      <c r="G89" s="3"/>
      <c r="H89" s="16"/>
      <c r="I89"/>
      <c r="J89"/>
      <c r="K89"/>
      <c r="L89"/>
      <c r="M89"/>
      <c r="N89"/>
      <c r="O89"/>
      <c r="P89"/>
      <c r="Q89"/>
      <c r="R89" s="16"/>
      <c r="S89" s="85"/>
      <c r="T89"/>
      <c r="U89" s="85"/>
      <c r="V89" s="85"/>
      <c r="W89" s="12"/>
      <c r="X89" s="12"/>
      <c r="Y89" s="12"/>
      <c r="Z89" s="12"/>
      <c r="AA89" s="3"/>
      <c r="AB89" s="3"/>
      <c r="AC89" s="12"/>
      <c r="AD89" s="55"/>
      <c r="AE89"/>
      <c r="AF89"/>
      <c r="AG89"/>
      <c r="AH89" s="12"/>
      <c r="AI89"/>
      <c r="AJ89" s="12"/>
      <c r="AK89"/>
      <c r="AL89" s="12"/>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x14ac:dyDescent="0.25">
      <c r="A90"/>
      <c r="B90"/>
      <c r="C90"/>
      <c r="D90"/>
      <c r="E90"/>
      <c r="F90" s="3"/>
      <c r="G90" s="3"/>
      <c r="H90" s="16"/>
      <c r="I90"/>
      <c r="J90"/>
      <c r="K90"/>
      <c r="L90"/>
      <c r="M90"/>
      <c r="N90"/>
      <c r="O90"/>
      <c r="P90"/>
      <c r="Q90"/>
      <c r="R90" s="16"/>
      <c r="S90" s="85"/>
      <c r="T90"/>
      <c r="U90" s="85"/>
      <c r="V90" s="85"/>
      <c r="W90" s="12"/>
      <c r="X90" s="12"/>
      <c r="Y90" s="12"/>
      <c r="Z90" s="12"/>
      <c r="AA90" s="3"/>
      <c r="AB90" s="3"/>
      <c r="AC90" s="12"/>
      <c r="AD90" s="55"/>
      <c r="AE90"/>
      <c r="AF90"/>
      <c r="AG90"/>
      <c r="AH90" s="12"/>
      <c r="AI90"/>
      <c r="AJ90" s="12"/>
      <c r="AK90"/>
      <c r="AL90" s="12"/>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x14ac:dyDescent="0.25">
      <c r="A91"/>
      <c r="B91"/>
      <c r="C91"/>
      <c r="D91"/>
      <c r="E91"/>
      <c r="F91" s="3"/>
      <c r="G91" s="3"/>
      <c r="H91" s="16"/>
      <c r="I91"/>
      <c r="J91"/>
      <c r="K91"/>
      <c r="L91"/>
      <c r="M91"/>
      <c r="N91"/>
      <c r="O91"/>
      <c r="P91"/>
      <c r="Q91"/>
      <c r="R91" s="16"/>
      <c r="S91" s="85"/>
      <c r="T91"/>
      <c r="U91" s="85"/>
      <c r="V91" s="85"/>
      <c r="W91" s="12"/>
      <c r="X91" s="12"/>
      <c r="Y91" s="12"/>
      <c r="Z91" s="12"/>
      <c r="AA91" s="3"/>
      <c r="AB91" s="3"/>
      <c r="AC91" s="12"/>
      <c r="AD91" s="55"/>
      <c r="AE91"/>
      <c r="AF91"/>
      <c r="AG91"/>
      <c r="AH91" s="12"/>
      <c r="AI91"/>
      <c r="AJ91" s="12"/>
      <c r="AK91"/>
      <c r="AL91" s="12"/>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x14ac:dyDescent="0.25">
      <c r="A92"/>
      <c r="B92"/>
      <c r="C92"/>
      <c r="D92"/>
      <c r="E92"/>
      <c r="F92" s="3"/>
      <c r="G92" s="3"/>
      <c r="H92" s="16"/>
      <c r="I92"/>
      <c r="J92"/>
      <c r="K92"/>
      <c r="L92"/>
      <c r="M92"/>
      <c r="N92"/>
      <c r="O92"/>
      <c r="P92"/>
      <c r="Q92"/>
      <c r="R92" s="16"/>
      <c r="S92" s="85"/>
      <c r="T92"/>
      <c r="U92" s="85"/>
      <c r="V92" s="85"/>
      <c r="W92" s="12"/>
      <c r="X92" s="12"/>
      <c r="Y92" s="12"/>
      <c r="Z92" s="12"/>
      <c r="AA92" s="3"/>
      <c r="AB92" s="3"/>
      <c r="AC92" s="12"/>
      <c r="AD92" s="55"/>
      <c r="AE92"/>
      <c r="AF92"/>
      <c r="AG92"/>
      <c r="AH92" s="12"/>
      <c r="AI92"/>
      <c r="AJ92" s="12"/>
      <c r="AK92"/>
      <c r="AL92" s="1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x14ac:dyDescent="0.25">
      <c r="A93"/>
      <c r="B93"/>
      <c r="C93"/>
      <c r="D93"/>
      <c r="E93"/>
      <c r="F93" s="3"/>
      <c r="G93" s="3"/>
      <c r="H93" s="16"/>
      <c r="I93"/>
      <c r="J93"/>
      <c r="K93"/>
      <c r="L93"/>
      <c r="M93"/>
      <c r="N93"/>
      <c r="O93"/>
      <c r="P93"/>
      <c r="Q93"/>
      <c r="R93" s="16"/>
      <c r="S93" s="85"/>
      <c r="T93"/>
      <c r="U93" s="85"/>
      <c r="V93" s="85"/>
      <c r="W93" s="12"/>
      <c r="X93" s="12"/>
      <c r="Y93" s="12"/>
      <c r="Z93" s="12"/>
      <c r="AA93" s="3"/>
      <c r="AB93" s="3"/>
      <c r="AC93" s="12"/>
      <c r="AD93" s="55"/>
      <c r="AE93"/>
      <c r="AF93"/>
      <c r="AG93"/>
      <c r="AH93" s="12"/>
      <c r="AI93"/>
      <c r="AJ93" s="12"/>
      <c r="AK93"/>
      <c r="AL93" s="12"/>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x14ac:dyDescent="0.25">
      <c r="A94"/>
      <c r="B94"/>
      <c r="C94"/>
      <c r="D94"/>
      <c r="E94"/>
      <c r="F94" s="3"/>
      <c r="G94" s="3"/>
      <c r="H94" s="16"/>
      <c r="I94"/>
      <c r="J94"/>
      <c r="K94"/>
      <c r="L94"/>
      <c r="M94"/>
      <c r="N94"/>
      <c r="O94"/>
      <c r="P94"/>
      <c r="Q94"/>
      <c r="R94" s="16"/>
      <c r="S94" s="85"/>
      <c r="T94"/>
      <c r="U94" s="85"/>
      <c r="V94" s="85"/>
      <c r="W94" s="12"/>
      <c r="X94" s="12"/>
      <c r="Y94" s="12"/>
      <c r="Z94" s="12"/>
      <c r="AA94" s="3"/>
      <c r="AB94" s="3"/>
      <c r="AC94" s="12"/>
      <c r="AD94" s="55"/>
      <c r="AE94"/>
      <c r="AF94"/>
      <c r="AG94"/>
      <c r="AH94" s="12"/>
      <c r="AI94"/>
      <c r="AJ94" s="12"/>
      <c r="AK94"/>
      <c r="AL94" s="12"/>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x14ac:dyDescent="0.25">
      <c r="A95"/>
      <c r="B95"/>
      <c r="C95"/>
      <c r="D95"/>
      <c r="E95"/>
      <c r="F95" s="3"/>
      <c r="G95" s="3"/>
      <c r="H95" s="16"/>
      <c r="I95"/>
      <c r="J95"/>
      <c r="K95"/>
      <c r="L95"/>
      <c r="M95"/>
      <c r="N95"/>
      <c r="O95"/>
      <c r="P95"/>
      <c r="Q95"/>
      <c r="R95" s="16"/>
      <c r="S95" s="85"/>
      <c r="T95"/>
      <c r="U95" s="85"/>
      <c r="V95" s="85"/>
      <c r="W95" s="12"/>
      <c r="X95" s="12"/>
      <c r="Y95" s="12"/>
      <c r="Z95" s="12"/>
      <c r="AA95" s="3"/>
      <c r="AB95" s="3"/>
      <c r="AC95" s="12"/>
      <c r="AD95" s="55"/>
      <c r="AE95"/>
      <c r="AF95"/>
      <c r="AG95"/>
      <c r="AH95" s="12"/>
      <c r="AI95"/>
      <c r="AJ95" s="12"/>
      <c r="AK95"/>
      <c r="AL95" s="12"/>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x14ac:dyDescent="0.25">
      <c r="A96"/>
      <c r="B96"/>
      <c r="C96"/>
      <c r="D96"/>
      <c r="E96"/>
      <c r="F96" s="3"/>
      <c r="G96" s="3"/>
      <c r="H96" s="16"/>
      <c r="I96"/>
      <c r="J96"/>
      <c r="K96"/>
      <c r="L96"/>
      <c r="M96"/>
      <c r="N96"/>
      <c r="O96"/>
      <c r="P96"/>
      <c r="Q96"/>
      <c r="R96" s="16"/>
      <c r="S96" s="85"/>
      <c r="T96"/>
      <c r="U96" s="85"/>
      <c r="V96" s="85"/>
      <c r="W96" s="12"/>
      <c r="X96" s="12"/>
      <c r="Y96" s="12"/>
      <c r="Z96" s="12"/>
      <c r="AA96" s="3"/>
      <c r="AB96" s="3"/>
      <c r="AC96" s="12"/>
      <c r="AD96" s="55"/>
      <c r="AE96"/>
      <c r="AF96"/>
      <c r="AG96"/>
      <c r="AH96" s="12"/>
      <c r="AI96"/>
      <c r="AJ96" s="12"/>
      <c r="AK96"/>
      <c r="AL96" s="12"/>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x14ac:dyDescent="0.25">
      <c r="A97"/>
      <c r="B97"/>
      <c r="C97"/>
      <c r="D97"/>
      <c r="E97"/>
      <c r="F97" s="3"/>
      <c r="G97" s="3"/>
      <c r="H97" s="16"/>
      <c r="I97"/>
      <c r="J97"/>
      <c r="K97"/>
      <c r="L97"/>
      <c r="M97"/>
      <c r="N97"/>
      <c r="O97"/>
      <c r="P97"/>
      <c r="Q97"/>
      <c r="R97" s="16"/>
      <c r="S97" s="85"/>
      <c r="T97"/>
      <c r="U97" s="85"/>
      <c r="V97" s="85"/>
      <c r="W97" s="12"/>
      <c r="X97" s="12"/>
      <c r="Y97" s="12"/>
      <c r="Z97" s="12"/>
      <c r="AA97" s="3"/>
      <c r="AB97" s="3"/>
      <c r="AC97" s="12"/>
      <c r="AD97" s="55"/>
      <c r="AE97"/>
      <c r="AF97"/>
      <c r="AG97"/>
      <c r="AH97" s="12"/>
      <c r="AI97"/>
      <c r="AJ97" s="12"/>
      <c r="AK97"/>
      <c r="AL97" s="12"/>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x14ac:dyDescent="0.25">
      <c r="A98"/>
      <c r="B98"/>
      <c r="C98"/>
      <c r="D98"/>
      <c r="E98"/>
      <c r="F98" s="3"/>
      <c r="G98" s="3"/>
      <c r="H98" s="16"/>
      <c r="I98"/>
      <c r="J98"/>
      <c r="K98"/>
      <c r="L98"/>
      <c r="M98"/>
      <c r="N98"/>
      <c r="O98"/>
      <c r="P98"/>
      <c r="Q98"/>
      <c r="R98" s="16"/>
      <c r="S98" s="85"/>
      <c r="T98"/>
      <c r="U98" s="85"/>
      <c r="V98" s="85"/>
      <c r="W98" s="12"/>
      <c r="X98" s="12"/>
      <c r="Y98" s="12"/>
      <c r="Z98" s="12"/>
      <c r="AA98" s="3"/>
      <c r="AB98" s="3"/>
      <c r="AC98" s="12"/>
      <c r="AD98" s="55"/>
      <c r="AE98"/>
      <c r="AF98"/>
      <c r="AG98"/>
      <c r="AH98" s="12"/>
      <c r="AI98"/>
      <c r="AJ98" s="12"/>
      <c r="AK98"/>
      <c r="AL98" s="12"/>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x14ac:dyDescent="0.25">
      <c r="A99"/>
      <c r="B99"/>
      <c r="C99"/>
      <c r="D99"/>
      <c r="E99"/>
      <c r="F99" s="3"/>
      <c r="G99" s="3"/>
      <c r="H99" s="16"/>
      <c r="I99"/>
      <c r="J99"/>
      <c r="K99"/>
      <c r="L99"/>
      <c r="M99"/>
      <c r="N99"/>
      <c r="O99"/>
      <c r="P99"/>
      <c r="Q99"/>
      <c r="R99" s="16"/>
      <c r="S99" s="85"/>
      <c r="T99"/>
      <c r="U99" s="85"/>
      <c r="V99" s="85"/>
      <c r="W99" s="12"/>
      <c r="X99" s="12"/>
      <c r="Y99" s="12"/>
      <c r="Z99" s="12"/>
      <c r="AA99" s="3"/>
      <c r="AB99" s="3"/>
      <c r="AC99" s="12"/>
      <c r="AD99" s="55"/>
      <c r="AE99"/>
      <c r="AF99"/>
      <c r="AG99"/>
      <c r="AH99" s="12"/>
      <c r="AI99"/>
      <c r="AJ99" s="12"/>
      <c r="AK99"/>
      <c r="AL99" s="12"/>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x14ac:dyDescent="0.25">
      <c r="A100"/>
      <c r="B100"/>
      <c r="C100"/>
      <c r="D100"/>
      <c r="E100"/>
      <c r="F100" s="3"/>
      <c r="G100" s="3"/>
      <c r="H100" s="16"/>
      <c r="I100"/>
      <c r="J100"/>
      <c r="K100"/>
      <c r="L100"/>
      <c r="M100"/>
      <c r="N100"/>
      <c r="O100"/>
      <c r="P100"/>
      <c r="Q100"/>
      <c r="R100" s="16"/>
      <c r="S100" s="85"/>
      <c r="T100"/>
      <c r="U100" s="85"/>
      <c r="V100" s="85"/>
      <c r="W100" s="12"/>
      <c r="X100" s="12"/>
      <c r="Y100" s="12"/>
      <c r="Z100" s="12"/>
      <c r="AA100" s="3"/>
      <c r="AB100" s="3"/>
      <c r="AC100" s="12"/>
      <c r="AD100" s="55"/>
      <c r="AE100"/>
      <c r="AF100"/>
      <c r="AG100"/>
      <c r="AH100" s="12"/>
      <c r="AI100"/>
      <c r="AJ100" s="12"/>
      <c r="AK100"/>
      <c r="AL100" s="12"/>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x14ac:dyDescent="0.25">
      <c r="A101"/>
      <c r="B101"/>
      <c r="C101"/>
      <c r="D101"/>
      <c r="E101"/>
      <c r="F101" s="3"/>
      <c r="G101" s="3"/>
      <c r="H101" s="16"/>
      <c r="I101"/>
      <c r="J101"/>
      <c r="K101"/>
      <c r="L101"/>
      <c r="M101"/>
      <c r="N101"/>
      <c r="O101"/>
      <c r="P101"/>
      <c r="Q101"/>
      <c r="R101" s="16"/>
      <c r="S101" s="85"/>
      <c r="T101"/>
      <c r="U101" s="85"/>
      <c r="V101" s="85"/>
      <c r="W101" s="12"/>
      <c r="X101" s="12"/>
      <c r="Y101" s="12"/>
      <c r="Z101" s="12"/>
      <c r="AA101" s="3"/>
      <c r="AB101" s="3"/>
      <c r="AC101" s="12"/>
      <c r="AD101" s="55"/>
      <c r="AE101"/>
      <c r="AF101"/>
      <c r="AG101"/>
      <c r="AH101" s="12"/>
      <c r="AI101"/>
      <c r="AJ101" s="12"/>
      <c r="AK101"/>
      <c r="AL101" s="12"/>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x14ac:dyDescent="0.25">
      <c r="A102"/>
      <c r="B102"/>
      <c r="C102"/>
      <c r="D102"/>
      <c r="E102"/>
      <c r="F102" s="3"/>
      <c r="G102" s="3"/>
      <c r="H102" s="16"/>
      <c r="I102"/>
      <c r="J102"/>
      <c r="K102"/>
      <c r="L102"/>
      <c r="M102"/>
      <c r="N102"/>
      <c r="O102"/>
      <c r="P102"/>
      <c r="Q102"/>
      <c r="R102" s="16"/>
      <c r="S102" s="85"/>
      <c r="T102"/>
      <c r="U102" s="85"/>
      <c r="V102" s="85"/>
      <c r="W102" s="12"/>
      <c r="X102" s="12"/>
      <c r="Y102" s="12"/>
      <c r="Z102" s="12"/>
      <c r="AA102" s="3"/>
      <c r="AB102" s="3"/>
      <c r="AC102" s="12"/>
      <c r="AD102" s="55"/>
      <c r="AE102"/>
      <c r="AF102"/>
      <c r="AG102"/>
      <c r="AH102" s="12"/>
      <c r="AI102"/>
      <c r="AJ102" s="12"/>
      <c r="AK102"/>
      <c r="AL102" s="1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x14ac:dyDescent="0.25">
      <c r="A103"/>
      <c r="B103"/>
      <c r="C103"/>
      <c r="D103"/>
      <c r="E103"/>
      <c r="F103" s="3"/>
      <c r="G103" s="3"/>
      <c r="H103" s="16"/>
      <c r="I103"/>
      <c r="J103"/>
      <c r="K103"/>
      <c r="L103"/>
      <c r="M103"/>
      <c r="N103"/>
      <c r="O103"/>
      <c r="P103"/>
      <c r="Q103"/>
      <c r="R103" s="16"/>
      <c r="S103" s="85"/>
      <c r="T103"/>
      <c r="U103" s="85"/>
      <c r="V103" s="85"/>
      <c r="W103" s="12"/>
      <c r="X103" s="12"/>
      <c r="Y103" s="12"/>
      <c r="Z103" s="12"/>
      <c r="AA103" s="3"/>
      <c r="AB103" s="3"/>
      <c r="AC103" s="12"/>
      <c r="AD103" s="55"/>
      <c r="AE103"/>
      <c r="AF103"/>
      <c r="AG103"/>
      <c r="AH103" s="12"/>
      <c r="AI103"/>
      <c r="AJ103" s="12"/>
      <c r="AK103"/>
      <c r="AL103" s="12"/>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x14ac:dyDescent="0.25">
      <c r="A104"/>
      <c r="B104"/>
      <c r="C104"/>
      <c r="D104"/>
      <c r="E104"/>
      <c r="F104" s="3"/>
      <c r="G104" s="3"/>
      <c r="H104" s="16"/>
      <c r="I104"/>
      <c r="J104"/>
      <c r="K104"/>
      <c r="L104"/>
      <c r="M104"/>
      <c r="N104"/>
      <c r="O104"/>
      <c r="P104"/>
      <c r="Q104"/>
      <c r="R104" s="16"/>
      <c r="S104" s="85"/>
      <c r="T104"/>
      <c r="U104" s="85"/>
      <c r="V104" s="85"/>
      <c r="W104" s="12"/>
      <c r="X104" s="12"/>
      <c r="Y104" s="12"/>
      <c r="Z104" s="12"/>
      <c r="AA104" s="3"/>
      <c r="AB104" s="3"/>
      <c r="AC104" s="12"/>
      <c r="AD104" s="55"/>
      <c r="AE104"/>
      <c r="AF104"/>
      <c r="AG104"/>
      <c r="AH104" s="12"/>
      <c r="AI104"/>
      <c r="AJ104" s="12"/>
      <c r="AK104"/>
      <c r="AL104" s="12"/>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x14ac:dyDescent="0.25">
      <c r="A105"/>
      <c r="B105"/>
      <c r="C105"/>
      <c r="D105"/>
      <c r="E105"/>
      <c r="F105" s="3"/>
      <c r="G105" s="3"/>
      <c r="H105" s="16"/>
      <c r="I105"/>
      <c r="J105"/>
      <c r="K105"/>
      <c r="L105"/>
      <c r="M105"/>
      <c r="N105"/>
      <c r="O105"/>
      <c r="P105"/>
      <c r="Q105"/>
      <c r="R105" s="16"/>
      <c r="S105" s="85"/>
      <c r="T105"/>
      <c r="U105" s="85"/>
      <c r="V105" s="85"/>
      <c r="W105" s="12"/>
      <c r="X105" s="12"/>
      <c r="Y105" s="12"/>
      <c r="Z105" s="12"/>
      <c r="AA105" s="3"/>
      <c r="AB105" s="3"/>
      <c r="AC105" s="12"/>
      <c r="AD105" s="55"/>
      <c r="AE105"/>
      <c r="AF105"/>
      <c r="AG105"/>
      <c r="AH105" s="12"/>
      <c r="AI105"/>
      <c r="AJ105" s="12"/>
      <c r="AK105"/>
      <c r="AL105" s="12"/>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x14ac:dyDescent="0.25">
      <c r="A106"/>
      <c r="B106"/>
      <c r="C106"/>
      <c r="D106"/>
      <c r="E106"/>
      <c r="F106" s="3"/>
      <c r="G106" s="3"/>
      <c r="H106" s="16"/>
      <c r="I106"/>
      <c r="J106"/>
      <c r="K106"/>
      <c r="L106"/>
      <c r="M106"/>
      <c r="N106"/>
      <c r="O106"/>
      <c r="P106"/>
      <c r="Q106"/>
      <c r="R106" s="16"/>
      <c r="S106" s="85"/>
      <c r="T106"/>
      <c r="U106" s="85"/>
      <c r="V106" s="85"/>
      <c r="W106" s="12"/>
      <c r="X106" s="12"/>
      <c r="Y106" s="12"/>
      <c r="Z106" s="12"/>
      <c r="AA106" s="3"/>
      <c r="AB106" s="3"/>
      <c r="AC106" s="12"/>
      <c r="AD106" s="55"/>
      <c r="AE106"/>
      <c r="AF106"/>
      <c r="AG106"/>
      <c r="AH106" s="12"/>
      <c r="AI106"/>
      <c r="AJ106" s="12"/>
      <c r="AK106"/>
      <c r="AL106" s="12"/>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x14ac:dyDescent="0.25">
      <c r="B107" t="s">
        <v>214</v>
      </c>
      <c r="C107" t="s">
        <v>188</v>
      </c>
      <c r="D107" s="2" t="str">
        <f>+B107&amp;C107</f>
        <v>CASI SEGUROINSIGNIFICANTE</v>
      </c>
      <c r="E107" t="s">
        <v>215</v>
      </c>
      <c r="F107" s="3"/>
      <c r="G107" s="3"/>
      <c r="H107" s="16"/>
      <c r="I107"/>
      <c r="J107"/>
      <c r="K107"/>
      <c r="L107"/>
      <c r="M107"/>
      <c r="N107"/>
      <c r="O107"/>
      <c r="P107"/>
      <c r="Q107"/>
      <c r="R107" s="16"/>
      <c r="S107" s="85"/>
      <c r="T107"/>
      <c r="U107" s="85"/>
      <c r="V107" s="85"/>
      <c r="W107" s="12"/>
      <c r="X107" s="12"/>
      <c r="Y107" s="12"/>
      <c r="Z107" s="12"/>
      <c r="AA107" s="3"/>
      <c r="AB107" s="3"/>
      <c r="AC107" s="12"/>
      <c r="AD107" s="55"/>
      <c r="AE107"/>
      <c r="AF107"/>
      <c r="AG107"/>
      <c r="AH107" s="12"/>
      <c r="AI107"/>
      <c r="AJ107" s="12"/>
      <c r="AK107"/>
      <c r="AL107" s="12"/>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x14ac:dyDescent="0.25">
      <c r="B108" t="s">
        <v>214</v>
      </c>
      <c r="C108" t="s">
        <v>192</v>
      </c>
      <c r="D108" s="2" t="str">
        <f t="shared" ref="D108:D131" si="2">+B108&amp;C108</f>
        <v>CASI SEGUROMENOR</v>
      </c>
      <c r="E108" t="s">
        <v>215</v>
      </c>
      <c r="F108" s="3"/>
      <c r="G108" s="3"/>
      <c r="H108" s="16"/>
      <c r="I108"/>
      <c r="J108"/>
      <c r="K108"/>
      <c r="L108"/>
      <c r="M108"/>
      <c r="N108"/>
      <c r="O108"/>
      <c r="P108"/>
      <c r="Q108"/>
      <c r="R108" s="16"/>
      <c r="S108" s="85"/>
      <c r="T108"/>
      <c r="U108" s="85"/>
      <c r="V108" s="85"/>
      <c r="W108" s="12"/>
      <c r="X108" s="12"/>
      <c r="Y108" s="12"/>
      <c r="Z108" s="12"/>
      <c r="AA108" s="3"/>
      <c r="AB108" s="3"/>
      <c r="AC108" s="12"/>
      <c r="AD108" s="55"/>
      <c r="AE108"/>
      <c r="AF108"/>
      <c r="AG108"/>
      <c r="AH108" s="12"/>
      <c r="AI108"/>
      <c r="AJ108" s="12"/>
      <c r="AK108"/>
      <c r="AL108" s="12"/>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x14ac:dyDescent="0.25">
      <c r="B109" t="s">
        <v>214</v>
      </c>
      <c r="C109" t="s">
        <v>180</v>
      </c>
      <c r="D109" s="2" t="str">
        <f t="shared" si="2"/>
        <v>CASI SEGUROMODERADO</v>
      </c>
      <c r="E109" t="s">
        <v>216</v>
      </c>
      <c r="F109" s="3"/>
      <c r="G109" s="3"/>
      <c r="H109" s="16"/>
      <c r="I109"/>
      <c r="J109"/>
      <c r="K109"/>
      <c r="L109"/>
      <c r="M109"/>
      <c r="N109"/>
      <c r="O109"/>
      <c r="P109"/>
      <c r="Q109"/>
      <c r="R109" s="16"/>
      <c r="S109" s="85"/>
      <c r="T109"/>
      <c r="U109" s="85"/>
      <c r="V109" s="85"/>
      <c r="W109" s="12"/>
      <c r="X109" s="12"/>
      <c r="Y109" s="12"/>
      <c r="Z109" s="12"/>
      <c r="AA109" s="3"/>
      <c r="AB109" s="3"/>
      <c r="AC109" s="12"/>
      <c r="AD109" s="55"/>
      <c r="AE109"/>
      <c r="AF109"/>
      <c r="AG109"/>
      <c r="AH109" s="12"/>
      <c r="AI109"/>
      <c r="AJ109" s="12"/>
      <c r="AK109"/>
      <c r="AL109" s="12"/>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x14ac:dyDescent="0.25">
      <c r="B110" t="s">
        <v>214</v>
      </c>
      <c r="C110" t="s">
        <v>195</v>
      </c>
      <c r="D110" s="2" t="str">
        <f t="shared" si="2"/>
        <v>CASI SEGUROMAYOR</v>
      </c>
      <c r="E110" t="s">
        <v>216</v>
      </c>
      <c r="F110" s="3"/>
      <c r="G110" s="3"/>
      <c r="H110" s="16"/>
      <c r="I110"/>
      <c r="J110"/>
      <c r="K110"/>
      <c r="L110"/>
      <c r="M110"/>
      <c r="N110"/>
      <c r="O110"/>
      <c r="P110"/>
      <c r="Q110"/>
      <c r="R110" s="16"/>
      <c r="S110" s="85"/>
      <c r="T110"/>
      <c r="U110" s="85"/>
      <c r="V110" s="85"/>
      <c r="W110" s="12"/>
      <c r="X110" s="12"/>
      <c r="Y110" s="12"/>
      <c r="Z110" s="12"/>
      <c r="AA110" s="3"/>
      <c r="AB110" s="3"/>
      <c r="AC110" s="12"/>
      <c r="AD110" s="55"/>
      <c r="AE110"/>
      <c r="AF110"/>
      <c r="AG110"/>
      <c r="AH110" s="12"/>
      <c r="AI110"/>
      <c r="AJ110" s="12"/>
      <c r="AK110"/>
      <c r="AL110" s="12"/>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x14ac:dyDescent="0.25">
      <c r="B111" t="s">
        <v>214</v>
      </c>
      <c r="C111" t="s">
        <v>204</v>
      </c>
      <c r="D111" s="2" t="str">
        <f t="shared" si="2"/>
        <v>CASI SEGUROCATASTRÓFICO</v>
      </c>
      <c r="E111" t="s">
        <v>216</v>
      </c>
      <c r="F111" s="3"/>
      <c r="G111" s="3"/>
      <c r="H111" s="16"/>
      <c r="I111"/>
      <c r="J111"/>
      <c r="K111"/>
      <c r="L111"/>
      <c r="M111"/>
      <c r="N111"/>
      <c r="O111"/>
      <c r="P111"/>
      <c r="Q111"/>
      <c r="R111" s="16"/>
      <c r="S111" s="85"/>
      <c r="T111"/>
      <c r="U111" s="85"/>
      <c r="V111" s="85"/>
      <c r="W111" s="12"/>
      <c r="X111" s="12"/>
      <c r="Y111" s="12"/>
      <c r="Z111" s="12"/>
      <c r="AA111" s="3"/>
      <c r="AB111" s="3"/>
      <c r="AC111" s="12"/>
      <c r="AD111" s="55"/>
      <c r="AE111"/>
      <c r="AF111"/>
      <c r="AG111"/>
      <c r="AH111" s="12"/>
      <c r="AI111"/>
      <c r="AJ111" s="12"/>
      <c r="AK111"/>
      <c r="AL111" s="12"/>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x14ac:dyDescent="0.25">
      <c r="B112" t="s">
        <v>191</v>
      </c>
      <c r="C112" t="s">
        <v>188</v>
      </c>
      <c r="D112" s="2" t="str">
        <f t="shared" si="2"/>
        <v>PROBABLEINSIGNIFICANTE</v>
      </c>
      <c r="E112" t="s">
        <v>180</v>
      </c>
      <c r="F112" s="3"/>
      <c r="G112" s="3"/>
      <c r="H112" s="16"/>
      <c r="I112"/>
      <c r="J112"/>
      <c r="K112"/>
      <c r="L112"/>
      <c r="M112"/>
      <c r="N112"/>
      <c r="O112"/>
      <c r="P112"/>
      <c r="Q112"/>
      <c r="R112" s="16"/>
      <c r="S112" s="85"/>
      <c r="T112"/>
      <c r="U112" s="85"/>
      <c r="V112" s="85"/>
      <c r="W112" s="12"/>
      <c r="X112" s="12"/>
      <c r="Y112" s="12"/>
      <c r="Z112" s="12"/>
      <c r="AA112" s="3"/>
      <c r="AB112" s="3"/>
      <c r="AC112" s="12"/>
      <c r="AD112" s="55"/>
      <c r="AE112"/>
      <c r="AF112"/>
      <c r="AG112"/>
      <c r="AH112" s="12"/>
      <c r="AI112"/>
      <c r="AJ112" s="12"/>
      <c r="AK112"/>
      <c r="AL112" s="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2:270" s="2" customFormat="1" x14ac:dyDescent="0.25">
      <c r="B113" t="s">
        <v>191</v>
      </c>
      <c r="C113" t="s">
        <v>192</v>
      </c>
      <c r="D113" s="2" t="str">
        <f t="shared" si="2"/>
        <v>PROBABLEMENOR</v>
      </c>
      <c r="E113" t="s">
        <v>215</v>
      </c>
      <c r="F113" s="3"/>
      <c r="G113" s="3"/>
      <c r="H113" s="16"/>
      <c r="I113"/>
      <c r="J113"/>
      <c r="K113"/>
      <c r="L113"/>
      <c r="M113"/>
      <c r="N113"/>
      <c r="O113"/>
      <c r="P113"/>
      <c r="Q113"/>
      <c r="R113" s="16"/>
      <c r="S113" s="85"/>
      <c r="T113"/>
      <c r="U113" s="85"/>
      <c r="V113" s="85"/>
      <c r="W113" s="12"/>
      <c r="X113" s="12"/>
      <c r="Y113" s="12"/>
      <c r="Z113" s="12"/>
      <c r="AA113" s="3"/>
      <c r="AB113" s="3"/>
      <c r="AC113" s="12"/>
      <c r="AD113" s="55"/>
      <c r="AE113"/>
      <c r="AF113"/>
      <c r="AG113"/>
      <c r="AH113" s="12"/>
      <c r="AI113"/>
      <c r="AJ113" s="12"/>
      <c r="AK113"/>
      <c r="AL113" s="12"/>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2:270" s="2" customFormat="1" x14ac:dyDescent="0.25">
      <c r="B114" t="s">
        <v>191</v>
      </c>
      <c r="C114" t="s">
        <v>180</v>
      </c>
      <c r="D114" s="2" t="str">
        <f t="shared" si="2"/>
        <v>PROBABLEMODERADO</v>
      </c>
      <c r="E114" t="s">
        <v>215</v>
      </c>
      <c r="F114" s="3"/>
      <c r="G114" s="3"/>
      <c r="H114" s="16"/>
      <c r="I114"/>
      <c r="J114"/>
      <c r="K114"/>
      <c r="L114"/>
      <c r="M114"/>
      <c r="N114"/>
      <c r="O114"/>
      <c r="P114"/>
      <c r="Q114"/>
      <c r="R114" s="16"/>
      <c r="S114" s="85"/>
      <c r="T114"/>
      <c r="U114" s="85"/>
      <c r="V114" s="85"/>
      <c r="W114" s="12"/>
      <c r="X114" s="12"/>
      <c r="Y114" s="12"/>
      <c r="Z114" s="12"/>
      <c r="AA114" s="3"/>
      <c r="AB114" s="3"/>
      <c r="AC114" s="12"/>
      <c r="AD114" s="55"/>
      <c r="AE114"/>
      <c r="AF114"/>
      <c r="AG114"/>
      <c r="AH114" s="12"/>
      <c r="AI114"/>
      <c r="AJ114" s="12"/>
      <c r="AK114"/>
      <c r="AL114" s="12"/>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2:270" s="2" customFormat="1" x14ac:dyDescent="0.25">
      <c r="B115" t="s">
        <v>191</v>
      </c>
      <c r="C115" t="s">
        <v>195</v>
      </c>
      <c r="D115" s="2" t="str">
        <f t="shared" si="2"/>
        <v>PROBABLEMAYOR</v>
      </c>
      <c r="E115" t="s">
        <v>216</v>
      </c>
      <c r="F115" s="3"/>
      <c r="G115" s="3"/>
      <c r="H115" s="16"/>
      <c r="I115"/>
      <c r="J115"/>
      <c r="K115"/>
      <c r="L115"/>
      <c r="M115"/>
      <c r="N115"/>
      <c r="O115"/>
      <c r="P115"/>
      <c r="Q115"/>
      <c r="R115" s="16"/>
      <c r="S115" s="85"/>
      <c r="T115"/>
      <c r="U115" s="85"/>
      <c r="V115" s="85"/>
      <c r="W115" s="12"/>
      <c r="X115" s="12"/>
      <c r="Y115" s="12"/>
      <c r="Z115" s="12"/>
      <c r="AA115" s="3"/>
      <c r="AB115" s="3"/>
      <c r="AC115" s="12"/>
      <c r="AD115" s="55"/>
      <c r="AE115"/>
      <c r="AF115"/>
      <c r="AG115"/>
      <c r="AH115" s="12"/>
      <c r="AI115"/>
      <c r="AJ115" s="12"/>
      <c r="AK115"/>
      <c r="AL115" s="12"/>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2:270" s="2" customFormat="1" x14ac:dyDescent="0.25">
      <c r="B116" t="s">
        <v>191</v>
      </c>
      <c r="C116" t="s">
        <v>204</v>
      </c>
      <c r="D116" s="2" t="str">
        <f t="shared" si="2"/>
        <v>PROBABLECATASTRÓFICO</v>
      </c>
      <c r="E116" t="s">
        <v>216</v>
      </c>
      <c r="F116" s="3"/>
      <c r="G116" s="3"/>
      <c r="H116" s="16"/>
      <c r="I116"/>
      <c r="J116"/>
      <c r="K116"/>
      <c r="L116"/>
      <c r="M116"/>
      <c r="N116"/>
      <c r="O116"/>
      <c r="P116"/>
      <c r="Q116"/>
      <c r="R116" s="16"/>
      <c r="S116" s="85"/>
      <c r="T116"/>
      <c r="U116" s="85"/>
      <c r="V116" s="85"/>
      <c r="W116" s="12"/>
      <c r="X116" s="12"/>
      <c r="Y116" s="12"/>
      <c r="Z116" s="12"/>
      <c r="AA116" s="3"/>
      <c r="AB116" s="3"/>
      <c r="AC116" s="12"/>
      <c r="AD116" s="55"/>
      <c r="AE116"/>
      <c r="AF116"/>
      <c r="AG116"/>
      <c r="AH116" s="12"/>
      <c r="AI116"/>
      <c r="AJ116" s="12"/>
      <c r="AK116"/>
      <c r="AL116" s="12"/>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2:270" s="2" customFormat="1" x14ac:dyDescent="0.25">
      <c r="B117" t="s">
        <v>179</v>
      </c>
      <c r="C117" t="s">
        <v>188</v>
      </c>
      <c r="D117" s="2" t="str">
        <f t="shared" si="2"/>
        <v>POSIBLEINSIGNIFICANTE</v>
      </c>
      <c r="E117" t="s">
        <v>217</v>
      </c>
      <c r="F117" s="3"/>
      <c r="G117" s="3"/>
      <c r="H117" s="16"/>
      <c r="I117"/>
      <c r="J117"/>
      <c r="K117"/>
      <c r="L117"/>
      <c r="M117"/>
      <c r="N117"/>
      <c r="O117"/>
      <c r="P117"/>
      <c r="Q117"/>
      <c r="R117" s="16"/>
      <c r="S117" s="85"/>
      <c r="T117"/>
      <c r="U117" s="85"/>
      <c r="V117" s="85"/>
      <c r="W117" s="12"/>
      <c r="X117" s="12"/>
      <c r="Y117" s="12"/>
      <c r="Z117" s="12"/>
      <c r="AA117" s="3"/>
      <c r="AB117" s="3"/>
      <c r="AC117" s="12"/>
      <c r="AD117" s="55"/>
      <c r="AE117"/>
      <c r="AF117"/>
      <c r="AG117"/>
      <c r="AH117" s="12"/>
      <c r="AI117"/>
      <c r="AJ117" s="12"/>
      <c r="AK117"/>
      <c r="AL117" s="12"/>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2:270" s="2" customFormat="1" x14ac:dyDescent="0.25">
      <c r="B118" t="s">
        <v>179</v>
      </c>
      <c r="C118" t="s">
        <v>192</v>
      </c>
      <c r="D118" s="2" t="str">
        <f t="shared" si="2"/>
        <v>POSIBLEMENOR</v>
      </c>
      <c r="E118" t="s">
        <v>180</v>
      </c>
      <c r="F118" s="3"/>
      <c r="G118" s="3"/>
      <c r="H118" s="16"/>
      <c r="I118"/>
      <c r="J118"/>
      <c r="K118"/>
      <c r="L118"/>
      <c r="M118"/>
      <c r="N118"/>
      <c r="O118"/>
      <c r="P118"/>
      <c r="Q118"/>
      <c r="R118" s="16"/>
      <c r="S118" s="85"/>
      <c r="T118"/>
      <c r="U118" s="85"/>
      <c r="V118" s="85"/>
      <c r="W118" s="12"/>
      <c r="X118" s="12"/>
      <c r="Y118" s="12"/>
      <c r="Z118" s="12"/>
      <c r="AA118" s="3"/>
      <c r="AB118" s="3"/>
      <c r="AC118" s="12"/>
      <c r="AD118" s="55"/>
      <c r="AE118"/>
      <c r="AF118"/>
      <c r="AG118"/>
      <c r="AH118" s="12"/>
      <c r="AI118"/>
      <c r="AJ118" s="12"/>
      <c r="AK118"/>
      <c r="AL118" s="12"/>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2:270" s="2" customFormat="1" x14ac:dyDescent="0.25">
      <c r="B119" t="s">
        <v>179</v>
      </c>
      <c r="C119" t="s">
        <v>180</v>
      </c>
      <c r="D119" s="2" t="str">
        <f t="shared" si="2"/>
        <v>POSIBLEMODERADO</v>
      </c>
      <c r="E119" t="s">
        <v>215</v>
      </c>
      <c r="F119" s="3"/>
      <c r="G119" s="3"/>
      <c r="H119" s="16"/>
      <c r="I119"/>
      <c r="J119"/>
      <c r="K119"/>
      <c r="L119"/>
      <c r="M119"/>
      <c r="N119"/>
      <c r="O119"/>
      <c r="P119"/>
      <c r="Q119"/>
      <c r="R119" s="16"/>
      <c r="S119" s="85"/>
      <c r="T119"/>
      <c r="U119" s="85"/>
      <c r="V119" s="85"/>
      <c r="W119" s="12"/>
      <c r="X119" s="12"/>
      <c r="Y119" s="12"/>
      <c r="Z119" s="12"/>
      <c r="AA119" s="3"/>
      <c r="AB119" s="3"/>
      <c r="AC119" s="12"/>
      <c r="AD119" s="55"/>
      <c r="AE119"/>
      <c r="AF119"/>
      <c r="AG119"/>
      <c r="AH119" s="12"/>
      <c r="AI119"/>
      <c r="AJ119" s="12"/>
      <c r="AK119"/>
      <c r="AL119" s="12"/>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2:270" s="2" customFormat="1" x14ac:dyDescent="0.25">
      <c r="B120" t="s">
        <v>179</v>
      </c>
      <c r="C120" t="s">
        <v>195</v>
      </c>
      <c r="D120" s="2" t="str">
        <f t="shared" si="2"/>
        <v>POSIBLEMAYOR</v>
      </c>
      <c r="E120" t="s">
        <v>216</v>
      </c>
      <c r="F120" s="3"/>
      <c r="G120" s="3"/>
      <c r="H120" s="16"/>
      <c r="I120"/>
      <c r="J120"/>
      <c r="K120"/>
      <c r="L120"/>
      <c r="M120"/>
      <c r="N120"/>
      <c r="O120"/>
      <c r="P120"/>
      <c r="Q120"/>
      <c r="R120" s="16"/>
      <c r="S120" s="85"/>
      <c r="T120"/>
      <c r="U120" s="85"/>
      <c r="V120" s="85"/>
      <c r="W120" s="12"/>
      <c r="X120" s="12"/>
      <c r="Y120" s="12"/>
      <c r="Z120" s="12"/>
      <c r="AA120" s="3"/>
      <c r="AB120" s="3"/>
      <c r="AC120" s="12"/>
      <c r="AD120" s="55"/>
      <c r="AE120"/>
      <c r="AF120"/>
      <c r="AG120"/>
      <c r="AH120" s="12"/>
      <c r="AI120"/>
      <c r="AJ120" s="12"/>
      <c r="AK120"/>
      <c r="AL120" s="12"/>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2:270" s="2" customFormat="1" x14ac:dyDescent="0.25">
      <c r="B121" t="s">
        <v>179</v>
      </c>
      <c r="C121" t="s">
        <v>204</v>
      </c>
      <c r="D121" s="2" t="str">
        <f t="shared" si="2"/>
        <v>POSIBLECATASTRÓFICO</v>
      </c>
      <c r="E121" t="s">
        <v>216</v>
      </c>
      <c r="F121" s="3"/>
      <c r="G121" s="3"/>
      <c r="H121" s="16"/>
      <c r="I121"/>
      <c r="J121"/>
      <c r="K121"/>
      <c r="L121"/>
      <c r="M121"/>
      <c r="N121"/>
      <c r="O121"/>
      <c r="P121"/>
      <c r="Q121"/>
      <c r="R121" s="16"/>
      <c r="S121" s="85"/>
      <c r="T121"/>
      <c r="U121" s="85"/>
      <c r="V121" s="85"/>
      <c r="W121" s="12"/>
      <c r="X121" s="12"/>
      <c r="Y121" s="12"/>
      <c r="Z121" s="12"/>
      <c r="AA121" s="3"/>
      <c r="AB121" s="3"/>
      <c r="AC121" s="12"/>
      <c r="AD121" s="55"/>
      <c r="AE121"/>
      <c r="AF121"/>
      <c r="AG121"/>
      <c r="AH121" s="12"/>
      <c r="AI121"/>
      <c r="AJ121" s="12"/>
      <c r="AK121"/>
      <c r="AL121" s="12"/>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2:270" s="2" customFormat="1" x14ac:dyDescent="0.25">
      <c r="B122" t="s">
        <v>198</v>
      </c>
      <c r="C122" t="s">
        <v>188</v>
      </c>
      <c r="D122" s="2" t="str">
        <f t="shared" si="2"/>
        <v>IMPROBABLEINSIGNIFICANTE</v>
      </c>
      <c r="E122" t="s">
        <v>217</v>
      </c>
      <c r="F122" s="3"/>
      <c r="G122" s="3"/>
      <c r="H122" s="16"/>
      <c r="I122"/>
      <c r="J122"/>
      <c r="K122"/>
      <c r="L122"/>
      <c r="M122"/>
      <c r="N122"/>
      <c r="O122"/>
      <c r="P122"/>
      <c r="Q122"/>
      <c r="R122" s="16"/>
      <c r="S122" s="85"/>
      <c r="T122"/>
      <c r="U122" s="85"/>
      <c r="V122" s="85"/>
      <c r="W122" s="12"/>
      <c r="X122" s="12"/>
      <c r="Y122" s="12"/>
      <c r="Z122" s="12"/>
      <c r="AA122" s="3"/>
      <c r="AB122" s="3"/>
      <c r="AC122" s="12"/>
      <c r="AD122" s="55"/>
      <c r="AE122"/>
      <c r="AF122"/>
      <c r="AG122"/>
      <c r="AH122" s="12"/>
      <c r="AI122"/>
      <c r="AJ122" s="12"/>
      <c r="AK122"/>
      <c r="AL122" s="1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2:270" s="2" customFormat="1" x14ac:dyDescent="0.25">
      <c r="B123" t="s">
        <v>198</v>
      </c>
      <c r="C123" t="s">
        <v>192</v>
      </c>
      <c r="D123" s="2" t="str">
        <f t="shared" si="2"/>
        <v>IMPROBABLEMENOR</v>
      </c>
      <c r="E123" t="s">
        <v>217</v>
      </c>
      <c r="F123" s="3"/>
      <c r="G123" s="3"/>
      <c r="H123" s="16"/>
      <c r="I123"/>
      <c r="J123"/>
      <c r="K123"/>
      <c r="L123"/>
      <c r="M123"/>
      <c r="N123"/>
      <c r="O123"/>
      <c r="P123"/>
      <c r="Q123"/>
      <c r="R123" s="16"/>
      <c r="S123" s="85"/>
      <c r="T123"/>
      <c r="U123" s="85"/>
      <c r="V123" s="85"/>
      <c r="W123" s="12"/>
      <c r="X123" s="12"/>
      <c r="Y123" s="12"/>
      <c r="Z123" s="12"/>
      <c r="AA123" s="3"/>
      <c r="AB123" s="3"/>
      <c r="AC123" s="12"/>
      <c r="AD123" s="55"/>
      <c r="AE123"/>
      <c r="AF123"/>
      <c r="AG123"/>
      <c r="AH123" s="12"/>
      <c r="AI123"/>
      <c r="AJ123" s="12"/>
      <c r="AK123"/>
      <c r="AL123" s="12"/>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2:270" s="2" customFormat="1" x14ac:dyDescent="0.25">
      <c r="B124" t="s">
        <v>198</v>
      </c>
      <c r="C124" t="s">
        <v>180</v>
      </c>
      <c r="D124" s="2" t="str">
        <f t="shared" si="2"/>
        <v>IMPROBABLEMODERADO</v>
      </c>
      <c r="E124" t="s">
        <v>180</v>
      </c>
      <c r="F124" s="3"/>
      <c r="G124" s="3"/>
      <c r="H124" s="16"/>
      <c r="I124"/>
      <c r="J124"/>
      <c r="K124"/>
      <c r="L124"/>
      <c r="M124"/>
      <c r="N124"/>
      <c r="O124"/>
      <c r="P124"/>
      <c r="Q124"/>
      <c r="R124" s="16"/>
      <c r="S124" s="85"/>
      <c r="T124"/>
      <c r="U124" s="85"/>
      <c r="V124" s="85"/>
      <c r="W124" s="12"/>
      <c r="X124" s="12"/>
      <c r="Y124" s="12"/>
      <c r="Z124" s="12"/>
      <c r="AA124" s="3"/>
      <c r="AB124" s="3"/>
      <c r="AC124" s="12"/>
      <c r="AD124" s="55"/>
      <c r="AE124"/>
      <c r="AF124"/>
      <c r="AG124"/>
      <c r="AH124" s="12"/>
      <c r="AI124"/>
      <c r="AJ124" s="12"/>
      <c r="AK124"/>
      <c r="AL124" s="12"/>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2:270" s="2" customFormat="1" x14ac:dyDescent="0.25">
      <c r="B125" t="s">
        <v>198</v>
      </c>
      <c r="C125" t="s">
        <v>195</v>
      </c>
      <c r="D125" s="2" t="str">
        <f t="shared" si="2"/>
        <v>IMPROBABLEMAYOR</v>
      </c>
      <c r="E125" t="s">
        <v>215</v>
      </c>
      <c r="F125" s="3"/>
      <c r="G125" s="3"/>
      <c r="H125" s="16"/>
      <c r="I125"/>
      <c r="J125"/>
      <c r="K125"/>
      <c r="L125"/>
      <c r="M125"/>
      <c r="N125"/>
      <c r="O125"/>
      <c r="P125"/>
      <c r="Q125"/>
      <c r="R125" s="16"/>
      <c r="S125" s="85"/>
      <c r="T125"/>
      <c r="U125" s="85"/>
      <c r="V125" s="85"/>
      <c r="W125" s="12"/>
      <c r="X125" s="12"/>
      <c r="Y125" s="12"/>
      <c r="Z125" s="12"/>
      <c r="AA125" s="3"/>
      <c r="AB125" s="3"/>
      <c r="AC125" s="12"/>
      <c r="AD125" s="55"/>
      <c r="AE125"/>
      <c r="AF125"/>
      <c r="AG125"/>
      <c r="AH125" s="12"/>
      <c r="AI125"/>
      <c r="AJ125" s="12"/>
      <c r="AK125"/>
      <c r="AL125" s="12"/>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2:270" s="2" customFormat="1" x14ac:dyDescent="0.25">
      <c r="B126" t="s">
        <v>198</v>
      </c>
      <c r="C126" t="s">
        <v>204</v>
      </c>
      <c r="D126" s="2" t="str">
        <f t="shared" si="2"/>
        <v>IMPROBABLECATASTRÓFICO</v>
      </c>
      <c r="E126" t="s">
        <v>216</v>
      </c>
      <c r="F126" s="3"/>
      <c r="G126" s="3"/>
      <c r="H126" s="16"/>
      <c r="I126"/>
      <c r="J126"/>
      <c r="K126"/>
      <c r="L126"/>
      <c r="M126"/>
      <c r="N126"/>
      <c r="O126"/>
      <c r="P126"/>
      <c r="Q126"/>
      <c r="R126" s="16"/>
      <c r="S126" s="85"/>
      <c r="T126"/>
      <c r="U126" s="85"/>
      <c r="V126" s="85"/>
      <c r="W126" s="12"/>
      <c r="X126" s="12"/>
      <c r="Y126" s="12"/>
      <c r="Z126" s="12"/>
      <c r="AA126" s="3"/>
      <c r="AB126" s="3"/>
      <c r="AC126" s="12"/>
      <c r="AD126" s="55"/>
      <c r="AE126"/>
      <c r="AF126"/>
      <c r="AG126"/>
      <c r="AH126" s="12"/>
      <c r="AI126"/>
      <c r="AJ126" s="12"/>
      <c r="AK126"/>
      <c r="AL126" s="12"/>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2:270" s="2" customFormat="1" x14ac:dyDescent="0.25">
      <c r="B127" t="s">
        <v>187</v>
      </c>
      <c r="C127" t="s">
        <v>188</v>
      </c>
      <c r="D127" s="2" t="str">
        <f t="shared" si="2"/>
        <v>RARA VEZINSIGNIFICANTE</v>
      </c>
      <c r="E127" t="s">
        <v>217</v>
      </c>
      <c r="F127" s="3"/>
      <c r="G127" s="3"/>
      <c r="H127" s="16"/>
      <c r="I127"/>
      <c r="J127"/>
      <c r="K127"/>
      <c r="L127"/>
      <c r="M127"/>
      <c r="N127"/>
      <c r="O127"/>
      <c r="P127"/>
      <c r="Q127"/>
      <c r="R127" s="16"/>
      <c r="S127" s="85"/>
      <c r="T127"/>
      <c r="U127" s="85"/>
      <c r="V127" s="85"/>
      <c r="W127" s="12"/>
      <c r="X127" s="12"/>
      <c r="Y127" s="12"/>
      <c r="Z127" s="12"/>
      <c r="AA127" s="3"/>
      <c r="AB127" s="3"/>
      <c r="AC127" s="12"/>
      <c r="AD127" s="55"/>
      <c r="AE127"/>
      <c r="AF127"/>
      <c r="AG127"/>
      <c r="AH127" s="12"/>
      <c r="AI127"/>
      <c r="AJ127" s="12"/>
      <c r="AK127"/>
      <c r="AL127" s="12"/>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2:270" s="2" customFormat="1" x14ac:dyDescent="0.25">
      <c r="B128" t="s">
        <v>187</v>
      </c>
      <c r="C128" t="s">
        <v>192</v>
      </c>
      <c r="D128" s="2" t="str">
        <f t="shared" si="2"/>
        <v>RARA VEZMENOR</v>
      </c>
      <c r="E128" t="s">
        <v>217</v>
      </c>
      <c r="F128" s="3"/>
      <c r="G128" s="3"/>
      <c r="H128" s="16" t="str">
        <f>+IFERROR(VLOOKUP(F128,$F$133:$H$137,3,FALSE)*VLOOKUP(G128,$G$133:$H$137,3,FALSE),"")</f>
        <v/>
      </c>
      <c r="I128"/>
      <c r="J128"/>
      <c r="K128"/>
      <c r="L128"/>
      <c r="M128"/>
      <c r="N128"/>
      <c r="O128"/>
      <c r="P128"/>
      <c r="Q128"/>
      <c r="R128" s="16"/>
      <c r="S128" s="85"/>
      <c r="T128"/>
      <c r="U128" s="85"/>
      <c r="V128" s="85"/>
      <c r="W128" s="12"/>
      <c r="X128" s="12"/>
      <c r="Y128" s="12"/>
      <c r="Z128" s="12"/>
      <c r="AA128" s="3"/>
      <c r="AB128" s="3"/>
      <c r="AC128" s="12"/>
      <c r="AD128" s="55"/>
      <c r="AE128"/>
      <c r="AF128"/>
      <c r="AG128"/>
      <c r="AH128" s="12"/>
      <c r="AI128"/>
      <c r="AJ128" s="12"/>
      <c r="AK128"/>
      <c r="AL128" s="12"/>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x14ac:dyDescent="0.25">
      <c r="B129" t="s">
        <v>187</v>
      </c>
      <c r="C129" t="s">
        <v>180</v>
      </c>
      <c r="D129" s="2" t="str">
        <f t="shared" si="2"/>
        <v>RARA VEZMODERADO</v>
      </c>
      <c r="E129" t="s">
        <v>180</v>
      </c>
      <c r="F129" s="3"/>
      <c r="G129" s="3"/>
      <c r="H129" s="16" t="str">
        <f>+IFERROR(VLOOKUP(F129,$F$133:$H$137,3,FALSE)*VLOOKUP(G129,$G$133:$H$137,3,FALSE),"")</f>
        <v/>
      </c>
      <c r="I129"/>
      <c r="J129"/>
      <c r="K129"/>
      <c r="L129"/>
      <c r="M129"/>
      <c r="N129"/>
      <c r="O129"/>
      <c r="P129"/>
      <c r="Q129"/>
      <c r="R129" s="16"/>
      <c r="S129" s="85"/>
      <c r="T129"/>
      <c r="U129" s="85"/>
      <c r="V129" s="85"/>
      <c r="W129" s="12"/>
      <c r="X129" s="12"/>
      <c r="Y129" s="12"/>
      <c r="Z129" s="12"/>
      <c r="AA129" s="3"/>
      <c r="AB129" s="3"/>
      <c r="AC129" s="12"/>
      <c r="AD129" s="55"/>
      <c r="AE129"/>
      <c r="AF129"/>
      <c r="AG129"/>
      <c r="AH129" s="12"/>
      <c r="AI129"/>
      <c r="AJ129" s="12"/>
      <c r="AK129"/>
      <c r="AL129" s="12"/>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x14ac:dyDescent="0.25">
      <c r="B130" t="s">
        <v>187</v>
      </c>
      <c r="C130" t="s">
        <v>195</v>
      </c>
      <c r="D130" s="2" t="str">
        <f t="shared" si="2"/>
        <v>RARA VEZMAYOR</v>
      </c>
      <c r="E130" t="s">
        <v>215</v>
      </c>
      <c r="F130" s="16"/>
      <c r="G130"/>
      <c r="H130" s="16"/>
      <c r="I130"/>
      <c r="J130"/>
      <c r="K130"/>
      <c r="L130"/>
      <c r="M130"/>
      <c r="N130"/>
      <c r="O130"/>
      <c r="P130"/>
      <c r="Q130"/>
      <c r="R130" s="16"/>
      <c r="S130" s="85"/>
      <c r="T130"/>
      <c r="U130" s="85"/>
      <c r="V130" s="85"/>
      <c r="W130" s="12"/>
      <c r="X130" s="12"/>
      <c r="Y130" s="12"/>
      <c r="Z130" s="12"/>
      <c r="AA130"/>
      <c r="AB130"/>
      <c r="AC130" s="12"/>
      <c r="AD130" s="55"/>
      <c r="AE130"/>
      <c r="AF130"/>
      <c r="AG130"/>
      <c r="AH130" s="12"/>
      <c r="AI130"/>
      <c r="AJ130" s="12"/>
      <c r="AK130"/>
      <c r="AL130" s="12"/>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x14ac:dyDescent="0.25">
      <c r="B131" t="s">
        <v>187</v>
      </c>
      <c r="C131" t="s">
        <v>204</v>
      </c>
      <c r="D131" s="2" t="str">
        <f t="shared" si="2"/>
        <v>RARA VEZCATASTRÓFICO</v>
      </c>
      <c r="E131" t="s">
        <v>216</v>
      </c>
      <c r="F131" s="16"/>
      <c r="G131"/>
      <c r="H131" s="16"/>
      <c r="I131"/>
      <c r="J131"/>
      <c r="K131"/>
      <c r="L131"/>
      <c r="M131"/>
      <c r="N131"/>
      <c r="O131"/>
      <c r="P131"/>
      <c r="Q131"/>
      <c r="R131" s="16"/>
      <c r="S131" s="85"/>
      <c r="T131"/>
      <c r="U131" s="85"/>
      <c r="V131" s="85"/>
      <c r="W131" s="12"/>
      <c r="X131" s="12"/>
      <c r="Y131" s="12"/>
      <c r="Z131" s="12"/>
      <c r="AA131"/>
      <c r="AB131"/>
      <c r="AC131" s="12"/>
      <c r="AD131" s="55"/>
      <c r="AE131"/>
      <c r="AF131"/>
      <c r="AG131"/>
      <c r="AH131" s="12"/>
      <c r="AI131"/>
      <c r="AJ131" s="12"/>
      <c r="AK131"/>
      <c r="AL131" s="12"/>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x14ac:dyDescent="0.25">
      <c r="A132"/>
      <c r="B132"/>
      <c r="C132"/>
      <c r="D132"/>
      <c r="E132"/>
      <c r="F132" s="16"/>
      <c r="G132"/>
      <c r="H132" s="16"/>
      <c r="I132"/>
      <c r="J132"/>
      <c r="K132"/>
      <c r="L132"/>
      <c r="M132"/>
      <c r="N132"/>
      <c r="O132"/>
      <c r="P132"/>
      <c r="Q132"/>
      <c r="R132" s="16"/>
      <c r="S132" s="85"/>
      <c r="T132"/>
      <c r="U132" s="85"/>
      <c r="V132" s="85"/>
      <c r="W132" s="12"/>
      <c r="X132" s="12"/>
      <c r="Y132" s="12"/>
      <c r="Z132" s="12"/>
      <c r="AA132"/>
      <c r="AB132"/>
      <c r="AC132" s="12"/>
      <c r="AD132" s="55"/>
      <c r="AE132"/>
      <c r="AF132" t="s">
        <v>162</v>
      </c>
      <c r="AG132"/>
      <c r="AH132" s="12"/>
      <c r="AI132"/>
      <c r="AJ132" s="12" t="s">
        <v>163</v>
      </c>
      <c r="AK132"/>
      <c r="AL132" s="1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ht="51" x14ac:dyDescent="0.25">
      <c r="D133"/>
      <c r="E133" s="2" t="s">
        <v>205</v>
      </c>
      <c r="F133" s="17" t="s">
        <v>187</v>
      </c>
      <c r="G133" s="2" t="s">
        <v>188</v>
      </c>
      <c r="H133" s="17">
        <v>1</v>
      </c>
      <c r="J133" s="2" t="s">
        <v>182</v>
      </c>
      <c r="R133" s="17"/>
      <c r="S133" s="86" t="s">
        <v>218</v>
      </c>
      <c r="U133" s="86" t="s">
        <v>185</v>
      </c>
      <c r="V133" s="86" t="s">
        <v>185</v>
      </c>
      <c r="W133" s="74" t="s">
        <v>219</v>
      </c>
      <c r="X133" s="74"/>
      <c r="Y133" s="13" t="s">
        <v>185</v>
      </c>
      <c r="Z133" s="74" t="s">
        <v>219</v>
      </c>
      <c r="AA133" s="2" t="s">
        <v>187</v>
      </c>
      <c r="AB133" s="2" t="s">
        <v>188</v>
      </c>
      <c r="AC133" s="13"/>
      <c r="AD133" s="84"/>
      <c r="AF133" s="79" t="s">
        <v>220</v>
      </c>
      <c r="AG133" s="80" t="s">
        <v>221</v>
      </c>
      <c r="AH133" s="80">
        <v>100</v>
      </c>
      <c r="AI133" s="89" t="s">
        <v>222</v>
      </c>
      <c r="AJ133" s="79"/>
      <c r="AK133" s="80" t="s">
        <v>223</v>
      </c>
      <c r="AL133" s="80">
        <v>2</v>
      </c>
    </row>
    <row r="134" spans="1:270" s="2" customFormat="1" ht="51" x14ac:dyDescent="0.25">
      <c r="D134"/>
      <c r="E134" s="2" t="s">
        <v>203</v>
      </c>
      <c r="F134" s="17" t="s">
        <v>198</v>
      </c>
      <c r="G134" s="2" t="s">
        <v>192</v>
      </c>
      <c r="H134" s="17">
        <v>2</v>
      </c>
      <c r="J134" s="2" t="s">
        <v>224</v>
      </c>
      <c r="R134" s="17"/>
      <c r="S134" s="86" t="s">
        <v>225</v>
      </c>
      <c r="U134" s="86" t="s">
        <v>180</v>
      </c>
      <c r="V134" s="86" t="s">
        <v>180</v>
      </c>
      <c r="W134" s="74" t="s">
        <v>226</v>
      </c>
      <c r="X134" s="74"/>
      <c r="Y134" s="13" t="s">
        <v>180</v>
      </c>
      <c r="Z134" s="74" t="s">
        <v>226</v>
      </c>
      <c r="AA134" s="2" t="s">
        <v>198</v>
      </c>
      <c r="AB134" s="2" t="s">
        <v>192</v>
      </c>
      <c r="AC134" s="13"/>
      <c r="AD134" s="84"/>
      <c r="AF134" s="79" t="s">
        <v>227</v>
      </c>
      <c r="AG134" s="80" t="s">
        <v>228</v>
      </c>
      <c r="AH134" s="80">
        <v>50</v>
      </c>
      <c r="AI134" s="89" t="s">
        <v>229</v>
      </c>
      <c r="AJ134" s="79"/>
      <c r="AK134" s="80" t="s">
        <v>230</v>
      </c>
      <c r="AL134" s="80">
        <v>1</v>
      </c>
    </row>
    <row r="135" spans="1:270" s="2" customFormat="1" ht="38.25" x14ac:dyDescent="0.2">
      <c r="E135" s="2" t="s">
        <v>231</v>
      </c>
      <c r="F135" s="17" t="s">
        <v>179</v>
      </c>
      <c r="G135" s="2" t="s">
        <v>180</v>
      </c>
      <c r="H135" s="17">
        <v>3</v>
      </c>
      <c r="R135" s="17"/>
      <c r="S135" s="86" t="s">
        <v>183</v>
      </c>
      <c r="U135" s="86" t="s">
        <v>232</v>
      </c>
      <c r="V135" s="86" t="s">
        <v>232</v>
      </c>
      <c r="W135" s="74" t="s">
        <v>233</v>
      </c>
      <c r="X135" s="74"/>
      <c r="Y135" s="13" t="s">
        <v>232</v>
      </c>
      <c r="Z135" s="74" t="s">
        <v>233</v>
      </c>
      <c r="AA135" s="2" t="s">
        <v>179</v>
      </c>
      <c r="AB135" s="2" t="s">
        <v>180</v>
      </c>
      <c r="AC135" s="13"/>
      <c r="AD135" s="84"/>
      <c r="AF135" s="79" t="s">
        <v>234</v>
      </c>
      <c r="AG135" s="80" t="s">
        <v>235</v>
      </c>
      <c r="AH135" s="80">
        <v>0</v>
      </c>
      <c r="AI135" s="89" t="s">
        <v>236</v>
      </c>
      <c r="AJ135" s="79"/>
      <c r="AK135" s="80" t="s">
        <v>237</v>
      </c>
      <c r="AL135" s="80">
        <v>0</v>
      </c>
    </row>
    <row r="136" spans="1:270" s="2" customFormat="1" ht="51" x14ac:dyDescent="0.2">
      <c r="E136" s="2" t="s">
        <v>238</v>
      </c>
      <c r="F136" s="17" t="s">
        <v>191</v>
      </c>
      <c r="G136" s="2" t="s">
        <v>195</v>
      </c>
      <c r="H136" s="17">
        <v>4</v>
      </c>
      <c r="R136" s="17"/>
      <c r="S136" s="86" t="s">
        <v>197</v>
      </c>
      <c r="U136" s="86"/>
      <c r="V136" s="86"/>
      <c r="W136" s="74" t="s">
        <v>239</v>
      </c>
      <c r="X136" s="74"/>
      <c r="Y136" s="13"/>
      <c r="Z136" s="74" t="s">
        <v>239</v>
      </c>
      <c r="AA136" s="2" t="s">
        <v>191</v>
      </c>
      <c r="AB136" s="2" t="s">
        <v>195</v>
      </c>
      <c r="AC136" s="13"/>
      <c r="AD136" s="84"/>
      <c r="AF136" s="79" t="s">
        <v>240</v>
      </c>
      <c r="AG136" s="80" t="s">
        <v>241</v>
      </c>
      <c r="AH136" s="80">
        <v>50</v>
      </c>
      <c r="AI136" s="90" t="s">
        <v>229</v>
      </c>
      <c r="AJ136" s="79"/>
      <c r="AK136" s="80" t="s">
        <v>223</v>
      </c>
      <c r="AL136" s="80">
        <v>2</v>
      </c>
    </row>
    <row r="137" spans="1:270" s="2" customFormat="1" ht="51" x14ac:dyDescent="0.2">
      <c r="E137" s="2" t="s">
        <v>242</v>
      </c>
      <c r="F137" s="17" t="s">
        <v>214</v>
      </c>
      <c r="G137" s="2" t="s">
        <v>204</v>
      </c>
      <c r="H137" s="17">
        <v>5</v>
      </c>
      <c r="R137" s="17"/>
      <c r="S137" s="86"/>
      <c r="U137" s="86"/>
      <c r="V137" s="86"/>
      <c r="W137" s="74" t="s">
        <v>243</v>
      </c>
      <c r="X137" s="74"/>
      <c r="Y137" s="13"/>
      <c r="Z137" s="74" t="s">
        <v>243</v>
      </c>
      <c r="AA137" s="2" t="s">
        <v>214</v>
      </c>
      <c r="AB137" s="2" t="s">
        <v>204</v>
      </c>
      <c r="AC137" s="13"/>
      <c r="AD137" s="84"/>
      <c r="AF137" s="79" t="s">
        <v>244</v>
      </c>
      <c r="AG137" s="80" t="s">
        <v>245</v>
      </c>
      <c r="AH137" s="80">
        <v>50</v>
      </c>
      <c r="AI137" s="90" t="s">
        <v>229</v>
      </c>
      <c r="AJ137" s="79"/>
      <c r="AK137" s="80" t="s">
        <v>223</v>
      </c>
      <c r="AL137" s="80">
        <v>1</v>
      </c>
    </row>
    <row r="138" spans="1:270" s="2" customFormat="1" ht="38.25" x14ac:dyDescent="0.2">
      <c r="E138" s="2" t="s">
        <v>246</v>
      </c>
      <c r="F138" s="17"/>
      <c r="H138" s="17"/>
      <c r="R138" s="17"/>
      <c r="S138" s="86"/>
      <c r="U138" s="86"/>
      <c r="V138" s="86"/>
      <c r="W138" s="74" t="s">
        <v>247</v>
      </c>
      <c r="X138" s="74"/>
      <c r="Y138" s="13"/>
      <c r="Z138" s="74" t="s">
        <v>247</v>
      </c>
      <c r="AC138" s="13"/>
      <c r="AD138" s="84"/>
      <c r="AF138" s="79" t="s">
        <v>248</v>
      </c>
      <c r="AG138" s="80" t="s">
        <v>249</v>
      </c>
      <c r="AH138" s="80">
        <v>0</v>
      </c>
      <c r="AI138" s="90" t="s">
        <v>236</v>
      </c>
      <c r="AJ138" s="79"/>
      <c r="AK138" s="80" t="s">
        <v>230</v>
      </c>
      <c r="AL138" s="80">
        <v>0</v>
      </c>
    </row>
    <row r="139" spans="1:270" ht="38.25" x14ac:dyDescent="0.25">
      <c r="A139" s="2"/>
      <c r="B139" s="2"/>
      <c r="C139" s="2"/>
      <c r="D139" s="2"/>
      <c r="E139" s="2" t="s">
        <v>178</v>
      </c>
      <c r="F139" s="17"/>
      <c r="G139" s="2"/>
      <c r="H139" s="17"/>
      <c r="I139" s="2"/>
      <c r="J139" s="2"/>
      <c r="K139" s="2"/>
      <c r="L139" s="2"/>
      <c r="M139" s="2"/>
      <c r="N139" s="2"/>
      <c r="O139" s="2"/>
      <c r="P139" s="2"/>
      <c r="Q139" s="2"/>
      <c r="R139" s="17"/>
      <c r="T139" s="2"/>
      <c r="W139" s="74" t="s">
        <v>250</v>
      </c>
      <c r="X139" s="74"/>
      <c r="Z139" s="74" t="s">
        <v>250</v>
      </c>
      <c r="AA139" s="2"/>
      <c r="AB139" s="2"/>
      <c r="AC139" s="13"/>
      <c r="AD139" s="84"/>
      <c r="AE139" s="2"/>
      <c r="AF139" s="79" t="s">
        <v>251</v>
      </c>
      <c r="AG139" s="80" t="s">
        <v>252</v>
      </c>
      <c r="AH139" s="80">
        <v>0</v>
      </c>
      <c r="AI139" s="90" t="s">
        <v>236</v>
      </c>
      <c r="AJ139" s="79"/>
      <c r="AK139" s="80" t="s">
        <v>237</v>
      </c>
      <c r="AL139" s="80">
        <v>0</v>
      </c>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row>
    <row r="140" spans="1:270" ht="38.25" x14ac:dyDescent="0.25">
      <c r="A140" s="2"/>
      <c r="B140" s="2"/>
      <c r="C140" s="2"/>
      <c r="D140" s="2"/>
      <c r="E140" s="2" t="s">
        <v>193</v>
      </c>
      <c r="F140" s="17"/>
      <c r="G140" s="2"/>
      <c r="H140" s="17"/>
      <c r="I140" s="2"/>
      <c r="J140" s="2"/>
      <c r="K140" s="2"/>
      <c r="L140" s="2"/>
      <c r="M140" s="2"/>
      <c r="N140" s="2"/>
      <c r="O140" s="2"/>
      <c r="P140" s="2"/>
      <c r="Q140" s="2"/>
      <c r="R140" s="17"/>
      <c r="S140" s="86"/>
      <c r="T140" s="2"/>
      <c r="U140" s="86"/>
      <c r="V140" s="86"/>
      <c r="W140" s="74" t="s">
        <v>253</v>
      </c>
      <c r="X140" s="74"/>
      <c r="Y140" s="13"/>
      <c r="Z140" s="74" t="s">
        <v>253</v>
      </c>
      <c r="AA140" s="2"/>
      <c r="AB140" s="2" t="s">
        <v>254</v>
      </c>
      <c r="AC140" s="13"/>
      <c r="AD140" s="84"/>
      <c r="AE140" s="2"/>
      <c r="AF140" s="79" t="s">
        <v>255</v>
      </c>
      <c r="AG140" s="80" t="s">
        <v>256</v>
      </c>
      <c r="AH140" s="80">
        <v>0</v>
      </c>
      <c r="AI140" s="90" t="s">
        <v>236</v>
      </c>
      <c r="AJ140" s="79"/>
      <c r="AK140" s="80" t="s">
        <v>223</v>
      </c>
      <c r="AL140" s="80">
        <v>1</v>
      </c>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row>
    <row r="141" spans="1:270" ht="25.5" x14ac:dyDescent="0.25">
      <c r="A141" s="2"/>
      <c r="B141" s="2"/>
      <c r="C141" s="2"/>
      <c r="D141" s="2"/>
      <c r="E141" s="2" t="s">
        <v>194</v>
      </c>
      <c r="F141" s="17"/>
      <c r="G141" s="2"/>
      <c r="H141" s="17"/>
      <c r="I141" s="2"/>
      <c r="J141" s="2"/>
      <c r="K141" s="2"/>
      <c r="L141" s="2"/>
      <c r="M141" s="2"/>
      <c r="N141" s="2"/>
      <c r="O141" s="2"/>
      <c r="P141" s="2"/>
      <c r="Q141" s="2"/>
      <c r="S141" s="86"/>
      <c r="U141" s="86"/>
      <c r="V141" s="86"/>
      <c r="W141" s="74" t="s">
        <v>257</v>
      </c>
      <c r="X141" s="74"/>
      <c r="Y141" s="13"/>
      <c r="Z141" s="74" t="s">
        <v>257</v>
      </c>
      <c r="AC141" s="13"/>
      <c r="AF141" t="s">
        <v>258</v>
      </c>
      <c r="AG141" s="17" t="s">
        <v>259</v>
      </c>
      <c r="AH141" s="13">
        <v>0</v>
      </c>
      <c r="AI141" s="90" t="s">
        <v>236</v>
      </c>
      <c r="AJ141" s="13"/>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row>
    <row r="142" spans="1:270" x14ac:dyDescent="0.25">
      <c r="A142" s="2"/>
      <c r="B142" s="2"/>
      <c r="C142" s="2"/>
      <c r="D142" s="2"/>
      <c r="E142" s="2" t="s">
        <v>260</v>
      </c>
      <c r="F142" s="17"/>
      <c r="G142" s="2"/>
      <c r="H142" s="17"/>
      <c r="I142" s="2"/>
      <c r="J142" s="2"/>
      <c r="K142" s="2"/>
      <c r="L142" s="2"/>
      <c r="M142" s="2"/>
      <c r="N142" s="2"/>
      <c r="O142" s="2"/>
      <c r="P142" s="2"/>
      <c r="Q142" s="2"/>
      <c r="S142" s="86"/>
      <c r="U142" s="86"/>
      <c r="V142" s="86"/>
      <c r="W142" s="13"/>
      <c r="X142" s="13"/>
      <c r="Y142" s="13"/>
      <c r="Z142" s="13"/>
      <c r="AC142" s="13"/>
      <c r="AG142" s="2"/>
      <c r="AH142" s="13"/>
      <c r="AI142" s="2"/>
      <c r="AJ142" s="13"/>
      <c r="AK142" s="2"/>
      <c r="AL142" s="13"/>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row>
    <row r="143" spans="1:270" x14ac:dyDescent="0.25">
      <c r="A143" s="2"/>
      <c r="B143" s="2"/>
      <c r="C143" s="2"/>
      <c r="D143" s="2"/>
      <c r="F143" s="17"/>
      <c r="G143" s="2"/>
      <c r="H143" s="17"/>
      <c r="I143" s="2"/>
      <c r="J143" s="2"/>
      <c r="K143" s="2"/>
      <c r="L143" s="2"/>
      <c r="M143" s="2"/>
      <c r="N143" s="2"/>
      <c r="O143" s="2"/>
      <c r="P143" s="2"/>
      <c r="Q143" s="2"/>
      <c r="S143" s="86"/>
      <c r="U143" s="86"/>
      <c r="V143" s="86"/>
      <c r="W143" s="13"/>
      <c r="X143" s="13"/>
      <c r="Y143" s="13"/>
      <c r="Z143" s="13"/>
      <c r="AC143" s="13"/>
      <c r="AG143" s="2"/>
      <c r="AH143" s="13"/>
      <c r="AI143" s="2"/>
      <c r="AJ143" s="13"/>
      <c r="AK143" s="2"/>
      <c r="AL143" s="13"/>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row>
    <row r="144" spans="1:270" x14ac:dyDescent="0.25">
      <c r="A144" s="2"/>
      <c r="B144" s="2"/>
      <c r="C144" s="2"/>
      <c r="D144" s="2"/>
      <c r="F144" s="17"/>
      <c r="G144" s="2"/>
      <c r="H144" s="17"/>
      <c r="I144" s="2"/>
      <c r="J144" s="2"/>
      <c r="K144" s="2"/>
      <c r="L144" s="2"/>
      <c r="M144" s="2"/>
      <c r="N144" s="2"/>
      <c r="O144" s="2"/>
      <c r="P144" s="2"/>
      <c r="Q144" s="2"/>
      <c r="S144" s="86"/>
      <c r="U144" s="86"/>
      <c r="V144" s="86"/>
      <c r="W144" s="13"/>
      <c r="X144" s="13"/>
      <c r="Y144" s="13"/>
      <c r="Z144" s="13"/>
      <c r="AC144" s="13"/>
      <c r="AG144" s="2"/>
      <c r="AH144" s="13"/>
      <c r="AI144" s="2"/>
      <c r="AJ144" s="13"/>
      <c r="AK144" s="2"/>
      <c r="AL144" s="13"/>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row>
    <row r="145" spans="5:18" x14ac:dyDescent="0.25">
      <c r="E145" s="2"/>
      <c r="I145" s="2"/>
      <c r="J145" s="2"/>
      <c r="K145" s="2"/>
      <c r="M145" s="2"/>
      <c r="N145" s="2"/>
      <c r="O145" s="2"/>
    </row>
    <row r="146" spans="5:18" x14ac:dyDescent="0.25">
      <c r="E146" s="2"/>
      <c r="I146" s="2"/>
      <c r="J146" s="2"/>
      <c r="K146" s="2"/>
      <c r="M146" s="2"/>
      <c r="N146" s="2"/>
      <c r="O146" s="2"/>
    </row>
    <row r="147" spans="5:18" x14ac:dyDescent="0.25">
      <c r="I147" s="2"/>
      <c r="J147" s="2"/>
      <c r="K147" s="2"/>
      <c r="M147" s="2"/>
      <c r="N147" s="2"/>
      <c r="O147" s="2"/>
    </row>
    <row r="148" spans="5:18" x14ac:dyDescent="0.25">
      <c r="R148" s="17"/>
    </row>
    <row r="149" spans="5:18" x14ac:dyDescent="0.25">
      <c r="R149" s="17"/>
    </row>
    <row r="150" spans="5:18" x14ac:dyDescent="0.25">
      <c r="R150" s="17"/>
    </row>
  </sheetData>
  <sheetProtection formatRows="0" insertColumns="0" insertRows="0" insertHyperlinks="0" selectLockedCells="1" sort="0" autoFilter="0" pivotTables="0" selectUnlockedCells="1"/>
  <mergeCells count="112">
    <mergeCell ref="O8:O12"/>
    <mergeCell ref="L13:L15"/>
    <mergeCell ref="M13:M15"/>
    <mergeCell ref="AL8:AL12"/>
    <mergeCell ref="O13:O15"/>
    <mergeCell ref="N13:N15"/>
    <mergeCell ref="AH13:AH15"/>
    <mergeCell ref="AJ13:AJ15"/>
    <mergeCell ref="Q8:Q12"/>
    <mergeCell ref="X8:X12"/>
    <mergeCell ref="Y8:Y12"/>
    <mergeCell ref="Z8:Z12"/>
    <mergeCell ref="AA8:AA12"/>
    <mergeCell ref="AB8:AB12"/>
    <mergeCell ref="X13:X15"/>
    <mergeCell ref="AC8:AC12"/>
    <mergeCell ref="AG8:AG12"/>
    <mergeCell ref="Y13:Y15"/>
    <mergeCell ref="Z13:Z15"/>
    <mergeCell ref="AH8:AH12"/>
    <mergeCell ref="AJ8:AJ12"/>
    <mergeCell ref="C13:C15"/>
    <mergeCell ref="A8:A20"/>
    <mergeCell ref="B8:B20"/>
    <mergeCell ref="H13:H15"/>
    <mergeCell ref="F13:F15"/>
    <mergeCell ref="I8:I12"/>
    <mergeCell ref="C8:C12"/>
    <mergeCell ref="D8:D12"/>
    <mergeCell ref="E8:E12"/>
    <mergeCell ref="G13:G15"/>
    <mergeCell ref="L17:L18"/>
    <mergeCell ref="M17:M18"/>
    <mergeCell ref="N17:N18"/>
    <mergeCell ref="O17:O18"/>
    <mergeCell ref="A22:E22"/>
    <mergeCell ref="A24:D24"/>
    <mergeCell ref="F24:S24"/>
    <mergeCell ref="U24:AL24"/>
    <mergeCell ref="U21:AD21"/>
    <mergeCell ref="A21:F21"/>
    <mergeCell ref="I21:P21"/>
    <mergeCell ref="C17:C18"/>
    <mergeCell ref="D17:D18"/>
    <mergeCell ref="E17:E18"/>
    <mergeCell ref="F17:F18"/>
    <mergeCell ref="G17:G18"/>
    <mergeCell ref="H17:H18"/>
    <mergeCell ref="I17:I18"/>
    <mergeCell ref="J17:J18"/>
    <mergeCell ref="K17:K18"/>
    <mergeCell ref="AG17:AG18"/>
    <mergeCell ref="AH17:AH18"/>
    <mergeCell ref="AJ17:AJ18"/>
    <mergeCell ref="AL17:AL18"/>
    <mergeCell ref="AL1:AM1"/>
    <mergeCell ref="AL2:AM2"/>
    <mergeCell ref="D13:D15"/>
    <mergeCell ref="J13:J15"/>
    <mergeCell ref="K13:K15"/>
    <mergeCell ref="AC13:AC15"/>
    <mergeCell ref="AG13:AG15"/>
    <mergeCell ref="AA13:AA15"/>
    <mergeCell ref="AB13:AB15"/>
    <mergeCell ref="AL3:AM3"/>
    <mergeCell ref="AL4:AM4"/>
    <mergeCell ref="AL6:AM6"/>
    <mergeCell ref="AL13:AL15"/>
    <mergeCell ref="Q13:Q15"/>
    <mergeCell ref="E13:E15"/>
    <mergeCell ref="I13:I15"/>
    <mergeCell ref="F8:F12"/>
    <mergeCell ref="G8:G12"/>
    <mergeCell ref="H8:H12"/>
    <mergeCell ref="J8:J12"/>
    <mergeCell ref="L8:L12"/>
    <mergeCell ref="M8:M12"/>
    <mergeCell ref="K8:K12"/>
    <mergeCell ref="N8:N12"/>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C1:AK4"/>
    <mergeCell ref="T6:T7"/>
    <mergeCell ref="Y6:Y7"/>
    <mergeCell ref="AA6:AC6"/>
    <mergeCell ref="AD6:AD7"/>
    <mergeCell ref="R6:R7"/>
    <mergeCell ref="Z6:Z7"/>
    <mergeCell ref="AH6:AI6"/>
    <mergeCell ref="AJ6:AK6"/>
    <mergeCell ref="Q17:Q18"/>
    <mergeCell ref="R17:R18"/>
    <mergeCell ref="S17:S18"/>
    <mergeCell ref="X17:X18"/>
    <mergeCell ref="Y17:Y18"/>
    <mergeCell ref="Z17:Z18"/>
    <mergeCell ref="AA17:AA18"/>
    <mergeCell ref="AB17:AB18"/>
    <mergeCell ref="AC17:AC18"/>
  </mergeCells>
  <phoneticPr fontId="12" type="noConversion"/>
  <conditionalFormatting sqref="K145">
    <cfRule type="cellIs" dxfId="188" priority="669" stopIfTrue="1" operator="between">
      <formula>30</formula>
      <formula>40</formula>
    </cfRule>
  </conditionalFormatting>
  <conditionalFormatting sqref="N145">
    <cfRule type="cellIs" dxfId="187" priority="637" stopIfTrue="1" operator="between">
      <formula>30</formula>
      <formula>40</formula>
    </cfRule>
  </conditionalFormatting>
  <conditionalFormatting sqref="G27:G129 G15 G19:G20">
    <cfRule type="cellIs" dxfId="186" priority="724" stopIfTrue="1" operator="equal">
      <formula>$G$135</formula>
    </cfRule>
    <cfRule type="cellIs" dxfId="185" priority="725" stopIfTrue="1" operator="equal">
      <formula>$G$134</formula>
    </cfRule>
    <cfRule type="cellIs" dxfId="184" priority="726" stopIfTrue="1" operator="equal">
      <formula>$G$133</formula>
    </cfRule>
  </conditionalFormatting>
  <conditionalFormatting sqref="F27:F129 F15 F19:F20">
    <cfRule type="cellIs" dxfId="183" priority="727" stopIfTrue="1" operator="equal">
      <formula>$F$135</formula>
    </cfRule>
    <cfRule type="cellIs" dxfId="182" priority="728" stopIfTrue="1" operator="equal">
      <formula>$F$134</formula>
    </cfRule>
    <cfRule type="cellIs" dxfId="181" priority="729" stopIfTrue="1" operator="equal">
      <formula>$F$133</formula>
    </cfRule>
  </conditionalFormatting>
  <conditionalFormatting sqref="N146">
    <cfRule type="cellIs" dxfId="180" priority="597" stopIfTrue="1" operator="between">
      <formula>30</formula>
      <formula>40</formula>
    </cfRule>
  </conditionalFormatting>
  <conditionalFormatting sqref="N147">
    <cfRule type="cellIs" dxfId="179" priority="596" stopIfTrue="1" operator="between">
      <formula>30</formula>
      <formula>40</formula>
    </cfRule>
  </conditionalFormatting>
  <conditionalFormatting sqref="K146">
    <cfRule type="cellIs" dxfId="178" priority="595" stopIfTrue="1" operator="between">
      <formula>30</formula>
      <formula>40</formula>
    </cfRule>
  </conditionalFormatting>
  <conditionalFormatting sqref="K147">
    <cfRule type="cellIs" dxfId="177" priority="594" stopIfTrue="1" operator="between">
      <formula>30</formula>
      <formula>40</formula>
    </cfRule>
  </conditionalFormatting>
  <conditionalFormatting sqref="AA20 AA27:AA129">
    <cfRule type="cellIs" dxfId="176" priority="381" stopIfTrue="1" operator="equal">
      <formula>#REF!</formula>
    </cfRule>
    <cfRule type="cellIs" dxfId="175" priority="382" operator="equal">
      <formula>#REF!</formula>
    </cfRule>
    <cfRule type="cellIs" dxfId="174" priority="383" operator="equal">
      <formula>#REF!</formula>
    </cfRule>
  </conditionalFormatting>
  <conditionalFormatting sqref="AB27:AB129">
    <cfRule type="cellIs" dxfId="173" priority="384" stopIfTrue="1" operator="equal">
      <formula>#REF!</formula>
    </cfRule>
    <cfRule type="cellIs" dxfId="172" priority="385" stopIfTrue="1" operator="equal">
      <formula>#REF!</formula>
    </cfRule>
    <cfRule type="cellIs" dxfId="171" priority="386" stopIfTrue="1" operator="equal">
      <formula>#REF!</formula>
    </cfRule>
  </conditionalFormatting>
  <conditionalFormatting sqref="AB20">
    <cfRule type="cellIs" dxfId="170" priority="387" stopIfTrue="1" operator="equal">
      <formula>$G$135</formula>
    </cfRule>
    <cfRule type="cellIs" dxfId="169" priority="388" stopIfTrue="1" operator="equal">
      <formula>$G$134</formula>
    </cfRule>
    <cfRule type="cellIs" dxfId="168" priority="389" stopIfTrue="1" operator="equal">
      <formula>#REF!</formula>
    </cfRule>
  </conditionalFormatting>
  <conditionalFormatting sqref="AB13">
    <cfRule type="cellIs" dxfId="167" priority="365" stopIfTrue="1" operator="equal">
      <formula>$G$133</formula>
    </cfRule>
  </conditionalFormatting>
  <conditionalFormatting sqref="AA13">
    <cfRule type="cellIs" dxfId="166" priority="368" stopIfTrue="1" operator="equal">
      <formula>$F$133</formula>
    </cfRule>
  </conditionalFormatting>
  <conditionalFormatting sqref="AA13 AA15:AA16 AA19:AA20">
    <cfRule type="cellIs" dxfId="165" priority="357" stopIfTrue="1" operator="equal">
      <formula>$AA$137</formula>
    </cfRule>
    <cfRule type="cellIs" dxfId="164" priority="358" stopIfTrue="1" operator="equal">
      <formula>$AA$134</formula>
    </cfRule>
    <cfRule type="cellIs" dxfId="163" priority="359" stopIfTrue="1" operator="equal">
      <formula>$AA$133</formula>
    </cfRule>
    <cfRule type="cellIs" dxfId="162" priority="366" stopIfTrue="1" operator="equal">
      <formula>$AA$136</formula>
    </cfRule>
    <cfRule type="cellIs" dxfId="161" priority="367" stopIfTrue="1" operator="equal">
      <formula>$AA$135</formula>
    </cfRule>
  </conditionalFormatting>
  <conditionalFormatting sqref="AB13 AB15:AB16 AB19:AB20">
    <cfRule type="cellIs" dxfId="160" priority="354" stopIfTrue="1" operator="equal">
      <formula>$AB$137</formula>
    </cfRule>
    <cfRule type="cellIs" dxfId="159" priority="355" stopIfTrue="1" operator="equal">
      <formula>$AB$134</formula>
    </cfRule>
    <cfRule type="cellIs" dxfId="158" priority="356" stopIfTrue="1" operator="equal">
      <formula>$AB$133</formula>
    </cfRule>
    <cfRule type="cellIs" dxfId="157" priority="363" stopIfTrue="1" operator="equal">
      <formula>$AB$136</formula>
    </cfRule>
    <cfRule type="cellIs" dxfId="156" priority="364" stopIfTrue="1" operator="equal">
      <formula>$AB$135</formula>
    </cfRule>
  </conditionalFormatting>
  <conditionalFormatting sqref="G13">
    <cfRule type="cellIs" dxfId="155" priority="342" stopIfTrue="1" operator="equal">
      <formula>$G$135</formula>
    </cfRule>
    <cfRule type="cellIs" dxfId="154" priority="343" stopIfTrue="1" operator="equal">
      <formula>$G$134</formula>
    </cfRule>
    <cfRule type="cellIs" dxfId="153" priority="344" stopIfTrue="1" operator="equal">
      <formula>$G$133</formula>
    </cfRule>
  </conditionalFormatting>
  <conditionalFormatting sqref="F13">
    <cfRule type="cellIs" dxfId="152" priority="345" stopIfTrue="1" operator="equal">
      <formula>$F$135</formula>
    </cfRule>
    <cfRule type="cellIs" dxfId="151" priority="346" stopIfTrue="1" operator="equal">
      <formula>$F$134</formula>
    </cfRule>
    <cfRule type="cellIs" dxfId="150" priority="347" stopIfTrue="1" operator="equal">
      <formula>$F$133</formula>
    </cfRule>
  </conditionalFormatting>
  <conditionalFormatting sqref="F13 F15 F19:F20">
    <cfRule type="cellIs" dxfId="149" priority="329" operator="equal">
      <formula>$F$136</formula>
    </cfRule>
    <cfRule type="cellIs" dxfId="148" priority="334" stopIfTrue="1" operator="equal">
      <formula>$F$135</formula>
    </cfRule>
    <cfRule type="cellIs" dxfId="147" priority="335" stopIfTrue="1" operator="equal">
      <formula>$F$134</formula>
    </cfRule>
    <cfRule type="cellIs" dxfId="146" priority="336" stopIfTrue="1" operator="equal">
      <formula>$F$133</formula>
    </cfRule>
  </conditionalFormatting>
  <conditionalFormatting sqref="G13 G15 G19:G20">
    <cfRule type="cellIs" dxfId="145" priority="331" stopIfTrue="1" operator="equal">
      <formula>$G$137</formula>
    </cfRule>
    <cfRule type="cellIs" dxfId="144" priority="332" stopIfTrue="1" operator="equal">
      <formula>$G$134</formula>
    </cfRule>
    <cfRule type="cellIs" dxfId="143" priority="333" stopIfTrue="1" operator="equal">
      <formula>$G$133</formula>
    </cfRule>
    <cfRule type="cellIs" dxfId="142" priority="337" stopIfTrue="1" operator="equal">
      <formula>$G$136</formula>
    </cfRule>
    <cfRule type="cellIs" dxfId="141" priority="338" stopIfTrue="1" operator="equal">
      <formula>$G$135</formula>
    </cfRule>
  </conditionalFormatting>
  <conditionalFormatting sqref="H13 AC13 H15:H16 AC15:AC16 AC19:AC20 H19:H20">
    <cfRule type="cellIs" dxfId="140" priority="325" operator="equal">
      <formula>"BAJO"</formula>
    </cfRule>
    <cfRule type="cellIs" dxfId="139" priority="326" operator="equal">
      <formula>"MODERADO"</formula>
    </cfRule>
    <cfRule type="cellIs" dxfId="138" priority="327" operator="equal">
      <formula>"ALTO"</formula>
    </cfRule>
    <cfRule type="cellIs" dxfId="137" priority="328" operator="equal">
      <formula>"EXTREMO"</formula>
    </cfRule>
  </conditionalFormatting>
  <conditionalFormatting sqref="AA25:AA26 AA21:AA23">
    <cfRule type="cellIs" dxfId="136" priority="289" stopIfTrue="1" operator="equal">
      <formula>#REF!</formula>
    </cfRule>
    <cfRule type="cellIs" dxfId="135" priority="290" operator="equal">
      <formula>#REF!</formula>
    </cfRule>
    <cfRule type="cellIs" dxfId="134" priority="291" operator="equal">
      <formula>#REF!</formula>
    </cfRule>
  </conditionalFormatting>
  <conditionalFormatting sqref="AB21:AB23 AB25:AB26">
    <cfRule type="cellIs" dxfId="133" priority="292" stopIfTrue="1" operator="equal">
      <formula>#REF!</formula>
    </cfRule>
    <cfRule type="cellIs" dxfId="132" priority="293" stopIfTrue="1" operator="equal">
      <formula>#REF!</formula>
    </cfRule>
    <cfRule type="cellIs" dxfId="131" priority="294" stopIfTrue="1" operator="equal">
      <formula>#REF!</formula>
    </cfRule>
  </conditionalFormatting>
  <conditionalFormatting sqref="G25:G26">
    <cfRule type="cellIs" dxfId="130" priority="283" stopIfTrue="1" operator="equal">
      <formula>$G$135</formula>
    </cfRule>
    <cfRule type="cellIs" dxfId="129" priority="284" stopIfTrue="1" operator="equal">
      <formula>$G$134</formula>
    </cfRule>
    <cfRule type="cellIs" dxfId="128" priority="285" stopIfTrue="1" operator="equal">
      <formula>$G$133</formula>
    </cfRule>
  </conditionalFormatting>
  <conditionalFormatting sqref="F25:F26">
    <cfRule type="cellIs" dxfId="127" priority="286" stopIfTrue="1" operator="equal">
      <formula>$F$135</formula>
    </cfRule>
    <cfRule type="cellIs" dxfId="126" priority="287" stopIfTrue="1" operator="equal">
      <formula>$F$134</formula>
    </cfRule>
    <cfRule type="cellIs" dxfId="125" priority="288" stopIfTrue="1" operator="equal">
      <formula>$F$133</formula>
    </cfRule>
  </conditionalFormatting>
  <conditionalFormatting sqref="F8">
    <cfRule type="cellIs" dxfId="124" priority="240" stopIfTrue="1" operator="equal">
      <formula>$F$135</formula>
    </cfRule>
    <cfRule type="cellIs" dxfId="123" priority="241" stopIfTrue="1" operator="equal">
      <formula>$F$134</formula>
    </cfRule>
    <cfRule type="cellIs" dxfId="122" priority="242" stopIfTrue="1" operator="equal">
      <formula>$F$133</formula>
    </cfRule>
  </conditionalFormatting>
  <conditionalFormatting sqref="F8">
    <cfRule type="cellIs" dxfId="121" priority="235" operator="equal">
      <formula>$F$136</formula>
    </cfRule>
    <cfRule type="cellIs" dxfId="120" priority="237" stopIfTrue="1" operator="equal">
      <formula>$F$135</formula>
    </cfRule>
    <cfRule type="cellIs" dxfId="119" priority="238" stopIfTrue="1" operator="equal">
      <formula>$F$134</formula>
    </cfRule>
    <cfRule type="cellIs" dxfId="118" priority="239" stopIfTrue="1" operator="equal">
      <formula>$F$133</formula>
    </cfRule>
  </conditionalFormatting>
  <conditionalFormatting sqref="G8">
    <cfRule type="cellIs" dxfId="117" priority="232" stopIfTrue="1" operator="equal">
      <formula>$G$135</formula>
    </cfRule>
    <cfRule type="cellIs" dxfId="116" priority="233" stopIfTrue="1" operator="equal">
      <formula>$G$134</formula>
    </cfRule>
    <cfRule type="cellIs" dxfId="115" priority="234" stopIfTrue="1" operator="equal">
      <formula>$G$133</formula>
    </cfRule>
  </conditionalFormatting>
  <conditionalFormatting sqref="G8">
    <cfRule type="cellIs" dxfId="114" priority="227" stopIfTrue="1" operator="equal">
      <formula>$G$137</formula>
    </cfRule>
    <cfRule type="cellIs" dxfId="113" priority="228" stopIfTrue="1" operator="equal">
      <formula>$G$134</formula>
    </cfRule>
    <cfRule type="cellIs" dxfId="112" priority="229" stopIfTrue="1" operator="equal">
      <formula>$G$133</formula>
    </cfRule>
    <cfRule type="cellIs" dxfId="111" priority="230" stopIfTrue="1" operator="equal">
      <formula>$G$136</formula>
    </cfRule>
    <cfRule type="cellIs" dxfId="110" priority="231" stopIfTrue="1" operator="equal">
      <formula>$G$135</formula>
    </cfRule>
  </conditionalFormatting>
  <conditionalFormatting sqref="H8">
    <cfRule type="cellIs" dxfId="109" priority="223" operator="equal">
      <formula>"BAJO"</formula>
    </cfRule>
    <cfRule type="cellIs" dxfId="108" priority="224" operator="equal">
      <formula>"MODERADO"</formula>
    </cfRule>
    <cfRule type="cellIs" dxfId="107" priority="225" operator="equal">
      <formula>"ALTO"</formula>
    </cfRule>
    <cfRule type="cellIs" dxfId="106" priority="226" operator="equal">
      <formula>"EXTREMO"</formula>
    </cfRule>
  </conditionalFormatting>
  <conditionalFormatting sqref="AA8">
    <cfRule type="cellIs" dxfId="105" priority="220" stopIfTrue="1" operator="equal">
      <formula>#REF!</formula>
    </cfRule>
    <cfRule type="cellIs" dxfId="104" priority="221" operator="equal">
      <formula>#REF!</formula>
    </cfRule>
    <cfRule type="cellIs" dxfId="103" priority="222" operator="equal">
      <formula>#REF!</formula>
    </cfRule>
  </conditionalFormatting>
  <conditionalFormatting sqref="AA8">
    <cfRule type="cellIs" dxfId="102" priority="215" stopIfTrue="1" operator="equal">
      <formula>$AA$137</formula>
    </cfRule>
    <cfRule type="cellIs" dxfId="101" priority="216" stopIfTrue="1" operator="equal">
      <formula>$AA$134</formula>
    </cfRule>
    <cfRule type="cellIs" dxfId="100" priority="217" stopIfTrue="1" operator="equal">
      <formula>$AA$133</formula>
    </cfRule>
    <cfRule type="cellIs" dxfId="99" priority="218" stopIfTrue="1" operator="equal">
      <formula>$AA$136</formula>
    </cfRule>
    <cfRule type="cellIs" dxfId="98" priority="219" stopIfTrue="1" operator="equal">
      <formula>$AA$135</formula>
    </cfRule>
  </conditionalFormatting>
  <conditionalFormatting sqref="AB8">
    <cfRule type="cellIs" dxfId="97" priority="212" stopIfTrue="1" operator="equal">
      <formula>$G$135</formula>
    </cfRule>
    <cfRule type="cellIs" dxfId="96" priority="213" stopIfTrue="1" operator="equal">
      <formula>$G$134</formula>
    </cfRule>
    <cfRule type="cellIs" dxfId="95" priority="214" stopIfTrue="1" operator="equal">
      <formula>#REF!</formula>
    </cfRule>
  </conditionalFormatting>
  <conditionalFormatting sqref="AB8">
    <cfRule type="cellIs" dxfId="94" priority="207" stopIfTrue="1" operator="equal">
      <formula>$AB$137</formula>
    </cfRule>
    <cfRule type="cellIs" dxfId="93" priority="208" stopIfTrue="1" operator="equal">
      <formula>$AB$134</formula>
    </cfRule>
    <cfRule type="cellIs" dxfId="92" priority="209" stopIfTrue="1" operator="equal">
      <formula>$AB$133</formula>
    </cfRule>
    <cfRule type="cellIs" dxfId="91" priority="210" stopIfTrue="1" operator="equal">
      <formula>$AB$136</formula>
    </cfRule>
    <cfRule type="cellIs" dxfId="90" priority="211" stopIfTrue="1" operator="equal">
      <formula>$AB$135</formula>
    </cfRule>
  </conditionalFormatting>
  <conditionalFormatting sqref="AC8">
    <cfRule type="cellIs" dxfId="89" priority="203" operator="equal">
      <formula>"BAJO"</formula>
    </cfRule>
    <cfRule type="cellIs" dxfId="88" priority="204" operator="equal">
      <formula>"MODERADO"</formula>
    </cfRule>
    <cfRule type="cellIs" dxfId="87" priority="205" operator="equal">
      <formula>"ALTO"</formula>
    </cfRule>
    <cfRule type="cellIs" dxfId="86" priority="206" operator="equal">
      <formula>"EXTREMO"</formula>
    </cfRule>
  </conditionalFormatting>
  <conditionalFormatting sqref="AA14">
    <cfRule type="cellIs" dxfId="85" priority="196" stopIfTrue="1" operator="equal">
      <formula>$AA$137</formula>
    </cfRule>
    <cfRule type="cellIs" dxfId="84" priority="197" stopIfTrue="1" operator="equal">
      <formula>$AA$134</formula>
    </cfRule>
    <cfRule type="cellIs" dxfId="83" priority="198" stopIfTrue="1" operator="equal">
      <formula>$AA$133</formula>
    </cfRule>
    <cfRule type="cellIs" dxfId="82" priority="201" stopIfTrue="1" operator="equal">
      <formula>$AA$136</formula>
    </cfRule>
    <cfRule type="cellIs" dxfId="81" priority="202" stopIfTrue="1" operator="equal">
      <formula>$AA$135</formula>
    </cfRule>
  </conditionalFormatting>
  <conditionalFormatting sqref="AB14">
    <cfRule type="cellIs" dxfId="80" priority="193" stopIfTrue="1" operator="equal">
      <formula>$AB$137</formula>
    </cfRule>
    <cfRule type="cellIs" dxfId="79" priority="194" stopIfTrue="1" operator="equal">
      <formula>$AB$134</formula>
    </cfRule>
    <cfRule type="cellIs" dxfId="78" priority="195" stopIfTrue="1" operator="equal">
      <formula>$AB$133</formula>
    </cfRule>
    <cfRule type="cellIs" dxfId="77" priority="199" stopIfTrue="1" operator="equal">
      <formula>$AB$136</formula>
    </cfRule>
    <cfRule type="cellIs" dxfId="76" priority="200" stopIfTrue="1" operator="equal">
      <formula>$AB$135</formula>
    </cfRule>
  </conditionalFormatting>
  <conditionalFormatting sqref="G14">
    <cfRule type="cellIs" dxfId="75" priority="187" stopIfTrue="1" operator="equal">
      <formula>$G$135</formula>
    </cfRule>
    <cfRule type="cellIs" dxfId="74" priority="188" stopIfTrue="1" operator="equal">
      <formula>$G$134</formula>
    </cfRule>
    <cfRule type="cellIs" dxfId="73" priority="189" stopIfTrue="1" operator="equal">
      <formula>$G$133</formula>
    </cfRule>
  </conditionalFormatting>
  <conditionalFormatting sqref="F14">
    <cfRule type="cellIs" dxfId="72" priority="190" stopIfTrue="1" operator="equal">
      <formula>$F$135</formula>
    </cfRule>
    <cfRule type="cellIs" dxfId="71" priority="191" stopIfTrue="1" operator="equal">
      <formula>$F$134</formula>
    </cfRule>
    <cfRule type="cellIs" dxfId="70" priority="192" stopIfTrue="1" operator="equal">
      <formula>$F$133</formula>
    </cfRule>
  </conditionalFormatting>
  <conditionalFormatting sqref="F14">
    <cfRule type="cellIs" dxfId="69" priority="177" operator="equal">
      <formula>$F$136</formula>
    </cfRule>
    <cfRule type="cellIs" dxfId="68" priority="182" stopIfTrue="1" operator="equal">
      <formula>$F$135</formula>
    </cfRule>
    <cfRule type="cellIs" dxfId="67" priority="183" stopIfTrue="1" operator="equal">
      <formula>$F$134</formula>
    </cfRule>
    <cfRule type="cellIs" dxfId="66" priority="184" stopIfTrue="1" operator="equal">
      <formula>$F$133</formula>
    </cfRule>
  </conditionalFormatting>
  <conditionalFormatting sqref="G14">
    <cfRule type="cellIs" dxfId="65" priority="179" stopIfTrue="1" operator="equal">
      <formula>$G$137</formula>
    </cfRule>
    <cfRule type="cellIs" dxfId="64" priority="180" stopIfTrue="1" operator="equal">
      <formula>$G$134</formula>
    </cfRule>
    <cfRule type="cellIs" dxfId="63" priority="181" stopIfTrue="1" operator="equal">
      <formula>$G$133</formula>
    </cfRule>
    <cfRule type="cellIs" dxfId="62" priority="185" stopIfTrue="1" operator="equal">
      <formula>$G$136</formula>
    </cfRule>
    <cfRule type="cellIs" dxfId="61" priority="186" stopIfTrue="1" operator="equal">
      <formula>$G$135</formula>
    </cfRule>
  </conditionalFormatting>
  <conditionalFormatting sqref="H14">
    <cfRule type="cellIs" dxfId="60" priority="173" operator="equal">
      <formula>"BAJO"</formula>
    </cfRule>
    <cfRule type="cellIs" dxfId="59" priority="174" operator="equal">
      <formula>"MODERADO"</formula>
    </cfRule>
    <cfRule type="cellIs" dxfId="58" priority="175" operator="equal">
      <formula>"ALTO"</formula>
    </cfRule>
    <cfRule type="cellIs" dxfId="57" priority="176" operator="equal">
      <formula>"EXTREMO"</formula>
    </cfRule>
  </conditionalFormatting>
  <conditionalFormatting sqref="AC14">
    <cfRule type="cellIs" dxfId="56" priority="169" operator="equal">
      <formula>"BAJO"</formula>
    </cfRule>
    <cfRule type="cellIs" dxfId="55" priority="170" operator="equal">
      <formula>"MODERADO"</formula>
    </cfRule>
    <cfRule type="cellIs" dxfId="54" priority="171" operator="equal">
      <formula>"ALTO"</formula>
    </cfRule>
    <cfRule type="cellIs" dxfId="53" priority="172" operator="equal">
      <formula>"EXTREMO"</formula>
    </cfRule>
  </conditionalFormatting>
  <conditionalFormatting sqref="G16">
    <cfRule type="cellIs" dxfId="52" priority="91" stopIfTrue="1" operator="equal">
      <formula>$G$135</formula>
    </cfRule>
    <cfRule type="cellIs" dxfId="51" priority="92" stopIfTrue="1" operator="equal">
      <formula>$G$134</formula>
    </cfRule>
    <cfRule type="cellIs" dxfId="50" priority="93" stopIfTrue="1" operator="equal">
      <formula>$G$133</formula>
    </cfRule>
  </conditionalFormatting>
  <conditionalFormatting sqref="F16">
    <cfRule type="cellIs" dxfId="49" priority="94" stopIfTrue="1" operator="equal">
      <formula>$F$135</formula>
    </cfRule>
    <cfRule type="cellIs" dxfId="48" priority="95" stopIfTrue="1" operator="equal">
      <formula>$F$134</formula>
    </cfRule>
    <cfRule type="cellIs" dxfId="47" priority="96" stopIfTrue="1" operator="equal">
      <formula>$F$133</formula>
    </cfRule>
  </conditionalFormatting>
  <conditionalFormatting sqref="F16">
    <cfRule type="cellIs" dxfId="46" priority="81" operator="equal">
      <formula>$F$136</formula>
    </cfRule>
    <cfRule type="cellIs" dxfId="45" priority="86" stopIfTrue="1" operator="equal">
      <formula>$F$135</formula>
    </cfRule>
    <cfRule type="cellIs" dxfId="44" priority="87" stopIfTrue="1" operator="equal">
      <formula>$F$134</formula>
    </cfRule>
    <cfRule type="cellIs" dxfId="43" priority="88" stopIfTrue="1" operator="equal">
      <formula>$F$133</formula>
    </cfRule>
  </conditionalFormatting>
  <conditionalFormatting sqref="G16">
    <cfRule type="cellIs" dxfId="42" priority="83" stopIfTrue="1" operator="equal">
      <formula>$G$137</formula>
    </cfRule>
    <cfRule type="cellIs" dxfId="41" priority="84" stopIfTrue="1" operator="equal">
      <formula>$G$134</formula>
    </cfRule>
    <cfRule type="cellIs" dxfId="40" priority="85" stopIfTrue="1" operator="equal">
      <formula>$G$133</formula>
    </cfRule>
    <cfRule type="cellIs" dxfId="39" priority="89" stopIfTrue="1" operator="equal">
      <formula>$G$136</formula>
    </cfRule>
    <cfRule type="cellIs" dxfId="38" priority="90" stopIfTrue="1" operator="equal">
      <formula>$G$135</formula>
    </cfRule>
  </conditionalFormatting>
  <conditionalFormatting sqref="AC17">
    <cfRule type="cellIs" dxfId="37" priority="47" operator="equal">
      <formula>"BAJO"</formula>
    </cfRule>
    <cfRule type="cellIs" dxfId="36" priority="48" operator="equal">
      <formula>"MODERADO"</formula>
    </cfRule>
    <cfRule type="cellIs" dxfId="35" priority="49" operator="equal">
      <formula>"ALTO"</formula>
    </cfRule>
    <cfRule type="cellIs" dxfId="34" priority="50" operator="equal">
      <formula>"EXTREMO"</formula>
    </cfRule>
  </conditionalFormatting>
  <conditionalFormatting sqref="F17">
    <cfRule type="cellIs" dxfId="33" priority="36" stopIfTrue="1" operator="equal">
      <formula>$F$135</formula>
    </cfRule>
    <cfRule type="cellIs" dxfId="32" priority="37" stopIfTrue="1" operator="equal">
      <formula>$F$134</formula>
    </cfRule>
    <cfRule type="cellIs" dxfId="31" priority="38" stopIfTrue="1" operator="equal">
      <formula>$F$133</formula>
    </cfRule>
  </conditionalFormatting>
  <conditionalFormatting sqref="F17">
    <cfRule type="cellIs" dxfId="30" priority="31" operator="equal">
      <formula>$F$136</formula>
    </cfRule>
    <cfRule type="cellIs" dxfId="29" priority="33" stopIfTrue="1" operator="equal">
      <formula>$F$135</formula>
    </cfRule>
    <cfRule type="cellIs" dxfId="28" priority="34" stopIfTrue="1" operator="equal">
      <formula>$F$134</formula>
    </cfRule>
    <cfRule type="cellIs" dxfId="27" priority="35" stopIfTrue="1" operator="equal">
      <formula>$F$133</formula>
    </cfRule>
  </conditionalFormatting>
  <conditionalFormatting sqref="G17">
    <cfRule type="cellIs" dxfId="26" priority="20" stopIfTrue="1" operator="equal">
      <formula>$G$135</formula>
    </cfRule>
    <cfRule type="cellIs" dxfId="25" priority="21" stopIfTrue="1" operator="equal">
      <formula>$G$134</formula>
    </cfRule>
    <cfRule type="cellIs" dxfId="24" priority="22" stopIfTrue="1" operator="equal">
      <formula>$G$133</formula>
    </cfRule>
  </conditionalFormatting>
  <conditionalFormatting sqref="G17">
    <cfRule type="cellIs" dxfId="23" priority="15" stopIfTrue="1" operator="equal">
      <formula>$G$137</formula>
    </cfRule>
    <cfRule type="cellIs" dxfId="22" priority="16" stopIfTrue="1" operator="equal">
      <formula>$G$134</formula>
    </cfRule>
    <cfRule type="cellIs" dxfId="21" priority="17" stopIfTrue="1" operator="equal">
      <formula>$G$133</formula>
    </cfRule>
    <cfRule type="cellIs" dxfId="20" priority="18" stopIfTrue="1" operator="equal">
      <formula>$G$136</formula>
    </cfRule>
    <cfRule type="cellIs" dxfId="19" priority="19" stopIfTrue="1" operator="equal">
      <formula>$G$135</formula>
    </cfRule>
  </conditionalFormatting>
  <conditionalFormatting sqref="H17">
    <cfRule type="cellIs" dxfId="18" priority="11" operator="equal">
      <formula>"BAJO"</formula>
    </cfRule>
    <cfRule type="cellIs" dxfId="17" priority="12" operator="equal">
      <formula>"MODERADO"</formula>
    </cfRule>
    <cfRule type="cellIs" dxfId="16" priority="13" operator="equal">
      <formula>"ALTO"</formula>
    </cfRule>
    <cfRule type="cellIs" dxfId="15" priority="14" operator="equal">
      <formula>"EXTREMO"</formula>
    </cfRule>
  </conditionalFormatting>
  <conditionalFormatting sqref="AA17">
    <cfRule type="cellIs" dxfId="14" priority="4" stopIfTrue="1" operator="equal">
      <formula>$AA$137</formula>
    </cfRule>
    <cfRule type="cellIs" dxfId="13" priority="5" stopIfTrue="1" operator="equal">
      <formula>$AA$134</formula>
    </cfRule>
    <cfRule type="cellIs" dxfId="12" priority="6" stopIfTrue="1" operator="equal">
      <formula>$AA$133</formula>
    </cfRule>
    <cfRule type="cellIs" dxfId="11" priority="9" stopIfTrue="1" operator="equal">
      <formula>$AA$136</formula>
    </cfRule>
    <cfRule type="cellIs" dxfId="10" priority="10" stopIfTrue="1" operator="equal">
      <formula>$AA$135</formula>
    </cfRule>
  </conditionalFormatting>
  <conditionalFormatting sqref="AB17">
    <cfRule type="cellIs" dxfId="9" priority="1" stopIfTrue="1" operator="equal">
      <formula>$AB$137</formula>
    </cfRule>
    <cfRule type="cellIs" dxfId="8" priority="2" stopIfTrue="1" operator="equal">
      <formula>$AB$134</formula>
    </cfRule>
    <cfRule type="cellIs" dxfId="7" priority="3" stopIfTrue="1" operator="equal">
      <formula>$AB$133</formula>
    </cfRule>
    <cfRule type="cellIs" dxfId="6" priority="7" stopIfTrue="1" operator="equal">
      <formula>$AB$136</formula>
    </cfRule>
    <cfRule type="cellIs" dxfId="5" priority="8" stopIfTrue="1" operator="equal">
      <formula>$AB$135</formula>
    </cfRule>
  </conditionalFormatting>
  <dataValidations count="20">
    <dataValidation type="list" allowBlank="1" showInputMessage="1" showErrorMessage="1" sqref="AA13 AA19:AA20 F25:F129 AA8 F8 AA16:AA17 F13:F17 F19:F20" xr:uid="{00000000-0002-0000-0000-000000000000}">
      <formula1>$F$133:$F$137</formula1>
    </dataValidation>
    <dataValidation type="list" allowBlank="1" showInputMessage="1" showErrorMessage="1" sqref="AB13 AB19:AB20 G25:G129 AB8 G8 AB16:AB17 G13:G17 G19:G20" xr:uid="{00000000-0002-0000-0000-000001000000}">
      <formula1>$G$133:$G$137</formula1>
    </dataValidation>
    <dataValidation type="list" allowBlank="1" showInputMessage="1" showErrorMessage="1" sqref="R27:R129 R8:R16 R19:R20" xr:uid="{00000000-0002-0000-0000-000002000000}">
      <formula1>$J$133:$J$134</formula1>
    </dataValidation>
    <dataValidation type="list" allowBlank="1" showInputMessage="1" showErrorMessage="1" sqref="E8 E13 E16 E19:E20" xr:uid="{00000000-0002-0000-0000-000003000000}">
      <formula1>$E$133:$E$142</formula1>
    </dataValidation>
    <dataValidation type="list" allowBlank="1" showInputMessage="1" showErrorMessage="1" sqref="AH8 AJ19:AJ20 AH13 AJ13 AH19:AH20 AJ8 AH16:AH17 AJ16:AJ17 AL13:AL17 AL19:AL20 AL8" xr:uid="{00000000-0002-0000-0000-000004000000}">
      <formula1>$Y$133:$Y$135</formula1>
    </dataValidation>
    <dataValidation type="list" allowBlank="1" showInputMessage="1" showErrorMessage="1" sqref="X13 X8 X16:X17 X19:X20" xr:uid="{00000000-0002-0000-0000-000005000000}">
      <formula1>"FUERTE,MODERADO,DÉBIL"</formula1>
    </dataValidation>
    <dataValidation type="list" allowBlank="1" showInputMessage="1" showErrorMessage="1" sqref="Y13 Y8 Y16:Y17 Y19:Y20" xr:uid="{00000000-0002-0000-0000-000006000000}">
      <formula1>"DIRECTAMENTE,NO DISMINUYE"</formula1>
    </dataValidation>
    <dataValidation type="list" allowBlank="1" showInputMessage="1" showErrorMessage="1" sqref="Z13 Z8 Z16:Z17 Z19:Z20" xr:uid="{00000000-0002-0000-0000-000007000000}">
      <formula1>"DIRECTAMENTE,INDIRECTAMENTE,NO DISMINUYE"</formula1>
    </dataValidation>
    <dataValidation type="list" allowBlank="1" showInputMessage="1" showErrorMessage="1" sqref="AL27:AL129 S27:S129 AJ27:AJ129 AH27:AH129 U27:Z129" xr:uid="{00000000-0002-0000-0000-000008000000}">
      <formula1>$AH$133:$AH$140</formula1>
    </dataValidation>
    <dataValidation type="list" allowBlank="1" showInputMessage="1" showErrorMessage="1" sqref="AA25:AB129 E23 AA23:AB23 E25:E106" xr:uid="{00000000-0002-0000-0000-000009000000}">
      <formula1>#REF!</formula1>
    </dataValidation>
    <dataValidation type="list" allowBlank="1" showInputMessage="1" showErrorMessage="1" sqref="R23 R25:R26" xr:uid="{00000000-0002-0000-0000-00000A000000}">
      <formula1>$J$155:$J$156</formula1>
    </dataValidation>
    <dataValidation type="list" allowBlank="1" showInputMessage="1" showErrorMessage="1" sqref="AL23 S25:S26 U25:Z26 U23:Z23 AH25:AH26 S23 AH23 AL25:AL26 AJ23 AJ25:AJ26" xr:uid="{00000000-0002-0000-0000-00000B000000}">
      <formula1>$AH$155:$AH$162</formula1>
    </dataValidation>
    <dataValidation type="list" allowBlank="1" showInputMessage="1" showErrorMessage="1" sqref="S19:S20 S8:S16" xr:uid="{00000000-0002-0000-0000-00000C000000}">
      <formula1>$S$133:$S$136</formula1>
    </dataValidation>
    <dataValidation type="list" allowBlank="1" showInputMessage="1" showErrorMessage="1" sqref="U19:U20 U8:U16" xr:uid="{00000000-0002-0000-0000-00000D000000}">
      <formula1>$U$133:$U$135</formula1>
    </dataValidation>
    <dataValidation type="list" allowBlank="1" showInputMessage="1" showErrorMessage="1" sqref="V19:V20 V8:V16" xr:uid="{00000000-0002-0000-0000-00000E000000}">
      <formula1>$V$133:$V$135</formula1>
    </dataValidation>
    <dataValidation type="list" allowBlank="1" showInputMessage="1" showErrorMessage="1" sqref="S17" xr:uid="{00000000-0002-0000-0000-00000F000000}">
      <formula1>$S$173:$S$176</formula1>
    </dataValidation>
    <dataValidation type="list" allowBlank="1" showInputMessage="1" showErrorMessage="1" sqref="V17:V18" xr:uid="{00000000-0002-0000-0000-000010000000}">
      <formula1>$V$173:$V$175</formula1>
    </dataValidation>
    <dataValidation type="list" allowBlank="1" showInputMessage="1" showErrorMessage="1" sqref="U17:U18" xr:uid="{00000000-0002-0000-0000-000011000000}">
      <formula1>$U$173:$U$175</formula1>
    </dataValidation>
    <dataValidation type="list" allowBlank="1" showInputMessage="1" showErrorMessage="1" sqref="E17" xr:uid="{00000000-0002-0000-0000-000012000000}">
      <formula1>$E$173:$E$182</formula1>
    </dataValidation>
    <dataValidation type="list" allowBlank="1" showInputMessage="1" showErrorMessage="1" sqref="R17" xr:uid="{00000000-0002-0000-0000-000013000000}">
      <formula1>$J$173:$J$174</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330" operator="containsText" id="{EF3ECB73-17F7-4728-B8D6-8C95B767829F}">
            <xm:f>NOT(ISERROR(SEARCH($F$137,F13)))</xm:f>
            <xm:f>$F$137</xm:f>
            <x14:dxf>
              <fill>
                <patternFill>
                  <bgColor rgb="FFFF0000"/>
                </patternFill>
              </fill>
            </x14:dxf>
          </x14:cfRule>
          <xm:sqref>F13 F15 F19:F20</xm:sqref>
        </x14:conditionalFormatting>
        <x14:conditionalFormatting xmlns:xm="http://schemas.microsoft.com/office/excel/2006/main">
          <x14:cfRule type="containsText" priority="236" operator="containsText" id="{9492EFBA-A88B-41A1-9550-C8CDDE7CB877}">
            <xm:f>NOT(ISERROR(SEARCH($F$137,F8)))</xm:f>
            <xm:f>$F$137</xm:f>
            <x14:dxf>
              <fill>
                <patternFill>
                  <bgColor rgb="FFFF0000"/>
                </patternFill>
              </fill>
            </x14:dxf>
          </x14:cfRule>
          <xm:sqref>F8</xm:sqref>
        </x14:conditionalFormatting>
        <x14:conditionalFormatting xmlns:xm="http://schemas.microsoft.com/office/excel/2006/main">
          <x14:cfRule type="containsText" priority="178" operator="containsText" id="{C6B18ECB-40CC-493F-87A2-0A41F5AF601D}">
            <xm:f>NOT(ISERROR(SEARCH($F$137,F14)))</xm:f>
            <xm:f>$F$137</xm:f>
            <x14:dxf>
              <fill>
                <patternFill>
                  <bgColor rgb="FFFF0000"/>
                </patternFill>
              </fill>
            </x14:dxf>
          </x14:cfRule>
          <xm:sqref>F14</xm:sqref>
        </x14:conditionalFormatting>
        <x14:conditionalFormatting xmlns:xm="http://schemas.microsoft.com/office/excel/2006/main">
          <x14:cfRule type="containsText" priority="82" operator="containsText" id="{996E9BC2-1D1D-4B3D-A72A-68925C652FBA}">
            <xm:f>NOT(ISERROR(SEARCH($F$137,F16)))</xm:f>
            <xm:f>$F$137</xm:f>
            <x14:dxf>
              <fill>
                <patternFill>
                  <bgColor rgb="FFFF0000"/>
                </patternFill>
              </fill>
            </x14:dxf>
          </x14:cfRule>
          <xm:sqref>F16</xm:sqref>
        </x14:conditionalFormatting>
        <x14:conditionalFormatting xmlns:xm="http://schemas.microsoft.com/office/excel/2006/main">
          <x14:cfRule type="containsText" priority="32" operator="containsText" id="{B2F55BE5-4576-B64B-8AF5-1D0ED2049B06}">
            <xm:f>NOT(ISERROR(SEARCH($F$137,F17)))</xm:f>
            <xm:f>$F$137</xm:f>
            <x14:dxf>
              <fill>
                <patternFill>
                  <bgColor rgb="FFFF0000"/>
                </patternFill>
              </fill>
            </x14:dxf>
          </x14:cfRule>
          <xm:sqref>F17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3"/>
  <sheetViews>
    <sheetView workbookViewId="0">
      <selection activeCell="E15" sqref="E15"/>
    </sheetView>
  </sheetViews>
  <sheetFormatPr baseColWidth="10" defaultColWidth="10.7109375" defaultRowHeight="15" x14ac:dyDescent="0.25"/>
  <cols>
    <col min="1" max="1" width="22.7109375" customWidth="1"/>
    <col min="2" max="2" width="34.140625" customWidth="1"/>
    <col min="3" max="3" width="20.28515625" customWidth="1"/>
    <col min="4" max="4" width="24.140625" customWidth="1"/>
    <col min="5" max="5" width="24" customWidth="1"/>
  </cols>
  <sheetData>
    <row r="1" spans="1:5" x14ac:dyDescent="0.25">
      <c r="A1" s="380" t="s">
        <v>172</v>
      </c>
      <c r="B1" s="380"/>
      <c r="C1" s="380"/>
      <c r="D1" s="380"/>
    </row>
    <row r="2" spans="1:5" ht="66.75" customHeight="1" x14ac:dyDescent="0.25">
      <c r="A2" s="70" t="s">
        <v>397</v>
      </c>
      <c r="B2" s="70" t="s">
        <v>147</v>
      </c>
      <c r="C2" s="70" t="s">
        <v>398</v>
      </c>
      <c r="D2" s="70" t="s">
        <v>148</v>
      </c>
      <c r="E2" s="70" t="s">
        <v>399</v>
      </c>
    </row>
    <row r="3" spans="1:5" x14ac:dyDescent="0.25">
      <c r="A3" s="79" t="s">
        <v>185</v>
      </c>
      <c r="B3" s="80" t="s">
        <v>223</v>
      </c>
      <c r="C3" s="80">
        <v>2</v>
      </c>
      <c r="D3" s="80" t="s">
        <v>223</v>
      </c>
      <c r="E3" s="80">
        <v>2</v>
      </c>
    </row>
    <row r="4" spans="1:5" x14ac:dyDescent="0.25">
      <c r="A4" s="79" t="s">
        <v>185</v>
      </c>
      <c r="B4" s="80" t="s">
        <v>223</v>
      </c>
      <c r="C4" s="80">
        <v>2</v>
      </c>
      <c r="D4" s="80" t="s">
        <v>230</v>
      </c>
      <c r="E4" s="80">
        <v>1</v>
      </c>
    </row>
    <row r="5" spans="1:5" x14ac:dyDescent="0.25">
      <c r="A5" s="79" t="s">
        <v>185</v>
      </c>
      <c r="B5" s="80" t="s">
        <v>223</v>
      </c>
      <c r="C5" s="80">
        <v>2</v>
      </c>
      <c r="D5" s="80" t="s">
        <v>237</v>
      </c>
      <c r="E5" s="80">
        <v>0</v>
      </c>
    </row>
    <row r="6" spans="1:5" x14ac:dyDescent="0.25">
      <c r="A6" s="79" t="s">
        <v>185</v>
      </c>
      <c r="B6" s="80" t="s">
        <v>237</v>
      </c>
      <c r="C6" s="80">
        <v>0</v>
      </c>
      <c r="D6" s="80" t="s">
        <v>223</v>
      </c>
      <c r="E6" s="80">
        <v>2</v>
      </c>
    </row>
    <row r="7" spans="1:5" x14ac:dyDescent="0.25">
      <c r="A7" s="79" t="s">
        <v>180</v>
      </c>
      <c r="B7" s="80" t="s">
        <v>223</v>
      </c>
      <c r="C7" s="80">
        <v>1</v>
      </c>
      <c r="D7" s="80" t="s">
        <v>223</v>
      </c>
      <c r="E7" s="80">
        <v>1</v>
      </c>
    </row>
    <row r="8" spans="1:5" x14ac:dyDescent="0.25">
      <c r="A8" s="79" t="s">
        <v>180</v>
      </c>
      <c r="B8" s="80" t="s">
        <v>223</v>
      </c>
      <c r="C8" s="80">
        <v>1</v>
      </c>
      <c r="D8" s="80" t="s">
        <v>230</v>
      </c>
      <c r="E8" s="80">
        <v>0</v>
      </c>
    </row>
    <row r="9" spans="1:5" x14ac:dyDescent="0.25">
      <c r="A9" s="79" t="s">
        <v>180</v>
      </c>
      <c r="B9" s="80" t="s">
        <v>223</v>
      </c>
      <c r="C9" s="80">
        <v>1</v>
      </c>
      <c r="D9" s="80" t="s">
        <v>237</v>
      </c>
      <c r="E9" s="80">
        <v>0</v>
      </c>
    </row>
    <row r="10" spans="1:5" x14ac:dyDescent="0.25">
      <c r="A10" s="79" t="s">
        <v>180</v>
      </c>
      <c r="B10" s="80" t="s">
        <v>237</v>
      </c>
      <c r="C10" s="80">
        <v>0</v>
      </c>
      <c r="D10" s="80" t="s">
        <v>223</v>
      </c>
      <c r="E10" s="80">
        <v>1</v>
      </c>
    </row>
    <row r="13" spans="1:5" x14ac:dyDescent="0.25">
      <c r="C13" s="87"/>
    </row>
  </sheetData>
  <mergeCells count="1">
    <mergeCell ref="A1:D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A3" sqref="A3"/>
    </sheetView>
  </sheetViews>
  <sheetFormatPr baseColWidth="10" defaultColWidth="10.7109375" defaultRowHeight="15" x14ac:dyDescent="0.25"/>
  <cols>
    <col min="1" max="1" width="57" customWidth="1"/>
    <col min="2" max="2" width="61.7109375" customWidth="1"/>
    <col min="3" max="3" width="29.42578125" customWidth="1"/>
  </cols>
  <sheetData>
    <row r="1" spans="1:2" x14ac:dyDescent="0.25">
      <c r="A1" s="324" t="s">
        <v>261</v>
      </c>
      <c r="B1" s="324"/>
    </row>
    <row r="2" spans="1:2" ht="45" customHeight="1" x14ac:dyDescent="0.25">
      <c r="A2" s="81" t="s">
        <v>262</v>
      </c>
      <c r="B2" s="82" t="s">
        <v>263</v>
      </c>
    </row>
    <row r="3" spans="1:2" ht="39" customHeight="1" x14ac:dyDescent="0.25">
      <c r="A3" s="82" t="s">
        <v>264</v>
      </c>
      <c r="B3" s="81" t="s">
        <v>265</v>
      </c>
    </row>
    <row r="4" spans="1:2" ht="69.75" customHeight="1" x14ac:dyDescent="0.25">
      <c r="A4" s="81" t="s">
        <v>266</v>
      </c>
      <c r="B4" s="82" t="s">
        <v>267</v>
      </c>
    </row>
    <row r="5" spans="1:2" ht="43.5" customHeight="1" x14ac:dyDescent="0.25">
      <c r="A5" s="82" t="s">
        <v>268</v>
      </c>
      <c r="B5" s="81" t="s">
        <v>269</v>
      </c>
    </row>
    <row r="6" spans="1:2" ht="68.25" customHeight="1" x14ac:dyDescent="0.25">
      <c r="A6" s="81" t="s">
        <v>270</v>
      </c>
      <c r="B6" s="82" t="s">
        <v>271</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I48"/>
  <sheetViews>
    <sheetView topLeftCell="A18" workbookViewId="0">
      <selection activeCell="D23" sqref="D23"/>
    </sheetView>
  </sheetViews>
  <sheetFormatPr baseColWidth="10" defaultColWidth="10.7109375" defaultRowHeight="15" x14ac:dyDescent="0.25"/>
  <cols>
    <col min="1" max="1" width="9.140625" customWidth="1"/>
    <col min="2" max="2" width="19.28515625" customWidth="1"/>
    <col min="3" max="3" width="61.7109375" customWidth="1"/>
    <col min="4" max="4" width="60.42578125" customWidth="1"/>
    <col min="6" max="6" width="14.42578125" customWidth="1"/>
    <col min="7" max="7" width="67.28515625" customWidth="1"/>
    <col min="8" max="8" width="12.7109375" style="39" customWidth="1"/>
    <col min="9" max="9" width="13.28515625" customWidth="1"/>
  </cols>
  <sheetData>
    <row r="1" spans="1:9" ht="15.75" thickBot="1" x14ac:dyDescent="0.3">
      <c r="A1" s="15" t="s">
        <v>0</v>
      </c>
    </row>
    <row r="2" spans="1:9" ht="45" customHeight="1" thickBot="1" x14ac:dyDescent="0.3">
      <c r="A2" s="24" t="s">
        <v>1</v>
      </c>
      <c r="B2" s="26" t="s">
        <v>2</v>
      </c>
      <c r="C2" s="26" t="s">
        <v>3</v>
      </c>
      <c r="D2" s="26" t="s">
        <v>4</v>
      </c>
    </row>
    <row r="3" spans="1:9" ht="39" customHeight="1" thickBot="1" x14ac:dyDescent="0.3">
      <c r="A3" s="27">
        <v>1</v>
      </c>
      <c r="B3" s="28" t="s">
        <v>5</v>
      </c>
      <c r="C3" s="29" t="s">
        <v>6</v>
      </c>
      <c r="D3" s="29" t="s">
        <v>7</v>
      </c>
    </row>
    <row r="4" spans="1:9" ht="39" customHeight="1" thickBot="1" x14ac:dyDescent="0.3">
      <c r="A4" s="27">
        <v>2</v>
      </c>
      <c r="B4" s="30" t="s">
        <v>8</v>
      </c>
      <c r="C4" s="29" t="s">
        <v>9</v>
      </c>
      <c r="D4" s="29" t="s">
        <v>10</v>
      </c>
    </row>
    <row r="5" spans="1:9" ht="31.15" customHeight="1" thickBot="1" x14ac:dyDescent="0.3">
      <c r="A5" s="27">
        <v>3</v>
      </c>
      <c r="B5" s="31" t="s">
        <v>11</v>
      </c>
      <c r="C5" s="29" t="s">
        <v>9</v>
      </c>
      <c r="D5" s="29" t="s">
        <v>12</v>
      </c>
    </row>
    <row r="6" spans="1:9" ht="36" customHeight="1" thickBot="1" x14ac:dyDescent="0.3">
      <c r="A6" s="27">
        <v>4</v>
      </c>
      <c r="B6" s="32" t="s">
        <v>13</v>
      </c>
      <c r="C6" s="29" t="s">
        <v>14</v>
      </c>
      <c r="D6" s="29" t="s">
        <v>15</v>
      </c>
    </row>
    <row r="7" spans="1:9" ht="25.9" customHeight="1" thickBot="1" x14ac:dyDescent="0.3">
      <c r="A7" s="27">
        <v>5</v>
      </c>
      <c r="B7" s="33" t="s">
        <v>16</v>
      </c>
      <c r="C7" s="29" t="s">
        <v>17</v>
      </c>
      <c r="D7" s="29" t="s">
        <v>18</v>
      </c>
    </row>
    <row r="8" spans="1:9" x14ac:dyDescent="0.25">
      <c r="F8" s="120" t="s">
        <v>19</v>
      </c>
      <c r="G8" s="121" t="s">
        <v>20</v>
      </c>
    </row>
    <row r="9" spans="1:9" ht="15.75" thickBot="1" x14ac:dyDescent="0.3">
      <c r="A9" s="15" t="s">
        <v>21</v>
      </c>
      <c r="F9" s="124" t="s">
        <v>22</v>
      </c>
      <c r="G9" s="125"/>
    </row>
    <row r="10" spans="1:9" ht="15.75" thickBot="1" x14ac:dyDescent="0.3">
      <c r="A10" s="24" t="s">
        <v>1</v>
      </c>
      <c r="B10" s="25" t="s">
        <v>2</v>
      </c>
      <c r="C10" s="26" t="s">
        <v>23</v>
      </c>
      <c r="D10" s="26" t="s">
        <v>24</v>
      </c>
      <c r="F10" s="331" t="s">
        <v>25</v>
      </c>
      <c r="G10" s="332"/>
      <c r="H10" s="331" t="s">
        <v>26</v>
      </c>
      <c r="I10" s="332"/>
    </row>
    <row r="11" spans="1:9" x14ac:dyDescent="0.25">
      <c r="A11" s="333">
        <v>1</v>
      </c>
      <c r="B11" s="336" t="s">
        <v>27</v>
      </c>
      <c r="C11" s="34" t="s">
        <v>28</v>
      </c>
      <c r="D11" s="34" t="s">
        <v>29</v>
      </c>
      <c r="F11" s="42" t="s">
        <v>30</v>
      </c>
      <c r="G11" s="41" t="s">
        <v>31</v>
      </c>
      <c r="H11" s="42" t="s">
        <v>32</v>
      </c>
      <c r="I11" s="42" t="s">
        <v>33</v>
      </c>
    </row>
    <row r="12" spans="1:9" ht="25.5" x14ac:dyDescent="0.25">
      <c r="A12" s="334"/>
      <c r="B12" s="337"/>
      <c r="C12" s="34" t="s">
        <v>34</v>
      </c>
      <c r="D12" s="34" t="s">
        <v>35</v>
      </c>
      <c r="F12" s="43">
        <v>1</v>
      </c>
      <c r="G12" s="44" t="s">
        <v>36</v>
      </c>
      <c r="H12" s="65">
        <v>1</v>
      </c>
      <c r="I12" s="40"/>
    </row>
    <row r="13" spans="1:9" ht="25.5" x14ac:dyDescent="0.25">
      <c r="A13" s="334"/>
      <c r="B13" s="337"/>
      <c r="C13" s="34" t="s">
        <v>37</v>
      </c>
      <c r="D13" s="34" t="s">
        <v>38</v>
      </c>
      <c r="F13" s="43">
        <v>2</v>
      </c>
      <c r="G13" s="44" t="s">
        <v>39</v>
      </c>
      <c r="H13" s="65">
        <v>1</v>
      </c>
      <c r="I13" s="40"/>
    </row>
    <row r="14" spans="1:9" ht="38.25" x14ac:dyDescent="0.25">
      <c r="A14" s="334"/>
      <c r="B14" s="337"/>
      <c r="C14" s="34" t="s">
        <v>40</v>
      </c>
      <c r="D14" s="34" t="s">
        <v>41</v>
      </c>
      <c r="F14" s="43">
        <v>3</v>
      </c>
      <c r="G14" s="44" t="s">
        <v>42</v>
      </c>
      <c r="H14" s="65">
        <v>1</v>
      </c>
      <c r="I14" s="40"/>
    </row>
    <row r="15" spans="1:9" x14ac:dyDescent="0.25">
      <c r="A15" s="334"/>
      <c r="B15" s="337"/>
      <c r="C15" s="34" t="s">
        <v>43</v>
      </c>
      <c r="D15" s="34" t="s">
        <v>44</v>
      </c>
      <c r="F15" s="43">
        <v>4</v>
      </c>
      <c r="G15" s="44" t="s">
        <v>45</v>
      </c>
      <c r="H15" s="65">
        <v>1</v>
      </c>
      <c r="I15" s="40"/>
    </row>
    <row r="16" spans="1:9" ht="15.75" thickBot="1" x14ac:dyDescent="0.3">
      <c r="A16" s="335"/>
      <c r="B16" s="338"/>
      <c r="C16" s="35" t="s">
        <v>46</v>
      </c>
      <c r="D16" s="35" t="s">
        <v>47</v>
      </c>
      <c r="F16" s="43">
        <v>5</v>
      </c>
      <c r="G16" s="44" t="s">
        <v>48</v>
      </c>
      <c r="H16" s="65">
        <v>1</v>
      </c>
      <c r="I16" s="40"/>
    </row>
    <row r="17" spans="1:9" x14ac:dyDescent="0.25">
      <c r="A17" s="339">
        <v>2</v>
      </c>
      <c r="B17" s="340" t="s">
        <v>49</v>
      </c>
      <c r="C17" s="34" t="s">
        <v>50</v>
      </c>
      <c r="D17" s="34" t="s">
        <v>51</v>
      </c>
      <c r="F17" s="43">
        <v>6</v>
      </c>
      <c r="G17" s="44" t="s">
        <v>52</v>
      </c>
      <c r="H17" s="65">
        <v>1</v>
      </c>
      <c r="I17" s="40"/>
    </row>
    <row r="18" spans="1:9" ht="25.5" x14ac:dyDescent="0.25">
      <c r="A18" s="334"/>
      <c r="B18" s="341"/>
      <c r="C18" s="34" t="s">
        <v>53</v>
      </c>
      <c r="D18" s="34" t="s">
        <v>54</v>
      </c>
      <c r="F18" s="45">
        <v>7</v>
      </c>
      <c r="G18" s="46" t="s">
        <v>55</v>
      </c>
      <c r="H18" s="66"/>
      <c r="I18" s="154">
        <v>1</v>
      </c>
    </row>
    <row r="19" spans="1:9" ht="25.5" x14ac:dyDescent="0.25">
      <c r="A19" s="334"/>
      <c r="B19" s="341"/>
      <c r="C19" s="34" t="s">
        <v>56</v>
      </c>
      <c r="D19" s="34" t="s">
        <v>57</v>
      </c>
      <c r="F19" s="43">
        <v>8</v>
      </c>
      <c r="G19" s="155" t="s">
        <v>58</v>
      </c>
      <c r="H19" s="43"/>
      <c r="I19" s="43">
        <v>1</v>
      </c>
    </row>
    <row r="20" spans="1:9" ht="38.25" x14ac:dyDescent="0.25">
      <c r="A20" s="334"/>
      <c r="B20" s="341"/>
      <c r="C20" s="34" t="s">
        <v>59</v>
      </c>
      <c r="D20" s="34" t="s">
        <v>60</v>
      </c>
      <c r="F20" s="43">
        <v>9</v>
      </c>
      <c r="G20" s="44" t="s">
        <v>61</v>
      </c>
      <c r="H20" s="43">
        <v>1</v>
      </c>
      <c r="I20" s="43"/>
    </row>
    <row r="21" spans="1:9" x14ac:dyDescent="0.25">
      <c r="A21" s="334"/>
      <c r="B21" s="341"/>
      <c r="C21" s="34" t="s">
        <v>62</v>
      </c>
      <c r="D21" s="34" t="s">
        <v>63</v>
      </c>
      <c r="F21" s="43">
        <v>10</v>
      </c>
      <c r="G21" s="44" t="s">
        <v>64</v>
      </c>
      <c r="H21" s="43">
        <v>1</v>
      </c>
      <c r="I21" s="43"/>
    </row>
    <row r="22" spans="1:9" ht="15.75" thickBot="1" x14ac:dyDescent="0.3">
      <c r="A22" s="335"/>
      <c r="B22" s="342"/>
      <c r="C22" s="35" t="s">
        <v>46</v>
      </c>
      <c r="D22" s="35" t="s">
        <v>65</v>
      </c>
      <c r="F22" s="43">
        <v>11</v>
      </c>
      <c r="G22" s="44" t="s">
        <v>66</v>
      </c>
      <c r="H22" s="43">
        <v>1</v>
      </c>
      <c r="I22" s="43"/>
    </row>
    <row r="23" spans="1:9" x14ac:dyDescent="0.25">
      <c r="A23" s="339">
        <v>3</v>
      </c>
      <c r="B23" s="344" t="s">
        <v>67</v>
      </c>
      <c r="C23" s="36" t="s">
        <v>68</v>
      </c>
      <c r="D23" s="36" t="s">
        <v>69</v>
      </c>
      <c r="F23" s="43">
        <v>12</v>
      </c>
      <c r="G23" s="44" t="s">
        <v>70</v>
      </c>
      <c r="H23" s="43">
        <v>1</v>
      </c>
      <c r="I23" s="43"/>
    </row>
    <row r="24" spans="1:9" ht="38.25" x14ac:dyDescent="0.25">
      <c r="A24" s="334"/>
      <c r="B24" s="345"/>
      <c r="C24" s="34" t="s">
        <v>71</v>
      </c>
      <c r="D24" s="34" t="s">
        <v>72</v>
      </c>
      <c r="F24" s="43">
        <v>13</v>
      </c>
      <c r="G24" s="44" t="s">
        <v>73</v>
      </c>
      <c r="H24" s="43">
        <v>1</v>
      </c>
      <c r="I24" s="43"/>
    </row>
    <row r="25" spans="1:9" ht="25.5" x14ac:dyDescent="0.25">
      <c r="A25" s="334"/>
      <c r="B25" s="345"/>
      <c r="C25" s="34" t="s">
        <v>74</v>
      </c>
      <c r="D25" s="34" t="s">
        <v>75</v>
      </c>
      <c r="F25" s="43">
        <v>14</v>
      </c>
      <c r="G25" s="44" t="s">
        <v>76</v>
      </c>
      <c r="H25" s="43">
        <v>1</v>
      </c>
      <c r="I25" s="43"/>
    </row>
    <row r="26" spans="1:9" ht="38.25" x14ac:dyDescent="0.25">
      <c r="A26" s="334"/>
      <c r="B26" s="345"/>
      <c r="C26" s="34" t="s">
        <v>77</v>
      </c>
      <c r="D26" s="34" t="s">
        <v>78</v>
      </c>
      <c r="F26" s="43">
        <v>15</v>
      </c>
      <c r="G26" s="44" t="s">
        <v>79</v>
      </c>
      <c r="H26" s="43">
        <v>1</v>
      </c>
      <c r="I26" s="43"/>
    </row>
    <row r="27" spans="1:9" ht="25.5" x14ac:dyDescent="0.25">
      <c r="A27" s="334"/>
      <c r="B27" s="345"/>
      <c r="C27" s="34" t="s">
        <v>80</v>
      </c>
      <c r="D27" s="34" t="s">
        <v>81</v>
      </c>
      <c r="F27" s="43">
        <v>16</v>
      </c>
      <c r="G27" s="44" t="s">
        <v>82</v>
      </c>
      <c r="H27" s="43"/>
      <c r="I27" s="43">
        <v>1</v>
      </c>
    </row>
    <row r="28" spans="1:9" ht="25.5" x14ac:dyDescent="0.25">
      <c r="A28" s="334"/>
      <c r="B28" s="345"/>
      <c r="C28" s="34" t="s">
        <v>83</v>
      </c>
      <c r="D28" s="34" t="s">
        <v>84</v>
      </c>
      <c r="F28" s="43">
        <v>17</v>
      </c>
      <c r="G28" s="44" t="s">
        <v>85</v>
      </c>
      <c r="H28" s="43"/>
      <c r="I28" s="43">
        <v>1</v>
      </c>
    </row>
    <row r="29" spans="1:9" ht="25.5" x14ac:dyDescent="0.25">
      <c r="A29" s="334"/>
      <c r="B29" s="345"/>
      <c r="C29" s="37"/>
      <c r="D29" s="34" t="s">
        <v>86</v>
      </c>
      <c r="F29" s="43">
        <v>18</v>
      </c>
      <c r="G29" s="44" t="s">
        <v>87</v>
      </c>
      <c r="H29" s="43"/>
      <c r="I29" s="43">
        <v>1</v>
      </c>
    </row>
    <row r="30" spans="1:9" ht="25.5" x14ac:dyDescent="0.25">
      <c r="A30" s="334"/>
      <c r="B30" s="345"/>
      <c r="C30" s="37"/>
      <c r="D30" s="34" t="s">
        <v>88</v>
      </c>
      <c r="F30" s="43">
        <v>19</v>
      </c>
      <c r="G30" s="44" t="s">
        <v>89</v>
      </c>
      <c r="H30" s="43"/>
      <c r="I30" s="43">
        <v>1</v>
      </c>
    </row>
    <row r="31" spans="1:9" ht="26.25" thickBot="1" x14ac:dyDescent="0.3">
      <c r="A31" s="343"/>
      <c r="B31" s="346"/>
      <c r="C31" s="38"/>
      <c r="D31" s="35" t="s">
        <v>90</v>
      </c>
      <c r="F31" s="47" t="s">
        <v>91</v>
      </c>
      <c r="G31" s="47"/>
      <c r="H31" s="139">
        <f>SUM(H12:H30)</f>
        <v>13</v>
      </c>
      <c r="I31" s="47"/>
    </row>
    <row r="32" spans="1:9" ht="25.5" x14ac:dyDescent="0.25">
      <c r="A32" s="333">
        <v>4</v>
      </c>
      <c r="B32" s="347" t="s">
        <v>92</v>
      </c>
      <c r="C32" s="34" t="s">
        <v>93</v>
      </c>
      <c r="D32" s="34" t="s">
        <v>94</v>
      </c>
      <c r="F32" s="350" t="s">
        <v>95</v>
      </c>
      <c r="G32" s="350"/>
      <c r="H32" s="350"/>
      <c r="I32" s="351"/>
    </row>
    <row r="33" spans="1:8" ht="25.5" x14ac:dyDescent="0.25">
      <c r="A33" s="334"/>
      <c r="B33" s="348"/>
      <c r="C33" s="34" t="s">
        <v>96</v>
      </c>
      <c r="D33" s="34" t="s">
        <v>97</v>
      </c>
    </row>
    <row r="34" spans="1:8" ht="25.5" x14ac:dyDescent="0.25">
      <c r="A34" s="334"/>
      <c r="B34" s="348"/>
      <c r="C34" s="34" t="s">
        <v>98</v>
      </c>
      <c r="D34" s="34" t="s">
        <v>99</v>
      </c>
    </row>
    <row r="35" spans="1:8" ht="38.25" x14ac:dyDescent="0.25">
      <c r="A35" s="334"/>
      <c r="B35" s="348"/>
      <c r="C35" s="34" t="s">
        <v>100</v>
      </c>
      <c r="D35" s="34" t="s">
        <v>101</v>
      </c>
      <c r="F35" t="s">
        <v>102</v>
      </c>
    </row>
    <row r="36" spans="1:8" ht="38.25" x14ac:dyDescent="0.25">
      <c r="A36" s="334"/>
      <c r="B36" s="348"/>
      <c r="C36" s="34" t="s">
        <v>103</v>
      </c>
      <c r="D36" s="34" t="s">
        <v>104</v>
      </c>
      <c r="F36" t="s">
        <v>105</v>
      </c>
    </row>
    <row r="37" spans="1:8" ht="25.5" x14ac:dyDescent="0.25">
      <c r="A37" s="334"/>
      <c r="B37" s="348"/>
      <c r="C37" s="34" t="s">
        <v>106</v>
      </c>
      <c r="D37" s="34" t="s">
        <v>107</v>
      </c>
      <c r="F37" t="s">
        <v>108</v>
      </c>
    </row>
    <row r="38" spans="1:8" ht="26.25" thickBot="1" x14ac:dyDescent="0.3">
      <c r="A38" s="334"/>
      <c r="B38" s="348"/>
      <c r="C38" s="37"/>
      <c r="D38" s="34" t="s">
        <v>109</v>
      </c>
    </row>
    <row r="39" spans="1:8" ht="26.25" thickBot="1" x14ac:dyDescent="0.3">
      <c r="A39" s="343"/>
      <c r="B39" s="349"/>
      <c r="C39" s="38"/>
      <c r="D39" s="35" t="s">
        <v>110</v>
      </c>
      <c r="F39" s="48" t="s">
        <v>67</v>
      </c>
      <c r="G39" s="53" t="s">
        <v>111</v>
      </c>
    </row>
    <row r="40" spans="1:8" ht="26.25" thickBot="1" x14ac:dyDescent="0.3">
      <c r="A40" s="325">
        <v>5</v>
      </c>
      <c r="B40" s="328" t="s">
        <v>112</v>
      </c>
      <c r="C40" s="36" t="s">
        <v>113</v>
      </c>
      <c r="D40" s="36" t="s">
        <v>114</v>
      </c>
      <c r="F40" s="49" t="s">
        <v>92</v>
      </c>
      <c r="G40" s="54" t="s">
        <v>115</v>
      </c>
    </row>
    <row r="41" spans="1:8" ht="26.25" thickBot="1" x14ac:dyDescent="0.3">
      <c r="A41" s="326"/>
      <c r="B41" s="329"/>
      <c r="C41" s="34" t="s">
        <v>116</v>
      </c>
      <c r="D41" s="34" t="s">
        <v>117</v>
      </c>
      <c r="F41" s="52" t="s">
        <v>112</v>
      </c>
      <c r="G41" s="53" t="s">
        <v>118</v>
      </c>
      <c r="H41" s="39" t="s">
        <v>119</v>
      </c>
    </row>
    <row r="42" spans="1:8" ht="25.5" x14ac:dyDescent="0.25">
      <c r="A42" s="326"/>
      <c r="B42" s="329"/>
      <c r="C42" s="34" t="s">
        <v>120</v>
      </c>
      <c r="D42" s="34" t="s">
        <v>97</v>
      </c>
      <c r="F42" s="50"/>
    </row>
    <row r="43" spans="1:8" ht="38.25" x14ac:dyDescent="0.25">
      <c r="A43" s="326"/>
      <c r="B43" s="329"/>
      <c r="C43" s="34" t="s">
        <v>121</v>
      </c>
      <c r="D43" s="34" t="s">
        <v>122</v>
      </c>
      <c r="F43" s="50"/>
    </row>
    <row r="44" spans="1:8" ht="25.5" x14ac:dyDescent="0.25">
      <c r="A44" s="326"/>
      <c r="B44" s="329"/>
      <c r="C44" s="34" t="s">
        <v>123</v>
      </c>
      <c r="D44" s="34" t="s">
        <v>124</v>
      </c>
      <c r="F44" s="50"/>
    </row>
    <row r="45" spans="1:8" ht="25.5" x14ac:dyDescent="0.25">
      <c r="A45" s="326"/>
      <c r="B45" s="329"/>
      <c r="C45" s="34" t="s">
        <v>125</v>
      </c>
      <c r="D45" s="34" t="s">
        <v>126</v>
      </c>
      <c r="F45" s="50"/>
    </row>
    <row r="46" spans="1:8" ht="25.5" x14ac:dyDescent="0.25">
      <c r="A46" s="326"/>
      <c r="B46" s="329"/>
      <c r="C46" s="37"/>
      <c r="D46" s="34" t="s">
        <v>127</v>
      </c>
      <c r="F46" s="50"/>
    </row>
    <row r="47" spans="1:8" ht="26.25" thickBot="1" x14ac:dyDescent="0.3">
      <c r="A47" s="327"/>
      <c r="B47" s="330"/>
      <c r="C47" s="38"/>
      <c r="D47" s="35" t="s">
        <v>128</v>
      </c>
      <c r="F47" s="50"/>
    </row>
    <row r="48" spans="1:8" x14ac:dyDescent="0.25">
      <c r="F48" s="51"/>
    </row>
  </sheetData>
  <mergeCells count="13">
    <mergeCell ref="A40:A47"/>
    <mergeCell ref="B40:B47"/>
    <mergeCell ref="F10:G10"/>
    <mergeCell ref="H10:I10"/>
    <mergeCell ref="A11:A16"/>
    <mergeCell ref="B11:B16"/>
    <mergeCell ref="A17:A22"/>
    <mergeCell ref="B17:B22"/>
    <mergeCell ref="A23:A31"/>
    <mergeCell ref="B23:B31"/>
    <mergeCell ref="A32:A39"/>
    <mergeCell ref="B32:B39"/>
    <mergeCell ref="F32:I3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9"/>
  <sheetViews>
    <sheetView topLeftCell="A10" workbookViewId="0">
      <selection activeCell="B11" sqref="B11"/>
    </sheetView>
  </sheetViews>
  <sheetFormatPr baseColWidth="10" defaultColWidth="10.7109375" defaultRowHeight="40.5" customHeight="1" x14ac:dyDescent="0.25"/>
  <cols>
    <col min="1" max="1" width="24.140625" customWidth="1"/>
    <col min="2" max="2" width="90.7109375" customWidth="1"/>
    <col min="3" max="3" width="29.42578125" customWidth="1"/>
  </cols>
  <sheetData>
    <row r="1" spans="1:3" ht="62.25" customHeight="1" x14ac:dyDescent="0.25">
      <c r="A1" s="356" t="s">
        <v>272</v>
      </c>
      <c r="B1" s="355"/>
      <c r="C1" s="96"/>
    </row>
    <row r="2" spans="1:3" ht="66" customHeight="1" x14ac:dyDescent="0.25">
      <c r="A2" s="355" t="s">
        <v>273</v>
      </c>
      <c r="B2" s="355"/>
      <c r="C2" s="97"/>
    </row>
    <row r="3" spans="1:3" ht="10.5" customHeight="1" thickBot="1" x14ac:dyDescent="0.3">
      <c r="A3" s="97"/>
      <c r="B3" s="98"/>
      <c r="C3" s="98"/>
    </row>
    <row r="4" spans="1:3" ht="40.5" customHeight="1" thickBot="1" x14ac:dyDescent="0.3">
      <c r="A4" s="99" t="s">
        <v>274</v>
      </c>
      <c r="B4" s="99" t="s">
        <v>275</v>
      </c>
      <c r="C4" s="100"/>
    </row>
    <row r="5" spans="1:3" ht="48.75" customHeight="1" thickBot="1" x14ac:dyDescent="0.3">
      <c r="A5" s="101" t="s">
        <v>276</v>
      </c>
      <c r="B5" s="102" t="s">
        <v>277</v>
      </c>
    </row>
    <row r="6" spans="1:3" ht="40.5" customHeight="1" thickBot="1" x14ac:dyDescent="0.3">
      <c r="A6" s="101" t="s">
        <v>278</v>
      </c>
      <c r="B6" s="102" t="s">
        <v>279</v>
      </c>
    </row>
    <row r="7" spans="1:3" ht="51" customHeight="1" thickBot="1" x14ac:dyDescent="0.3">
      <c r="A7" s="101" t="s">
        <v>280</v>
      </c>
      <c r="B7" s="102" t="s">
        <v>281</v>
      </c>
    </row>
    <row r="8" spans="1:3" ht="40.5" customHeight="1" thickBot="1" x14ac:dyDescent="0.3">
      <c r="A8" s="101" t="s">
        <v>282</v>
      </c>
      <c r="B8" s="102" t="s">
        <v>283</v>
      </c>
    </row>
    <row r="9" spans="1:3" ht="19.5" customHeight="1" x14ac:dyDescent="0.25"/>
    <row r="10" spans="1:3" ht="40.5" customHeight="1" thickBot="1" x14ac:dyDescent="0.3">
      <c r="A10" s="357" t="s">
        <v>284</v>
      </c>
      <c r="B10" s="357"/>
    </row>
    <row r="11" spans="1:3" ht="40.5" customHeight="1" x14ac:dyDescent="0.25">
      <c r="A11" s="352" t="s">
        <v>285</v>
      </c>
      <c r="B11" s="103" t="s">
        <v>286</v>
      </c>
    </row>
    <row r="12" spans="1:3" ht="40.5" customHeight="1" x14ac:dyDescent="0.25">
      <c r="A12" s="353"/>
      <c r="B12" s="104" t="s">
        <v>287</v>
      </c>
    </row>
    <row r="13" spans="1:3" ht="48.75" customHeight="1" thickBot="1" x14ac:dyDescent="0.3">
      <c r="A13" s="354"/>
      <c r="B13" s="105" t="s">
        <v>288</v>
      </c>
    </row>
    <row r="14" spans="1:3" ht="45" customHeight="1" x14ac:dyDescent="0.25">
      <c r="A14" s="352" t="s">
        <v>289</v>
      </c>
      <c r="B14" s="106" t="s">
        <v>290</v>
      </c>
    </row>
    <row r="15" spans="1:3" ht="47.25" customHeight="1" x14ac:dyDescent="0.25">
      <c r="A15" s="353"/>
      <c r="B15" s="107" t="s">
        <v>291</v>
      </c>
    </row>
    <row r="16" spans="1:3" ht="45" customHeight="1" thickBot="1" x14ac:dyDescent="0.3">
      <c r="A16" s="354"/>
      <c r="B16" s="108" t="s">
        <v>292</v>
      </c>
    </row>
    <row r="17" spans="1:2" ht="46.5" customHeight="1" x14ac:dyDescent="0.25">
      <c r="A17" s="352" t="s">
        <v>293</v>
      </c>
      <c r="B17" s="106" t="s">
        <v>294</v>
      </c>
    </row>
    <row r="18" spans="1:2" ht="43.5" customHeight="1" x14ac:dyDescent="0.25">
      <c r="A18" s="353"/>
      <c r="B18" s="107" t="s">
        <v>295</v>
      </c>
    </row>
    <row r="19" spans="1:2" ht="48" customHeight="1" thickBot="1" x14ac:dyDescent="0.3">
      <c r="A19" s="354"/>
      <c r="B19" s="108" t="s">
        <v>296</v>
      </c>
    </row>
  </sheetData>
  <mergeCells count="6">
    <mergeCell ref="A17:A19"/>
    <mergeCell ref="A2:B2"/>
    <mergeCell ref="A1:B1"/>
    <mergeCell ref="A10:B10"/>
    <mergeCell ref="A11:A13"/>
    <mergeCell ref="A14:A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C4"/>
  <sheetViews>
    <sheetView workbookViewId="0">
      <selection activeCell="B4" sqref="B4"/>
    </sheetView>
  </sheetViews>
  <sheetFormatPr baseColWidth="10" defaultColWidth="10.7109375" defaultRowHeight="15" x14ac:dyDescent="0.25"/>
  <cols>
    <col min="1" max="1" width="28.7109375" customWidth="1"/>
    <col min="2" max="2" width="61.7109375" customWidth="1"/>
    <col min="3" max="3" width="29.42578125" customWidth="1"/>
  </cols>
  <sheetData>
    <row r="2" spans="1:3" x14ac:dyDescent="0.25">
      <c r="A2" s="358" t="s">
        <v>297</v>
      </c>
      <c r="B2" s="358"/>
      <c r="C2" s="56" t="s">
        <v>298</v>
      </c>
    </row>
    <row r="3" spans="1:3" ht="59.25" customHeight="1" x14ac:dyDescent="0.25">
      <c r="A3" s="56" t="s">
        <v>299</v>
      </c>
      <c r="B3" s="57" t="s">
        <v>300</v>
      </c>
      <c r="C3" s="57" t="s">
        <v>301</v>
      </c>
    </row>
    <row r="4" spans="1:3" ht="57.75" x14ac:dyDescent="0.25">
      <c r="A4" s="56" t="s">
        <v>302</v>
      </c>
      <c r="B4" s="57" t="s">
        <v>303</v>
      </c>
      <c r="C4" s="57" t="s">
        <v>304</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15"/>
  <sheetViews>
    <sheetView workbookViewId="0">
      <selection activeCell="B5" sqref="B5"/>
    </sheetView>
  </sheetViews>
  <sheetFormatPr baseColWidth="10" defaultColWidth="10.7109375" defaultRowHeight="15" x14ac:dyDescent="0.25"/>
  <cols>
    <col min="1" max="1" width="28.7109375" customWidth="1"/>
    <col min="2" max="2" width="61.7109375" customWidth="1"/>
  </cols>
  <sheetData>
    <row r="2" spans="1:2" x14ac:dyDescent="0.25">
      <c r="A2" s="358" t="s">
        <v>305</v>
      </c>
      <c r="B2" s="358"/>
    </row>
    <row r="3" spans="1:2" ht="45.75" customHeight="1" x14ac:dyDescent="0.25">
      <c r="A3" s="56" t="s">
        <v>306</v>
      </c>
      <c r="B3" s="112" t="s">
        <v>307</v>
      </c>
    </row>
    <row r="4" spans="1:2" ht="57" x14ac:dyDescent="0.25">
      <c r="A4" s="60" t="s">
        <v>308</v>
      </c>
      <c r="B4" s="112" t="s">
        <v>309</v>
      </c>
    </row>
    <row r="5" spans="1:2" ht="28.5" x14ac:dyDescent="0.25">
      <c r="A5" s="56" t="s">
        <v>310</v>
      </c>
      <c r="B5" s="112" t="s">
        <v>311</v>
      </c>
    </row>
    <row r="6" spans="1:2" ht="42.75" x14ac:dyDescent="0.25">
      <c r="A6" s="56" t="s">
        <v>312</v>
      </c>
      <c r="B6" s="112" t="s">
        <v>313</v>
      </c>
    </row>
    <row r="15" spans="1:2" x14ac:dyDescent="0.25">
      <c r="B15" s="83"/>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213"/>
  <sheetViews>
    <sheetView topLeftCell="A15" zoomScaleNormal="100" workbookViewId="0">
      <selection activeCell="B196" sqref="B196:B197"/>
    </sheetView>
  </sheetViews>
  <sheetFormatPr baseColWidth="10" defaultColWidth="10.7109375" defaultRowHeight="15" x14ac:dyDescent="0.25"/>
  <cols>
    <col min="1" max="1" width="19.7109375" style="95" customWidth="1"/>
    <col min="2" max="2" width="54.7109375" style="95" customWidth="1"/>
    <col min="3" max="3" width="22.42578125" style="95" customWidth="1"/>
    <col min="4" max="4" width="13.7109375" style="95" customWidth="1"/>
    <col min="5" max="5" width="12.42578125" style="178" customWidth="1"/>
    <col min="6" max="6" width="10.7109375" style="95"/>
    <col min="7" max="7" width="20" style="95" customWidth="1"/>
    <col min="8" max="8" width="54.7109375" style="95" customWidth="1"/>
    <col min="9" max="9" width="23" style="95" customWidth="1"/>
    <col min="10" max="10" width="13.7109375" style="95" customWidth="1"/>
    <col min="11" max="11" width="12.7109375" style="178" customWidth="1"/>
    <col min="12" max="12" width="10.7109375" style="95"/>
    <col min="13" max="13" width="31.28515625" style="95" customWidth="1"/>
    <col min="14" max="14" width="64.140625" style="95" customWidth="1"/>
    <col min="15" max="15" width="14.42578125" style="95" customWidth="1"/>
    <col min="16" max="16" width="13.7109375" style="95" customWidth="1"/>
    <col min="17" max="17" width="11.42578125" style="95" customWidth="1"/>
    <col min="18" max="16384" width="10.7109375" style="95"/>
  </cols>
  <sheetData>
    <row r="1" spans="1:11" x14ac:dyDescent="0.25">
      <c r="A1" s="67" t="s">
        <v>314</v>
      </c>
      <c r="B1" s="67" t="str">
        <f>+'MAPA DE RIESGOS'!D8</f>
        <v xml:space="preserve">Posibilidad de pérdida de información en la entrega de correspondencia y/o en el archivo central,  por deterioro por ausencia de condiciones ambientales de conservación y/o por inadecuada manipulación las cuales pueden afectar la integridad, disponibilidad y confidencialidad de la información.
</v>
      </c>
      <c r="C1" s="67"/>
      <c r="D1" s="67"/>
      <c r="E1" s="67"/>
      <c r="F1" s="67"/>
      <c r="G1" s="67"/>
      <c r="H1" s="67"/>
    </row>
    <row r="2" spans="1:11" x14ac:dyDescent="0.25">
      <c r="A2" s="58" t="s">
        <v>315</v>
      </c>
      <c r="B2" s="179" t="str">
        <f>+'MAPA DE RIESGOS'!P8</f>
        <v>Incumplimiento del procedimiento de préstamos por parte de los funcionarios del proceso</v>
      </c>
      <c r="G2" s="58" t="s">
        <v>316</v>
      </c>
      <c r="H2" s="179" t="str">
        <f>+'MAPA DE RIESGOS'!P9</f>
        <v>Inadecuado control en la entrega de documentos</v>
      </c>
    </row>
    <row r="3" spans="1:11" x14ac:dyDescent="0.25">
      <c r="A3" s="58" t="s">
        <v>317</v>
      </c>
      <c r="B3" s="179" t="str">
        <f>+'MAPA DE RIESGOS'!T8</f>
        <v>Cumplimiento al procedimiento de préstamo de documentos</v>
      </c>
      <c r="G3" s="58" t="s">
        <v>318</v>
      </c>
      <c r="H3" s="179" t="str">
        <f>+'MAPA DE RIESGOS'!T9</f>
        <v>Cumplimiento al procedimiento de PQSRD</v>
      </c>
    </row>
    <row r="4" spans="1:11" ht="15.75" thickBot="1" x14ac:dyDescent="0.3"/>
    <row r="5" spans="1:11" ht="53.25" customHeight="1" thickBot="1" x14ac:dyDescent="0.3">
      <c r="A5" s="176" t="s">
        <v>319</v>
      </c>
      <c r="B5" s="62" t="s">
        <v>320</v>
      </c>
      <c r="C5" s="180" t="s">
        <v>321</v>
      </c>
      <c r="D5" s="62" t="s">
        <v>322</v>
      </c>
      <c r="E5" s="181" t="s">
        <v>323</v>
      </c>
      <c r="G5" s="176" t="s">
        <v>319</v>
      </c>
      <c r="H5" s="62" t="s">
        <v>320</v>
      </c>
      <c r="I5" s="180" t="s">
        <v>321</v>
      </c>
      <c r="J5" s="62" t="s">
        <v>322</v>
      </c>
      <c r="K5" s="181" t="s">
        <v>323</v>
      </c>
    </row>
    <row r="6" spans="1:11" x14ac:dyDescent="0.25">
      <c r="A6" s="369" t="s">
        <v>324</v>
      </c>
      <c r="B6" s="370" t="s">
        <v>325</v>
      </c>
      <c r="C6" s="182" t="s">
        <v>326</v>
      </c>
      <c r="D6" s="183">
        <v>15</v>
      </c>
      <c r="E6" s="184">
        <v>15</v>
      </c>
      <c r="G6" s="369" t="s">
        <v>324</v>
      </c>
      <c r="H6" s="370" t="s">
        <v>325</v>
      </c>
      <c r="I6" s="182" t="s">
        <v>326</v>
      </c>
      <c r="J6" s="183">
        <v>15</v>
      </c>
      <c r="K6" s="184">
        <v>15</v>
      </c>
    </row>
    <row r="7" spans="1:11" ht="21.75" customHeight="1" x14ac:dyDescent="0.25">
      <c r="A7" s="366"/>
      <c r="B7" s="364"/>
      <c r="C7" s="185" t="s">
        <v>327</v>
      </c>
      <c r="D7" s="80">
        <v>0</v>
      </c>
      <c r="E7" s="186"/>
      <c r="G7" s="366"/>
      <c r="H7" s="364"/>
      <c r="I7" s="185" t="s">
        <v>327</v>
      </c>
      <c r="J7" s="80">
        <v>0</v>
      </c>
      <c r="K7" s="186"/>
    </row>
    <row r="8" spans="1:11" x14ac:dyDescent="0.25">
      <c r="A8" s="366"/>
      <c r="B8" s="367" t="s">
        <v>328</v>
      </c>
      <c r="C8" s="185" t="s">
        <v>329</v>
      </c>
      <c r="D8" s="80">
        <v>15</v>
      </c>
      <c r="E8" s="186">
        <v>15</v>
      </c>
      <c r="G8" s="366"/>
      <c r="H8" s="367" t="s">
        <v>328</v>
      </c>
      <c r="I8" s="185" t="s">
        <v>329</v>
      </c>
      <c r="J8" s="80">
        <v>15</v>
      </c>
      <c r="K8" s="186">
        <v>15</v>
      </c>
    </row>
    <row r="9" spans="1:11" ht="25.5" customHeight="1" x14ac:dyDescent="0.25">
      <c r="A9" s="363"/>
      <c r="B9" s="364"/>
      <c r="C9" s="185" t="s">
        <v>330</v>
      </c>
      <c r="D9" s="80">
        <v>0</v>
      </c>
      <c r="E9" s="186"/>
      <c r="G9" s="363"/>
      <c r="H9" s="364"/>
      <c r="I9" s="185" t="s">
        <v>330</v>
      </c>
      <c r="J9" s="80">
        <v>0</v>
      </c>
      <c r="K9" s="186"/>
    </row>
    <row r="10" spans="1:11" ht="22.5" customHeight="1" x14ac:dyDescent="0.25">
      <c r="A10" s="365" t="s">
        <v>331</v>
      </c>
      <c r="B10" s="367" t="s">
        <v>332</v>
      </c>
      <c r="C10" s="185" t="s">
        <v>333</v>
      </c>
      <c r="D10" s="80">
        <v>15</v>
      </c>
      <c r="E10" s="186">
        <v>15</v>
      </c>
      <c r="G10" s="365" t="s">
        <v>331</v>
      </c>
      <c r="H10" s="367" t="s">
        <v>332</v>
      </c>
      <c r="I10" s="185" t="s">
        <v>333</v>
      </c>
      <c r="J10" s="80">
        <v>15</v>
      </c>
      <c r="K10" s="186">
        <v>15</v>
      </c>
    </row>
    <row r="11" spans="1:11" x14ac:dyDescent="0.25">
      <c r="A11" s="363"/>
      <c r="B11" s="364"/>
      <c r="C11" s="185" t="s">
        <v>334</v>
      </c>
      <c r="D11" s="80">
        <v>0</v>
      </c>
      <c r="E11" s="186"/>
      <c r="G11" s="363"/>
      <c r="H11" s="364"/>
      <c r="I11" s="185" t="s">
        <v>334</v>
      </c>
      <c r="J11" s="80">
        <v>0</v>
      </c>
      <c r="K11" s="186"/>
    </row>
    <row r="12" spans="1:11" ht="22.5" customHeight="1" x14ac:dyDescent="0.25">
      <c r="A12" s="365" t="s">
        <v>335</v>
      </c>
      <c r="B12" s="367" t="s">
        <v>336</v>
      </c>
      <c r="C12" s="185" t="s">
        <v>337</v>
      </c>
      <c r="D12" s="80">
        <v>15</v>
      </c>
      <c r="E12" s="186">
        <v>15</v>
      </c>
      <c r="G12" s="365" t="s">
        <v>335</v>
      </c>
      <c r="H12" s="367" t="s">
        <v>336</v>
      </c>
      <c r="I12" s="185" t="s">
        <v>337</v>
      </c>
      <c r="J12" s="80">
        <v>15</v>
      </c>
      <c r="K12" s="186">
        <v>15</v>
      </c>
    </row>
    <row r="13" spans="1:11" ht="30" customHeight="1" x14ac:dyDescent="0.25">
      <c r="A13" s="363"/>
      <c r="B13" s="364"/>
      <c r="C13" s="185" t="s">
        <v>338</v>
      </c>
      <c r="D13" s="80">
        <v>0</v>
      </c>
      <c r="E13" s="186"/>
      <c r="G13" s="363"/>
      <c r="H13" s="364"/>
      <c r="I13" s="185" t="s">
        <v>338</v>
      </c>
      <c r="J13" s="80">
        <v>0</v>
      </c>
      <c r="K13" s="186"/>
    </row>
    <row r="14" spans="1:11" ht="25.5" customHeight="1" x14ac:dyDescent="0.25">
      <c r="A14" s="365" t="s">
        <v>339</v>
      </c>
      <c r="B14" s="367" t="s">
        <v>340</v>
      </c>
      <c r="C14" s="185" t="s">
        <v>341</v>
      </c>
      <c r="D14" s="80">
        <v>15</v>
      </c>
      <c r="E14" s="186">
        <v>15</v>
      </c>
      <c r="G14" s="365" t="s">
        <v>339</v>
      </c>
      <c r="H14" s="367" t="s">
        <v>340</v>
      </c>
      <c r="I14" s="185" t="s">
        <v>341</v>
      </c>
      <c r="J14" s="80">
        <v>15</v>
      </c>
      <c r="K14" s="186">
        <v>15</v>
      </c>
    </row>
    <row r="15" spans="1:11" ht="25.5" customHeight="1" x14ac:dyDescent="0.25">
      <c r="A15" s="363"/>
      <c r="B15" s="364"/>
      <c r="C15" s="185" t="s">
        <v>342</v>
      </c>
      <c r="D15" s="80">
        <v>0</v>
      </c>
      <c r="E15" s="186"/>
      <c r="G15" s="363"/>
      <c r="H15" s="364"/>
      <c r="I15" s="185" t="s">
        <v>342</v>
      </c>
      <c r="J15" s="80">
        <v>0</v>
      </c>
      <c r="K15" s="186"/>
    </row>
    <row r="16" spans="1:11" ht="25.5" x14ac:dyDescent="0.25">
      <c r="A16" s="365" t="s">
        <v>343</v>
      </c>
      <c r="B16" s="367" t="s">
        <v>344</v>
      </c>
      <c r="C16" s="185" t="s">
        <v>345</v>
      </c>
      <c r="D16" s="80">
        <v>15</v>
      </c>
      <c r="E16" s="186">
        <v>15</v>
      </c>
      <c r="G16" s="365" t="s">
        <v>343</v>
      </c>
      <c r="H16" s="367" t="s">
        <v>344</v>
      </c>
      <c r="I16" s="185" t="s">
        <v>345</v>
      </c>
      <c r="J16" s="80">
        <v>15</v>
      </c>
      <c r="K16" s="186">
        <v>15</v>
      </c>
    </row>
    <row r="17" spans="1:11" ht="25.5" x14ac:dyDescent="0.25">
      <c r="A17" s="363"/>
      <c r="B17" s="364"/>
      <c r="C17" s="185" t="s">
        <v>346</v>
      </c>
      <c r="D17" s="80">
        <v>0</v>
      </c>
      <c r="E17" s="186"/>
      <c r="G17" s="363"/>
      <c r="H17" s="364"/>
      <c r="I17" s="185" t="s">
        <v>346</v>
      </c>
      <c r="J17" s="80">
        <v>0</v>
      </c>
      <c r="K17" s="186"/>
    </row>
    <row r="18" spans="1:11" ht="63.75" customHeight="1" x14ac:dyDescent="0.25">
      <c r="A18" s="365" t="s">
        <v>347</v>
      </c>
      <c r="B18" s="367" t="s">
        <v>348</v>
      </c>
      <c r="C18" s="185" t="s">
        <v>349</v>
      </c>
      <c r="D18" s="80">
        <v>10</v>
      </c>
      <c r="E18" s="186">
        <v>10</v>
      </c>
      <c r="G18" s="365" t="s">
        <v>347</v>
      </c>
      <c r="H18" s="367" t="s">
        <v>348</v>
      </c>
      <c r="I18" s="185" t="s">
        <v>349</v>
      </c>
      <c r="J18" s="80">
        <v>10</v>
      </c>
      <c r="K18" s="186">
        <v>10</v>
      </c>
    </row>
    <row r="19" spans="1:11" ht="63.75" customHeight="1" x14ac:dyDescent="0.25">
      <c r="A19" s="366"/>
      <c r="B19" s="368"/>
      <c r="C19" s="185" t="s">
        <v>350</v>
      </c>
      <c r="D19" s="80">
        <v>5</v>
      </c>
      <c r="E19" s="186"/>
      <c r="G19" s="366"/>
      <c r="H19" s="368"/>
      <c r="I19" s="185" t="s">
        <v>350</v>
      </c>
      <c r="J19" s="80">
        <v>5</v>
      </c>
      <c r="K19" s="186"/>
    </row>
    <row r="20" spans="1:11" ht="15.75" customHeight="1" thickBot="1" x14ac:dyDescent="0.3">
      <c r="A20" s="363"/>
      <c r="B20" s="364"/>
      <c r="C20" s="185" t="s">
        <v>351</v>
      </c>
      <c r="D20" s="187">
        <v>0</v>
      </c>
      <c r="E20" s="188"/>
      <c r="G20" s="363"/>
      <c r="H20" s="364"/>
      <c r="I20" s="185" t="s">
        <v>351</v>
      </c>
      <c r="J20" s="187">
        <v>0</v>
      </c>
      <c r="K20" s="188"/>
    </row>
    <row r="21" spans="1:11" ht="15.75" thickBot="1" x14ac:dyDescent="0.3">
      <c r="D21" s="59" t="s">
        <v>352</v>
      </c>
      <c r="E21" s="189">
        <f>SUM(E6:E20)</f>
        <v>100</v>
      </c>
      <c r="J21" s="59" t="s">
        <v>352</v>
      </c>
      <c r="K21" s="189">
        <f>SUM(K6:K20)</f>
        <v>100</v>
      </c>
    </row>
    <row r="22" spans="1:11" ht="39" thickBot="1" x14ac:dyDescent="0.3">
      <c r="A22" s="62" t="s">
        <v>353</v>
      </c>
      <c r="B22" s="177" t="s">
        <v>354</v>
      </c>
      <c r="D22" s="61"/>
      <c r="E22" s="190"/>
      <c r="G22" s="62" t="s">
        <v>353</v>
      </c>
      <c r="H22" s="177" t="s">
        <v>354</v>
      </c>
      <c r="J22" s="61"/>
      <c r="K22" s="190"/>
    </row>
    <row r="23" spans="1:11" ht="15.75" thickBot="1" x14ac:dyDescent="0.3">
      <c r="A23" s="63" t="s">
        <v>185</v>
      </c>
      <c r="B23" s="64" t="s">
        <v>355</v>
      </c>
      <c r="D23" s="61"/>
      <c r="E23" s="190"/>
      <c r="G23" s="63" t="s">
        <v>185</v>
      </c>
      <c r="H23" s="64" t="s">
        <v>355</v>
      </c>
      <c r="J23" s="61"/>
      <c r="K23" s="190"/>
    </row>
    <row r="24" spans="1:11" ht="15.75" thickBot="1" x14ac:dyDescent="0.3">
      <c r="A24" s="63" t="s">
        <v>180</v>
      </c>
      <c r="B24" s="64" t="s">
        <v>356</v>
      </c>
      <c r="D24" s="61"/>
      <c r="E24" s="190"/>
      <c r="G24" s="63" t="s">
        <v>180</v>
      </c>
      <c r="H24" s="64" t="s">
        <v>356</v>
      </c>
      <c r="J24" s="61"/>
      <c r="K24" s="190"/>
    </row>
    <row r="25" spans="1:11" ht="15.75" thickBot="1" x14ac:dyDescent="0.3">
      <c r="A25" s="63" t="s">
        <v>232</v>
      </c>
      <c r="B25" s="64" t="s">
        <v>357</v>
      </c>
      <c r="D25" s="61"/>
      <c r="E25" s="190"/>
      <c r="G25" s="63" t="s">
        <v>232</v>
      </c>
      <c r="H25" s="64" t="s">
        <v>357</v>
      </c>
      <c r="J25" s="61"/>
      <c r="K25" s="190"/>
    </row>
    <row r="27" spans="1:11" x14ac:dyDescent="0.25">
      <c r="A27" s="58" t="s">
        <v>362</v>
      </c>
      <c r="B27" s="95" t="str">
        <f>+'MAPA DE RIESGOS'!P10</f>
        <v>Por ausencia de medidores de temperatura y humedad</v>
      </c>
      <c r="C27" s="152"/>
      <c r="D27" s="152"/>
      <c r="G27" s="58" t="s">
        <v>406</v>
      </c>
      <c r="H27" s="179" t="str">
        <f>+'MAPA DE RIESGOS'!P11</f>
        <v>Manipulación de archivos de conservación total por ausencia de archivos digitalizados.</v>
      </c>
    </row>
    <row r="28" spans="1:11" x14ac:dyDescent="0.25">
      <c r="A28" s="58" t="s">
        <v>317</v>
      </c>
      <c r="B28" s="152" t="str">
        <f>+'MAPA DE RIESGOS'!T10</f>
        <v xml:space="preserve">Realizar gestiones para la adquisición de deshumidificadores </v>
      </c>
      <c r="G28" s="58" t="s">
        <v>317</v>
      </c>
      <c r="H28" s="179" t="str">
        <f>+'MAPA DE RIESGOS'!T11</f>
        <v>Ejecutar y hacer seguimiento al contrato 233-2020 para la digitalización de los expedientes misionales.</v>
      </c>
    </row>
    <row r="29" spans="1:11" ht="15.75" thickBot="1" x14ac:dyDescent="0.3"/>
    <row r="30" spans="1:11" ht="53.25" customHeight="1" thickBot="1" x14ac:dyDescent="0.3">
      <c r="A30" s="176" t="s">
        <v>319</v>
      </c>
      <c r="B30" s="62" t="s">
        <v>320</v>
      </c>
      <c r="C30" s="180" t="s">
        <v>321</v>
      </c>
      <c r="D30" s="62" t="s">
        <v>322</v>
      </c>
      <c r="E30" s="181" t="s">
        <v>323</v>
      </c>
      <c r="G30" s="176" t="s">
        <v>319</v>
      </c>
      <c r="H30" s="62" t="s">
        <v>320</v>
      </c>
      <c r="I30" s="180" t="s">
        <v>321</v>
      </c>
      <c r="J30" s="62" t="s">
        <v>322</v>
      </c>
      <c r="K30" s="181" t="s">
        <v>323</v>
      </c>
    </row>
    <row r="31" spans="1:11" x14ac:dyDescent="0.25">
      <c r="A31" s="363" t="s">
        <v>324</v>
      </c>
      <c r="B31" s="364" t="s">
        <v>325</v>
      </c>
      <c r="C31" s="182" t="s">
        <v>326</v>
      </c>
      <c r="D31" s="183">
        <v>15</v>
      </c>
      <c r="E31" s="184">
        <v>15</v>
      </c>
      <c r="G31" s="363" t="s">
        <v>324</v>
      </c>
      <c r="H31" s="364" t="s">
        <v>325</v>
      </c>
      <c r="I31" s="182" t="s">
        <v>326</v>
      </c>
      <c r="J31" s="183">
        <v>15</v>
      </c>
      <c r="K31" s="184">
        <v>15</v>
      </c>
    </row>
    <row r="32" spans="1:11" ht="21.75" customHeight="1" x14ac:dyDescent="0.25">
      <c r="A32" s="359"/>
      <c r="B32" s="360"/>
      <c r="C32" s="185" t="s">
        <v>327</v>
      </c>
      <c r="D32" s="80">
        <v>0</v>
      </c>
      <c r="E32" s="186"/>
      <c r="G32" s="359"/>
      <c r="H32" s="360"/>
      <c r="I32" s="185" t="s">
        <v>327</v>
      </c>
      <c r="J32" s="80">
        <v>0</v>
      </c>
      <c r="K32" s="186"/>
    </row>
    <row r="33" spans="1:11" x14ac:dyDescent="0.25">
      <c r="A33" s="359"/>
      <c r="B33" s="360" t="s">
        <v>328</v>
      </c>
      <c r="C33" s="185" t="s">
        <v>329</v>
      </c>
      <c r="D33" s="80">
        <v>15</v>
      </c>
      <c r="E33" s="186">
        <v>15</v>
      </c>
      <c r="G33" s="359"/>
      <c r="H33" s="360" t="s">
        <v>328</v>
      </c>
      <c r="I33" s="185" t="s">
        <v>329</v>
      </c>
      <c r="J33" s="80">
        <v>15</v>
      </c>
      <c r="K33" s="186">
        <v>15</v>
      </c>
    </row>
    <row r="34" spans="1:11" ht="25.5" customHeight="1" x14ac:dyDescent="0.25">
      <c r="A34" s="359"/>
      <c r="B34" s="360"/>
      <c r="C34" s="185" t="s">
        <v>330</v>
      </c>
      <c r="D34" s="80">
        <v>0</v>
      </c>
      <c r="E34" s="186"/>
      <c r="G34" s="359"/>
      <c r="H34" s="360"/>
      <c r="I34" s="185" t="s">
        <v>330</v>
      </c>
      <c r="J34" s="80">
        <v>0</v>
      </c>
      <c r="K34" s="186"/>
    </row>
    <row r="35" spans="1:11" ht="22.5" customHeight="1" x14ac:dyDescent="0.25">
      <c r="A35" s="359" t="s">
        <v>331</v>
      </c>
      <c r="B35" s="360" t="s">
        <v>332</v>
      </c>
      <c r="C35" s="185" t="s">
        <v>333</v>
      </c>
      <c r="D35" s="80">
        <v>15</v>
      </c>
      <c r="E35" s="186">
        <v>12</v>
      </c>
      <c r="G35" s="359" t="s">
        <v>331</v>
      </c>
      <c r="H35" s="360" t="s">
        <v>332</v>
      </c>
      <c r="I35" s="185" t="s">
        <v>333</v>
      </c>
      <c r="J35" s="80">
        <v>15</v>
      </c>
      <c r="K35" s="186">
        <v>15</v>
      </c>
    </row>
    <row r="36" spans="1:11" x14ac:dyDescent="0.25">
      <c r="A36" s="359"/>
      <c r="B36" s="360"/>
      <c r="C36" s="185" t="s">
        <v>334</v>
      </c>
      <c r="D36" s="80">
        <v>0</v>
      </c>
      <c r="E36" s="186"/>
      <c r="G36" s="359"/>
      <c r="H36" s="360"/>
      <c r="I36" s="185" t="s">
        <v>334</v>
      </c>
      <c r="J36" s="80">
        <v>0</v>
      </c>
      <c r="K36" s="186"/>
    </row>
    <row r="37" spans="1:11" ht="22.5" customHeight="1" x14ac:dyDescent="0.25">
      <c r="A37" s="359" t="s">
        <v>335</v>
      </c>
      <c r="B37" s="360" t="s">
        <v>336</v>
      </c>
      <c r="C37" s="185" t="s">
        <v>337</v>
      </c>
      <c r="D37" s="80">
        <v>15</v>
      </c>
      <c r="E37" s="186">
        <v>10</v>
      </c>
      <c r="G37" s="359" t="s">
        <v>335</v>
      </c>
      <c r="H37" s="360" t="s">
        <v>336</v>
      </c>
      <c r="I37" s="185" t="s">
        <v>337</v>
      </c>
      <c r="J37" s="80">
        <v>15</v>
      </c>
      <c r="K37" s="186">
        <v>10</v>
      </c>
    </row>
    <row r="38" spans="1:11" ht="30" customHeight="1" x14ac:dyDescent="0.25">
      <c r="A38" s="359"/>
      <c r="B38" s="360"/>
      <c r="C38" s="185" t="s">
        <v>338</v>
      </c>
      <c r="D38" s="80">
        <v>0</v>
      </c>
      <c r="E38" s="186"/>
      <c r="G38" s="359"/>
      <c r="H38" s="360"/>
      <c r="I38" s="185" t="s">
        <v>338</v>
      </c>
      <c r="J38" s="80">
        <v>0</v>
      </c>
      <c r="K38" s="186"/>
    </row>
    <row r="39" spans="1:11" ht="25.5" customHeight="1" x14ac:dyDescent="0.25">
      <c r="A39" s="359" t="s">
        <v>339</v>
      </c>
      <c r="B39" s="360" t="s">
        <v>340</v>
      </c>
      <c r="C39" s="185" t="s">
        <v>341</v>
      </c>
      <c r="D39" s="80">
        <v>15</v>
      </c>
      <c r="E39" s="186">
        <v>15</v>
      </c>
      <c r="G39" s="359" t="s">
        <v>339</v>
      </c>
      <c r="H39" s="360" t="s">
        <v>340</v>
      </c>
      <c r="I39" s="185" t="s">
        <v>341</v>
      </c>
      <c r="J39" s="80">
        <v>15</v>
      </c>
      <c r="K39" s="186">
        <v>15</v>
      </c>
    </row>
    <row r="40" spans="1:11" ht="25.5" customHeight="1" x14ac:dyDescent="0.25">
      <c r="A40" s="359"/>
      <c r="B40" s="360"/>
      <c r="C40" s="185" t="s">
        <v>342</v>
      </c>
      <c r="D40" s="80">
        <v>0</v>
      </c>
      <c r="E40" s="186"/>
      <c r="G40" s="359"/>
      <c r="H40" s="360"/>
      <c r="I40" s="185" t="s">
        <v>342</v>
      </c>
      <c r="J40" s="80">
        <v>0</v>
      </c>
      <c r="K40" s="186"/>
    </row>
    <row r="41" spans="1:11" ht="25.5" x14ac:dyDescent="0.25">
      <c r="A41" s="359" t="s">
        <v>343</v>
      </c>
      <c r="B41" s="360" t="s">
        <v>359</v>
      </c>
      <c r="C41" s="185" t="s">
        <v>345</v>
      </c>
      <c r="D41" s="80">
        <v>15</v>
      </c>
      <c r="E41" s="186">
        <v>15</v>
      </c>
      <c r="G41" s="359" t="s">
        <v>343</v>
      </c>
      <c r="H41" s="360" t="s">
        <v>344</v>
      </c>
      <c r="I41" s="185" t="s">
        <v>345</v>
      </c>
      <c r="J41" s="80">
        <v>15</v>
      </c>
      <c r="K41" s="186">
        <v>15</v>
      </c>
    </row>
    <row r="42" spans="1:11" ht="25.5" x14ac:dyDescent="0.25">
      <c r="A42" s="359"/>
      <c r="B42" s="360"/>
      <c r="C42" s="185" t="s">
        <v>346</v>
      </c>
      <c r="D42" s="80">
        <v>0</v>
      </c>
      <c r="E42" s="186"/>
      <c r="G42" s="359"/>
      <c r="H42" s="360"/>
      <c r="I42" s="185" t="s">
        <v>346</v>
      </c>
      <c r="J42" s="80">
        <v>0</v>
      </c>
      <c r="K42" s="186"/>
    </row>
    <row r="43" spans="1:11" ht="63.75" customHeight="1" x14ac:dyDescent="0.25">
      <c r="A43" s="359" t="s">
        <v>347</v>
      </c>
      <c r="B43" s="360" t="s">
        <v>348</v>
      </c>
      <c r="C43" s="185" t="s">
        <v>349</v>
      </c>
      <c r="D43" s="80">
        <v>10</v>
      </c>
      <c r="E43" s="186"/>
      <c r="G43" s="359" t="s">
        <v>347</v>
      </c>
      <c r="H43" s="360" t="s">
        <v>348</v>
      </c>
      <c r="I43" s="185" t="s">
        <v>349</v>
      </c>
      <c r="J43" s="80">
        <v>10</v>
      </c>
      <c r="K43" s="186">
        <v>5</v>
      </c>
    </row>
    <row r="44" spans="1:11" ht="63.75" customHeight="1" x14ac:dyDescent="0.25">
      <c r="A44" s="359"/>
      <c r="B44" s="360"/>
      <c r="C44" s="185" t="s">
        <v>350</v>
      </c>
      <c r="D44" s="80">
        <v>5</v>
      </c>
      <c r="E44" s="186">
        <v>8</v>
      </c>
      <c r="G44" s="359"/>
      <c r="H44" s="360"/>
      <c r="I44" s="185" t="s">
        <v>350</v>
      </c>
      <c r="J44" s="80">
        <v>5</v>
      </c>
      <c r="K44" s="186"/>
    </row>
    <row r="45" spans="1:11" ht="15.75" customHeight="1" thickBot="1" x14ac:dyDescent="0.3">
      <c r="A45" s="359"/>
      <c r="B45" s="360"/>
      <c r="C45" s="185" t="s">
        <v>351</v>
      </c>
      <c r="D45" s="187">
        <v>0</v>
      </c>
      <c r="E45" s="188"/>
      <c r="G45" s="359"/>
      <c r="H45" s="360"/>
      <c r="I45" s="185" t="s">
        <v>351</v>
      </c>
      <c r="J45" s="187">
        <v>0</v>
      </c>
      <c r="K45" s="188"/>
    </row>
    <row r="46" spans="1:11" ht="15.75" thickBot="1" x14ac:dyDescent="0.3">
      <c r="D46" s="59" t="s">
        <v>352</v>
      </c>
      <c r="E46" s="189">
        <f>SUM(E31:E45)</f>
        <v>90</v>
      </c>
      <c r="J46" s="59" t="s">
        <v>352</v>
      </c>
      <c r="K46" s="189">
        <f>SUM(K31:K45)</f>
        <v>90</v>
      </c>
    </row>
    <row r="47" spans="1:11" ht="39" thickBot="1" x14ac:dyDescent="0.3">
      <c r="A47" s="62" t="s">
        <v>353</v>
      </c>
      <c r="B47" s="177" t="s">
        <v>354</v>
      </c>
      <c r="D47" s="61"/>
      <c r="E47" s="190"/>
      <c r="G47" s="62" t="s">
        <v>353</v>
      </c>
      <c r="H47" s="177" t="s">
        <v>354</v>
      </c>
      <c r="J47" s="61"/>
      <c r="K47" s="190"/>
    </row>
    <row r="48" spans="1:11" ht="15.75" thickBot="1" x14ac:dyDescent="0.3">
      <c r="A48" s="63" t="s">
        <v>185</v>
      </c>
      <c r="B48" s="64" t="s">
        <v>355</v>
      </c>
      <c r="C48" s="191"/>
      <c r="D48" s="61"/>
      <c r="E48" s="190"/>
      <c r="G48" s="63" t="s">
        <v>185</v>
      </c>
      <c r="H48" s="64" t="s">
        <v>355</v>
      </c>
      <c r="J48" s="61"/>
      <c r="K48" s="190"/>
    </row>
    <row r="49" spans="1:12" ht="15.75" thickBot="1" x14ac:dyDescent="0.3">
      <c r="A49" s="63" t="s">
        <v>180</v>
      </c>
      <c r="B49" s="64" t="s">
        <v>356</v>
      </c>
      <c r="D49" s="61"/>
      <c r="E49" s="190"/>
      <c r="G49" s="63" t="s">
        <v>180</v>
      </c>
      <c r="H49" s="64" t="s">
        <v>356</v>
      </c>
      <c r="J49" s="61"/>
      <c r="K49" s="190"/>
    </row>
    <row r="50" spans="1:12" ht="15.75" thickBot="1" x14ac:dyDescent="0.3">
      <c r="A50" s="63" t="s">
        <v>232</v>
      </c>
      <c r="B50" s="64" t="s">
        <v>357</v>
      </c>
      <c r="D50" s="61"/>
      <c r="E50" s="190"/>
      <c r="G50" s="63" t="s">
        <v>232</v>
      </c>
      <c r="H50" s="64" t="s">
        <v>357</v>
      </c>
      <c r="J50" s="61"/>
      <c r="K50" s="190"/>
    </row>
    <row r="53" spans="1:12" ht="23.25" customHeight="1" x14ac:dyDescent="0.25">
      <c r="A53" s="58" t="s">
        <v>412</v>
      </c>
      <c r="B53" s="179" t="str">
        <f>+'MAPA DE RIESGOS'!P12</f>
        <v>No trabajar la información en el one drive</v>
      </c>
      <c r="G53" s="61"/>
      <c r="H53" s="192"/>
      <c r="I53" s="192"/>
      <c r="J53" s="192"/>
      <c r="K53" s="190"/>
      <c r="L53" s="192"/>
    </row>
    <row r="54" spans="1:12" ht="21" customHeight="1" x14ac:dyDescent="0.25">
      <c r="A54" s="58" t="s">
        <v>317</v>
      </c>
      <c r="B54" s="179" t="str">
        <f>+'MAPA DE RIESGOS'!T12</f>
        <v>Mantener la información generada en el proceso en el onedrive</v>
      </c>
      <c r="G54" s="61"/>
      <c r="H54" s="192"/>
      <c r="I54" s="192"/>
      <c r="J54" s="192"/>
      <c r="K54" s="190"/>
      <c r="L54" s="192"/>
    </row>
    <row r="55" spans="1:12" ht="15.75" thickBot="1" x14ac:dyDescent="0.3">
      <c r="A55" s="58"/>
      <c r="G55" s="192"/>
      <c r="H55" s="192"/>
      <c r="I55" s="192"/>
      <c r="J55" s="192"/>
      <c r="K55" s="190"/>
      <c r="L55" s="192"/>
    </row>
    <row r="56" spans="1:12" ht="64.5" thickBot="1" x14ac:dyDescent="0.3">
      <c r="A56" s="176" t="s">
        <v>319</v>
      </c>
      <c r="B56" s="62" t="s">
        <v>320</v>
      </c>
      <c r="C56" s="180" t="s">
        <v>321</v>
      </c>
      <c r="D56" s="62" t="s">
        <v>322</v>
      </c>
      <c r="E56" s="181" t="s">
        <v>323</v>
      </c>
      <c r="G56" s="92"/>
      <c r="H56" s="92"/>
      <c r="I56" s="92"/>
      <c r="J56" s="92"/>
      <c r="K56" s="193"/>
      <c r="L56" s="192"/>
    </row>
    <row r="57" spans="1:12" x14ac:dyDescent="0.25">
      <c r="A57" s="363" t="s">
        <v>324</v>
      </c>
      <c r="B57" s="364" t="s">
        <v>325</v>
      </c>
      <c r="C57" s="182" t="s">
        <v>326</v>
      </c>
      <c r="D57" s="183">
        <v>15</v>
      </c>
      <c r="E57" s="184">
        <v>15</v>
      </c>
      <c r="G57" s="361"/>
      <c r="H57" s="362"/>
      <c r="I57" s="213"/>
      <c r="J57" s="93"/>
      <c r="K57" s="190"/>
      <c r="L57" s="192"/>
    </row>
    <row r="58" spans="1:12" x14ac:dyDescent="0.25">
      <c r="A58" s="359"/>
      <c r="B58" s="360"/>
      <c r="C58" s="185" t="s">
        <v>327</v>
      </c>
      <c r="D58" s="80">
        <v>0</v>
      </c>
      <c r="E58" s="186"/>
      <c r="G58" s="361"/>
      <c r="H58" s="362"/>
      <c r="I58" s="213"/>
      <c r="J58" s="93"/>
      <c r="K58" s="190"/>
      <c r="L58" s="192"/>
    </row>
    <row r="59" spans="1:12" x14ac:dyDescent="0.25">
      <c r="A59" s="359"/>
      <c r="B59" s="360" t="s">
        <v>328</v>
      </c>
      <c r="C59" s="185" t="s">
        <v>329</v>
      </c>
      <c r="D59" s="80">
        <v>15</v>
      </c>
      <c r="E59" s="186">
        <v>15</v>
      </c>
      <c r="G59" s="361"/>
      <c r="H59" s="362"/>
      <c r="I59" s="213"/>
      <c r="J59" s="93"/>
      <c r="K59" s="190"/>
      <c r="L59" s="192"/>
    </row>
    <row r="60" spans="1:12" x14ac:dyDescent="0.25">
      <c r="A60" s="359"/>
      <c r="B60" s="360"/>
      <c r="C60" s="185" t="s">
        <v>330</v>
      </c>
      <c r="D60" s="80">
        <v>0</v>
      </c>
      <c r="E60" s="186"/>
      <c r="G60" s="361"/>
      <c r="H60" s="362"/>
      <c r="I60" s="213"/>
      <c r="J60" s="93"/>
      <c r="K60" s="190"/>
      <c r="L60" s="192"/>
    </row>
    <row r="61" spans="1:12" x14ac:dyDescent="0.25">
      <c r="A61" s="359" t="s">
        <v>331</v>
      </c>
      <c r="B61" s="360" t="s">
        <v>332</v>
      </c>
      <c r="C61" s="185" t="s">
        <v>333</v>
      </c>
      <c r="D61" s="80">
        <v>15</v>
      </c>
      <c r="E61" s="186">
        <v>15</v>
      </c>
      <c r="G61" s="361"/>
      <c r="H61" s="362"/>
      <c r="I61" s="213"/>
      <c r="J61" s="93"/>
      <c r="K61" s="190"/>
      <c r="L61" s="192"/>
    </row>
    <row r="62" spans="1:12" ht="24.75" customHeight="1" x14ac:dyDescent="0.25">
      <c r="A62" s="359"/>
      <c r="B62" s="360"/>
      <c r="C62" s="185" t="s">
        <v>334</v>
      </c>
      <c r="D62" s="80">
        <v>0</v>
      </c>
      <c r="E62" s="186"/>
      <c r="G62" s="361"/>
      <c r="H62" s="362"/>
      <c r="I62" s="213"/>
      <c r="J62" s="93"/>
      <c r="K62" s="190"/>
      <c r="L62" s="192"/>
    </row>
    <row r="63" spans="1:12" x14ac:dyDescent="0.25">
      <c r="A63" s="359" t="s">
        <v>335</v>
      </c>
      <c r="B63" s="360" t="s">
        <v>336</v>
      </c>
      <c r="C63" s="185" t="s">
        <v>337</v>
      </c>
      <c r="D63" s="80">
        <v>15</v>
      </c>
      <c r="E63" s="186">
        <v>15</v>
      </c>
      <c r="G63" s="361"/>
      <c r="H63" s="362"/>
      <c r="I63" s="213"/>
      <c r="J63" s="93"/>
      <c r="K63" s="190"/>
      <c r="L63" s="192"/>
    </row>
    <row r="64" spans="1:12" ht="29.25" customHeight="1" x14ac:dyDescent="0.25">
      <c r="A64" s="359"/>
      <c r="B64" s="360"/>
      <c r="C64" s="185" t="s">
        <v>338</v>
      </c>
      <c r="D64" s="80">
        <v>0</v>
      </c>
      <c r="E64" s="186"/>
      <c r="G64" s="361"/>
      <c r="H64" s="362"/>
      <c r="I64" s="213"/>
      <c r="J64" s="93"/>
      <c r="K64" s="190"/>
      <c r="L64" s="192"/>
    </row>
    <row r="65" spans="1:17" x14ac:dyDescent="0.25">
      <c r="A65" s="359" t="s">
        <v>339</v>
      </c>
      <c r="B65" s="360" t="s">
        <v>340</v>
      </c>
      <c r="C65" s="185" t="s">
        <v>341</v>
      </c>
      <c r="D65" s="80">
        <v>15</v>
      </c>
      <c r="E65" s="186">
        <v>15</v>
      </c>
      <c r="G65" s="361"/>
      <c r="H65" s="362"/>
      <c r="I65" s="213"/>
      <c r="J65" s="93"/>
      <c r="K65" s="190"/>
      <c r="L65" s="192"/>
    </row>
    <row r="66" spans="1:17" x14ac:dyDescent="0.25">
      <c r="A66" s="359"/>
      <c r="B66" s="360"/>
      <c r="C66" s="185" t="s">
        <v>342</v>
      </c>
      <c r="D66" s="80">
        <v>0</v>
      </c>
      <c r="E66" s="186"/>
      <c r="G66" s="361"/>
      <c r="H66" s="362"/>
      <c r="I66" s="213"/>
      <c r="J66" s="93"/>
      <c r="K66" s="190"/>
      <c r="L66" s="192"/>
    </row>
    <row r="67" spans="1:17" ht="25.5" x14ac:dyDescent="0.25">
      <c r="A67" s="359" t="s">
        <v>343</v>
      </c>
      <c r="B67" s="360" t="s">
        <v>344</v>
      </c>
      <c r="C67" s="185" t="s">
        <v>345</v>
      </c>
      <c r="D67" s="80">
        <v>15</v>
      </c>
      <c r="E67" s="186">
        <v>15</v>
      </c>
      <c r="G67" s="361"/>
      <c r="H67" s="362"/>
      <c r="I67" s="213"/>
      <c r="J67" s="93"/>
      <c r="K67" s="190"/>
      <c r="L67" s="192"/>
    </row>
    <row r="68" spans="1:17" ht="25.5" x14ac:dyDescent="0.25">
      <c r="A68" s="359"/>
      <c r="B68" s="360"/>
      <c r="C68" s="185" t="s">
        <v>346</v>
      </c>
      <c r="D68" s="80">
        <v>0</v>
      </c>
      <c r="E68" s="186"/>
      <c r="G68" s="361"/>
      <c r="H68" s="362"/>
      <c r="I68" s="213"/>
      <c r="J68" s="93"/>
      <c r="K68" s="190"/>
      <c r="L68" s="192"/>
    </row>
    <row r="69" spans="1:17" x14ac:dyDescent="0.25">
      <c r="A69" s="359" t="s">
        <v>347</v>
      </c>
      <c r="B69" s="360" t="s">
        <v>348</v>
      </c>
      <c r="C69" s="185" t="s">
        <v>349</v>
      </c>
      <c r="D69" s="80">
        <v>10</v>
      </c>
      <c r="E69" s="186">
        <v>10</v>
      </c>
      <c r="G69" s="361"/>
      <c r="H69" s="362"/>
      <c r="I69" s="213"/>
      <c r="J69" s="93"/>
      <c r="K69" s="190"/>
      <c r="L69" s="192"/>
    </row>
    <row r="70" spans="1:17" x14ac:dyDescent="0.25">
      <c r="A70" s="359"/>
      <c r="B70" s="360"/>
      <c r="C70" s="185" t="s">
        <v>350</v>
      </c>
      <c r="D70" s="80">
        <v>5</v>
      </c>
      <c r="E70" s="186"/>
      <c r="G70" s="361"/>
      <c r="H70" s="362"/>
      <c r="I70" s="213"/>
      <c r="J70" s="93"/>
      <c r="K70" s="190"/>
      <c r="L70" s="192"/>
    </row>
    <row r="71" spans="1:17" ht="15.75" thickBot="1" x14ac:dyDescent="0.3">
      <c r="A71" s="359"/>
      <c r="B71" s="360"/>
      <c r="C71" s="185" t="s">
        <v>351</v>
      </c>
      <c r="D71" s="187">
        <v>0</v>
      </c>
      <c r="E71" s="188"/>
      <c r="G71" s="361"/>
      <c r="H71" s="362"/>
      <c r="I71" s="213"/>
      <c r="J71" s="93"/>
      <c r="K71" s="190"/>
      <c r="L71" s="192"/>
    </row>
    <row r="72" spans="1:17" ht="15.75" thickBot="1" x14ac:dyDescent="0.3">
      <c r="D72" s="59" t="s">
        <v>352</v>
      </c>
      <c r="E72" s="189">
        <f>SUM(E57:E71)</f>
        <v>100</v>
      </c>
      <c r="G72" s="192"/>
      <c r="H72" s="192"/>
      <c r="I72" s="192"/>
      <c r="J72" s="61"/>
      <c r="K72" s="190"/>
      <c r="L72" s="192"/>
    </row>
    <row r="73" spans="1:17" ht="39" thickBot="1" x14ac:dyDescent="0.3">
      <c r="A73" s="62" t="s">
        <v>353</v>
      </c>
      <c r="B73" s="177" t="s">
        <v>354</v>
      </c>
      <c r="D73" s="61"/>
      <c r="E73" s="190"/>
      <c r="G73" s="92"/>
      <c r="H73" s="92"/>
      <c r="I73" s="192"/>
      <c r="J73" s="61"/>
      <c r="K73" s="190"/>
      <c r="L73" s="192"/>
    </row>
    <row r="74" spans="1:17" ht="15.75" thickBot="1" x14ac:dyDescent="0.3">
      <c r="A74" s="63" t="s">
        <v>185</v>
      </c>
      <c r="B74" s="64" t="s">
        <v>355</v>
      </c>
      <c r="D74" s="61"/>
      <c r="E74" s="190"/>
      <c r="G74" s="166"/>
      <c r="H74" s="166"/>
      <c r="I74" s="192"/>
      <c r="J74" s="61"/>
      <c r="K74" s="190"/>
      <c r="L74" s="192"/>
    </row>
    <row r="75" spans="1:17" ht="15.75" thickBot="1" x14ac:dyDescent="0.3">
      <c r="A75" s="63" t="s">
        <v>180</v>
      </c>
      <c r="B75" s="64" t="s">
        <v>356</v>
      </c>
      <c r="D75" s="61"/>
      <c r="E75" s="190"/>
      <c r="G75" s="166"/>
      <c r="H75" s="166"/>
      <c r="I75" s="192"/>
      <c r="J75" s="61"/>
      <c r="K75" s="190"/>
      <c r="L75" s="192"/>
    </row>
    <row r="76" spans="1:17" ht="15.75" thickBot="1" x14ac:dyDescent="0.3">
      <c r="A76" s="63" t="s">
        <v>232</v>
      </c>
      <c r="B76" s="64" t="s">
        <v>357</v>
      </c>
      <c r="D76" s="61"/>
      <c r="E76" s="190"/>
      <c r="G76" s="166"/>
      <c r="H76" s="166"/>
      <c r="I76" s="192"/>
      <c r="J76" s="61"/>
      <c r="K76" s="190"/>
      <c r="L76" s="192"/>
    </row>
    <row r="77" spans="1:17" x14ac:dyDescent="0.25">
      <c r="G77" s="192"/>
      <c r="H77" s="192"/>
      <c r="I77" s="192"/>
      <c r="J77" s="192"/>
      <c r="K77" s="190"/>
      <c r="L77" s="192"/>
    </row>
    <row r="78" spans="1:17" x14ac:dyDescent="0.25">
      <c r="G78" s="192"/>
      <c r="H78" s="192"/>
      <c r="I78" s="192"/>
      <c r="J78" s="192"/>
      <c r="K78" s="190"/>
      <c r="L78" s="192"/>
    </row>
    <row r="79" spans="1:17" x14ac:dyDescent="0.25">
      <c r="A79" s="67" t="s">
        <v>358</v>
      </c>
      <c r="B79" s="67" t="str">
        <f>+'MAPA DE RIESGOS'!D13</f>
        <v>Posibilidad de afectación en la salud de los funcionarios del proceso por presencia de acaros y/o otros agentes biológicos que pueden generar enfermedades laborales.</v>
      </c>
      <c r="G79" s="67"/>
      <c r="H79" s="67"/>
    </row>
    <row r="80" spans="1:17" x14ac:dyDescent="0.25">
      <c r="A80" s="58" t="s">
        <v>315</v>
      </c>
      <c r="B80" s="179" t="str">
        <f>+'MAPA DE RIESGOS'!P13</f>
        <v>Falta de fumigación del archivo de la entidad</v>
      </c>
      <c r="G80" s="58" t="s">
        <v>316</v>
      </c>
      <c r="H80" s="179" t="str">
        <f>+'MAPA DE RIESGOS'!P14</f>
        <v>Falta elementos de protección personal</v>
      </c>
      <c r="M80" s="58" t="s">
        <v>362</v>
      </c>
      <c r="N80" s="179" t="str">
        <f>+'MAPA DE RIESGOS'!P15</f>
        <v>Falta o inadecuada limpieza en el archivo central por parte del personal de servicios generales</v>
      </c>
      <c r="Q80" s="178"/>
    </row>
    <row r="81" spans="1:17" x14ac:dyDescent="0.25">
      <c r="A81" s="58" t="s">
        <v>317</v>
      </c>
      <c r="B81" s="179" t="str">
        <f>+'MAPA DE RIESGOS'!T13</f>
        <v>Realizar la solicitud al área de Gestión Ambiental para que adelante gestiones para la respectiva fumigación del archivo central</v>
      </c>
      <c r="G81" s="58" t="s">
        <v>318</v>
      </c>
      <c r="H81" s="179" t="str">
        <f>+'MAPA DE RIESGOS'!T14</f>
        <v>Realizar al área de SST la soliciud de elementos de protección personal</v>
      </c>
      <c r="M81" s="58" t="s">
        <v>363</v>
      </c>
      <c r="N81" s="179" t="str">
        <f>+'MAPA DE RIESGOS'!T15</f>
        <v>Verificar que se cumpla el protocolo para limpieza y desinfección en los archivos con el apoyo de SST.</v>
      </c>
      <c r="Q81" s="178"/>
    </row>
    <row r="82" spans="1:17" ht="15.75" thickBot="1" x14ac:dyDescent="0.3">
      <c r="Q82" s="178"/>
    </row>
    <row r="83" spans="1:17" ht="64.5" thickBot="1" x14ac:dyDescent="0.3">
      <c r="A83" s="176" t="s">
        <v>319</v>
      </c>
      <c r="B83" s="62" t="s">
        <v>320</v>
      </c>
      <c r="C83" s="180" t="s">
        <v>321</v>
      </c>
      <c r="D83" s="62" t="s">
        <v>322</v>
      </c>
      <c r="E83" s="181" t="s">
        <v>323</v>
      </c>
      <c r="G83" s="176" t="s">
        <v>319</v>
      </c>
      <c r="H83" s="62" t="s">
        <v>320</v>
      </c>
      <c r="I83" s="180" t="s">
        <v>321</v>
      </c>
      <c r="J83" s="62" t="s">
        <v>322</v>
      </c>
      <c r="K83" s="181" t="s">
        <v>323</v>
      </c>
      <c r="M83" s="176" t="s">
        <v>319</v>
      </c>
      <c r="N83" s="62" t="s">
        <v>320</v>
      </c>
      <c r="O83" s="180" t="s">
        <v>321</v>
      </c>
      <c r="P83" s="62" t="s">
        <v>322</v>
      </c>
      <c r="Q83" s="181" t="s">
        <v>323</v>
      </c>
    </row>
    <row r="84" spans="1:17" x14ac:dyDescent="0.25">
      <c r="A84" s="363" t="s">
        <v>324</v>
      </c>
      <c r="B84" s="364" t="s">
        <v>325</v>
      </c>
      <c r="C84" s="182" t="s">
        <v>326</v>
      </c>
      <c r="D84" s="183">
        <v>15</v>
      </c>
      <c r="E84" s="184">
        <v>15</v>
      </c>
      <c r="G84" s="363" t="s">
        <v>324</v>
      </c>
      <c r="H84" s="364" t="s">
        <v>325</v>
      </c>
      <c r="I84" s="182" t="s">
        <v>326</v>
      </c>
      <c r="J84" s="183">
        <v>15</v>
      </c>
      <c r="K84" s="184">
        <v>15</v>
      </c>
      <c r="M84" s="363" t="s">
        <v>324</v>
      </c>
      <c r="N84" s="364" t="s">
        <v>325</v>
      </c>
      <c r="O84" s="182" t="s">
        <v>326</v>
      </c>
      <c r="P84" s="183">
        <v>15</v>
      </c>
      <c r="Q84" s="184">
        <v>15</v>
      </c>
    </row>
    <row r="85" spans="1:17" x14ac:dyDescent="0.25">
      <c r="A85" s="359"/>
      <c r="B85" s="360"/>
      <c r="C85" s="185" t="s">
        <v>327</v>
      </c>
      <c r="D85" s="80">
        <v>0</v>
      </c>
      <c r="E85" s="186"/>
      <c r="G85" s="359"/>
      <c r="H85" s="360"/>
      <c r="I85" s="185" t="s">
        <v>327</v>
      </c>
      <c r="J85" s="80">
        <v>0</v>
      </c>
      <c r="K85" s="186"/>
      <c r="M85" s="359"/>
      <c r="N85" s="360"/>
      <c r="O85" s="185" t="s">
        <v>327</v>
      </c>
      <c r="P85" s="80">
        <v>0</v>
      </c>
      <c r="Q85" s="186"/>
    </row>
    <row r="86" spans="1:17" x14ac:dyDescent="0.25">
      <c r="A86" s="359"/>
      <c r="B86" s="360" t="s">
        <v>328</v>
      </c>
      <c r="C86" s="185" t="s">
        <v>329</v>
      </c>
      <c r="D86" s="80">
        <v>15</v>
      </c>
      <c r="E86" s="186">
        <v>13</v>
      </c>
      <c r="G86" s="359"/>
      <c r="H86" s="360" t="s">
        <v>328</v>
      </c>
      <c r="I86" s="185" t="s">
        <v>329</v>
      </c>
      <c r="J86" s="80">
        <v>15</v>
      </c>
      <c r="K86" s="186">
        <v>15</v>
      </c>
      <c r="M86" s="359"/>
      <c r="N86" s="360" t="s">
        <v>328</v>
      </c>
      <c r="O86" s="185" t="s">
        <v>329</v>
      </c>
      <c r="P86" s="80">
        <v>15</v>
      </c>
      <c r="Q86" s="186">
        <v>15</v>
      </c>
    </row>
    <row r="87" spans="1:17" x14ac:dyDescent="0.25">
      <c r="A87" s="359"/>
      <c r="B87" s="360"/>
      <c r="C87" s="185" t="s">
        <v>330</v>
      </c>
      <c r="D87" s="80">
        <v>0</v>
      </c>
      <c r="E87" s="186"/>
      <c r="G87" s="359"/>
      <c r="H87" s="360"/>
      <c r="I87" s="185" t="s">
        <v>330</v>
      </c>
      <c r="J87" s="80">
        <v>0</v>
      </c>
      <c r="K87" s="186"/>
      <c r="M87" s="359"/>
      <c r="N87" s="360"/>
      <c r="O87" s="185" t="s">
        <v>330</v>
      </c>
      <c r="P87" s="80">
        <v>0</v>
      </c>
      <c r="Q87" s="186"/>
    </row>
    <row r="88" spans="1:17" x14ac:dyDescent="0.25">
      <c r="A88" s="359" t="s">
        <v>331</v>
      </c>
      <c r="B88" s="360" t="s">
        <v>332</v>
      </c>
      <c r="C88" s="185" t="s">
        <v>333</v>
      </c>
      <c r="D88" s="80">
        <v>15</v>
      </c>
      <c r="E88" s="186">
        <v>15</v>
      </c>
      <c r="G88" s="359" t="s">
        <v>331</v>
      </c>
      <c r="H88" s="360" t="s">
        <v>332</v>
      </c>
      <c r="I88" s="185" t="s">
        <v>333</v>
      </c>
      <c r="J88" s="80">
        <v>15</v>
      </c>
      <c r="K88" s="186">
        <v>12</v>
      </c>
      <c r="M88" s="359" t="s">
        <v>331</v>
      </c>
      <c r="N88" s="360" t="s">
        <v>332</v>
      </c>
      <c r="O88" s="185" t="s">
        <v>333</v>
      </c>
      <c r="P88" s="80">
        <v>15</v>
      </c>
      <c r="Q88" s="186">
        <v>12</v>
      </c>
    </row>
    <row r="89" spans="1:17" ht="27" customHeight="1" x14ac:dyDescent="0.25">
      <c r="A89" s="359"/>
      <c r="B89" s="360"/>
      <c r="C89" s="185" t="s">
        <v>334</v>
      </c>
      <c r="D89" s="80">
        <v>0</v>
      </c>
      <c r="E89" s="186"/>
      <c r="G89" s="359"/>
      <c r="H89" s="360"/>
      <c r="I89" s="185" t="s">
        <v>334</v>
      </c>
      <c r="J89" s="80">
        <v>0</v>
      </c>
      <c r="K89" s="186"/>
      <c r="M89" s="359"/>
      <c r="N89" s="360"/>
      <c r="O89" s="185" t="s">
        <v>334</v>
      </c>
      <c r="P89" s="80">
        <v>0</v>
      </c>
      <c r="Q89" s="186"/>
    </row>
    <row r="90" spans="1:17" ht="25.5" x14ac:dyDescent="0.25">
      <c r="A90" s="359" t="s">
        <v>335</v>
      </c>
      <c r="B90" s="360" t="s">
        <v>336</v>
      </c>
      <c r="C90" s="185" t="s">
        <v>337</v>
      </c>
      <c r="D90" s="80">
        <v>15</v>
      </c>
      <c r="E90" s="186">
        <v>15</v>
      </c>
      <c r="G90" s="359" t="s">
        <v>335</v>
      </c>
      <c r="H90" s="360" t="s">
        <v>336</v>
      </c>
      <c r="I90" s="185" t="s">
        <v>337</v>
      </c>
      <c r="J90" s="80">
        <v>15</v>
      </c>
      <c r="K90" s="186">
        <v>15</v>
      </c>
      <c r="M90" s="359" t="s">
        <v>335</v>
      </c>
      <c r="N90" s="360" t="s">
        <v>336</v>
      </c>
      <c r="O90" s="185" t="s">
        <v>337</v>
      </c>
      <c r="P90" s="80">
        <v>15</v>
      </c>
      <c r="Q90" s="186">
        <v>15</v>
      </c>
    </row>
    <row r="91" spans="1:17" ht="29.25" customHeight="1" x14ac:dyDescent="0.25">
      <c r="A91" s="359"/>
      <c r="B91" s="360"/>
      <c r="C91" s="185" t="s">
        <v>338</v>
      </c>
      <c r="D91" s="80">
        <v>0</v>
      </c>
      <c r="E91" s="186"/>
      <c r="G91" s="359"/>
      <c r="H91" s="360"/>
      <c r="I91" s="185" t="s">
        <v>338</v>
      </c>
      <c r="J91" s="80">
        <v>0</v>
      </c>
      <c r="K91" s="186"/>
      <c r="M91" s="359"/>
      <c r="N91" s="360"/>
      <c r="O91" s="185" t="s">
        <v>338</v>
      </c>
      <c r="P91" s="80">
        <v>0</v>
      </c>
      <c r="Q91" s="186"/>
    </row>
    <row r="92" spans="1:17" x14ac:dyDescent="0.25">
      <c r="A92" s="359" t="s">
        <v>339</v>
      </c>
      <c r="B92" s="360" t="s">
        <v>340</v>
      </c>
      <c r="C92" s="185" t="s">
        <v>341</v>
      </c>
      <c r="D92" s="80">
        <v>15</v>
      </c>
      <c r="E92" s="186">
        <v>15</v>
      </c>
      <c r="G92" s="359" t="s">
        <v>339</v>
      </c>
      <c r="H92" s="360" t="s">
        <v>340</v>
      </c>
      <c r="I92" s="185" t="s">
        <v>341</v>
      </c>
      <c r="J92" s="80">
        <v>15</v>
      </c>
      <c r="K92" s="186">
        <v>15</v>
      </c>
      <c r="M92" s="359" t="s">
        <v>339</v>
      </c>
      <c r="N92" s="360" t="s">
        <v>340</v>
      </c>
      <c r="O92" s="185" t="s">
        <v>341</v>
      </c>
      <c r="P92" s="80">
        <v>15</v>
      </c>
      <c r="Q92" s="186">
        <v>15</v>
      </c>
    </row>
    <row r="93" spans="1:17" x14ac:dyDescent="0.25">
      <c r="A93" s="359"/>
      <c r="B93" s="360"/>
      <c r="C93" s="185" t="s">
        <v>342</v>
      </c>
      <c r="D93" s="80">
        <v>0</v>
      </c>
      <c r="E93" s="186"/>
      <c r="G93" s="359"/>
      <c r="H93" s="360"/>
      <c r="I93" s="185" t="s">
        <v>342</v>
      </c>
      <c r="J93" s="80">
        <v>0</v>
      </c>
      <c r="K93" s="186"/>
      <c r="M93" s="359"/>
      <c r="N93" s="360"/>
      <c r="O93" s="185" t="s">
        <v>342</v>
      </c>
      <c r="P93" s="80">
        <v>0</v>
      </c>
      <c r="Q93" s="186"/>
    </row>
    <row r="94" spans="1:17" ht="38.25" x14ac:dyDescent="0.25">
      <c r="A94" s="359" t="s">
        <v>343</v>
      </c>
      <c r="B94" s="360" t="s">
        <v>344</v>
      </c>
      <c r="C94" s="185" t="s">
        <v>345</v>
      </c>
      <c r="D94" s="80">
        <v>15</v>
      </c>
      <c r="E94" s="186">
        <v>15</v>
      </c>
      <c r="G94" s="359" t="s">
        <v>343</v>
      </c>
      <c r="H94" s="360" t="s">
        <v>344</v>
      </c>
      <c r="I94" s="185" t="s">
        <v>345</v>
      </c>
      <c r="J94" s="80">
        <v>15</v>
      </c>
      <c r="K94" s="186">
        <v>15</v>
      </c>
      <c r="M94" s="359" t="s">
        <v>343</v>
      </c>
      <c r="N94" s="360" t="s">
        <v>344</v>
      </c>
      <c r="O94" s="185" t="s">
        <v>345</v>
      </c>
      <c r="P94" s="80">
        <v>15</v>
      </c>
      <c r="Q94" s="186">
        <v>15</v>
      </c>
    </row>
    <row r="95" spans="1:17" ht="51" x14ac:dyDescent="0.25">
      <c r="A95" s="359"/>
      <c r="B95" s="360"/>
      <c r="C95" s="185" t="s">
        <v>346</v>
      </c>
      <c r="D95" s="80">
        <v>0</v>
      </c>
      <c r="E95" s="186"/>
      <c r="G95" s="359"/>
      <c r="H95" s="360"/>
      <c r="I95" s="185" t="s">
        <v>346</v>
      </c>
      <c r="J95" s="80">
        <v>0</v>
      </c>
      <c r="K95" s="186"/>
      <c r="M95" s="359"/>
      <c r="N95" s="360"/>
      <c r="O95" s="185" t="s">
        <v>346</v>
      </c>
      <c r="P95" s="80">
        <v>0</v>
      </c>
      <c r="Q95" s="186"/>
    </row>
    <row r="96" spans="1:17" x14ac:dyDescent="0.25">
      <c r="A96" s="359" t="s">
        <v>347</v>
      </c>
      <c r="B96" s="360" t="s">
        <v>348</v>
      </c>
      <c r="C96" s="185" t="s">
        <v>349</v>
      </c>
      <c r="D96" s="80">
        <v>10</v>
      </c>
      <c r="E96" s="186">
        <v>10</v>
      </c>
      <c r="G96" s="359" t="s">
        <v>347</v>
      </c>
      <c r="H96" s="360" t="s">
        <v>348</v>
      </c>
      <c r="I96" s="185" t="s">
        <v>349</v>
      </c>
      <c r="J96" s="80">
        <v>10</v>
      </c>
      <c r="K96" s="186">
        <v>10</v>
      </c>
      <c r="M96" s="359" t="s">
        <v>347</v>
      </c>
      <c r="N96" s="360" t="s">
        <v>348</v>
      </c>
      <c r="O96" s="185" t="s">
        <v>349</v>
      </c>
      <c r="P96" s="80">
        <v>10</v>
      </c>
      <c r="Q96" s="186">
        <v>10</v>
      </c>
    </row>
    <row r="97" spans="1:17" x14ac:dyDescent="0.25">
      <c r="A97" s="359"/>
      <c r="B97" s="360"/>
      <c r="C97" s="185" t="s">
        <v>350</v>
      </c>
      <c r="D97" s="80">
        <v>5</v>
      </c>
      <c r="E97" s="186"/>
      <c r="G97" s="359"/>
      <c r="H97" s="360"/>
      <c r="I97" s="185" t="s">
        <v>350</v>
      </c>
      <c r="J97" s="80">
        <v>5</v>
      </c>
      <c r="K97" s="186"/>
      <c r="M97" s="359"/>
      <c r="N97" s="360"/>
      <c r="O97" s="185" t="s">
        <v>350</v>
      </c>
      <c r="P97" s="80">
        <v>5</v>
      </c>
      <c r="Q97" s="186"/>
    </row>
    <row r="98" spans="1:17" ht="15.75" thickBot="1" x14ac:dyDescent="0.3">
      <c r="A98" s="359"/>
      <c r="B98" s="360"/>
      <c r="C98" s="185" t="s">
        <v>351</v>
      </c>
      <c r="D98" s="187">
        <v>0</v>
      </c>
      <c r="E98" s="188"/>
      <c r="G98" s="359"/>
      <c r="H98" s="360"/>
      <c r="I98" s="185" t="s">
        <v>351</v>
      </c>
      <c r="J98" s="187">
        <v>0</v>
      </c>
      <c r="K98" s="188"/>
      <c r="M98" s="359"/>
      <c r="N98" s="360"/>
      <c r="O98" s="185" t="s">
        <v>351</v>
      </c>
      <c r="P98" s="187">
        <v>0</v>
      </c>
      <c r="Q98" s="188"/>
    </row>
    <row r="99" spans="1:17" ht="15.75" thickBot="1" x14ac:dyDescent="0.3">
      <c r="D99" s="59" t="s">
        <v>352</v>
      </c>
      <c r="E99" s="189">
        <f>SUM(E84:E98)</f>
        <v>98</v>
      </c>
      <c r="J99" s="59" t="s">
        <v>352</v>
      </c>
      <c r="K99" s="189">
        <f>SUM(K84:K98)</f>
        <v>97</v>
      </c>
      <c r="P99" s="59" t="s">
        <v>352</v>
      </c>
      <c r="Q99" s="189">
        <f>SUM(Q84:Q98)</f>
        <v>97</v>
      </c>
    </row>
    <row r="100" spans="1:17" ht="79.5" customHeight="1" thickBot="1" x14ac:dyDescent="0.3">
      <c r="A100" s="62" t="s">
        <v>353</v>
      </c>
      <c r="B100" s="177" t="s">
        <v>354</v>
      </c>
      <c r="D100" s="61"/>
      <c r="E100" s="190"/>
      <c r="G100" s="62" t="s">
        <v>353</v>
      </c>
      <c r="H100" s="177" t="s">
        <v>354</v>
      </c>
      <c r="J100" s="61"/>
      <c r="K100" s="190"/>
      <c r="M100" s="62" t="s">
        <v>353</v>
      </c>
      <c r="N100" s="177" t="s">
        <v>354</v>
      </c>
      <c r="P100" s="61"/>
      <c r="Q100" s="190"/>
    </row>
    <row r="101" spans="1:17" ht="24.75" customHeight="1" thickBot="1" x14ac:dyDescent="0.3">
      <c r="A101" s="63" t="s">
        <v>185</v>
      </c>
      <c r="B101" s="64" t="s">
        <v>355</v>
      </c>
      <c r="D101" s="61"/>
      <c r="E101" s="190"/>
      <c r="G101" s="63" t="s">
        <v>185</v>
      </c>
      <c r="H101" s="64" t="s">
        <v>355</v>
      </c>
      <c r="J101" s="61"/>
      <c r="K101" s="190"/>
      <c r="M101" s="63" t="s">
        <v>185</v>
      </c>
      <c r="N101" s="64" t="s">
        <v>355</v>
      </c>
      <c r="P101" s="61"/>
      <c r="Q101" s="190"/>
    </row>
    <row r="102" spans="1:17" ht="26.25" customHeight="1" thickBot="1" x14ac:dyDescent="0.3">
      <c r="A102" s="63" t="s">
        <v>180</v>
      </c>
      <c r="B102" s="64" t="s">
        <v>356</v>
      </c>
      <c r="D102" s="61"/>
      <c r="E102" s="190"/>
      <c r="G102" s="63" t="s">
        <v>180</v>
      </c>
      <c r="H102" s="64" t="s">
        <v>356</v>
      </c>
      <c r="J102" s="61"/>
      <c r="K102" s="190"/>
      <c r="M102" s="63" t="s">
        <v>180</v>
      </c>
      <c r="N102" s="64" t="s">
        <v>356</v>
      </c>
      <c r="P102" s="61"/>
      <c r="Q102" s="190"/>
    </row>
    <row r="103" spans="1:17" ht="15.75" thickBot="1" x14ac:dyDescent="0.3">
      <c r="A103" s="63" t="s">
        <v>232</v>
      </c>
      <c r="B103" s="64" t="s">
        <v>357</v>
      </c>
      <c r="D103" s="61"/>
      <c r="E103" s="190"/>
      <c r="G103" s="63" t="s">
        <v>232</v>
      </c>
      <c r="H103" s="64" t="s">
        <v>357</v>
      </c>
      <c r="J103" s="61"/>
      <c r="K103" s="190"/>
      <c r="M103" s="63" t="s">
        <v>232</v>
      </c>
      <c r="N103" s="64" t="s">
        <v>357</v>
      </c>
      <c r="P103" s="61"/>
      <c r="Q103" s="190"/>
    </row>
    <row r="105" spans="1:17" ht="15" customHeight="1" x14ac:dyDescent="0.25">
      <c r="A105" s="67" t="s">
        <v>360</v>
      </c>
      <c r="B105" s="175" t="s">
        <v>431</v>
      </c>
      <c r="G105" s="67"/>
      <c r="H105" s="117"/>
      <c r="I105" s="165"/>
      <c r="J105" s="192"/>
      <c r="K105" s="190"/>
      <c r="L105" s="192"/>
    </row>
    <row r="106" spans="1:17" x14ac:dyDescent="0.25">
      <c r="A106" s="58" t="s">
        <v>315</v>
      </c>
      <c r="B106" s="115" t="s">
        <v>434</v>
      </c>
      <c r="G106" s="61"/>
      <c r="H106" s="165"/>
      <c r="I106" s="192"/>
      <c r="J106" s="192"/>
      <c r="K106" s="190"/>
      <c r="L106" s="192"/>
    </row>
    <row r="107" spans="1:17" x14ac:dyDescent="0.25">
      <c r="A107" s="58" t="s">
        <v>317</v>
      </c>
      <c r="B107" s="119" t="s">
        <v>435</v>
      </c>
      <c r="G107" s="61"/>
      <c r="H107" s="115"/>
      <c r="I107" s="152"/>
      <c r="J107" s="152"/>
      <c r="K107" s="190"/>
      <c r="L107" s="192"/>
    </row>
    <row r="108" spans="1:17" ht="15.75" thickBot="1" x14ac:dyDescent="0.3">
      <c r="G108" s="192"/>
      <c r="H108" s="192"/>
      <c r="I108" s="192"/>
      <c r="J108" s="192"/>
      <c r="K108" s="190"/>
      <c r="L108" s="192"/>
    </row>
    <row r="109" spans="1:17" ht="64.5" thickBot="1" x14ac:dyDescent="0.3">
      <c r="A109" s="176" t="s">
        <v>319</v>
      </c>
      <c r="B109" s="62" t="s">
        <v>320</v>
      </c>
      <c r="C109" s="180" t="s">
        <v>321</v>
      </c>
      <c r="D109" s="62" t="s">
        <v>322</v>
      </c>
      <c r="E109" s="181" t="s">
        <v>323</v>
      </c>
      <c r="G109" s="92"/>
      <c r="H109" s="92"/>
      <c r="I109" s="92"/>
      <c r="J109" s="92"/>
      <c r="K109" s="193"/>
      <c r="L109" s="192"/>
    </row>
    <row r="110" spans="1:17" x14ac:dyDescent="0.25">
      <c r="A110" s="363" t="s">
        <v>324</v>
      </c>
      <c r="B110" s="364" t="s">
        <v>325</v>
      </c>
      <c r="C110" s="182" t="s">
        <v>326</v>
      </c>
      <c r="D110" s="183">
        <v>15</v>
      </c>
      <c r="E110" s="184">
        <v>15</v>
      </c>
      <c r="G110" s="361"/>
      <c r="H110" s="362"/>
      <c r="I110" s="194"/>
      <c r="J110" s="93"/>
      <c r="K110" s="190"/>
      <c r="L110" s="192"/>
    </row>
    <row r="111" spans="1:17" x14ac:dyDescent="0.25">
      <c r="A111" s="359"/>
      <c r="B111" s="360"/>
      <c r="C111" s="185" t="s">
        <v>327</v>
      </c>
      <c r="D111" s="80">
        <v>0</v>
      </c>
      <c r="E111" s="186"/>
      <c r="G111" s="361"/>
      <c r="H111" s="362"/>
      <c r="I111" s="194"/>
      <c r="J111" s="93"/>
      <c r="K111" s="190"/>
      <c r="L111" s="192"/>
    </row>
    <row r="112" spans="1:17" x14ac:dyDescent="0.25">
      <c r="A112" s="359"/>
      <c r="B112" s="360" t="s">
        <v>328</v>
      </c>
      <c r="C112" s="185" t="s">
        <v>329</v>
      </c>
      <c r="D112" s="80">
        <v>15</v>
      </c>
      <c r="E112" s="186">
        <v>13</v>
      </c>
      <c r="G112" s="361"/>
      <c r="H112" s="362"/>
      <c r="I112" s="194"/>
      <c r="J112" s="93"/>
      <c r="K112" s="190"/>
      <c r="L112" s="192"/>
    </row>
    <row r="113" spans="1:12" x14ac:dyDescent="0.25">
      <c r="A113" s="359"/>
      <c r="B113" s="360"/>
      <c r="C113" s="185" t="s">
        <v>330</v>
      </c>
      <c r="D113" s="80">
        <v>0</v>
      </c>
      <c r="E113" s="186"/>
      <c r="G113" s="361"/>
      <c r="H113" s="362"/>
      <c r="I113" s="194"/>
      <c r="J113" s="93"/>
      <c r="K113" s="190"/>
      <c r="L113" s="192"/>
    </row>
    <row r="114" spans="1:12" x14ac:dyDescent="0.25">
      <c r="A114" s="359" t="s">
        <v>331</v>
      </c>
      <c r="B114" s="360" t="s">
        <v>332</v>
      </c>
      <c r="C114" s="185" t="s">
        <v>333</v>
      </c>
      <c r="D114" s="80">
        <v>15</v>
      </c>
      <c r="E114" s="186">
        <v>15</v>
      </c>
      <c r="G114" s="361"/>
      <c r="H114" s="362"/>
      <c r="I114" s="194"/>
      <c r="J114" s="93"/>
      <c r="K114" s="190"/>
      <c r="L114" s="192"/>
    </row>
    <row r="115" spans="1:12" ht="27" customHeight="1" x14ac:dyDescent="0.25">
      <c r="A115" s="359"/>
      <c r="B115" s="360"/>
      <c r="C115" s="185" t="s">
        <v>334</v>
      </c>
      <c r="D115" s="80">
        <v>0</v>
      </c>
      <c r="E115" s="186"/>
      <c r="G115" s="361"/>
      <c r="H115" s="362"/>
      <c r="I115" s="194"/>
      <c r="J115" s="93"/>
      <c r="K115" s="190"/>
      <c r="L115" s="192"/>
    </row>
    <row r="116" spans="1:12" x14ac:dyDescent="0.25">
      <c r="A116" s="359" t="s">
        <v>335</v>
      </c>
      <c r="B116" s="360" t="s">
        <v>336</v>
      </c>
      <c r="C116" s="185" t="s">
        <v>337</v>
      </c>
      <c r="D116" s="80">
        <v>15</v>
      </c>
      <c r="E116" s="186">
        <v>15</v>
      </c>
      <c r="G116" s="361"/>
      <c r="H116" s="362"/>
      <c r="I116" s="194"/>
      <c r="J116" s="93"/>
      <c r="K116" s="190"/>
      <c r="L116" s="192"/>
    </row>
    <row r="117" spans="1:12" ht="29.25" customHeight="1" x14ac:dyDescent="0.25">
      <c r="A117" s="359"/>
      <c r="B117" s="360"/>
      <c r="C117" s="185" t="s">
        <v>338</v>
      </c>
      <c r="D117" s="80">
        <v>0</v>
      </c>
      <c r="E117" s="186"/>
      <c r="G117" s="361"/>
      <c r="H117" s="362"/>
      <c r="I117" s="194"/>
      <c r="J117" s="93"/>
      <c r="K117" s="190"/>
      <c r="L117" s="192"/>
    </row>
    <row r="118" spans="1:12" x14ac:dyDescent="0.25">
      <c r="A118" s="359" t="s">
        <v>339</v>
      </c>
      <c r="B118" s="360" t="s">
        <v>340</v>
      </c>
      <c r="C118" s="185" t="s">
        <v>341</v>
      </c>
      <c r="D118" s="80">
        <v>15</v>
      </c>
      <c r="E118" s="186">
        <v>15</v>
      </c>
      <c r="G118" s="361"/>
      <c r="H118" s="362"/>
      <c r="I118" s="194"/>
      <c r="J118" s="93"/>
      <c r="K118" s="190"/>
      <c r="L118" s="192"/>
    </row>
    <row r="119" spans="1:12" x14ac:dyDescent="0.25">
      <c r="A119" s="359"/>
      <c r="B119" s="360"/>
      <c r="C119" s="185" t="s">
        <v>342</v>
      </c>
      <c r="D119" s="80">
        <v>0</v>
      </c>
      <c r="E119" s="186"/>
      <c r="G119" s="361"/>
      <c r="H119" s="362"/>
      <c r="I119" s="194"/>
      <c r="J119" s="93"/>
      <c r="K119" s="190"/>
      <c r="L119" s="192"/>
    </row>
    <row r="120" spans="1:12" ht="25.5" x14ac:dyDescent="0.25">
      <c r="A120" s="359" t="s">
        <v>343</v>
      </c>
      <c r="B120" s="360" t="s">
        <v>344</v>
      </c>
      <c r="C120" s="185" t="s">
        <v>345</v>
      </c>
      <c r="D120" s="80">
        <v>15</v>
      </c>
      <c r="E120" s="186">
        <v>15</v>
      </c>
      <c r="G120" s="361"/>
      <c r="H120" s="362"/>
      <c r="I120" s="194"/>
      <c r="J120" s="93"/>
      <c r="K120" s="190"/>
      <c r="L120" s="192"/>
    </row>
    <row r="121" spans="1:12" ht="25.5" x14ac:dyDescent="0.25">
      <c r="A121" s="359"/>
      <c r="B121" s="360"/>
      <c r="C121" s="185" t="s">
        <v>346</v>
      </c>
      <c r="D121" s="80">
        <v>0</v>
      </c>
      <c r="E121" s="186"/>
      <c r="G121" s="361"/>
      <c r="H121" s="362"/>
      <c r="I121" s="194"/>
      <c r="J121" s="93"/>
      <c r="K121" s="190"/>
      <c r="L121" s="192"/>
    </row>
    <row r="122" spans="1:12" x14ac:dyDescent="0.25">
      <c r="A122" s="359" t="s">
        <v>347</v>
      </c>
      <c r="B122" s="360" t="s">
        <v>348</v>
      </c>
      <c r="C122" s="185" t="s">
        <v>349</v>
      </c>
      <c r="D122" s="80">
        <v>10</v>
      </c>
      <c r="E122" s="186">
        <v>10</v>
      </c>
      <c r="G122" s="361"/>
      <c r="H122" s="362"/>
      <c r="I122" s="194"/>
      <c r="J122" s="93"/>
      <c r="K122" s="190"/>
      <c r="L122" s="192"/>
    </row>
    <row r="123" spans="1:12" x14ac:dyDescent="0.25">
      <c r="A123" s="359"/>
      <c r="B123" s="360"/>
      <c r="C123" s="185" t="s">
        <v>350</v>
      </c>
      <c r="D123" s="80">
        <v>5</v>
      </c>
      <c r="E123" s="186"/>
      <c r="G123" s="361"/>
      <c r="H123" s="362"/>
      <c r="I123" s="194"/>
      <c r="J123" s="93"/>
      <c r="K123" s="190"/>
      <c r="L123" s="192"/>
    </row>
    <row r="124" spans="1:12" ht="15.75" thickBot="1" x14ac:dyDescent="0.3">
      <c r="A124" s="359"/>
      <c r="B124" s="360"/>
      <c r="C124" s="185" t="s">
        <v>351</v>
      </c>
      <c r="D124" s="187">
        <v>0</v>
      </c>
      <c r="E124" s="188"/>
      <c r="G124" s="361"/>
      <c r="H124" s="362"/>
      <c r="I124" s="194"/>
      <c r="J124" s="93"/>
      <c r="K124" s="190"/>
      <c r="L124" s="192"/>
    </row>
    <row r="125" spans="1:12" ht="15.75" thickBot="1" x14ac:dyDescent="0.3">
      <c r="D125" s="59" t="s">
        <v>352</v>
      </c>
      <c r="E125" s="189">
        <f>SUM(E110:E124)</f>
        <v>98</v>
      </c>
      <c r="G125" s="192"/>
      <c r="H125" s="192"/>
      <c r="I125" s="192"/>
      <c r="J125" s="61"/>
      <c r="K125" s="190"/>
      <c r="L125" s="192"/>
    </row>
    <row r="126" spans="1:12" ht="39" thickBot="1" x14ac:dyDescent="0.3">
      <c r="A126" s="62" t="s">
        <v>353</v>
      </c>
      <c r="B126" s="177" t="s">
        <v>354</v>
      </c>
      <c r="D126" s="61"/>
      <c r="E126" s="190"/>
      <c r="G126" s="92"/>
      <c r="H126" s="92"/>
      <c r="I126" s="192"/>
      <c r="J126" s="61"/>
      <c r="K126" s="190"/>
      <c r="L126" s="192"/>
    </row>
    <row r="127" spans="1:12" ht="15.75" thickBot="1" x14ac:dyDescent="0.3">
      <c r="A127" s="63" t="s">
        <v>185</v>
      </c>
      <c r="B127" s="64" t="s">
        <v>355</v>
      </c>
      <c r="D127" s="61"/>
      <c r="E127" s="190"/>
      <c r="G127" s="166"/>
      <c r="H127" s="166"/>
      <c r="I127" s="192"/>
      <c r="J127" s="61"/>
      <c r="K127" s="190"/>
      <c r="L127" s="192"/>
    </row>
    <row r="128" spans="1:12" ht="15.75" thickBot="1" x14ac:dyDescent="0.3">
      <c r="A128" s="63" t="s">
        <v>180</v>
      </c>
      <c r="B128" s="64" t="s">
        <v>356</v>
      </c>
      <c r="D128" s="61"/>
      <c r="E128" s="190"/>
      <c r="G128" s="166"/>
      <c r="H128" s="166"/>
      <c r="I128" s="192"/>
      <c r="J128" s="61"/>
      <c r="K128" s="190"/>
      <c r="L128" s="192"/>
    </row>
    <row r="129" spans="1:12" ht="15.75" thickBot="1" x14ac:dyDescent="0.3">
      <c r="A129" s="63" t="s">
        <v>232</v>
      </c>
      <c r="B129" s="64" t="s">
        <v>357</v>
      </c>
      <c r="D129" s="61"/>
      <c r="E129" s="190"/>
      <c r="G129" s="166"/>
      <c r="H129" s="166"/>
      <c r="I129" s="192"/>
      <c r="J129" s="61"/>
      <c r="K129" s="190"/>
      <c r="L129" s="192"/>
    </row>
    <row r="130" spans="1:12" x14ac:dyDescent="0.25">
      <c r="G130" s="192"/>
      <c r="H130" s="192"/>
      <c r="I130" s="192"/>
      <c r="J130" s="192"/>
      <c r="K130" s="190"/>
      <c r="L130" s="192"/>
    </row>
    <row r="133" spans="1:12" ht="15" customHeight="1" x14ac:dyDescent="0.25">
      <c r="A133" s="67" t="s">
        <v>361</v>
      </c>
      <c r="B133" s="97" t="str">
        <f>+'MAPA DE RIESGOS'!D17</f>
        <v>Posibilidad de recibir o solicitar cualquier dádiva o beneficio a nombre propio o de terceros al manipular/ incluir / extraer documentos a cualquier expediente en custodia del archivo central.</v>
      </c>
      <c r="G133" s="67"/>
      <c r="H133" s="117"/>
      <c r="I133" s="118"/>
    </row>
    <row r="134" spans="1:12" x14ac:dyDescent="0.25">
      <c r="A134" s="58" t="s">
        <v>315</v>
      </c>
      <c r="B134" s="115" t="str">
        <f>+'MAPA DE RIESGOS'!P17</f>
        <v>Omitir el procedimiento definido para el préstamo o consulta de los documentos.</v>
      </c>
      <c r="G134" s="58" t="s">
        <v>316</v>
      </c>
      <c r="H134" s="118" t="str">
        <f>+'MAPA DE RIESGOS'!P18</f>
        <v>Posibilidad de acceso a los archivos de personal distinto a quienes tiene a su cargo el manejo del archivo central.</v>
      </c>
    </row>
    <row r="135" spans="1:12" x14ac:dyDescent="0.25">
      <c r="A135" s="58" t="s">
        <v>317</v>
      </c>
      <c r="B135" s="119" t="str">
        <f>+'MAPA DE RIESGOS'!T17</f>
        <v>Cumplir el procedimiento para el préstamo o la consulta de documentos, diligenciando los respectivos formatos</v>
      </c>
      <c r="G135" s="58" t="s">
        <v>318</v>
      </c>
      <c r="H135" s="116" t="str">
        <f>+'MAPA DE RIESGOS'!T18</f>
        <v>Restricción de entrada sólo de personal autorizado, teniendo los archivos bajo llave.  
Si por necesidad o por solicitud debe ingresar algún externo del proceso al archivo, este debe dilgenciar la planilla de control de visita al archivo central</v>
      </c>
      <c r="I135" s="195"/>
      <c r="J135" s="195"/>
    </row>
    <row r="136" spans="1:12" ht="15.75" thickBot="1" x14ac:dyDescent="0.3"/>
    <row r="137" spans="1:12" ht="64.5" thickBot="1" x14ac:dyDescent="0.3">
      <c r="A137" s="176" t="s">
        <v>319</v>
      </c>
      <c r="B137" s="62" t="s">
        <v>320</v>
      </c>
      <c r="C137" s="180" t="s">
        <v>321</v>
      </c>
      <c r="D137" s="62" t="s">
        <v>322</v>
      </c>
      <c r="E137" s="181" t="s">
        <v>323</v>
      </c>
      <c r="G137" s="176" t="s">
        <v>319</v>
      </c>
      <c r="H137" s="62" t="s">
        <v>320</v>
      </c>
      <c r="I137" s="180" t="s">
        <v>321</v>
      </c>
      <c r="J137" s="62" t="s">
        <v>322</v>
      </c>
      <c r="K137" s="181" t="s">
        <v>323</v>
      </c>
    </row>
    <row r="138" spans="1:12" x14ac:dyDescent="0.25">
      <c r="A138" s="363" t="s">
        <v>324</v>
      </c>
      <c r="B138" s="364" t="s">
        <v>325</v>
      </c>
      <c r="C138" s="182" t="s">
        <v>326</v>
      </c>
      <c r="D138" s="183">
        <v>15</v>
      </c>
      <c r="E138" s="184">
        <v>15</v>
      </c>
      <c r="G138" s="363" t="s">
        <v>324</v>
      </c>
      <c r="H138" s="364" t="s">
        <v>325</v>
      </c>
      <c r="I138" s="182" t="s">
        <v>326</v>
      </c>
      <c r="J138" s="183">
        <v>15</v>
      </c>
      <c r="K138" s="184">
        <v>15</v>
      </c>
    </row>
    <row r="139" spans="1:12" x14ac:dyDescent="0.25">
      <c r="A139" s="359"/>
      <c r="B139" s="360"/>
      <c r="C139" s="185" t="s">
        <v>327</v>
      </c>
      <c r="D139" s="80">
        <v>0</v>
      </c>
      <c r="E139" s="186"/>
      <c r="G139" s="359"/>
      <c r="H139" s="360"/>
      <c r="I139" s="185" t="s">
        <v>327</v>
      </c>
      <c r="J139" s="80">
        <v>0</v>
      </c>
      <c r="K139" s="186"/>
    </row>
    <row r="140" spans="1:12" x14ac:dyDescent="0.25">
      <c r="A140" s="359"/>
      <c r="B140" s="360" t="s">
        <v>328</v>
      </c>
      <c r="C140" s="185" t="s">
        <v>329</v>
      </c>
      <c r="D140" s="80">
        <v>15</v>
      </c>
      <c r="E140" s="186">
        <v>15</v>
      </c>
      <c r="G140" s="359"/>
      <c r="H140" s="360" t="s">
        <v>328</v>
      </c>
      <c r="I140" s="185" t="s">
        <v>329</v>
      </c>
      <c r="J140" s="80">
        <v>15</v>
      </c>
      <c r="K140" s="186">
        <v>15</v>
      </c>
    </row>
    <row r="141" spans="1:12" x14ac:dyDescent="0.25">
      <c r="A141" s="359"/>
      <c r="B141" s="360"/>
      <c r="C141" s="185" t="s">
        <v>330</v>
      </c>
      <c r="D141" s="80">
        <v>0</v>
      </c>
      <c r="E141" s="186"/>
      <c r="G141" s="359"/>
      <c r="H141" s="360"/>
      <c r="I141" s="185" t="s">
        <v>330</v>
      </c>
      <c r="J141" s="80">
        <v>0</v>
      </c>
      <c r="K141" s="186"/>
    </row>
    <row r="142" spans="1:12" x14ac:dyDescent="0.25">
      <c r="A142" s="359" t="s">
        <v>331</v>
      </c>
      <c r="B142" s="360" t="s">
        <v>332</v>
      </c>
      <c r="C142" s="185" t="s">
        <v>333</v>
      </c>
      <c r="D142" s="80">
        <v>15</v>
      </c>
      <c r="E142" s="186">
        <v>15</v>
      </c>
      <c r="G142" s="359" t="s">
        <v>331</v>
      </c>
      <c r="H142" s="360" t="s">
        <v>332</v>
      </c>
      <c r="I142" s="185" t="s">
        <v>333</v>
      </c>
      <c r="J142" s="80">
        <v>15</v>
      </c>
      <c r="K142" s="186">
        <v>15</v>
      </c>
    </row>
    <row r="143" spans="1:12" ht="27" customHeight="1" x14ac:dyDescent="0.25">
      <c r="A143" s="359"/>
      <c r="B143" s="360"/>
      <c r="C143" s="185" t="s">
        <v>334</v>
      </c>
      <c r="D143" s="80">
        <v>0</v>
      </c>
      <c r="E143" s="186"/>
      <c r="G143" s="359"/>
      <c r="H143" s="360"/>
      <c r="I143" s="185" t="s">
        <v>334</v>
      </c>
      <c r="J143" s="80">
        <v>0</v>
      </c>
      <c r="K143" s="186"/>
    </row>
    <row r="144" spans="1:12" x14ac:dyDescent="0.25">
      <c r="A144" s="359" t="s">
        <v>335</v>
      </c>
      <c r="B144" s="360" t="s">
        <v>336</v>
      </c>
      <c r="C144" s="185" t="s">
        <v>337</v>
      </c>
      <c r="D144" s="80">
        <v>15</v>
      </c>
      <c r="E144" s="186">
        <v>15</v>
      </c>
      <c r="G144" s="359" t="s">
        <v>335</v>
      </c>
      <c r="H144" s="360" t="s">
        <v>336</v>
      </c>
      <c r="I144" s="185" t="s">
        <v>337</v>
      </c>
      <c r="J144" s="80">
        <v>15</v>
      </c>
      <c r="K144" s="186">
        <v>15</v>
      </c>
    </row>
    <row r="145" spans="1:12" ht="29.25" customHeight="1" x14ac:dyDescent="0.25">
      <c r="A145" s="359"/>
      <c r="B145" s="360"/>
      <c r="C145" s="185" t="s">
        <v>338</v>
      </c>
      <c r="D145" s="80">
        <v>0</v>
      </c>
      <c r="E145" s="186"/>
      <c r="G145" s="359"/>
      <c r="H145" s="360"/>
      <c r="I145" s="185" t="s">
        <v>338</v>
      </c>
      <c r="J145" s="80">
        <v>0</v>
      </c>
      <c r="K145" s="186"/>
    </row>
    <row r="146" spans="1:12" x14ac:dyDescent="0.25">
      <c r="A146" s="359" t="s">
        <v>339</v>
      </c>
      <c r="B146" s="360" t="s">
        <v>340</v>
      </c>
      <c r="C146" s="185" t="s">
        <v>341</v>
      </c>
      <c r="D146" s="80">
        <v>15</v>
      </c>
      <c r="E146" s="186">
        <v>15</v>
      </c>
      <c r="G146" s="359" t="s">
        <v>339</v>
      </c>
      <c r="H146" s="360" t="s">
        <v>340</v>
      </c>
      <c r="I146" s="185" t="s">
        <v>341</v>
      </c>
      <c r="J146" s="80">
        <v>15</v>
      </c>
      <c r="K146" s="186">
        <v>15</v>
      </c>
    </row>
    <row r="147" spans="1:12" x14ac:dyDescent="0.25">
      <c r="A147" s="359"/>
      <c r="B147" s="360"/>
      <c r="C147" s="185" t="s">
        <v>342</v>
      </c>
      <c r="D147" s="80">
        <v>0</v>
      </c>
      <c r="E147" s="186"/>
      <c r="G147" s="359"/>
      <c r="H147" s="360"/>
      <c r="I147" s="185" t="s">
        <v>342</v>
      </c>
      <c r="J147" s="80">
        <v>0</v>
      </c>
      <c r="K147" s="186"/>
    </row>
    <row r="148" spans="1:12" ht="25.5" x14ac:dyDescent="0.25">
      <c r="A148" s="359" t="s">
        <v>343</v>
      </c>
      <c r="B148" s="360" t="s">
        <v>344</v>
      </c>
      <c r="C148" s="185" t="s">
        <v>345</v>
      </c>
      <c r="D148" s="80">
        <v>15</v>
      </c>
      <c r="E148" s="186">
        <v>15</v>
      </c>
      <c r="G148" s="359" t="s">
        <v>343</v>
      </c>
      <c r="H148" s="360" t="s">
        <v>344</v>
      </c>
      <c r="I148" s="185" t="s">
        <v>345</v>
      </c>
      <c r="J148" s="80">
        <v>15</v>
      </c>
      <c r="K148" s="186">
        <v>15</v>
      </c>
    </row>
    <row r="149" spans="1:12" ht="25.5" x14ac:dyDescent="0.25">
      <c r="A149" s="359"/>
      <c r="B149" s="360"/>
      <c r="C149" s="185" t="s">
        <v>346</v>
      </c>
      <c r="D149" s="80">
        <v>0</v>
      </c>
      <c r="E149" s="186"/>
      <c r="G149" s="359"/>
      <c r="H149" s="360"/>
      <c r="I149" s="185" t="s">
        <v>346</v>
      </c>
      <c r="J149" s="80">
        <v>0</v>
      </c>
      <c r="K149" s="186"/>
    </row>
    <row r="150" spans="1:12" x14ac:dyDescent="0.25">
      <c r="A150" s="359" t="s">
        <v>347</v>
      </c>
      <c r="B150" s="360" t="s">
        <v>348</v>
      </c>
      <c r="C150" s="185" t="s">
        <v>349</v>
      </c>
      <c r="D150" s="80">
        <v>10</v>
      </c>
      <c r="E150" s="186">
        <v>10</v>
      </c>
      <c r="G150" s="359" t="s">
        <v>347</v>
      </c>
      <c r="H150" s="360" t="s">
        <v>348</v>
      </c>
      <c r="I150" s="185" t="s">
        <v>349</v>
      </c>
      <c r="J150" s="80">
        <v>10</v>
      </c>
      <c r="K150" s="186">
        <v>10</v>
      </c>
    </row>
    <row r="151" spans="1:12" x14ac:dyDescent="0.25">
      <c r="A151" s="359"/>
      <c r="B151" s="360"/>
      <c r="C151" s="185" t="s">
        <v>350</v>
      </c>
      <c r="D151" s="80">
        <v>5</v>
      </c>
      <c r="E151" s="186"/>
      <c r="G151" s="359"/>
      <c r="H151" s="360"/>
      <c r="I151" s="185" t="s">
        <v>350</v>
      </c>
      <c r="J151" s="80">
        <v>5</v>
      </c>
      <c r="K151" s="186"/>
    </row>
    <row r="152" spans="1:12" ht="15.75" thickBot="1" x14ac:dyDescent="0.3">
      <c r="A152" s="359"/>
      <c r="B152" s="360"/>
      <c r="C152" s="185" t="s">
        <v>351</v>
      </c>
      <c r="D152" s="187">
        <v>0</v>
      </c>
      <c r="E152" s="188"/>
      <c r="G152" s="359"/>
      <c r="H152" s="360"/>
      <c r="I152" s="185" t="s">
        <v>351</v>
      </c>
      <c r="J152" s="187">
        <v>0</v>
      </c>
      <c r="K152" s="188"/>
    </row>
    <row r="153" spans="1:12" ht="15.75" thickBot="1" x14ac:dyDescent="0.3">
      <c r="D153" s="59" t="s">
        <v>352</v>
      </c>
      <c r="E153" s="189">
        <f>SUM(E138:E152)</f>
        <v>100</v>
      </c>
      <c r="J153" s="59" t="s">
        <v>352</v>
      </c>
      <c r="K153" s="189">
        <f>SUM(K138:K152)</f>
        <v>100</v>
      </c>
    </row>
    <row r="154" spans="1:12" ht="39" thickBot="1" x14ac:dyDescent="0.3">
      <c r="A154" s="62" t="s">
        <v>353</v>
      </c>
      <c r="B154" s="177" t="s">
        <v>354</v>
      </c>
      <c r="D154" s="61"/>
      <c r="E154" s="190"/>
      <c r="G154" s="62" t="s">
        <v>353</v>
      </c>
      <c r="H154" s="177" t="s">
        <v>354</v>
      </c>
      <c r="J154" s="61"/>
      <c r="K154" s="190"/>
    </row>
    <row r="155" spans="1:12" ht="15.75" thickBot="1" x14ac:dyDescent="0.3">
      <c r="A155" s="63" t="s">
        <v>185</v>
      </c>
      <c r="B155" s="64" t="s">
        <v>355</v>
      </c>
      <c r="D155" s="61"/>
      <c r="E155" s="190"/>
      <c r="G155" s="63" t="s">
        <v>185</v>
      </c>
      <c r="H155" s="64" t="s">
        <v>355</v>
      </c>
      <c r="J155" s="61"/>
      <c r="K155" s="190"/>
    </row>
    <row r="156" spans="1:12" ht="15.75" thickBot="1" x14ac:dyDescent="0.3">
      <c r="A156" s="63" t="s">
        <v>180</v>
      </c>
      <c r="B156" s="64" t="s">
        <v>356</v>
      </c>
      <c r="D156" s="61"/>
      <c r="E156" s="190"/>
      <c r="G156" s="63" t="s">
        <v>180</v>
      </c>
      <c r="H156" s="64" t="s">
        <v>356</v>
      </c>
      <c r="J156" s="61"/>
      <c r="K156" s="190"/>
    </row>
    <row r="157" spans="1:12" ht="15.75" thickBot="1" x14ac:dyDescent="0.3">
      <c r="A157" s="63" t="s">
        <v>232</v>
      </c>
      <c r="B157" s="64" t="s">
        <v>357</v>
      </c>
      <c r="D157" s="61"/>
      <c r="E157" s="190"/>
      <c r="G157" s="63" t="s">
        <v>232</v>
      </c>
      <c r="H157" s="64" t="s">
        <v>357</v>
      </c>
      <c r="J157" s="61"/>
      <c r="K157" s="190"/>
    </row>
    <row r="158" spans="1:12" x14ac:dyDescent="0.25">
      <c r="G158" s="192"/>
      <c r="H158" s="192"/>
      <c r="I158" s="192"/>
      <c r="J158" s="192"/>
      <c r="K158" s="190"/>
      <c r="L158" s="192"/>
    </row>
    <row r="159" spans="1:12" x14ac:dyDescent="0.25">
      <c r="G159" s="192"/>
      <c r="H159" s="192"/>
      <c r="I159" s="192"/>
      <c r="J159" s="192"/>
      <c r="K159" s="190"/>
      <c r="L159" s="192"/>
    </row>
    <row r="160" spans="1:12" ht="15" customHeight="1" x14ac:dyDescent="0.25">
      <c r="A160" s="67" t="s">
        <v>433</v>
      </c>
      <c r="B160" s="97" t="str">
        <f>+'MAPA DE RIESGOS'!D19</f>
        <v>Posibilidad de utilizar información en beneficio propio o de un tercero</v>
      </c>
      <c r="G160" s="67"/>
      <c r="H160" s="117"/>
      <c r="I160" s="165"/>
      <c r="J160" s="192"/>
      <c r="K160" s="190"/>
      <c r="L160" s="192"/>
    </row>
    <row r="161" spans="1:12" x14ac:dyDescent="0.25">
      <c r="A161" s="58" t="s">
        <v>315</v>
      </c>
      <c r="B161" s="115" t="str">
        <f>+'MAPA DE RIESGOS'!P19</f>
        <v>Uso indebido de la información facilitándola a personal no autorizado</v>
      </c>
      <c r="G161" s="61"/>
      <c r="H161" s="165"/>
      <c r="I161" s="192"/>
      <c r="J161" s="192"/>
      <c r="K161" s="190"/>
      <c r="L161" s="192"/>
    </row>
    <row r="162" spans="1:12" x14ac:dyDescent="0.25">
      <c r="A162" s="58" t="s">
        <v>317</v>
      </c>
      <c r="B162" s="119" t="str">
        <f>+'MAPA DE RIESGOS'!T19</f>
        <v xml:space="preserve">Sensibilización al equipo de trabajo de responsabilidades y cumplimiento de política de seguridad de la información </v>
      </c>
      <c r="G162" s="61"/>
      <c r="H162" s="115"/>
      <c r="I162" s="152"/>
      <c r="J162" s="152"/>
      <c r="K162" s="190"/>
      <c r="L162" s="192"/>
    </row>
    <row r="163" spans="1:12" ht="15.75" thickBot="1" x14ac:dyDescent="0.3">
      <c r="G163" s="192"/>
      <c r="H163" s="192"/>
      <c r="I163" s="192"/>
      <c r="J163" s="192"/>
      <c r="K163" s="190"/>
      <c r="L163" s="192"/>
    </row>
    <row r="164" spans="1:12" ht="64.5" thickBot="1" x14ac:dyDescent="0.3">
      <c r="A164" s="176" t="s">
        <v>319</v>
      </c>
      <c r="B164" s="62" t="s">
        <v>320</v>
      </c>
      <c r="C164" s="180" t="s">
        <v>321</v>
      </c>
      <c r="D164" s="62" t="s">
        <v>322</v>
      </c>
      <c r="E164" s="181" t="s">
        <v>323</v>
      </c>
      <c r="G164" s="92"/>
      <c r="H164" s="92"/>
      <c r="I164" s="92"/>
      <c r="J164" s="92"/>
      <c r="K164" s="193"/>
      <c r="L164" s="192"/>
    </row>
    <row r="165" spans="1:12" x14ac:dyDescent="0.25">
      <c r="A165" s="369" t="s">
        <v>324</v>
      </c>
      <c r="B165" s="370" t="s">
        <v>325</v>
      </c>
      <c r="C165" s="182" t="s">
        <v>326</v>
      </c>
      <c r="D165" s="183">
        <v>15</v>
      </c>
      <c r="E165" s="184">
        <v>15</v>
      </c>
      <c r="G165" s="361"/>
      <c r="H165" s="362"/>
      <c r="I165" s="194"/>
      <c r="J165" s="93"/>
      <c r="K165" s="190"/>
      <c r="L165" s="192"/>
    </row>
    <row r="166" spans="1:12" x14ac:dyDescent="0.25">
      <c r="A166" s="366"/>
      <c r="B166" s="364"/>
      <c r="C166" s="185" t="s">
        <v>327</v>
      </c>
      <c r="D166" s="80">
        <v>0</v>
      </c>
      <c r="E166" s="186"/>
      <c r="G166" s="361"/>
      <c r="H166" s="362"/>
      <c r="I166" s="194"/>
      <c r="J166" s="93"/>
      <c r="K166" s="190"/>
      <c r="L166" s="192"/>
    </row>
    <row r="167" spans="1:12" ht="15" customHeight="1" x14ac:dyDescent="0.25">
      <c r="A167" s="366"/>
      <c r="B167" s="367" t="s">
        <v>328</v>
      </c>
      <c r="C167" s="185" t="s">
        <v>329</v>
      </c>
      <c r="D167" s="80">
        <v>15</v>
      </c>
      <c r="E167" s="186">
        <v>13</v>
      </c>
      <c r="G167" s="361"/>
      <c r="H167" s="362"/>
      <c r="I167" s="194"/>
      <c r="J167" s="93"/>
      <c r="K167" s="190"/>
      <c r="L167" s="192"/>
    </row>
    <row r="168" spans="1:12" x14ac:dyDescent="0.25">
      <c r="A168" s="363"/>
      <c r="B168" s="364"/>
      <c r="C168" s="185" t="s">
        <v>330</v>
      </c>
      <c r="D168" s="80">
        <v>0</v>
      </c>
      <c r="E168" s="186"/>
      <c r="G168" s="361"/>
      <c r="H168" s="362"/>
      <c r="I168" s="194"/>
      <c r="J168" s="93"/>
      <c r="K168" s="190"/>
      <c r="L168" s="192"/>
    </row>
    <row r="169" spans="1:12" ht="15" customHeight="1" x14ac:dyDescent="0.25">
      <c r="A169" s="365" t="s">
        <v>331</v>
      </c>
      <c r="B169" s="367" t="s">
        <v>332</v>
      </c>
      <c r="C169" s="185" t="s">
        <v>333</v>
      </c>
      <c r="D169" s="80">
        <v>15</v>
      </c>
      <c r="E169" s="186">
        <v>15</v>
      </c>
      <c r="G169" s="361"/>
      <c r="H169" s="362"/>
      <c r="I169" s="194"/>
      <c r="J169" s="93"/>
      <c r="K169" s="190"/>
      <c r="L169" s="192"/>
    </row>
    <row r="170" spans="1:12" ht="27" customHeight="1" x14ac:dyDescent="0.25">
      <c r="A170" s="363"/>
      <c r="B170" s="364"/>
      <c r="C170" s="185" t="s">
        <v>334</v>
      </c>
      <c r="D170" s="80">
        <v>0</v>
      </c>
      <c r="E170" s="186"/>
      <c r="G170" s="361"/>
      <c r="H170" s="362"/>
      <c r="I170" s="194"/>
      <c r="J170" s="93"/>
      <c r="K170" s="190"/>
      <c r="L170" s="192"/>
    </row>
    <row r="171" spans="1:12" ht="15" customHeight="1" x14ac:dyDescent="0.25">
      <c r="A171" s="365" t="s">
        <v>335</v>
      </c>
      <c r="B171" s="367" t="s">
        <v>336</v>
      </c>
      <c r="C171" s="185" t="s">
        <v>337</v>
      </c>
      <c r="D171" s="80">
        <v>15</v>
      </c>
      <c r="E171" s="186">
        <v>15</v>
      </c>
      <c r="G171" s="361"/>
      <c r="H171" s="362"/>
      <c r="I171" s="194"/>
      <c r="J171" s="93"/>
      <c r="K171" s="190"/>
      <c r="L171" s="192"/>
    </row>
    <row r="172" spans="1:12" ht="29.25" customHeight="1" x14ac:dyDescent="0.25">
      <c r="A172" s="363"/>
      <c r="B172" s="364"/>
      <c r="C172" s="185" t="s">
        <v>338</v>
      </c>
      <c r="D172" s="80">
        <v>0</v>
      </c>
      <c r="E172" s="186"/>
      <c r="G172" s="361"/>
      <c r="H172" s="362"/>
      <c r="I172" s="194"/>
      <c r="J172" s="93"/>
      <c r="K172" s="190"/>
      <c r="L172" s="192"/>
    </row>
    <row r="173" spans="1:12" ht="15" customHeight="1" x14ac:dyDescent="0.25">
      <c r="A173" s="365" t="s">
        <v>339</v>
      </c>
      <c r="B173" s="367" t="s">
        <v>340</v>
      </c>
      <c r="C173" s="185" t="s">
        <v>341</v>
      </c>
      <c r="D173" s="80">
        <v>15</v>
      </c>
      <c r="E173" s="186">
        <v>15</v>
      </c>
      <c r="G173" s="361"/>
      <c r="H173" s="362"/>
      <c r="I173" s="194"/>
      <c r="J173" s="93"/>
      <c r="K173" s="190"/>
      <c r="L173" s="192"/>
    </row>
    <row r="174" spans="1:12" x14ac:dyDescent="0.25">
      <c r="A174" s="363"/>
      <c r="B174" s="364"/>
      <c r="C174" s="185" t="s">
        <v>342</v>
      </c>
      <c r="D174" s="80">
        <v>0</v>
      </c>
      <c r="E174" s="186"/>
      <c r="G174" s="361"/>
      <c r="H174" s="362"/>
      <c r="I174" s="194"/>
      <c r="J174" s="93"/>
      <c r="K174" s="190"/>
      <c r="L174" s="192"/>
    </row>
    <row r="175" spans="1:12" ht="28.15" customHeight="1" x14ac:dyDescent="0.25">
      <c r="A175" s="365" t="s">
        <v>343</v>
      </c>
      <c r="B175" s="367" t="s">
        <v>344</v>
      </c>
      <c r="C175" s="185" t="s">
        <v>345</v>
      </c>
      <c r="D175" s="80">
        <v>15</v>
      </c>
      <c r="E175" s="186">
        <v>15</v>
      </c>
      <c r="G175" s="361"/>
      <c r="H175" s="362"/>
      <c r="I175" s="194"/>
      <c r="J175" s="93"/>
      <c r="K175" s="190"/>
      <c r="L175" s="192"/>
    </row>
    <row r="176" spans="1:12" ht="25.5" x14ac:dyDescent="0.25">
      <c r="A176" s="363"/>
      <c r="B176" s="364"/>
      <c r="C176" s="185" t="s">
        <v>346</v>
      </c>
      <c r="D176" s="80">
        <v>0</v>
      </c>
      <c r="E176" s="186"/>
      <c r="G176" s="361"/>
      <c r="H176" s="362"/>
      <c r="I176" s="194"/>
      <c r="J176" s="93"/>
      <c r="K176" s="190"/>
      <c r="L176" s="192"/>
    </row>
    <row r="177" spans="1:12" ht="15" customHeight="1" x14ac:dyDescent="0.25">
      <c r="A177" s="365" t="s">
        <v>347</v>
      </c>
      <c r="B177" s="367" t="s">
        <v>348</v>
      </c>
      <c r="C177" s="185" t="s">
        <v>349</v>
      </c>
      <c r="D177" s="80">
        <v>10</v>
      </c>
      <c r="E177" s="186">
        <v>10</v>
      </c>
      <c r="G177" s="361"/>
      <c r="H177" s="362"/>
      <c r="I177" s="194"/>
      <c r="J177" s="93"/>
      <c r="K177" s="190"/>
      <c r="L177" s="192"/>
    </row>
    <row r="178" spans="1:12" x14ac:dyDescent="0.25">
      <c r="A178" s="366"/>
      <c r="B178" s="368"/>
      <c r="C178" s="185" t="s">
        <v>350</v>
      </c>
      <c r="D178" s="80">
        <v>5</v>
      </c>
      <c r="E178" s="186"/>
      <c r="G178" s="361"/>
      <c r="H178" s="362"/>
      <c r="I178" s="194"/>
      <c r="J178" s="93"/>
      <c r="K178" s="190"/>
      <c r="L178" s="192"/>
    </row>
    <row r="179" spans="1:12" ht="15.75" thickBot="1" x14ac:dyDescent="0.3">
      <c r="A179" s="363"/>
      <c r="B179" s="364"/>
      <c r="C179" s="185" t="s">
        <v>351</v>
      </c>
      <c r="D179" s="187">
        <v>0</v>
      </c>
      <c r="E179" s="188"/>
      <c r="G179" s="361"/>
      <c r="H179" s="362"/>
      <c r="I179" s="194"/>
      <c r="J179" s="93"/>
      <c r="K179" s="190"/>
      <c r="L179" s="192"/>
    </row>
    <row r="180" spans="1:12" ht="15.75" thickBot="1" x14ac:dyDescent="0.3">
      <c r="D180" s="59" t="s">
        <v>352</v>
      </c>
      <c r="E180" s="189">
        <f>SUM(E165:E179)</f>
        <v>98</v>
      </c>
      <c r="G180" s="192"/>
      <c r="H180" s="192"/>
      <c r="I180" s="192"/>
      <c r="J180" s="61"/>
      <c r="K180" s="190"/>
      <c r="L180" s="192"/>
    </row>
    <row r="181" spans="1:12" ht="39" thickBot="1" x14ac:dyDescent="0.3">
      <c r="A181" s="62" t="s">
        <v>353</v>
      </c>
      <c r="B181" s="177" t="s">
        <v>354</v>
      </c>
      <c r="D181" s="61"/>
      <c r="E181" s="190"/>
      <c r="G181" s="92"/>
      <c r="H181" s="92"/>
      <c r="I181" s="192"/>
      <c r="J181" s="61"/>
      <c r="K181" s="190"/>
      <c r="L181" s="192"/>
    </row>
    <row r="182" spans="1:12" ht="15.75" thickBot="1" x14ac:dyDescent="0.3">
      <c r="A182" s="63" t="s">
        <v>185</v>
      </c>
      <c r="B182" s="64" t="s">
        <v>355</v>
      </c>
      <c r="D182" s="61"/>
      <c r="E182" s="190"/>
      <c r="G182" s="166"/>
      <c r="H182" s="166"/>
      <c r="I182" s="192"/>
      <c r="J182" s="61"/>
      <c r="K182" s="190"/>
      <c r="L182" s="192"/>
    </row>
    <row r="183" spans="1:12" ht="15.75" thickBot="1" x14ac:dyDescent="0.3">
      <c r="A183" s="63" t="s">
        <v>180</v>
      </c>
      <c r="B183" s="64" t="s">
        <v>356</v>
      </c>
      <c r="D183" s="61"/>
      <c r="E183" s="190"/>
      <c r="G183" s="166"/>
      <c r="H183" s="166"/>
      <c r="I183" s="192"/>
      <c r="J183" s="61"/>
      <c r="K183" s="190"/>
      <c r="L183" s="192"/>
    </row>
    <row r="184" spans="1:12" ht="15.75" thickBot="1" x14ac:dyDescent="0.3">
      <c r="A184" s="63" t="s">
        <v>232</v>
      </c>
      <c r="B184" s="64" t="s">
        <v>357</v>
      </c>
      <c r="D184" s="61"/>
      <c r="E184" s="190"/>
      <c r="G184" s="166"/>
      <c r="H184" s="166"/>
      <c r="I184" s="192"/>
      <c r="J184" s="61"/>
      <c r="K184" s="190"/>
      <c r="L184" s="192"/>
    </row>
    <row r="185" spans="1:12" x14ac:dyDescent="0.25">
      <c r="G185" s="192"/>
      <c r="H185" s="192"/>
      <c r="I185" s="192"/>
      <c r="J185" s="192"/>
      <c r="K185" s="190"/>
      <c r="L185" s="192"/>
    </row>
    <row r="186" spans="1:12" x14ac:dyDescent="0.25">
      <c r="G186" s="192"/>
      <c r="H186" s="192"/>
      <c r="I186" s="192"/>
      <c r="J186" s="192"/>
      <c r="K186" s="190"/>
      <c r="L186" s="192"/>
    </row>
    <row r="187" spans="1:12" ht="15" customHeight="1" x14ac:dyDescent="0.25">
      <c r="A187" s="67" t="s">
        <v>445</v>
      </c>
      <c r="B187" s="97" t="str">
        <f>+'MAPA DE RIESGOS'!D20</f>
        <v>Probabilidad de hacer uso inadecuado de los recursos naturales</v>
      </c>
      <c r="G187" s="67"/>
      <c r="H187" s="117"/>
      <c r="I187" s="118"/>
    </row>
    <row r="188" spans="1:12" x14ac:dyDescent="0.25">
      <c r="A188" s="58" t="s">
        <v>315</v>
      </c>
      <c r="B188" s="115" t="str">
        <f>+'MAPA DE RIESGOS'!P20</f>
        <v>Falta de conciencia relacionada con el correcto uso de los recursos naturales</v>
      </c>
      <c r="G188" s="61"/>
      <c r="H188" s="165"/>
      <c r="I188" s="192"/>
      <c r="J188" s="192"/>
      <c r="K188" s="190"/>
      <c r="L188" s="192"/>
    </row>
    <row r="189" spans="1:12" x14ac:dyDescent="0.25">
      <c r="A189" s="58" t="s">
        <v>317</v>
      </c>
      <c r="B189" s="119" t="str">
        <f>+'MAPA DE RIESGOS'!T20</f>
        <v xml:space="preserve">Participar en las actividades programadas relacionadas con el cuidado y conservación de los recursos naturales
</v>
      </c>
      <c r="G189" s="61"/>
      <c r="H189" s="115"/>
      <c r="I189" s="152"/>
      <c r="J189" s="152"/>
      <c r="K189" s="190"/>
      <c r="L189" s="192"/>
    </row>
    <row r="190" spans="1:12" ht="15.75" thickBot="1" x14ac:dyDescent="0.3">
      <c r="G190" s="192"/>
      <c r="H190" s="192"/>
      <c r="I190" s="192"/>
      <c r="J190" s="192"/>
      <c r="K190" s="190"/>
      <c r="L190" s="192"/>
    </row>
    <row r="191" spans="1:12" ht="64.5" thickBot="1" x14ac:dyDescent="0.3">
      <c r="A191" s="176" t="s">
        <v>319</v>
      </c>
      <c r="B191" s="62" t="s">
        <v>320</v>
      </c>
      <c r="C191" s="180" t="s">
        <v>321</v>
      </c>
      <c r="D191" s="62" t="s">
        <v>322</v>
      </c>
      <c r="E191" s="181" t="s">
        <v>323</v>
      </c>
      <c r="G191" s="92"/>
      <c r="H191" s="92"/>
      <c r="I191" s="92"/>
      <c r="J191" s="92"/>
      <c r="K191" s="193"/>
      <c r="L191" s="192"/>
    </row>
    <row r="192" spans="1:12" x14ac:dyDescent="0.25">
      <c r="A192" s="363" t="s">
        <v>324</v>
      </c>
      <c r="B192" s="364" t="s">
        <v>325</v>
      </c>
      <c r="C192" s="182" t="s">
        <v>326</v>
      </c>
      <c r="D192" s="183">
        <v>15</v>
      </c>
      <c r="E192" s="184">
        <v>15</v>
      </c>
      <c r="G192" s="361"/>
      <c r="H192" s="362"/>
      <c r="I192" s="213"/>
      <c r="J192" s="93"/>
      <c r="K192" s="190"/>
      <c r="L192" s="192"/>
    </row>
    <row r="193" spans="1:12" x14ac:dyDescent="0.25">
      <c r="A193" s="359"/>
      <c r="B193" s="360"/>
      <c r="C193" s="185" t="s">
        <v>327</v>
      </c>
      <c r="D193" s="80">
        <v>0</v>
      </c>
      <c r="E193" s="186"/>
      <c r="G193" s="361"/>
      <c r="H193" s="362"/>
      <c r="I193" s="213"/>
      <c r="J193" s="93"/>
      <c r="K193" s="190"/>
      <c r="L193" s="192"/>
    </row>
    <row r="194" spans="1:12" x14ac:dyDescent="0.25">
      <c r="A194" s="359"/>
      <c r="B194" s="360" t="s">
        <v>328</v>
      </c>
      <c r="C194" s="185" t="s">
        <v>329</v>
      </c>
      <c r="D194" s="80">
        <v>15</v>
      </c>
      <c r="E194" s="186">
        <v>13</v>
      </c>
      <c r="G194" s="361"/>
      <c r="H194" s="362"/>
      <c r="I194" s="213"/>
      <c r="J194" s="93"/>
      <c r="K194" s="190"/>
      <c r="L194" s="192"/>
    </row>
    <row r="195" spans="1:12" x14ac:dyDescent="0.25">
      <c r="A195" s="359"/>
      <c r="B195" s="360"/>
      <c r="C195" s="185" t="s">
        <v>330</v>
      </c>
      <c r="D195" s="80">
        <v>0</v>
      </c>
      <c r="E195" s="186"/>
      <c r="G195" s="361"/>
      <c r="H195" s="362"/>
      <c r="I195" s="213"/>
      <c r="J195" s="93"/>
      <c r="K195" s="190"/>
      <c r="L195" s="192"/>
    </row>
    <row r="196" spans="1:12" x14ac:dyDescent="0.25">
      <c r="A196" s="359" t="s">
        <v>331</v>
      </c>
      <c r="B196" s="360" t="s">
        <v>332</v>
      </c>
      <c r="C196" s="185" t="s">
        <v>333</v>
      </c>
      <c r="D196" s="80">
        <v>15</v>
      </c>
      <c r="E196" s="186">
        <v>15</v>
      </c>
      <c r="G196" s="361"/>
      <c r="H196" s="362"/>
      <c r="I196" s="213"/>
      <c r="J196" s="93"/>
      <c r="K196" s="190"/>
      <c r="L196" s="192"/>
    </row>
    <row r="197" spans="1:12" ht="27" customHeight="1" x14ac:dyDescent="0.25">
      <c r="A197" s="359"/>
      <c r="B197" s="360"/>
      <c r="C197" s="185" t="s">
        <v>334</v>
      </c>
      <c r="D197" s="80">
        <v>0</v>
      </c>
      <c r="E197" s="186"/>
      <c r="G197" s="361"/>
      <c r="H197" s="362"/>
      <c r="I197" s="213"/>
      <c r="J197" s="93"/>
      <c r="K197" s="190"/>
      <c r="L197" s="192"/>
    </row>
    <row r="198" spans="1:12" x14ac:dyDescent="0.25">
      <c r="A198" s="359" t="s">
        <v>335</v>
      </c>
      <c r="B198" s="360" t="s">
        <v>336</v>
      </c>
      <c r="C198" s="185" t="s">
        <v>337</v>
      </c>
      <c r="D198" s="80">
        <v>15</v>
      </c>
      <c r="E198" s="186">
        <v>15</v>
      </c>
      <c r="G198" s="361"/>
      <c r="H198" s="362"/>
      <c r="I198" s="213"/>
      <c r="J198" s="93"/>
      <c r="K198" s="190"/>
      <c r="L198" s="192"/>
    </row>
    <row r="199" spans="1:12" ht="29.25" customHeight="1" x14ac:dyDescent="0.25">
      <c r="A199" s="359"/>
      <c r="B199" s="360"/>
      <c r="C199" s="185" t="s">
        <v>338</v>
      </c>
      <c r="D199" s="80">
        <v>0</v>
      </c>
      <c r="E199" s="186"/>
      <c r="G199" s="361"/>
      <c r="H199" s="362"/>
      <c r="I199" s="213"/>
      <c r="J199" s="93"/>
      <c r="K199" s="190"/>
      <c r="L199" s="192"/>
    </row>
    <row r="200" spans="1:12" x14ac:dyDescent="0.25">
      <c r="A200" s="359" t="s">
        <v>339</v>
      </c>
      <c r="B200" s="360" t="s">
        <v>340</v>
      </c>
      <c r="C200" s="185" t="s">
        <v>341</v>
      </c>
      <c r="D200" s="80">
        <v>15</v>
      </c>
      <c r="E200" s="186">
        <v>15</v>
      </c>
      <c r="G200" s="361"/>
      <c r="H200" s="362"/>
      <c r="I200" s="213"/>
      <c r="J200" s="93"/>
      <c r="K200" s="190"/>
      <c r="L200" s="192"/>
    </row>
    <row r="201" spans="1:12" x14ac:dyDescent="0.25">
      <c r="A201" s="359"/>
      <c r="B201" s="360"/>
      <c r="C201" s="185" t="s">
        <v>342</v>
      </c>
      <c r="D201" s="80">
        <v>0</v>
      </c>
      <c r="E201" s="186"/>
      <c r="G201" s="361"/>
      <c r="H201" s="362"/>
      <c r="I201" s="213"/>
      <c r="J201" s="93"/>
      <c r="K201" s="190"/>
      <c r="L201" s="192"/>
    </row>
    <row r="202" spans="1:12" ht="25.5" x14ac:dyDescent="0.25">
      <c r="A202" s="359" t="s">
        <v>343</v>
      </c>
      <c r="B202" s="360" t="s">
        <v>344</v>
      </c>
      <c r="C202" s="185" t="s">
        <v>345</v>
      </c>
      <c r="D202" s="80">
        <v>15</v>
      </c>
      <c r="E202" s="186">
        <v>15</v>
      </c>
      <c r="G202" s="361"/>
      <c r="H202" s="362"/>
      <c r="I202" s="213"/>
      <c r="J202" s="93"/>
      <c r="K202" s="190"/>
      <c r="L202" s="192"/>
    </row>
    <row r="203" spans="1:12" ht="25.5" x14ac:dyDescent="0.25">
      <c r="A203" s="359"/>
      <c r="B203" s="360"/>
      <c r="C203" s="185" t="s">
        <v>346</v>
      </c>
      <c r="D203" s="80">
        <v>0</v>
      </c>
      <c r="E203" s="186"/>
      <c r="G203" s="361"/>
      <c r="H203" s="362"/>
      <c r="I203" s="213"/>
      <c r="J203" s="93"/>
      <c r="K203" s="190"/>
      <c r="L203" s="192"/>
    </row>
    <row r="204" spans="1:12" x14ac:dyDescent="0.25">
      <c r="A204" s="359" t="s">
        <v>347</v>
      </c>
      <c r="B204" s="360" t="s">
        <v>348</v>
      </c>
      <c r="C204" s="185" t="s">
        <v>349</v>
      </c>
      <c r="D204" s="80">
        <v>10</v>
      </c>
      <c r="E204" s="186">
        <v>10</v>
      </c>
      <c r="G204" s="361"/>
      <c r="H204" s="362"/>
      <c r="I204" s="213"/>
      <c r="J204" s="93"/>
      <c r="K204" s="190"/>
      <c r="L204" s="192"/>
    </row>
    <row r="205" spans="1:12" x14ac:dyDescent="0.25">
      <c r="A205" s="359"/>
      <c r="B205" s="360"/>
      <c r="C205" s="185" t="s">
        <v>350</v>
      </c>
      <c r="D205" s="80">
        <v>5</v>
      </c>
      <c r="E205" s="186"/>
      <c r="G205" s="361"/>
      <c r="H205" s="362"/>
      <c r="I205" s="213"/>
      <c r="J205" s="93"/>
      <c r="K205" s="190"/>
      <c r="L205" s="192"/>
    </row>
    <row r="206" spans="1:12" ht="15.75" thickBot="1" x14ac:dyDescent="0.3">
      <c r="A206" s="359"/>
      <c r="B206" s="360"/>
      <c r="C206" s="185" t="s">
        <v>351</v>
      </c>
      <c r="D206" s="187">
        <v>0</v>
      </c>
      <c r="E206" s="188"/>
      <c r="G206" s="361"/>
      <c r="H206" s="362"/>
      <c r="I206" s="213"/>
      <c r="J206" s="93"/>
      <c r="K206" s="190"/>
      <c r="L206" s="192"/>
    </row>
    <row r="207" spans="1:12" ht="15.75" thickBot="1" x14ac:dyDescent="0.3">
      <c r="D207" s="59" t="s">
        <v>352</v>
      </c>
      <c r="E207" s="189">
        <f>SUM(E192:E206)</f>
        <v>98</v>
      </c>
      <c r="G207" s="192"/>
      <c r="H207" s="192"/>
      <c r="I207" s="192"/>
      <c r="J207" s="61"/>
      <c r="K207" s="190"/>
      <c r="L207" s="192"/>
    </row>
    <row r="208" spans="1:12" ht="39" thickBot="1" x14ac:dyDescent="0.3">
      <c r="A208" s="62" t="s">
        <v>353</v>
      </c>
      <c r="B208" s="177" t="s">
        <v>354</v>
      </c>
      <c r="D208" s="61"/>
      <c r="E208" s="190"/>
      <c r="G208" s="92"/>
      <c r="H208" s="92"/>
      <c r="I208" s="192"/>
      <c r="J208" s="61"/>
      <c r="K208" s="190"/>
      <c r="L208" s="192"/>
    </row>
    <row r="209" spans="1:12" ht="15.75" thickBot="1" x14ac:dyDescent="0.3">
      <c r="A209" s="63" t="s">
        <v>185</v>
      </c>
      <c r="B209" s="64" t="s">
        <v>355</v>
      </c>
      <c r="D209" s="61"/>
      <c r="E209" s="190"/>
      <c r="G209" s="166"/>
      <c r="H209" s="166"/>
      <c r="I209" s="192"/>
      <c r="J209" s="61"/>
      <c r="K209" s="190"/>
      <c r="L209" s="192"/>
    </row>
    <row r="210" spans="1:12" ht="15.75" thickBot="1" x14ac:dyDescent="0.3">
      <c r="A210" s="63" t="s">
        <v>180</v>
      </c>
      <c r="B210" s="64" t="s">
        <v>356</v>
      </c>
      <c r="D210" s="61"/>
      <c r="E210" s="190"/>
      <c r="G210" s="166"/>
      <c r="H210" s="166"/>
      <c r="I210" s="192"/>
      <c r="J210" s="61"/>
      <c r="K210" s="190"/>
      <c r="L210" s="192"/>
    </row>
    <row r="211" spans="1:12" ht="15.75" thickBot="1" x14ac:dyDescent="0.3">
      <c r="A211" s="63" t="s">
        <v>232</v>
      </c>
      <c r="B211" s="64" t="s">
        <v>357</v>
      </c>
      <c r="D211" s="61"/>
      <c r="E211" s="190"/>
      <c r="G211" s="166"/>
      <c r="H211" s="166"/>
      <c r="I211" s="192"/>
      <c r="J211" s="61"/>
      <c r="K211" s="190"/>
      <c r="L211" s="192"/>
    </row>
    <row r="212" spans="1:12" x14ac:dyDescent="0.25">
      <c r="G212" s="192"/>
      <c r="H212" s="192"/>
      <c r="I212" s="192"/>
      <c r="J212" s="192"/>
      <c r="K212" s="190"/>
      <c r="L212" s="192"/>
    </row>
    <row r="213" spans="1:12" x14ac:dyDescent="0.25">
      <c r="G213" s="192"/>
      <c r="H213" s="192"/>
      <c r="I213" s="192"/>
      <c r="J213" s="192"/>
      <c r="K213" s="190"/>
      <c r="L213" s="192"/>
    </row>
  </sheetData>
  <mergeCells count="221">
    <mergeCell ref="A202:A203"/>
    <mergeCell ref="B202:B203"/>
    <mergeCell ref="G202:G203"/>
    <mergeCell ref="H202:H203"/>
    <mergeCell ref="A204:A206"/>
    <mergeCell ref="B204:B206"/>
    <mergeCell ref="G204:G206"/>
    <mergeCell ref="H204:H206"/>
    <mergeCell ref="A196:A197"/>
    <mergeCell ref="B196:B197"/>
    <mergeCell ref="G196:G197"/>
    <mergeCell ref="H196:H197"/>
    <mergeCell ref="A198:A199"/>
    <mergeCell ref="B198:B199"/>
    <mergeCell ref="G198:G199"/>
    <mergeCell ref="H198:H199"/>
    <mergeCell ref="A200:A201"/>
    <mergeCell ref="B200:B201"/>
    <mergeCell ref="G200:G201"/>
    <mergeCell ref="H200:H201"/>
    <mergeCell ref="M94:M95"/>
    <mergeCell ref="N94:N95"/>
    <mergeCell ref="M96:M98"/>
    <mergeCell ref="N96:N98"/>
    <mergeCell ref="A192:A195"/>
    <mergeCell ref="B192:B193"/>
    <mergeCell ref="G192:G195"/>
    <mergeCell ref="H192:H193"/>
    <mergeCell ref="B194:B195"/>
    <mergeCell ref="H194:H195"/>
    <mergeCell ref="A177:A179"/>
    <mergeCell ref="B177:B179"/>
    <mergeCell ref="G177:G179"/>
    <mergeCell ref="H177:H179"/>
    <mergeCell ref="A171:A172"/>
    <mergeCell ref="B171:B172"/>
    <mergeCell ref="G171:G172"/>
    <mergeCell ref="H171:H172"/>
    <mergeCell ref="A173:A174"/>
    <mergeCell ref="B173:B174"/>
    <mergeCell ref="G173:G174"/>
    <mergeCell ref="H173:H174"/>
    <mergeCell ref="A175:A176"/>
    <mergeCell ref="B175:B176"/>
    <mergeCell ref="M84:M87"/>
    <mergeCell ref="N84:N85"/>
    <mergeCell ref="N86:N87"/>
    <mergeCell ref="M88:M89"/>
    <mergeCell ref="N88:N89"/>
    <mergeCell ref="M90:M91"/>
    <mergeCell ref="N90:N91"/>
    <mergeCell ref="M92:M93"/>
    <mergeCell ref="N92:N93"/>
    <mergeCell ref="G175:G176"/>
    <mergeCell ref="H175:H176"/>
    <mergeCell ref="A165:A168"/>
    <mergeCell ref="B165:B166"/>
    <mergeCell ref="G165:G168"/>
    <mergeCell ref="H165:H166"/>
    <mergeCell ref="B167:B168"/>
    <mergeCell ref="H167:H168"/>
    <mergeCell ref="A169:A170"/>
    <mergeCell ref="B169:B170"/>
    <mergeCell ref="G169:G170"/>
    <mergeCell ref="H169:H170"/>
    <mergeCell ref="B96:B98"/>
    <mergeCell ref="G94:G95"/>
    <mergeCell ref="H94:H95"/>
    <mergeCell ref="G96:G98"/>
    <mergeCell ref="H96:H98"/>
    <mergeCell ref="A84:A87"/>
    <mergeCell ref="B84:B85"/>
    <mergeCell ref="B86:B87"/>
    <mergeCell ref="A88:A89"/>
    <mergeCell ref="B88:B89"/>
    <mergeCell ref="A90:A91"/>
    <mergeCell ref="B90:B91"/>
    <mergeCell ref="A92:A93"/>
    <mergeCell ref="B92:B93"/>
    <mergeCell ref="A94:A95"/>
    <mergeCell ref="B94:B95"/>
    <mergeCell ref="A96:A98"/>
    <mergeCell ref="G88:G89"/>
    <mergeCell ref="H88:H89"/>
    <mergeCell ref="G90:G91"/>
    <mergeCell ref="H90:H91"/>
    <mergeCell ref="G92:G93"/>
    <mergeCell ref="H92:H93"/>
    <mergeCell ref="A69:A71"/>
    <mergeCell ref="B69:B71"/>
    <mergeCell ref="G69:G71"/>
    <mergeCell ref="H69:H71"/>
    <mergeCell ref="G84:G87"/>
    <mergeCell ref="H84:H85"/>
    <mergeCell ref="H86:H87"/>
    <mergeCell ref="A65:A66"/>
    <mergeCell ref="B65:B66"/>
    <mergeCell ref="G65:G66"/>
    <mergeCell ref="H65:H66"/>
    <mergeCell ref="A67:A68"/>
    <mergeCell ref="B67:B68"/>
    <mergeCell ref="G67:G68"/>
    <mergeCell ref="H67:H68"/>
    <mergeCell ref="H61:H62"/>
    <mergeCell ref="A63:A64"/>
    <mergeCell ref="B63:B64"/>
    <mergeCell ref="G63:G64"/>
    <mergeCell ref="H63:H64"/>
    <mergeCell ref="A57:A60"/>
    <mergeCell ref="B57:B58"/>
    <mergeCell ref="G57:G60"/>
    <mergeCell ref="H57:H58"/>
    <mergeCell ref="B59:B60"/>
    <mergeCell ref="H59:H60"/>
    <mergeCell ref="A6:A9"/>
    <mergeCell ref="B6:B7"/>
    <mergeCell ref="B8:B9"/>
    <mergeCell ref="A10:A11"/>
    <mergeCell ref="B10:B11"/>
    <mergeCell ref="A18:A20"/>
    <mergeCell ref="B18:B20"/>
    <mergeCell ref="A12:A13"/>
    <mergeCell ref="B12:B13"/>
    <mergeCell ref="A14:A15"/>
    <mergeCell ref="B14:B15"/>
    <mergeCell ref="A16:A17"/>
    <mergeCell ref="B16:B17"/>
    <mergeCell ref="G18:G20"/>
    <mergeCell ref="H18:H20"/>
    <mergeCell ref="H16:H17"/>
    <mergeCell ref="G6:G9"/>
    <mergeCell ref="H6:H7"/>
    <mergeCell ref="H8:H9"/>
    <mergeCell ref="G10:G11"/>
    <mergeCell ref="H10:H11"/>
    <mergeCell ref="G12:G13"/>
    <mergeCell ref="H12:H13"/>
    <mergeCell ref="G14:G15"/>
    <mergeCell ref="H14:H15"/>
    <mergeCell ref="G16:G17"/>
    <mergeCell ref="A31:A34"/>
    <mergeCell ref="B31:B32"/>
    <mergeCell ref="G31:G34"/>
    <mergeCell ref="H31:H32"/>
    <mergeCell ref="B33:B34"/>
    <mergeCell ref="H33:H34"/>
    <mergeCell ref="B35:B36"/>
    <mergeCell ref="G35:G36"/>
    <mergeCell ref="H35:H36"/>
    <mergeCell ref="A118:A119"/>
    <mergeCell ref="B118:B119"/>
    <mergeCell ref="G118:G119"/>
    <mergeCell ref="H118:H119"/>
    <mergeCell ref="A37:A38"/>
    <mergeCell ref="B37:B38"/>
    <mergeCell ref="G37:G38"/>
    <mergeCell ref="H37:H38"/>
    <mergeCell ref="A35:A36"/>
    <mergeCell ref="A43:A45"/>
    <mergeCell ref="B43:B45"/>
    <mergeCell ref="G43:G45"/>
    <mergeCell ref="H43:H45"/>
    <mergeCell ref="G39:G40"/>
    <mergeCell ref="H39:H40"/>
    <mergeCell ref="A41:A42"/>
    <mergeCell ref="B41:B42"/>
    <mergeCell ref="G41:G42"/>
    <mergeCell ref="H41:H42"/>
    <mergeCell ref="A39:A40"/>
    <mergeCell ref="B39:B40"/>
    <mergeCell ref="A61:A62"/>
    <mergeCell ref="B61:B62"/>
    <mergeCell ref="G61:G62"/>
    <mergeCell ref="G144:G145"/>
    <mergeCell ref="H144:H145"/>
    <mergeCell ref="A146:A147"/>
    <mergeCell ref="B146:B147"/>
    <mergeCell ref="G148:G149"/>
    <mergeCell ref="H148:H149"/>
    <mergeCell ref="A110:A113"/>
    <mergeCell ref="B110:B111"/>
    <mergeCell ref="G110:G113"/>
    <mergeCell ref="H110:H111"/>
    <mergeCell ref="B112:B113"/>
    <mergeCell ref="H112:H113"/>
    <mergeCell ref="A114:A115"/>
    <mergeCell ref="B114:B115"/>
    <mergeCell ref="G114:G115"/>
    <mergeCell ref="H114:H115"/>
    <mergeCell ref="A122:A124"/>
    <mergeCell ref="B122:B124"/>
    <mergeCell ref="G122:G124"/>
    <mergeCell ref="H122:H124"/>
    <mergeCell ref="A116:A117"/>
    <mergeCell ref="B116:B117"/>
    <mergeCell ref="G116:G117"/>
    <mergeCell ref="H116:H117"/>
    <mergeCell ref="G146:G147"/>
    <mergeCell ref="H146:H147"/>
    <mergeCell ref="A148:A149"/>
    <mergeCell ref="B148:B149"/>
    <mergeCell ref="A120:A121"/>
    <mergeCell ref="B120:B121"/>
    <mergeCell ref="G120:G121"/>
    <mergeCell ref="H120:H121"/>
    <mergeCell ref="A150:A152"/>
    <mergeCell ref="B150:B152"/>
    <mergeCell ref="G150:G152"/>
    <mergeCell ref="H150:H152"/>
    <mergeCell ref="A138:A141"/>
    <mergeCell ref="B138:B139"/>
    <mergeCell ref="G138:G141"/>
    <mergeCell ref="H138:H139"/>
    <mergeCell ref="B140:B141"/>
    <mergeCell ref="H140:H141"/>
    <mergeCell ref="A142:A143"/>
    <mergeCell ref="B142:B143"/>
    <mergeCell ref="G142:G143"/>
    <mergeCell ref="H142:H143"/>
    <mergeCell ref="A144:A145"/>
    <mergeCell ref="B144:B14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6"/>
  <sheetViews>
    <sheetView workbookViewId="0">
      <selection activeCell="A11" sqref="A11"/>
    </sheetView>
  </sheetViews>
  <sheetFormatPr baseColWidth="10" defaultColWidth="10.7109375" defaultRowHeight="15" x14ac:dyDescent="0.25"/>
  <cols>
    <col min="1" max="1" width="28.7109375" customWidth="1"/>
    <col min="2" max="2" width="61.7109375" customWidth="1"/>
  </cols>
  <sheetData>
    <row r="2" spans="1:2" ht="15.75" thickBot="1" x14ac:dyDescent="0.3">
      <c r="A2" s="371" t="s">
        <v>144</v>
      </c>
      <c r="B2" s="371"/>
    </row>
    <row r="3" spans="1:2" ht="39" customHeight="1" thickBot="1" x14ac:dyDescent="0.3">
      <c r="A3" s="73" t="s">
        <v>364</v>
      </c>
      <c r="B3" s="62" t="s">
        <v>365</v>
      </c>
    </row>
    <row r="4" spans="1:2" ht="39" customHeight="1" x14ac:dyDescent="0.25">
      <c r="A4" s="72" t="s">
        <v>185</v>
      </c>
      <c r="B4" s="72" t="s">
        <v>366</v>
      </c>
    </row>
    <row r="5" spans="1:2" ht="39" customHeight="1" x14ac:dyDescent="0.25">
      <c r="A5" s="71" t="s">
        <v>180</v>
      </c>
      <c r="B5" s="71" t="s">
        <v>367</v>
      </c>
    </row>
    <row r="6" spans="1:2" ht="39" customHeight="1" x14ac:dyDescent="0.25">
      <c r="A6" s="71" t="s">
        <v>232</v>
      </c>
      <c r="B6" s="71" t="s">
        <v>368</v>
      </c>
    </row>
  </sheetData>
  <mergeCells count="1">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7"/>
  <sheetViews>
    <sheetView workbookViewId="0">
      <selection activeCell="B18" sqref="B18"/>
    </sheetView>
  </sheetViews>
  <sheetFormatPr baseColWidth="10" defaultColWidth="10.7109375" defaultRowHeight="15" x14ac:dyDescent="0.25"/>
  <cols>
    <col min="1" max="1" width="28.7109375" customWidth="1"/>
    <col min="2" max="2" width="34.140625" customWidth="1"/>
    <col min="3" max="3" width="37.28515625" customWidth="1"/>
    <col min="4" max="12" width="21.42578125" customWidth="1"/>
  </cols>
  <sheetData>
    <row r="1" spans="1:16" ht="15.75" thickBot="1" x14ac:dyDescent="0.3">
      <c r="A1" s="372" t="s">
        <v>369</v>
      </c>
      <c r="B1" s="357"/>
      <c r="C1" s="357"/>
      <c r="D1" s="357"/>
      <c r="E1" s="91"/>
      <c r="F1" s="91"/>
      <c r="G1" s="91"/>
      <c r="H1" s="91"/>
      <c r="I1" s="91"/>
      <c r="J1" s="91"/>
      <c r="K1" s="91"/>
      <c r="L1" s="91"/>
    </row>
    <row r="2" spans="1:16" ht="33" customHeight="1" x14ac:dyDescent="0.25">
      <c r="A2" s="375" t="s">
        <v>370</v>
      </c>
      <c r="B2" s="375" t="s">
        <v>371</v>
      </c>
      <c r="C2" s="68" t="s">
        <v>372</v>
      </c>
      <c r="D2" s="375" t="s">
        <v>373</v>
      </c>
      <c r="E2" s="92"/>
      <c r="F2" s="92"/>
      <c r="G2" s="92"/>
      <c r="H2" s="92"/>
      <c r="I2" s="92"/>
      <c r="J2" s="92"/>
      <c r="K2" s="92"/>
      <c r="L2" s="92"/>
    </row>
    <row r="3" spans="1:16" ht="19.5" customHeight="1" thickBot="1" x14ac:dyDescent="0.3">
      <c r="A3" s="376"/>
      <c r="B3" s="376"/>
      <c r="C3" s="69" t="s">
        <v>374</v>
      </c>
      <c r="D3" s="376"/>
      <c r="E3" s="92"/>
      <c r="F3" s="92"/>
      <c r="G3" s="92"/>
      <c r="H3" s="92"/>
      <c r="I3" s="92"/>
      <c r="J3" s="92"/>
      <c r="K3" s="92"/>
      <c r="L3" s="92"/>
    </row>
    <row r="4" spans="1:16" ht="15" customHeight="1" thickBot="1" x14ac:dyDescent="0.3">
      <c r="A4" s="377" t="s">
        <v>375</v>
      </c>
      <c r="B4" s="75" t="s">
        <v>376</v>
      </c>
      <c r="C4" s="75" t="s">
        <v>377</v>
      </c>
      <c r="D4" s="76" t="s">
        <v>378</v>
      </c>
      <c r="E4" s="93"/>
      <c r="F4" s="93"/>
      <c r="G4" s="93"/>
      <c r="H4" s="93"/>
      <c r="I4" s="93"/>
      <c r="J4" s="93"/>
      <c r="K4" s="93"/>
      <c r="L4" s="93"/>
      <c r="M4" t="s">
        <v>220</v>
      </c>
      <c r="N4" t="s">
        <v>185</v>
      </c>
      <c r="O4">
        <v>100</v>
      </c>
      <c r="P4" t="str">
        <f t="shared" ref="P4:P12" si="0">+N4&amp;"
 "&amp;O4</f>
        <v>FUERTE
 100</v>
      </c>
    </row>
    <row r="5" spans="1:16" ht="15" customHeight="1" thickBot="1" x14ac:dyDescent="0.3">
      <c r="A5" s="378"/>
      <c r="B5" s="75" t="s">
        <v>379</v>
      </c>
      <c r="C5" s="75" t="s">
        <v>380</v>
      </c>
      <c r="D5" s="76" t="s">
        <v>381</v>
      </c>
      <c r="E5" s="93"/>
      <c r="F5" s="93"/>
      <c r="G5" s="93"/>
      <c r="H5" s="93"/>
      <c r="I5" s="93"/>
      <c r="J5" s="93"/>
      <c r="K5" s="93"/>
      <c r="L5" s="93"/>
      <c r="M5" t="s">
        <v>227</v>
      </c>
      <c r="N5" t="s">
        <v>180</v>
      </c>
      <c r="O5">
        <v>50</v>
      </c>
      <c r="P5" t="str">
        <f t="shared" si="0"/>
        <v>MODERADO
 50</v>
      </c>
    </row>
    <row r="6" spans="1:16" ht="15" customHeight="1" thickBot="1" x14ac:dyDescent="0.3">
      <c r="A6" s="379"/>
      <c r="B6" s="75" t="s">
        <v>382</v>
      </c>
      <c r="C6" s="75" t="s">
        <v>383</v>
      </c>
      <c r="D6" s="76" t="s">
        <v>381</v>
      </c>
      <c r="E6" s="93"/>
      <c r="F6" s="93"/>
      <c r="G6" s="93"/>
      <c r="H6" s="93"/>
      <c r="I6" s="93"/>
      <c r="J6" s="93"/>
      <c r="K6" s="93"/>
      <c r="L6" s="93"/>
      <c r="M6" t="s">
        <v>234</v>
      </c>
      <c r="N6" t="s">
        <v>232</v>
      </c>
      <c r="O6">
        <v>0</v>
      </c>
      <c r="P6" t="str">
        <f t="shared" si="0"/>
        <v>DÉBIL
 0</v>
      </c>
    </row>
    <row r="7" spans="1:16" ht="15" customHeight="1" thickBot="1" x14ac:dyDescent="0.3">
      <c r="A7" s="377" t="s">
        <v>384</v>
      </c>
      <c r="B7" s="75" t="s">
        <v>385</v>
      </c>
      <c r="C7" s="75" t="s">
        <v>386</v>
      </c>
      <c r="D7" s="76" t="s">
        <v>381</v>
      </c>
      <c r="E7" s="93"/>
      <c r="F7" s="93"/>
      <c r="G7" s="93"/>
      <c r="H7" s="93"/>
      <c r="I7" s="93"/>
      <c r="J7" s="93"/>
      <c r="K7" s="93"/>
      <c r="L7" s="93"/>
      <c r="M7" t="s">
        <v>240</v>
      </c>
      <c r="N7" t="s">
        <v>180</v>
      </c>
      <c r="O7">
        <v>50</v>
      </c>
      <c r="P7" t="str">
        <f t="shared" si="0"/>
        <v>MODERADO
 50</v>
      </c>
    </row>
    <row r="8" spans="1:16" ht="15" customHeight="1" thickBot="1" x14ac:dyDescent="0.3">
      <c r="A8" s="378"/>
      <c r="B8" s="75" t="s">
        <v>379</v>
      </c>
      <c r="C8" s="75" t="s">
        <v>387</v>
      </c>
      <c r="D8" s="76" t="s">
        <v>381</v>
      </c>
      <c r="E8" s="93"/>
      <c r="F8" s="93"/>
      <c r="G8" s="93"/>
      <c r="H8" s="93"/>
      <c r="I8" s="93"/>
      <c r="J8" s="93"/>
      <c r="K8" s="93"/>
      <c r="L8" s="93"/>
      <c r="M8" t="s">
        <v>244</v>
      </c>
      <c r="N8" t="s">
        <v>180</v>
      </c>
      <c r="O8">
        <v>50</v>
      </c>
      <c r="P8" t="str">
        <f t="shared" si="0"/>
        <v>MODERADO
 50</v>
      </c>
    </row>
    <row r="9" spans="1:16" ht="15" customHeight="1" thickBot="1" x14ac:dyDescent="0.3">
      <c r="A9" s="379"/>
      <c r="B9" s="75" t="s">
        <v>382</v>
      </c>
      <c r="C9" s="75" t="s">
        <v>388</v>
      </c>
      <c r="D9" s="76" t="s">
        <v>381</v>
      </c>
      <c r="E9" s="93"/>
      <c r="F9" s="93"/>
      <c r="G9" s="93"/>
      <c r="H9" s="93"/>
      <c r="I9" s="93"/>
      <c r="J9" s="93"/>
      <c r="K9" s="93"/>
      <c r="L9" s="93"/>
      <c r="M9" t="s">
        <v>248</v>
      </c>
      <c r="N9" t="s">
        <v>232</v>
      </c>
      <c r="O9">
        <v>0</v>
      </c>
      <c r="P9" t="str">
        <f t="shared" si="0"/>
        <v>DÉBIL
 0</v>
      </c>
    </row>
    <row r="10" spans="1:16" ht="15" customHeight="1" thickBot="1" x14ac:dyDescent="0.3">
      <c r="A10" s="156"/>
      <c r="B10" s="75" t="s">
        <v>385</v>
      </c>
      <c r="C10" s="75" t="s">
        <v>389</v>
      </c>
      <c r="D10" s="76" t="s">
        <v>381</v>
      </c>
      <c r="E10" s="93"/>
      <c r="F10" s="93"/>
      <c r="G10" s="93"/>
      <c r="H10" s="93"/>
      <c r="I10" s="93"/>
      <c r="J10" s="93"/>
      <c r="K10" s="93"/>
      <c r="L10" s="93"/>
      <c r="M10" t="s">
        <v>251</v>
      </c>
      <c r="N10" s="88" t="s">
        <v>232</v>
      </c>
      <c r="O10">
        <v>0</v>
      </c>
      <c r="P10" t="str">
        <f t="shared" si="0"/>
        <v>DÉBIL
 0</v>
      </c>
    </row>
    <row r="11" spans="1:16" ht="15" customHeight="1" thickBot="1" x14ac:dyDescent="0.3">
      <c r="A11" s="156" t="s">
        <v>390</v>
      </c>
      <c r="B11" s="75" t="s">
        <v>379</v>
      </c>
      <c r="C11" s="75" t="s">
        <v>391</v>
      </c>
      <c r="D11" s="76" t="s">
        <v>381</v>
      </c>
      <c r="E11" s="93"/>
      <c r="F11" s="93"/>
      <c r="G11" s="93"/>
      <c r="H11" s="93"/>
      <c r="I11" s="93"/>
      <c r="J11" s="93"/>
      <c r="K11" s="93"/>
      <c r="L11" s="93"/>
      <c r="M11" t="s">
        <v>255</v>
      </c>
      <c r="N11" s="88" t="s">
        <v>232</v>
      </c>
      <c r="O11">
        <v>0</v>
      </c>
      <c r="P11" t="str">
        <f t="shared" si="0"/>
        <v>DÉBIL
 0</v>
      </c>
    </row>
    <row r="12" spans="1:16" ht="15" customHeight="1" thickBot="1" x14ac:dyDescent="0.3">
      <c r="A12" s="77"/>
      <c r="B12" s="75" t="s">
        <v>382</v>
      </c>
      <c r="C12" s="75" t="s">
        <v>392</v>
      </c>
      <c r="D12" s="76" t="s">
        <v>381</v>
      </c>
      <c r="E12" s="93"/>
      <c r="F12" s="93"/>
      <c r="G12" s="93"/>
      <c r="H12" s="93"/>
      <c r="I12" s="93"/>
      <c r="J12" s="93"/>
      <c r="K12" s="93"/>
      <c r="L12" s="93"/>
      <c r="M12" t="s">
        <v>258</v>
      </c>
      <c r="N12" t="s">
        <v>232</v>
      </c>
      <c r="O12">
        <v>0</v>
      </c>
      <c r="P12" t="str">
        <f t="shared" si="0"/>
        <v>DÉBIL
 0</v>
      </c>
    </row>
    <row r="13" spans="1:16" ht="15.75" thickBot="1" x14ac:dyDescent="0.3">
      <c r="A13" s="78"/>
    </row>
    <row r="14" spans="1:16" ht="25.5" customHeight="1" thickBot="1" x14ac:dyDescent="0.3">
      <c r="A14" s="373" t="s">
        <v>393</v>
      </c>
      <c r="B14" s="374"/>
    </row>
    <row r="15" spans="1:16" ht="39" customHeight="1" thickBot="1" x14ac:dyDescent="0.3">
      <c r="A15" s="63" t="s">
        <v>185</v>
      </c>
      <c r="B15" s="75" t="s">
        <v>394</v>
      </c>
    </row>
    <row r="16" spans="1:16" ht="44.25" customHeight="1" thickBot="1" x14ac:dyDescent="0.3">
      <c r="A16" s="63" t="s">
        <v>180</v>
      </c>
      <c r="B16" s="75" t="s">
        <v>395</v>
      </c>
    </row>
    <row r="17" spans="1:2" ht="45.75" customHeight="1" thickBot="1" x14ac:dyDescent="0.3">
      <c r="A17" s="63" t="s">
        <v>232</v>
      </c>
      <c r="B17" s="75" t="s">
        <v>396</v>
      </c>
    </row>
  </sheetData>
  <mergeCells count="7">
    <mergeCell ref="A1:D1"/>
    <mergeCell ref="A14:B14"/>
    <mergeCell ref="A2:A3"/>
    <mergeCell ref="B2:B3"/>
    <mergeCell ref="D2:D3"/>
    <mergeCell ref="A4:A6"/>
    <mergeCell ref="A7: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MAPA DE RIESGOS</vt:lpstr>
      <vt:lpstr>TIPO DE RIESGO</vt:lpstr>
      <vt:lpstr>VALORACIÓN RIESGOS</vt:lpstr>
      <vt:lpstr>ACTIVO Y CREDITO</vt:lpstr>
      <vt:lpstr>TIPO DE CONTROL</vt:lpstr>
      <vt:lpstr>OPCIÓN DE TRAT</vt:lpstr>
      <vt:lpstr>DISEÑO CONTROL</vt:lpstr>
      <vt:lpstr>EJECUCIÓN CONTROL</vt:lpstr>
      <vt:lpstr>SOLIDEZ</vt:lpstr>
      <vt:lpstr>RIESGO RESIDUAL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Calidad</dc:creator>
  <cp:keywords/>
  <dc:description/>
  <cp:lastModifiedBy>Diana Marcela Cordoba Vargas</cp:lastModifiedBy>
  <cp:revision/>
  <dcterms:created xsi:type="dcterms:W3CDTF">2015-11-26T15:35:33Z</dcterms:created>
  <dcterms:modified xsi:type="dcterms:W3CDTF">2021-12-15T01:26:02Z</dcterms:modified>
  <cp:category/>
  <cp:contentStatus/>
</cp:coreProperties>
</file>