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110" yWindow="-110" windowWidth="23260" windowHeight="12580" tabRatio="855"/>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W11" i="1" l="1"/>
  <c r="T3" i="4"/>
  <c r="T2" i="4"/>
  <c r="W21" i="4"/>
  <c r="Q229" i="4"/>
  <c r="K229" i="4"/>
  <c r="E229" i="4"/>
  <c r="Q203" i="4"/>
  <c r="K203" i="4"/>
  <c r="E203" i="4"/>
  <c r="E177" i="4"/>
  <c r="E151" i="4"/>
  <c r="E125" i="4"/>
  <c r="K99" i="4"/>
  <c r="E99" i="4"/>
  <c r="B80" i="4"/>
  <c r="B81" i="4"/>
  <c r="H81" i="4"/>
  <c r="K73" i="4"/>
  <c r="E73" i="4"/>
  <c r="K47" i="4"/>
  <c r="E47" i="4"/>
  <c r="Q21" i="4"/>
  <c r="K21" i="4"/>
  <c r="E21" i="4"/>
  <c r="B211" i="4"/>
  <c r="H211" i="4"/>
  <c r="N211" i="4"/>
  <c r="N210" i="4"/>
  <c r="H210" i="4"/>
  <c r="B210" i="4"/>
  <c r="B209" i="4"/>
  <c r="N185" i="4"/>
  <c r="H185" i="4"/>
  <c r="B185" i="4"/>
  <c r="N184" i="4"/>
  <c r="H184" i="4"/>
  <c r="B184" i="4"/>
  <c r="B183" i="4"/>
  <c r="B159" i="4"/>
  <c r="B158" i="4"/>
  <c r="B157" i="4"/>
  <c r="B133" i="4"/>
  <c r="B132" i="4"/>
  <c r="B131" i="4"/>
  <c r="B107" i="4"/>
  <c r="B106" i="4"/>
  <c r="B105" i="4"/>
  <c r="B79" i="4"/>
  <c r="H54" i="4"/>
  <c r="N3" i="4"/>
  <c r="N2" i="4"/>
  <c r="W25" i="1"/>
  <c r="W22" i="1"/>
  <c r="W18" i="1"/>
  <c r="W17" i="1"/>
  <c r="W16" i="1"/>
  <c r="W9" i="1"/>
  <c r="H55" i="4"/>
  <c r="B55" i="4"/>
  <c r="B54" i="4"/>
  <c r="B53" i="4"/>
  <c r="H29" i="4"/>
  <c r="B29" i="4"/>
  <c r="H28" i="4"/>
  <c r="B28" i="4"/>
  <c r="B27" i="4"/>
  <c r="H3" i="4"/>
  <c r="B3" i="4"/>
  <c r="H2" i="4"/>
  <c r="B2" i="4"/>
  <c r="B1" i="4"/>
  <c r="H1" i="4"/>
  <c r="N1" i="4"/>
  <c r="T1" i="4"/>
  <c r="W21" i="1"/>
  <c r="W15" i="1"/>
  <c r="W14" i="1"/>
  <c r="W26" i="1"/>
  <c r="W24" i="1"/>
  <c r="W23" i="1"/>
  <c r="W20" i="1"/>
  <c r="W19" i="1"/>
  <c r="W13" i="1"/>
  <c r="W12" i="1"/>
  <c r="W10" i="1"/>
  <c r="W8" i="1"/>
  <c r="P12" i="8"/>
  <c r="P11" i="8"/>
  <c r="P10" i="8"/>
  <c r="P9" i="8"/>
  <c r="P8" i="8"/>
  <c r="P7" i="8"/>
  <c r="P6" i="8"/>
  <c r="P5" i="8"/>
  <c r="P4" i="8"/>
  <c r="D177" i="1"/>
  <c r="D176" i="1"/>
  <c r="D175" i="1"/>
  <c r="D174" i="1"/>
  <c r="D173" i="1"/>
  <c r="D172" i="1"/>
  <c r="D171" i="1"/>
  <c r="D170" i="1"/>
  <c r="D169" i="1"/>
  <c r="D168" i="1"/>
  <c r="D167" i="1"/>
  <c r="D166" i="1"/>
  <c r="D165" i="1"/>
  <c r="D164" i="1"/>
  <c r="D163" i="1"/>
  <c r="D162" i="1"/>
  <c r="D161" i="1"/>
  <c r="D160" i="1"/>
  <c r="D159" i="1"/>
  <c r="D158" i="1"/>
  <c r="D157" i="1"/>
  <c r="D156" i="1"/>
  <c r="D155" i="1"/>
  <c r="D154" i="1"/>
  <c r="D153" i="1"/>
  <c r="H20" i="1"/>
  <c r="AC20" i="1"/>
  <c r="AC18" i="1"/>
  <c r="H16" i="1"/>
  <c r="AC19" i="1"/>
  <c r="H18" i="1"/>
  <c r="AC16" i="1"/>
  <c r="AC21" i="1"/>
  <c r="H21" i="1"/>
  <c r="H12" i="1"/>
  <c r="H8" i="1"/>
  <c r="AC24" i="1"/>
  <c r="H19" i="1"/>
  <c r="AC14" i="1"/>
  <c r="AC12" i="1"/>
  <c r="H14" i="1"/>
  <c r="H24" i="1"/>
  <c r="AC8" i="1"/>
  <c r="H31" i="3"/>
  <c r="H29" i="1"/>
  <c r="H174" i="1"/>
  <c r="H175" i="1"/>
</calcChain>
</file>

<file path=xl/sharedStrings.xml><?xml version="1.0" encoding="utf-8"?>
<sst xmlns="http://schemas.openxmlformats.org/spreadsheetml/2006/main" count="1773" uniqueCount="573">
  <si>
    <t>Escuela Tecnológica
Instituto Técnico Central</t>
  </si>
  <si>
    <t>CÓDIGO:   GDC-FO-09</t>
  </si>
  <si>
    <t>VERSIÓN:  6</t>
  </si>
  <si>
    <t>VIGENCIA: MARZO 6 DE 2020</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</si>
  <si>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</si>
  <si>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</si>
  <si>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</si>
  <si>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</si>
  <si>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</si>
  <si>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</si>
  <si>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</si>
  <si>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</si>
  <si>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</si>
  <si>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</si>
  <si>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</si>
  <si>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</si>
  <si>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</si>
  <si>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</si>
  <si>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</si>
  <si>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</si>
  <si>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</si>
  <si>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</si>
  <si>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</si>
  <si>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</si>
  <si>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</si>
  <si>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</si>
  <si>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</si>
  <si>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</si>
  <si>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</si>
  <si>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</si>
  <si>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</si>
  <si>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</si>
  <si>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</si>
  <si>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</si>
  <si>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</si>
  <si>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</si>
  <si>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</si>
  <si>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</si>
  <si>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</si>
  <si>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</si>
  <si>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</si>
  <si>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</si>
  <si>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</si>
  <si>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</si>
  <si>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</si>
  <si>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</si>
  <si>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DOCENCIA PES</t>
  </si>
  <si>
    <t>Formar personas integrales, creativas y competentes en los niveles técnico, tecnológico y de ingeniería, capaces de solucionar problemas a través de la investigación.</t>
  </si>
  <si>
    <t>Currículo</t>
  </si>
  <si>
    <t>Posiblidad de incumplimiento en el desarrollo del plan de estudios</t>
  </si>
  <si>
    <t>Operativo</t>
  </si>
  <si>
    <t>PROBABLE</t>
  </si>
  <si>
    <t>MODERADO</t>
  </si>
  <si>
    <t>X</t>
  </si>
  <si>
    <t>Profesores desinformados</t>
  </si>
  <si>
    <t>Detectivo</t>
  </si>
  <si>
    <t>Reducir el riesgo</t>
  </si>
  <si>
    <t>Jornada de inducción académica docente, plan de capacitación y formación Docente</t>
  </si>
  <si>
    <t>FUERTE</t>
  </si>
  <si>
    <t>DIRECTAMENTE</t>
  </si>
  <si>
    <t>IMPROBABLE</t>
  </si>
  <si>
    <t>INSIGNIFICANTE</t>
  </si>
  <si>
    <t>Asistencia Jornadas de inducción de inicio de semestre con Docentes, actividad apoyada por las coordinaciones de área y decanaturas.
Desarrollo del Plan de Capacitación y Formación Docente</t>
  </si>
  <si>
    <t>Decanaturas
Coordinadores de áreas</t>
  </si>
  <si>
    <t>Semestral</t>
  </si>
  <si>
    <r>
      <rPr>
        <b/>
        <sz val="8"/>
        <color theme="1"/>
        <rFont val="Arial"/>
        <family val="2"/>
      </rPr>
      <t>Eficacia:</t>
    </r>
    <r>
      <rPr>
        <sz val="8"/>
        <color theme="1"/>
        <rFont val="Arial"/>
        <family val="2"/>
      </rPr>
      <t xml:space="preserve">
Cumplimiento de actividades/actividades programas * 100
</t>
    </r>
    <r>
      <rPr>
        <b/>
        <sz val="8"/>
        <color theme="1"/>
        <rFont val="Arial"/>
        <family val="2"/>
      </rPr>
      <t>Efectividad:</t>
    </r>
    <r>
      <rPr>
        <sz val="8"/>
        <color theme="1"/>
        <rFont val="Arial"/>
        <family val="2"/>
      </rPr>
      <t xml:space="preserve">
90% de los docentes evaludos con 90 puntos o más </t>
    </r>
  </si>
  <si>
    <t>Currículos desactualizados</t>
  </si>
  <si>
    <t>Preventivo</t>
  </si>
  <si>
    <t>Diagnóstico y mejoramiento de los syllabus</t>
  </si>
  <si>
    <t>Syllabus actualizados</t>
  </si>
  <si>
    <t>Decanaturas</t>
  </si>
  <si>
    <t>Vincular docentes que no cumplan con los perfiles requeridos</t>
  </si>
  <si>
    <t>Definir claramente el perfil requerido y verificar su cumplimiento en los procesos de selección.</t>
  </si>
  <si>
    <t>Perfiles requeridos documentados de acuerdo al plan de estudios analizado con las Decanaturas y la Vicerrectoría Académica.</t>
  </si>
  <si>
    <t>Material Bibliográfico</t>
  </si>
  <si>
    <t>MAYOR</t>
  </si>
  <si>
    <t xml:space="preserve">Detrimento patrimonial,  apertura de investigaciones disciplinarias y afectación del  servicio. </t>
  </si>
  <si>
    <t>Revisión del módulo de informes de la plataforma Koha para el control de morosos en la entrega del material, envío de correo electrónico.</t>
  </si>
  <si>
    <t>POSIBLE</t>
  </si>
  <si>
    <t xml:space="preserve">Plataforma Koha módulo de informes actualizadods, soporte del seguimiento.
</t>
  </si>
  <si>
    <t>Líder del proceso Biblioteca</t>
  </si>
  <si>
    <t>Mensual</t>
  </si>
  <si>
    <r>
      <rPr>
        <b/>
        <sz val="8"/>
        <color theme="1"/>
        <rFont val="Arial"/>
        <family val="2"/>
      </rPr>
      <t>Eficacia:</t>
    </r>
    <r>
      <rPr>
        <sz val="8"/>
        <color theme="1"/>
        <rFont val="Arial"/>
        <family val="2"/>
      </rPr>
      <t xml:space="preserve">
Cumplimiento de actividades/actividades programas * 100</t>
    </r>
    <r>
      <rPr>
        <b/>
        <sz val="8"/>
        <color theme="1"/>
        <rFont val="Arial"/>
        <family val="2"/>
      </rPr>
      <t xml:space="preserve">
Efectividad:
</t>
    </r>
    <r>
      <rPr>
        <sz val="8"/>
        <color theme="1"/>
        <rFont val="Arial"/>
        <family val="2"/>
      </rPr>
      <t>0% de pérdida de material bibliográfico durante la vigencia.</t>
    </r>
  </si>
  <si>
    <t xml:space="preserve">Mal funcionamiento de las antenas Evolve, de acceso y salida de la Biblioteca. </t>
  </si>
  <si>
    <t>Solicitar mantenimiento preventivo, correctivo y periódico, o cambio total de los mismos</t>
  </si>
  <si>
    <t>Relizar estudios previos (Contrato) para el mantenimiento vigente con la entidad encargada.</t>
  </si>
  <si>
    <t>Anual</t>
  </si>
  <si>
    <t>Licencias de Biblioteca Digital</t>
  </si>
  <si>
    <t>Falta de presupuesto que impida la renovación.</t>
  </si>
  <si>
    <t>Interrupción en la prestación del servicio de la biblioteca digital</t>
  </si>
  <si>
    <t>Incluir la renovación de las licencias en los planes de acción del año</t>
  </si>
  <si>
    <t>RARA VEZ</t>
  </si>
  <si>
    <t>MENOR</t>
  </si>
  <si>
    <t>Plan de acción incluyendo renovación de licencias</t>
  </si>
  <si>
    <r>
      <rPr>
        <b/>
        <sz val="8"/>
        <color theme="1"/>
        <rFont val="Arial"/>
        <family val="2"/>
      </rPr>
      <t>Eficacia:</t>
    </r>
    <r>
      <rPr>
        <sz val="8"/>
        <color theme="1"/>
        <rFont val="Arial"/>
        <family val="2"/>
      </rPr>
      <t xml:space="preserve">
Cumplimiento de actividades/actividades programas * 100
</t>
    </r>
    <r>
      <rPr>
        <b/>
        <sz val="8"/>
        <color theme="1"/>
        <rFont val="Arial"/>
        <family val="2"/>
      </rPr>
      <t xml:space="preserve">Efectividad
</t>
    </r>
    <r>
      <rPr>
        <sz val="8"/>
        <color theme="1"/>
        <rFont val="Arial"/>
        <family val="2"/>
      </rPr>
      <t>100% de la licencias de biblioteca digital renovadas</t>
    </r>
  </si>
  <si>
    <t xml:space="preserve">Estudios previos no presentados en tiempos establecidos. </t>
  </si>
  <si>
    <t>Cumplir a cabalidad con los tiempos establecidos para realizar el trámite de estudios previos</t>
  </si>
  <si>
    <t>Estudios Previos, PAC</t>
  </si>
  <si>
    <t>Material Bibliográfico pertinente</t>
  </si>
  <si>
    <t xml:space="preserve">No contar con bibliografías actualizadas para la investigación, de acuerdo a los syllabus. </t>
  </si>
  <si>
    <t>Compartir el riesgo</t>
  </si>
  <si>
    <t xml:space="preserve">La Vicerrectoría Académica junto con los decanos y docentes actualizan y solicitan el material bibliográfico de acuerdo a los sylabus para incluir en el plan de compras. </t>
  </si>
  <si>
    <t>INDIRECTAMENTE</t>
  </si>
  <si>
    <t>Correo electrónico por parte de cada decano solicitando el material bibliográfico requerido.</t>
  </si>
  <si>
    <t>Decanos</t>
  </si>
  <si>
    <r>
      <rPr>
        <b/>
        <sz val="8"/>
        <color theme="1"/>
        <rFont val="Arial"/>
        <family val="2"/>
      </rPr>
      <t xml:space="preserve">Eficacia
</t>
    </r>
    <r>
      <rPr>
        <sz val="8"/>
        <color theme="1"/>
        <rFont val="Arial"/>
        <family val="2"/>
      </rPr>
      <t xml:space="preserve">Cumplimiento de actividades/actividades programas * 100. 
</t>
    </r>
    <r>
      <rPr>
        <b/>
        <sz val="8"/>
        <color theme="1"/>
        <rFont val="Arial"/>
        <family val="2"/>
      </rPr>
      <t>Efectividad</t>
    </r>
    <r>
      <rPr>
        <sz val="8"/>
        <color theme="1"/>
        <rFont val="Arial"/>
        <family val="2"/>
      </rPr>
      <t xml:space="preserve">
80% del material actualizado</t>
    </r>
  </si>
  <si>
    <t>Incluir el material bibliográfico solicitado por los decanos en los planes de acción del año y realizar estudios previos.</t>
  </si>
  <si>
    <t>Plan de acción incluyendo material bibliográfico y estudios previos.</t>
  </si>
  <si>
    <t>Calificaciones</t>
  </si>
  <si>
    <t>Probabiliad de realizar modificación no autorizada de calificaciones a Estudiantes</t>
  </si>
  <si>
    <t>Corrupción</t>
  </si>
  <si>
    <t>Falta de ética (sensibilización) por parte del usuario que carga la información de notas en la plataforma Academusoft o la que haga sus veces.</t>
  </si>
  <si>
    <t>Pérdida de imagen institucional.
Sanciones disciplinarias
Falta de apropiación del usuario frente al sistema generando vulnerabilidad de los datos en la plataforma Academusoft</t>
  </si>
  <si>
    <t>Capacitar al usuario que carga la informacion de notas en la plataforma Academusoft sobre la importancia de la ética profesional.</t>
  </si>
  <si>
    <t>Asistencia de profesores a capacitaciones de ética profesional
Asistencia de profesores capacitados o que participaron en jornadas de socialización durante las jornadas de inducción a inicio de cada semestre.</t>
  </si>
  <si>
    <t>Vicerrectoría Académica
Registro Académico</t>
  </si>
  <si>
    <r>
      <t xml:space="preserve">Eficacia
</t>
    </r>
    <r>
      <rPr>
        <sz val="8"/>
        <color theme="1"/>
        <rFont val="Arial"/>
        <family val="2"/>
      </rPr>
      <t xml:space="preserve">No. de profesores capacitados/profesores activos * 100
</t>
    </r>
  </si>
  <si>
    <t>Recursos Hídrico y energético</t>
  </si>
  <si>
    <t>Ambiental</t>
  </si>
  <si>
    <t>Poca conciencia de nivel de consumo</t>
  </si>
  <si>
    <t xml:space="preserve">Participar continuamente en jornadas y talleres de sensibilización en programa de uso eficiente del agua y energía. </t>
  </si>
  <si>
    <t>Registro de asistencia de participación a capacitaciones</t>
  </si>
  <si>
    <t>Según programación de gestión ambiental</t>
  </si>
  <si>
    <r>
      <rPr>
        <b/>
        <sz val="8"/>
        <color theme="1"/>
        <rFont val="Arial"/>
        <family val="2"/>
      </rPr>
      <t xml:space="preserve">Eficacia
</t>
    </r>
    <r>
      <rPr>
        <sz val="8"/>
        <color theme="1"/>
        <rFont val="Arial"/>
        <family val="2"/>
      </rPr>
      <t>Cumplimiento de las actividades de control / las actividades de control programadas.</t>
    </r>
    <r>
      <rPr>
        <b/>
        <sz val="8"/>
        <color theme="1"/>
        <rFont val="Arial"/>
        <family val="2"/>
      </rPr>
      <t xml:space="preserve"> 
Efectividad: </t>
    </r>
    <r>
      <rPr>
        <sz val="8"/>
        <color theme="1"/>
        <rFont val="Arial"/>
        <family val="2"/>
      </rPr>
      <t xml:space="preserve">
Será medida por el proceso de gestión ambiental.</t>
    </r>
  </si>
  <si>
    <t>Residuos</t>
  </si>
  <si>
    <t>Desconocimiento del procedimiento</t>
  </si>
  <si>
    <t>Acarrear apertura de investigación por parte de la autoridad ambiental y/o de la misma entidad. 
Contaminacion.                                                              
Incumplimiento de requisitos legales y otros requisitos.                                                                                                                                                                                                                                                                                   Mala imagen institucional.
Incorrecta separación de los residuos desde la fuente.</t>
  </si>
  <si>
    <t>Control de asistencia a la socialización del procedimiento y a las capacitaciones que se programen sobre el tema</t>
  </si>
  <si>
    <t>Líder del proceso / SGA</t>
  </si>
  <si>
    <t>Accidentes de trabajo y enfermedades laborales</t>
  </si>
  <si>
    <t>SST</t>
  </si>
  <si>
    <t>CATASTRÓFICO</t>
  </si>
  <si>
    <t>Ocurrencia de accidentes de trabajo y generación de enfermedades laborales.
Demandas.
Multas.
Falta de control de la gestión. 
Procesos penales, administrativos, civiles, laborales.</t>
  </si>
  <si>
    <t>Generar conciencia de autocuidado cumpliendo el reglamento de higienes y seguridad industrial y participar en las capacitaciones de uso de EPP</t>
  </si>
  <si>
    <t>Según programación SST</t>
  </si>
  <si>
    <r>
      <rPr>
        <b/>
        <sz val="8"/>
        <color theme="1"/>
        <rFont val="Arial"/>
        <family val="2"/>
      </rPr>
      <t xml:space="preserve">Eficacia:  
</t>
    </r>
    <r>
      <rPr>
        <sz val="8"/>
        <color theme="1"/>
        <rFont val="Arial"/>
        <family val="2"/>
      </rPr>
      <t xml:space="preserve">Cumplimiento de actividades / actividades programdas *100
</t>
    </r>
    <r>
      <rPr>
        <b/>
        <sz val="8"/>
        <color theme="1"/>
        <rFont val="Arial"/>
        <family val="2"/>
      </rPr>
      <t xml:space="preserve">Efectividad: 
</t>
    </r>
    <r>
      <rPr>
        <sz val="8"/>
        <color theme="1"/>
        <rFont val="Arial"/>
        <family val="2"/>
      </rPr>
      <t xml:space="preserve">No se presentan reportes de accidentes o enfermedades laborales del personal del proceso.
</t>
    </r>
    <r>
      <rPr>
        <b/>
        <sz val="8"/>
        <color theme="1"/>
        <rFont val="Arial"/>
        <family val="2"/>
      </rPr>
      <t/>
    </r>
  </si>
  <si>
    <t>Inadecuada higiene postural, conservación de la voz, estilos de vida saludable, manejo de cargas y demás temas que afecten la salud del trabajador</t>
  </si>
  <si>
    <t>Asistir a las capacitaciones que se programen sobre el tema y realizar cuando sea necesario solicitud de análisis o de mejora del puesto de trabajo.</t>
  </si>
  <si>
    <t>Registro de asistencia a capacitaciones
Solicitud de análisis o mejora del puesto de trabajo</t>
  </si>
  <si>
    <t>Ausencia a la realización de exámenes periódicos</t>
  </si>
  <si>
    <t>Reporte de asistencia al examen ocupacional</t>
  </si>
  <si>
    <t>Información académica</t>
  </si>
  <si>
    <t>Probabilidad de pérdida de información académica.</t>
  </si>
  <si>
    <t>Seguridad Digital</t>
  </si>
  <si>
    <t>Debilidad en la aplicación del sistema de gestión documental de acuerdo a la TRD definida para el proceso.</t>
  </si>
  <si>
    <t>Conservar la información física según la TRD del proceso.</t>
  </si>
  <si>
    <r>
      <rPr>
        <b/>
        <sz val="8"/>
        <color theme="1"/>
        <rFont val="Arial"/>
        <family val="2"/>
      </rPr>
      <t>Eficacia:</t>
    </r>
    <r>
      <rPr>
        <sz val="8"/>
        <color theme="1"/>
        <rFont val="Arial"/>
        <family val="2"/>
      </rPr>
      <t xml:space="preserve">
Cumplimiento de actividades/actividades programas * 100
</t>
    </r>
    <r>
      <rPr>
        <b/>
        <sz val="8"/>
        <color theme="1"/>
        <rFont val="Arial"/>
        <family val="2"/>
      </rPr>
      <t>Efectividad:</t>
    </r>
    <r>
      <rPr>
        <sz val="8"/>
        <color theme="1"/>
        <rFont val="Arial"/>
        <family val="2"/>
      </rPr>
      <t xml:space="preserve">
0% de información pérdida 
</t>
    </r>
    <r>
      <rPr>
        <b/>
        <sz val="8"/>
        <color theme="1"/>
        <rFont val="Arial"/>
        <family val="2"/>
      </rPr>
      <t/>
    </r>
  </si>
  <si>
    <t>Inseguridad en archivadores y accesos</t>
  </si>
  <si>
    <t>Reportes de mesa de ayuda
Evidencia de adecuaciones y reparaciones</t>
  </si>
  <si>
    <t>MIGUEL ANTONIO MORALES BELTRÁN</t>
  </si>
  <si>
    <t>LIDER DEL PROCESO</t>
  </si>
  <si>
    <t>CLASIF. DE CONFIDENCIALIDAD</t>
  </si>
  <si>
    <t>IPB</t>
  </si>
  <si>
    <t>CLASIF. DE INTEGRIDAD</t>
  </si>
  <si>
    <t>A</t>
  </si>
  <si>
    <t>CLASIF. DE DISPONIBILIDAD</t>
  </si>
  <si>
    <t>CASI SEGURO</t>
  </si>
  <si>
    <t>ALTO</t>
  </si>
  <si>
    <t>EXTREMO</t>
  </si>
  <si>
    <t>BAJO</t>
  </si>
  <si>
    <t>Aceptar el riesgo</t>
  </si>
  <si>
    <t>Fuerte + Fuerte = FUERTE (100)</t>
  </si>
  <si>
    <t>Fuerte + Fuerte</t>
  </si>
  <si>
    <t>FUERTEFUERTE</t>
  </si>
  <si>
    <t>FUERTE
 100</t>
  </si>
  <si>
    <t>Directamente</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</si>
  <si>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</si>
  <si>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</si>
  <si>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</si>
  <si>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</si>
  <si>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</si>
  <si>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</si>
  <si>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</si>
  <si>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</si>
  <si>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</si>
  <si>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</si>
  <si>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</si>
  <si>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</si>
  <si>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</si>
  <si>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</si>
  <si>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</si>
  <si>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</si>
  <si>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</si>
  <si>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</si>
  <si>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</si>
  <si>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</si>
  <si>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</si>
  <si>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</si>
  <si>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</si>
  <si>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</si>
  <si>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</si>
  <si>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</si>
  <si>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</si>
  <si>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</si>
  <si>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</si>
  <si>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</si>
  <si>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</si>
  <si>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</si>
  <si>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</si>
  <si>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</si>
  <si>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</si>
  <si>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</si>
  <si>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</si>
  <si>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</si>
  <si>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</si>
  <si>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</si>
  <si>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</si>
  <si>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</si>
  <si>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</si>
  <si>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</si>
  <si>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</si>
  <si>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</si>
  <si>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</si>
  <si>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</si>
  <si>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</si>
  <si>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</si>
  <si>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</si>
  <si>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</si>
  <si>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</si>
  <si>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</si>
  <si>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</si>
  <si>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</si>
  <si>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</si>
  <si>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</si>
  <si>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</si>
  <si>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</si>
  <si>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</si>
  <si>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</si>
  <si>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</si>
  <si>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</si>
  <si>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</si>
  <si>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</si>
  <si>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</si>
  <si>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</si>
  <si>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</si>
  <si>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</si>
  <si>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</si>
  <si>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</si>
  <si>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</si>
  <si>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</si>
  <si>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</si>
  <si>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</si>
  <si>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</si>
  <si>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</si>
  <si>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</si>
  <si>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</si>
  <si>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</si>
  <si>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</si>
  <si>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</si>
  <si>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</si>
  <si>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</si>
  <si>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</si>
  <si>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</si>
  <si>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</si>
  <si>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</si>
  <si>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</si>
  <si>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</si>
  <si>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</si>
  <si>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</si>
  <si>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</si>
  <si>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</si>
  <si>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</si>
  <si>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</si>
  <si>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</si>
  <si>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</si>
  <si>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</si>
  <si>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</si>
  <si>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</si>
  <si>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</si>
  <si>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</si>
  <si>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</si>
  <si>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</si>
  <si>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</si>
  <si>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</si>
  <si>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</si>
  <si>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</si>
  <si>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</si>
  <si>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</si>
  <si>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</si>
  <si>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</si>
  <si>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</si>
  <si>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</si>
  <si>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</si>
  <si>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</si>
  <si>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</si>
  <si>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</si>
  <si>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</si>
  <si>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</si>
  <si>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</si>
  <si>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</si>
  <si>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</si>
  <si>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</si>
  <si>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</si>
  <si>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</si>
  <si>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</si>
  <si>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</si>
  <si>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</si>
  <si>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</si>
  <si>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</si>
  <si>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</si>
  <si>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</si>
  <si>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</si>
  <si>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</si>
  <si>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</si>
  <si>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</si>
  <si>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</si>
  <si>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</si>
  <si>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</si>
  <si>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</si>
  <si>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</si>
  <si>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</si>
  <si>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</si>
  <si>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</si>
  <si>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</si>
  <si>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</si>
  <si>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</si>
  <si>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</si>
  <si>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</si>
  <si>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</si>
  <si>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</si>
  <si>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</si>
  <si>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</si>
  <si>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</si>
  <si>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</si>
  <si>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</si>
  <si>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</si>
  <si>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</si>
  <si>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</si>
  <si>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</si>
  <si>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</si>
  <si>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</si>
  <si>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</si>
  <si>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</si>
  <si>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</si>
  <si>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</si>
  <si>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</si>
  <si>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</si>
  <si>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</si>
  <si>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</si>
  <si>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</si>
  <si>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</si>
  <si>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</si>
  <si>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</si>
  <si>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</si>
  <si>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</si>
  <si>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</si>
  <si>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</si>
  <si>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</si>
  <si>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</si>
  <si>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</si>
  <si>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</si>
  <si>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</si>
  <si>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</si>
  <si>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</si>
  <si>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</si>
  <si>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</si>
  <si>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</si>
  <si>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</si>
  <si>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</si>
  <si>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</si>
  <si>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</si>
  <si>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</si>
  <si>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</si>
  <si>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</si>
  <si>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</si>
  <si>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</si>
  <si>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</si>
  <si>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</si>
  <si>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</si>
  <si>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</si>
  <si>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</si>
  <si>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</si>
  <si>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</si>
  <si>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</si>
  <si>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</si>
  <si>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</si>
  <si>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</si>
  <si>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</si>
  <si>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</si>
  <si>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</si>
  <si>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</si>
  <si>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</si>
  <si>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</si>
  <si>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</si>
  <si>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CAUSA 3</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</si>
  <si>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</si>
  <si>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</si>
  <si>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</si>
  <si>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</si>
  <si>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</si>
  <si>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</si>
  <si>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</si>
  <si>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</si>
  <si>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</si>
  <si>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</si>
  <si>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</si>
  <si>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</si>
  <si>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</si>
  <si>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</si>
  <si>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</si>
  <si>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</si>
  <si>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</si>
  <si>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</si>
  <si>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</si>
  <si>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</si>
  <si>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</si>
  <si>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</si>
  <si>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</si>
  <si>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</si>
  <si>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</si>
  <si>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</si>
  <si>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</si>
  <si>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</si>
  <si>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</si>
  <si>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</si>
  <si>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</si>
  <si>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</si>
  <si>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</si>
  <si>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</si>
  <si>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</si>
  <si>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</si>
  <si>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</si>
  <si>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</si>
  <si>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</si>
  <si>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</si>
  <si>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</si>
  <si>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</si>
  <si>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RIESGO 4</t>
  </si>
  <si>
    <t>CONTROL 2</t>
  </si>
  <si>
    <t>¿Las observaciones , desviaciones o diferencias identificadas como resultados de la ejecución del control son investigadas y resueltas de manera oportuna?.</t>
  </si>
  <si>
    <t>RIESGO 5</t>
  </si>
  <si>
    <t>RIESGO 6</t>
  </si>
  <si>
    <t>RIESGO 7</t>
  </si>
  <si>
    <t>RIESGO 8</t>
  </si>
  <si>
    <t>RIESGO 9</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</si>
  <si>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</si>
  <si>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</si>
  <si>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</si>
  <si>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</si>
  <si>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</si>
  <si>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</si>
  <si>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</si>
  <si>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</si>
  <si>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</si>
  <si>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</si>
  <si>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</si>
  <si>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</si>
  <si>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</si>
  <si>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</si>
  <si>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</si>
  <si>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</si>
  <si>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</si>
  <si>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</si>
  <si>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</si>
  <si>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</si>
  <si>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</si>
  <si>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</si>
  <si>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</si>
  <si>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</si>
  <si>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</si>
  <si>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</si>
  <si>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</si>
  <si>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</si>
  <si>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</si>
  <si>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</si>
  <si>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</si>
  <si>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</si>
  <si>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</si>
  <si>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</si>
  <si>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</si>
  <si>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</si>
  <si>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</si>
  <si>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DE CALIDAD</t>
  </si>
  <si>
    <t xml:space="preserve">CONTEXTO 2019 </t>
  </si>
  <si>
    <t>FORTALEZAS</t>
  </si>
  <si>
    <t>OPORTUNIDADES</t>
  </si>
  <si>
    <t>DEBILIDADES</t>
  </si>
  <si>
    <t>AMENAZAS</t>
  </si>
  <si>
    <t>Conocimiento y experiencia en el tema de sistemas de gestión</t>
  </si>
  <si>
    <t>La articulación de los sistermas de gestión con el Modelo Integrado de Planeación y Gestión.</t>
  </si>
  <si>
    <t>No se ha realizado la trasnferencia de documentación al Archivo.</t>
  </si>
  <si>
    <t xml:space="preserve">Los líderes de proceso no socializan con su equipo de trabajo los cambios realizados en la documentación del SGC y puede generar el uso de versiones obsoletas o el incumplimiento de procesos. </t>
  </si>
  <si>
    <t>Se asignan recursos para la ejecución de las diferentes actividades propias del SGC las cuales se reflejan en en plan de acción del proceso.</t>
  </si>
  <si>
    <t>Falta de divulgación permanente del sistema de gestión integrado</t>
  </si>
  <si>
    <t>Incumplimiento de los líderes de los procesos en las tareas asignadas desde el SGC y/o de la comunidad en temas de calidad.</t>
  </si>
  <si>
    <t>Se realiza la revisión por la dirección anualmente y se actualiza cuando se genere la necesidad.</t>
  </si>
  <si>
    <t>Se elaboran informes periódicos al Comité Institucional de Gestión y Desempeño del avance y resultado de las auditorias internas realizadas a los procesos de acuerdo al programa de auditorías.</t>
  </si>
  <si>
    <t>Se presenta a la oficina de control interno los planes de mejoramiento generados por los procesos que presentaron no conformidades para su respectivo seguimiento</t>
  </si>
  <si>
    <t>La versión publicada en la página institucional de los documentos del sistema de gestión de calidad es la versión vigente.</t>
  </si>
  <si>
    <t>Participación del personal del proceso en las actividades programadas en los sistemas de seguridad de la información, seguridad y salud en el trabajo y gestión ambiental.</t>
  </si>
  <si>
    <t>Se reportan las situaciones que por temas ergonómicos, físicos o ambientales puedan generar accidentes o enfermedades laborales, así como riesgo en la seguridad de la información o daños ambientales.</t>
  </si>
  <si>
    <t>La información del área se mantiene en el drive para evitar perdida de información en el caso de daño del equipo.</t>
  </si>
  <si>
    <t>Se programa formación y/o capacitación para fortalecer compentencias de los auditores internos.</t>
  </si>
  <si>
    <t>CAUSA 4</t>
  </si>
  <si>
    <t>Rediseñar estrategias metodológicas apoyadas de las nuevas tecnologías y herramientas virtuales.</t>
  </si>
  <si>
    <t>Syllabus actualizados, lista de asistencia y cumplimiento de la programación asignatura.
Evidencia del desarrollo de clases por parte de los profesores.</t>
  </si>
  <si>
    <t>Se cuenta con la asistencia de reuniones que realiza cada Decanatura en la inducción de profesores.</t>
  </si>
  <si>
    <t>Teniendo en cuenta la emergencia de salud, no se ha desarrollado esta actividad.</t>
  </si>
  <si>
    <t>Se pasaron los documentos y se encuentra en trámite de contratación</t>
  </si>
  <si>
    <t>Biblioteca realizó el proceso de solicitud para la renovación de las plataformas como Koha, ACM, y otras necesarias para el desarrollo de los programas académicos.</t>
  </si>
  <si>
    <t>Pérdida de imagen de la Institución debido al incumplimiento de la misión.
No cumplimiento del perfil del egresado.
Docentes incompetentes en los cargos.
Incuplimiento del plan de estudios.
Pérdida de credibilidad por parte de los estudiantes.
Pérdida del rendimiento y desarrollo académico y demoras en el cumplimiento satisfactorio del calendario académico.</t>
  </si>
  <si>
    <t>MAPA Y PLAN DE TRATAMIENTO DE RIESGOS DOCENCIA PES 2021</t>
  </si>
  <si>
    <t xml:space="preserve">Falta de Seguimiento y revisión periódica del sistema Koha por parte de los funcionarios de Biblioteca. </t>
  </si>
  <si>
    <t>Las Decanaturas y docentes de área no solicitan en el inicio del año académico nuevas referencias bibliográficas de acuerdo a los syllabus que trabajan.</t>
  </si>
  <si>
    <t>Aumento de costo en las facturas de acueducto y alcantarillado.</t>
  </si>
  <si>
    <t>El personal de Docencia PES ha participado en actividades programadas por Gestión Ambiental.</t>
  </si>
  <si>
    <t>Falta de cultura en el uso de los EPP</t>
  </si>
  <si>
    <t>Líder del proceso / SST</t>
  </si>
  <si>
    <t>El personal de Docencia PES ha participado en actividades programadas por Seguridad y Salud en el Trabajo.</t>
  </si>
  <si>
    <t>Por la emergencia actual de salud, SST no ha programado esta actividad.</t>
  </si>
  <si>
    <t>No trabajar la información en el Onedrive</t>
  </si>
  <si>
    <t>Sanciones por entes competentes.
Pérdida de imagen institucional.
Pérdida de credibilidad de las partes interesadas.
Reproducción y distribución no autorizada de la información
Deterioro en la preservación, confidencialidad, integridad y disponibilidad de la información.
Sanciones por parte del Ministerio de Educación Nacional por pérdida de información poblacional la cual debe ser reportada y evidenciada con oportunidad a las plataformas externas.</t>
  </si>
  <si>
    <t xml:space="preserve">Conservar la información digital en el Onedrive de acuerdo a los lineamientos definidos en el procedimiento GIC-PC-05 </t>
  </si>
  <si>
    <t>Solicitar a través de mesa de ayuda la instalación de control de acceso a las áreas que lo requieren al igual que la reparación de la seguridad de los archivadores</t>
  </si>
  <si>
    <t>Archivo de carpetas (de estudiantes) en debida forma de acuerdo a la TRD del proceso.</t>
  </si>
  <si>
    <t>Información en el Onedrive por parte de todo el personal del proceso</t>
  </si>
  <si>
    <t>Las áreas utilizan el OneDrive y sobre ella se realizan las moficicaciones de algunos documentos.</t>
  </si>
  <si>
    <t>Líderes de Grupos</t>
  </si>
  <si>
    <t>La oficina de Registro y Control dio manejo a las carpetas y documentación de estudiantes nuevo y antiguos.
Los grupos de trabajo atendió las indicaciones de la TDR en sus áreas.</t>
  </si>
  <si>
    <t>No se han realizado solicitudes al estar en "trabajo en casa" desde marzo de 2020.</t>
  </si>
  <si>
    <t>La oficina de Registro y Control regularmente realiza inducción a los profesores con nueva vinculación en forma presencial, pero por la pandemia se envía por correo electrónico un instructivo técnico para la utilización de la plataforma. En todo caso se da soporte por correo electrónico ante dificultades en el reporte de calificaciones.</t>
  </si>
  <si>
    <t>Actividad prevista para el segundo semestre.</t>
  </si>
  <si>
    <t>Los profesores al finalizar su periodo académico (junio 2021) entregarán a la decanatura los syllabus actualizados.</t>
  </si>
  <si>
    <t>Los Decanos realizaron el análisis de necesidades docente y establecen los perfiles requeridos. Para el 2021-1 se vincularon dos nuevos profesores.</t>
  </si>
  <si>
    <t>Las evidencias de las clases son entregadas a la decanatura por los profesores.</t>
  </si>
  <si>
    <t>Posibilidad de pérdida de material bibliográfico</t>
  </si>
  <si>
    <t>Posibilidad de manejar y disponer de forma inadecuada los residuos</t>
  </si>
  <si>
    <t>Probabilidad de que se presenten accidentes de trabajo y/o se generen enfermedades laborales</t>
  </si>
  <si>
    <t>Inclumplimiento en el desarrollo del calendario y al buen desarrollo del currículo académico, de acuerdo a las cargas designadas a los profesores y a la programación académica, por causa de la emergencia de salud Covid 19</t>
  </si>
  <si>
    <t>Se realizaron las jornadas de inducción con docentes, se han realizado dos, una en enero y otra en julio, se cuenta con el programa que se desarrolló en las jornadas y los listados de asistencia, el promedio de asistencia fue de aproximadamente 90 docentes.
Frente al plan de capacitación y formación docente, se ejecutó en las jornadas, centrado en resultados de aprendizaje.</t>
  </si>
  <si>
    <t>Se cuenta con un One Drive con los syllabus actualizados de la vigencia.
Se comenzará a incluir en los syllabus los resultados de aprendizaje (no en todos), programado para fin de semestre.</t>
  </si>
  <si>
    <t>Se ha diligenciado el formato para 16 docentes nuevos, solicitando los perfiles requeridos por parte de las decanaturas, y una segunda revisión por parte del Vicerrector Académico.</t>
  </si>
  <si>
    <t>El primer semestre de la vigencia las clases se desarrollaron con normalidad en todas las decanaturas, mediante el campus virtual y microsoft teams.
El día 02 de agosto se inciaron clases del 2º semestre de la vigencia mediante teams de manera remota sincrónica mediada por tecnología, tomando lista de asistencia diaria, y desarrollando las clases con normalidad.</t>
  </si>
  <si>
    <t>La biblioteca no ha prestado servicio al público, debido a que las actividades académicas se han desarrollado de manera virtual; por tanto, no ha sido necesario ejecutar el control.</t>
  </si>
  <si>
    <t>El coordinador de biblioteca ha solicitado los mantenimientos al área de infraestructura, el objeto se encuentra en el Plan de Necesidades del área.</t>
  </si>
  <si>
    <t>Probabilidad de que las licencias de Biblioteca Digital se venzan.</t>
  </si>
  <si>
    <t>Biblioteca realizó el proceso de solicitud para la renovación de las plataformas como Koha, ACM, y otras necesarias para el desarrollo de los programas académicos, las solicitudes se evidencian en las actividades del Plan de Acción del área, y se encuentran en proceso de contratación.</t>
  </si>
  <si>
    <t>Los estudios previos de ACM se enviaron el 23 de julio, y Koha el 28 de julio a la Vicerrectoría Administrativa y Financiera, para realizar el debido proceso de generación de CDP y posterior contratación.</t>
  </si>
  <si>
    <t>Posibilidad de contar con bibliografía desactualizada.</t>
  </si>
  <si>
    <t>Los libros con que cuenta la biblioteca digital se socializan a los docentes, mediante esta herramienta, cada vez que se actualiza, se renuevan las ediciones de los libros, contando así con material bibliográfico actualizado.</t>
  </si>
  <si>
    <t>Los libros con que cuenta la biblioteca digital se socializan a los docentes, mediante esta herramienta, cada vez que se actualiza, se renuevan las ediciones de los libros, contando así con material bibliográfico actualizado.
Se han apropiado recursos para renovar la licencia anual de la biblioteca digital.</t>
  </si>
  <si>
    <t>En las jornadas pedagógicas, cuando se brindan las directrices académicas, con énfasis profesional.
Adicionalmente, Registro y Control en el mes de abril realizó capacitación a docentes sobre la herramienta Academusoft y cargue de notas, para el mes de agosto se programa nuevamente la capacitación.</t>
  </si>
  <si>
    <t>Probabilidad de consumir inadecuadamente los recursos hídrico y energético.</t>
  </si>
  <si>
    <t>El personal del proceso ha participado en las sensibilizaciones realizadas por Gestión Ambiental.</t>
  </si>
  <si>
    <t>Socializar el procedimiento de gestion ambiental e implementar la correcta separación de los residuos desde la fuente.</t>
  </si>
  <si>
    <t>Las fechas programadas para capacitación en manejo de residuos fueron: 31 de mayo, 1º y 2º de junio</t>
  </si>
  <si>
    <t>Control de asistencia a las capacitaciones que se programen sobre el tema.
Reglamento estudiantil y capacitación del manejo adecuado del EPP y otros que complementen y aporten a la apropiación de la seguridad del trabajador.</t>
  </si>
  <si>
    <t>El personal del proceso ha participado en los talleres de SST, en los talleres se cumplen las normas de seguridad, planteadas en el Reglamento de Talleres.</t>
  </si>
  <si>
    <t>Verificar la asistencia de los trabajadores al examen médico ocupacional programado por Seguridad y Salud en el Trabajo</t>
  </si>
  <si>
    <t>La actividad no se ha programado por parte de SST.</t>
  </si>
  <si>
    <r>
      <t>Fecha:</t>
    </r>
    <r>
      <rPr>
        <sz val="10"/>
        <rFont val="Arial"/>
        <family val="2"/>
      </rPr>
      <t xml:space="preserve"> Agosto 03 de 2021</t>
    </r>
  </si>
  <si>
    <t>Los funcionarios del proceso comparten pantalla y evidencian que cuentan con la información cargada en One Drive.</t>
  </si>
  <si>
    <t>No se cuenta con soporte de asistencia a capacitaciones o talleres de SST.</t>
  </si>
  <si>
    <t>DEBIL</t>
  </si>
  <si>
    <t>Se evidencio que las actividades propuestas para mitigar el riesgo identificado, son responsabilidad de la biblioteca, toda vez que es el area que puede efectuar las solicitudes de necesidades identificadas por los decanos y coordinadores de areas, por lo que se observo que la actividad del control no fue planteada correctamente y  no contribuye con la mitigación del riesgo.</t>
  </si>
  <si>
    <t>El proceso de biblioteca no cuenta con licencias de plataformas, lo que maneja son suscripciones a plataformas, asi mismo, a través de metabiblioteca se maneja la operación de la biblioteca, con las editoriales McGraw Hill, KOA, entre otras, actividad que requiere ser fortalecida con la renovacion de las suscripciones en su totalidad, lo que contribuya con la mitigación del riesgo identificado.</t>
  </si>
  <si>
    <t>Se evidencio que durante la vigencia 2021, se realizo el envio de los estudios previos durante el mes de agosto, para la adquisición de textos de la biblioteca digital con Pearson, cuyo objeto fue "renovación de contenidos y servicios para la biblioteca digital e-books 7-24, como apoyo a las actividades académicas e investigación de la comunidad en general durante doce (12) meses para el centro de biblioteca y recursos educativos de la ETITC" con compatibilidad de contenidos digitales de las editoriales PEARSON, IC EDITORIAL, CENGAGE, EDICIONES DE LA U, RA-MA, DIAZ DE SANTOS, las cuales deben ser compatibles para su acceso en la plataforma señalada, con el objetivo de ser puestos a disposición de los docentes y estudiantes, actividad que fue ejecutada por medio del contrato 253-2021. lo que contribuye con la mitigación del riesgo identificado.</t>
  </si>
  <si>
    <t>Se evidencio el comunicado VAC-05-2021-2 el cual cuenta con las jornadas pedagogicas realizadas del 26 al 30 de julio, asi mismo, se cuenta con el listado de asistencia de los dias 21, 22, 23 y 28 de julio para tal fin, actividad que contribuye con la mitigación del riesgo identificado.</t>
  </si>
  <si>
    <t>Se evidencio que el proceso cuenta con un drive el cual contiene (572) syllabus, asi mismo, se observa la actualización de los syllabus de la asignatura de "Telematica II", "Sistemas Expertos" y el adelanto de la actividad de diagnostico.por lo que la  actividad que contribuye con la mitigación del riesgo identificado</t>
  </si>
  <si>
    <t>Se evidencio que las vacantes para profesores de catedra, presentan 24 perfiles abiertos para el proceso de concurso, asi mismo se cuenta con dos formatos diligenciados GTH-FO-18, de fecha 29 de julio de 2021, para la contratación de un docentes de filosofia y Diseño de Datos informatica y comunicaciones, actividad que contribuye con la mitigación del riesgo identificado.</t>
  </si>
  <si>
    <t>Se evidencio el cumplimiento con la lista de asistencia de la decanatura de mecanica para el primer y segundo semestre de la vigencia 2021, actividad que contribuye con la mitigación del riesgo identificado.</t>
  </si>
  <si>
    <t>Se evidencio que durante la vigencia se cuenta con morosos en el sistema Koha de vigencias  2014 - 2017 de material bibliografico, no obstante, no se ha realizado la actividad de solicitudes de morosos, para la devolución del material bibliografico. Actividad que es necesario fortalecer con su desarrollo y realización ya que no contribuye con la mitigación.</t>
  </si>
  <si>
    <t>Se evidencio que en el mes de julio fue remitido el estudio previo para la actualización de la plataforma Koha, asi mismo ya fue suscrito el contrato 264-2021. Actividad que contribuye con la mitigación del riesgo identificado.</t>
  </si>
  <si>
    <t>Se evidencio correo electronico de fecha 25/10/2021 y 16/11/2021, dirigido a los profesionales de las decanaturas, asi mismo, se cuenta con el tramite adelantado con las editoriales disponibles para los derechos de consulta digital, y la consolidación de estas necesidades de adquisición proyectada para la vigencia 2022, contribuyendo asi con la mitigación del riesgo identificado.</t>
  </si>
  <si>
    <r>
      <t>Se evidencio que se cuenta con las directrices academicas realizada el 30 de julio de 2021, a través del saludo de bienvenida del vicerector academico son realizadas las recomendaciones del manejo de la plataforma Academusoft, adicional a ello se cuenta con el envio del mes de septiembre  del instructivo remitido a un docente nuevo, asi mismo se cuenta con los soportes de asistencia de dos docentes al curso de la "</t>
    </r>
    <r>
      <rPr>
        <i/>
        <sz val="8"/>
        <color theme="1"/>
        <rFont val="Arial"/>
        <family val="2"/>
      </rPr>
      <t>ética de lo público",</t>
    </r>
    <r>
      <rPr>
        <sz val="8"/>
        <color theme="1"/>
        <rFont val="Arial"/>
        <family val="2"/>
      </rPr>
      <t xml:space="preserve"> actividad que contribuye  con la mitigación del riesgo identificado.</t>
    </r>
  </si>
  <si>
    <t>Se evidencio la asistencia a las capacitaciones de "uso eficiente energetico" del 22 de septiembre de 2021, asi mismo, la asitencia al "uso eficiente del agua" en el mes de febrero, actividad que contribuye con la mitigación del riesgo identificado.</t>
  </si>
  <si>
    <t>Se evidencio la asistencia a la capacitacion del "manejo de residuos ordinarios y especiales" los dias 1 y 2 de junio, asi mismo la acapacitacion a los "objetivos de desarrollo sostenible", no obstante, no se evidencio la asistencia a estas capacitaciones por parte de todos los integrantes del equipo administrativo de trabajo de docencia PES, por lo que requiere ser fortalecido.</t>
  </si>
  <si>
    <t>Mediante el seguimiento efectuado no se evidencio la asistencia a las capacitaciones brindadas por la ARL y/o el profesional de SST de la ETITC en el manejo de los EPP, por lo que se requiere fortalecer la actividad de control ya que no contribuye con la mitigación del riesgo propuesto.</t>
  </si>
  <si>
    <t>Mediante el seguimiento efectuado no fue posible observar la solicitud al profesional de SST de la ETITC para el análisis o mejora del puesto de trabajo por los integrantes del equipo de docencia PES, por lo que la actividad de control requiere ser fortalecida con su ejecución.</t>
  </si>
  <si>
    <t>Mediante el seguimiento efectuado se evidencio que la Entidad, no ha adelantado actividades para dar cumplimiento con la aplicación del examen medico ocupacional, lo que no contribuye con la mitigación del riesgo identificado por el proceso.</t>
  </si>
  <si>
    <t>En cuanto a la seguridad de la información se evidencio que la documentación para el ingreso de estudiantes al ciclo 2021-2, de acuerdo a la TRD del proceso por medio del one drive se observa el  Archivo de carpetas (de estudiantes) organizados segun la solicitud del comunicado institucional, dichos archivos cuentan con los soportes en formato PDF del documento de identidad, diploma o acta de bachiller, recibo de servicios publicos, Resultado de la prueba Saber 11 y formulario de inscripción, actividad que contribuye con la mitigación del riesgo identificado.</t>
  </si>
  <si>
    <t>Se evidencio que los documentos generados y manejados por los  integrantes del equipo de trabajo de docencia PES, cuentan con los documentos, debidamente sincronizados y son consultados a traves del Office 365 cuando se realiza el trabajo desde casa y de forma sincronizada en los computadores propios de la Institución, no obstante, dicha actividad requiere ser fortalecida con la sincronización en los demas dispositivos en el que los funcionarios desarrollen sus actividades laborales, que permita actualizar los documentos en tiempo real.</t>
  </si>
  <si>
    <t>Mediante el seguimiento a la solicitud de acceso a las áreas que requieren reparación de la seguridad de los archivadores, se cuenta con los correos electronicos solicitando soporte tecnico para el acceso a la información de los equipos de la Entidad, del siguiente personal: Auxiliar Procesos Industriales, Auxiliar Mecánica y Mecatrónica, Auxiliar Electromecánica y Sistemas y Asistente de Despacho. actividad que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</si>
</sst>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0_-;\-* #,##0.0_-;_-* &quot;-&quot;??_-;_-@_-"/>
  </numFmts>
  <fonts count="37"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b/>
      <sz val="8"/>
      <color theme="1"/>
      <name val="Arial"/>
      <family val="2"/>
    </font>
    <font>
      <sz val="11"/>
      <color theme="1"/>
      <name val="Calibri"/>
      <family val="2"/>
      <scheme val="minor"/>
    </font>
    <font>
      <i/>
      <sz val="8"/>
      <color theme="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s>
  <cellStyleXfs count="10">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43" fontId="35" fillId="0" borderId="0" applyFont="0" applyFill="0" applyBorder="0" applyAlignment="0" applyProtection="0"/>
  </cellStyleXfs>
  <cellXfs count="38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4" xfId="0" applyFont="1" applyFill="1" applyBorder="1" applyAlignment="1">
      <alignment vertical="center" wrapText="1"/>
    </xf>
    <xf numFmtId="0" fontId="2" fillId="0" borderId="24" xfId="0" applyFont="1" applyFill="1" applyBorder="1" applyAlignment="1">
      <alignment horizontal="center" vertical="center" wrapText="1"/>
    </xf>
    <xf numFmtId="0" fontId="2" fillId="0" borderId="24"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6" xfId="0" applyFont="1" applyBorder="1" applyAlignment="1">
      <alignment horizontal="center" vertical="center" wrapText="1"/>
    </xf>
    <xf numFmtId="0" fontId="16" fillId="0" borderId="25" xfId="0" applyFont="1" applyBorder="1" applyAlignment="1">
      <alignment vertical="center" wrapText="1"/>
    </xf>
    <xf numFmtId="0" fontId="16" fillId="0" borderId="25" xfId="0" applyFont="1" applyBorder="1" applyAlignment="1">
      <alignment horizontal="center" vertical="center" wrapText="1"/>
    </xf>
    <xf numFmtId="0" fontId="17" fillId="0" borderId="17" xfId="0" applyFont="1" applyBorder="1" applyAlignment="1">
      <alignment horizontal="center" vertical="center" wrapText="1"/>
    </xf>
    <xf numFmtId="0" fontId="17" fillId="5" borderId="23" xfId="0" applyFont="1" applyFill="1" applyBorder="1" applyAlignment="1">
      <alignment vertical="center" wrapText="1"/>
    </xf>
    <xf numFmtId="0" fontId="17" fillId="0" borderId="23" xfId="0" applyFont="1" applyBorder="1" applyAlignment="1">
      <alignment vertical="center" wrapText="1"/>
    </xf>
    <xf numFmtId="0" fontId="17" fillId="6" borderId="23" xfId="0" applyFont="1" applyFill="1" applyBorder="1" applyAlignment="1">
      <alignment vertical="center" wrapText="1"/>
    </xf>
    <xf numFmtId="0" fontId="17" fillId="7" borderId="23" xfId="0" applyFont="1" applyFill="1" applyBorder="1" applyAlignment="1">
      <alignment vertical="center" wrapText="1"/>
    </xf>
    <xf numFmtId="0" fontId="17" fillId="8" borderId="23" xfId="0" applyFont="1" applyFill="1" applyBorder="1" applyAlignment="1">
      <alignment vertical="center" wrapText="1"/>
    </xf>
    <xf numFmtId="0" fontId="17" fillId="9" borderId="23" xfId="0" applyFont="1" applyFill="1" applyBorder="1" applyAlignment="1">
      <alignment vertical="center" wrapText="1"/>
    </xf>
    <xf numFmtId="0" fontId="17" fillId="0" borderId="28" xfId="0" applyFont="1" applyBorder="1" applyAlignment="1">
      <alignment horizontal="justify" vertical="center" wrapText="1"/>
    </xf>
    <xf numFmtId="0" fontId="17" fillId="0" borderId="23" xfId="0" applyFont="1" applyBorder="1" applyAlignment="1">
      <alignment horizontal="justify" vertical="center" wrapText="1"/>
    </xf>
    <xf numFmtId="0" fontId="17" fillId="0" borderId="19" xfId="0" applyFont="1" applyBorder="1" applyAlignment="1">
      <alignment horizontal="justify" vertical="center" wrapText="1"/>
    </xf>
    <xf numFmtId="0" fontId="0" fillId="0" borderId="28" xfId="0" applyBorder="1" applyAlignment="1">
      <alignment vertical="center" wrapText="1"/>
    </xf>
    <xf numFmtId="0" fontId="0" fillId="0" borderId="23"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29" xfId="0" applyFont="1" applyBorder="1" applyAlignment="1">
      <alignment horizontal="center" vertical="center"/>
    </xf>
    <xf numFmtId="0" fontId="17" fillId="0" borderId="29" xfId="0" applyFont="1" applyBorder="1" applyAlignment="1">
      <alignment vertical="center"/>
    </xf>
    <xf numFmtId="0" fontId="0" fillId="0" borderId="29" xfId="0" applyBorder="1"/>
    <xf numFmtId="0" fontId="17" fillId="10" borderId="1" xfId="0" applyFont="1" applyFill="1" applyBorder="1" applyAlignment="1">
      <alignment horizontal="center" vertical="center" wrapText="1"/>
    </xf>
    <xf numFmtId="0" fontId="17" fillId="7" borderId="34" xfId="0" applyFont="1" applyFill="1" applyBorder="1" applyAlignment="1">
      <alignment vertical="center" wrapText="1"/>
    </xf>
    <xf numFmtId="0" fontId="17" fillId="8" borderId="16"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6" xfId="0" applyFont="1" applyFill="1" applyBorder="1" applyAlignment="1">
      <alignment vertical="center" wrapText="1"/>
    </xf>
    <xf numFmtId="0" fontId="0" fillId="0" borderId="26" xfId="0" applyBorder="1"/>
    <xf numFmtId="0" fontId="0" fillId="0" borderId="30"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5" xfId="0" applyFont="1" applyFill="1" applyBorder="1" applyAlignment="1">
      <alignment horizontal="center" vertical="center" wrapText="1"/>
    </xf>
    <xf numFmtId="0" fontId="17" fillId="0" borderId="29"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6" xfId="0" applyFont="1" applyBorder="1" applyAlignment="1">
      <alignment horizontal="center" vertical="center" wrapText="1"/>
    </xf>
    <xf numFmtId="0" fontId="3" fillId="0" borderId="17" xfId="0" applyFont="1" applyBorder="1" applyAlignment="1">
      <alignment horizontal="left" vertical="center" wrapText="1"/>
    </xf>
    <xf numFmtId="0" fontId="3" fillId="0" borderId="23"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25" xfId="0" applyBorder="1" applyAlignment="1">
      <alignment horizontal="center" vertical="center"/>
    </xf>
    <xf numFmtId="0" fontId="24" fillId="0" borderId="0" xfId="0" applyFont="1" applyBorder="1" applyAlignment="1"/>
    <xf numFmtId="0" fontId="25" fillId="0" borderId="19"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3" xfId="0" applyFont="1" applyBorder="1" applyAlignment="1">
      <alignment horizontal="justify" vertical="center" wrapText="1"/>
    </xf>
    <xf numFmtId="0" fontId="3" fillId="0" borderId="23" xfId="0" applyFont="1" applyBorder="1" applyAlignment="1">
      <alignment horizontal="center" vertical="center" wrapText="1"/>
    </xf>
    <xf numFmtId="0" fontId="0" fillId="0" borderId="17"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13" fillId="0" borderId="0" xfId="0" applyFont="1"/>
    <xf numFmtId="0" fontId="14" fillId="0" borderId="26" xfId="0" applyFont="1" applyBorder="1" applyAlignment="1">
      <alignment horizontal="center" vertical="center"/>
    </xf>
    <xf numFmtId="0" fontId="14" fillId="0" borderId="0" xfId="0" applyFont="1" applyAlignment="1">
      <alignment vertical="center"/>
    </xf>
    <xf numFmtId="0" fontId="29" fillId="0" borderId="0" xfId="0" applyFont="1" applyAlignment="1">
      <alignment vertical="center"/>
    </xf>
    <xf numFmtId="0" fontId="14" fillId="0" borderId="26" xfId="0" applyFont="1" applyBorder="1" applyAlignment="1">
      <alignment horizontal="center" vertical="center" wrapText="1"/>
    </xf>
    <xf numFmtId="0" fontId="13" fillId="0" borderId="45" xfId="0" applyFont="1" applyBorder="1" applyAlignment="1">
      <alignment vertical="center" wrapText="1"/>
    </xf>
    <xf numFmtId="0" fontId="13" fillId="0" borderId="46" xfId="0" applyFont="1" applyBorder="1" applyAlignment="1">
      <alignment vertical="center" wrapText="1"/>
    </xf>
    <xf numFmtId="0" fontId="13" fillId="0" borderId="0" xfId="0" applyFont="1" applyAlignment="1">
      <alignment vertical="center" wrapText="1"/>
    </xf>
    <xf numFmtId="0" fontId="13" fillId="0" borderId="47"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29"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7" xfId="0" applyBorder="1" applyAlignment="1">
      <alignment vertical="center"/>
    </xf>
    <xf numFmtId="0" fontId="24" fillId="0" borderId="0" xfId="0" applyFont="1" applyAlignment="1">
      <alignment vertical="center"/>
    </xf>
    <xf numFmtId="0" fontId="19" fillId="0" borderId="1" xfId="0" applyFont="1" applyBorder="1" applyAlignment="1" applyProtection="1">
      <alignment horizontal="center" vertical="center" wrapText="1"/>
      <protection locked="0"/>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6" xfId="0" applyFont="1" applyBorder="1" applyAlignment="1">
      <alignment horizontal="center"/>
    </xf>
    <xf numFmtId="0" fontId="24" fillId="0" borderId="0" xfId="0" applyFont="1" applyAlignment="1">
      <alignment horizontal="center"/>
    </xf>
    <xf numFmtId="0" fontId="14" fillId="0" borderId="26" xfId="0" applyFont="1" applyBorder="1" applyAlignment="1">
      <alignment vertical="center"/>
    </xf>
    <xf numFmtId="0" fontId="13" fillId="0" borderId="26" xfId="0" applyFont="1" applyBorder="1" applyAlignment="1">
      <alignment wrapText="1"/>
    </xf>
    <xf numFmtId="0" fontId="32" fillId="0" borderId="14" xfId="0" applyFont="1" applyBorder="1" applyAlignment="1">
      <alignment horizontal="justify" vertical="center"/>
    </xf>
    <xf numFmtId="0" fontId="32" fillId="0" borderId="49" xfId="0" applyFont="1" applyBorder="1" applyAlignment="1">
      <alignment horizontal="justify" vertical="center"/>
    </xf>
    <xf numFmtId="0" fontId="32" fillId="0" borderId="50" xfId="0" applyFont="1" applyBorder="1" applyAlignment="1">
      <alignment horizontal="justify" vertical="center"/>
    </xf>
    <xf numFmtId="0" fontId="32" fillId="0" borderId="48" xfId="0" applyFont="1" applyBorder="1" applyAlignment="1">
      <alignment horizontal="justify" vertical="center"/>
    </xf>
    <xf numFmtId="0" fontId="32" fillId="0" borderId="46" xfId="0" applyFont="1" applyBorder="1" applyAlignment="1">
      <alignment horizontal="justify" vertical="center"/>
    </xf>
    <xf numFmtId="0" fontId="32" fillId="0" borderId="47" xfId="0" applyFont="1" applyBorder="1" applyAlignment="1">
      <alignment horizontal="justify" vertical="center"/>
    </xf>
    <xf numFmtId="0" fontId="2" fillId="0" borderId="0" xfId="0" applyFont="1" applyAlignment="1">
      <alignment horizontal="left" vertical="center"/>
    </xf>
    <xf numFmtId="0" fontId="0" fillId="0" borderId="0" xfId="0" applyAlignment="1">
      <alignment horizontal="left"/>
    </xf>
    <xf numFmtId="0" fontId="24" fillId="0" borderId="0" xfId="0" applyFont="1" applyBorder="1" applyAlignment="1">
      <alignment vertical="center"/>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3" fillId="0" borderId="0" xfId="0" applyFont="1" applyBorder="1" applyAlignment="1">
      <alignment horizontal="left" vertical="center" wrapText="1"/>
    </xf>
    <xf numFmtId="0" fontId="18" fillId="0" borderId="1" xfId="0" applyFont="1" applyFill="1" applyBorder="1" applyAlignment="1" applyProtection="1">
      <alignment horizontal="center" vertical="center" wrapText="1"/>
      <protection locked="0"/>
    </xf>
    <xf numFmtId="0" fontId="18" fillId="0" borderId="40" xfId="0" applyFont="1" applyBorder="1" applyAlignment="1">
      <alignment vertical="center" wrapText="1"/>
    </xf>
    <xf numFmtId="0" fontId="18" fillId="0" borderId="1" xfId="0" applyFont="1" applyBorder="1" applyAlignment="1">
      <alignment vertical="center" wrapText="1"/>
    </xf>
    <xf numFmtId="0" fontId="2" fillId="0" borderId="0" xfId="0" applyFont="1" applyFill="1" applyBorder="1" applyAlignment="1">
      <alignment horizontal="left"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0" fillId="0" borderId="0" xfId="0" applyBorder="1" applyAlignment="1">
      <alignment horizontal="center" vertical="center"/>
    </xf>
    <xf numFmtId="0" fontId="25" fillId="0" borderId="25" xfId="0" applyFont="1" applyBorder="1" applyAlignment="1">
      <alignment horizontal="center" vertical="center" wrapText="1"/>
    </xf>
    <xf numFmtId="0" fontId="3" fillId="0" borderId="31" xfId="0" applyFont="1" applyBorder="1" applyAlignment="1">
      <alignment horizontal="justify" vertical="center" wrapText="1"/>
    </xf>
    <xf numFmtId="0" fontId="18" fillId="0" borderId="40" xfId="0" applyFont="1" applyBorder="1" applyAlignment="1" applyProtection="1">
      <alignment horizontal="justify" vertical="center" wrapText="1"/>
      <protection locked="0"/>
    </xf>
    <xf numFmtId="0" fontId="18" fillId="0" borderId="40" xfId="0" applyFont="1" applyBorder="1" applyAlignment="1" applyProtection="1">
      <alignment vertical="center" wrapText="1"/>
      <protection locked="0"/>
    </xf>
    <xf numFmtId="17" fontId="18" fillId="0" borderId="1" xfId="0" applyNumberFormat="1" applyFont="1" applyBorder="1" applyAlignment="1" applyProtection="1">
      <alignment horizontal="center" vertical="center" wrapText="1"/>
      <protection locked="0"/>
    </xf>
    <xf numFmtId="0" fontId="18" fillId="0" borderId="1"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18" fillId="2" borderId="1" xfId="0" applyFont="1" applyFill="1" applyBorder="1" applyAlignment="1">
      <alignment horizontal="left" vertical="center" wrapText="1"/>
    </xf>
    <xf numFmtId="0" fontId="18" fillId="0" borderId="29" xfId="0" applyFont="1" applyFill="1" applyBorder="1" applyAlignment="1" applyProtection="1">
      <alignment horizontal="center" vertical="center" wrapText="1"/>
      <protection locked="0"/>
    </xf>
    <xf numFmtId="0" fontId="18" fillId="0" borderId="15" xfId="0" applyFont="1" applyBorder="1" applyAlignment="1">
      <alignment horizontal="justify" vertical="center" wrapText="1"/>
    </xf>
    <xf numFmtId="0" fontId="18" fillId="0" borderId="15" xfId="0" applyFont="1" applyBorder="1" applyAlignment="1" applyProtection="1">
      <alignment horizontal="justify" vertical="center" wrapText="1"/>
      <protection locked="0"/>
    </xf>
    <xf numFmtId="0" fontId="0" fillId="0" borderId="0" xfId="0" applyBorder="1" applyAlignment="1">
      <alignment horizontal="left"/>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29" xfId="0" applyFont="1" applyBorder="1" applyAlignment="1">
      <alignment horizontal="center" vertical="center"/>
    </xf>
    <xf numFmtId="0" fontId="25" fillId="0" borderId="3" xfId="0" applyFont="1" applyBorder="1" applyAlignment="1">
      <alignment vertical="center"/>
    </xf>
    <xf numFmtId="0" fontId="3" fillId="0" borderId="25" xfId="0" applyFont="1" applyBorder="1" applyAlignment="1">
      <alignment horizontal="center" vertical="center"/>
    </xf>
    <xf numFmtId="0" fontId="3" fillId="0" borderId="0" xfId="0" applyFont="1" applyAlignment="1">
      <alignment horizontal="center" vertical="center"/>
    </xf>
    <xf numFmtId="0" fontId="17" fillId="0" borderId="1" xfId="0" applyFont="1" applyBorder="1" applyAlignment="1">
      <alignment vertical="center" wrapText="1"/>
    </xf>
    <xf numFmtId="0" fontId="17" fillId="0" borderId="11" xfId="0" applyFont="1" applyBorder="1" applyAlignment="1">
      <alignment vertical="center" wrapText="1"/>
    </xf>
    <xf numFmtId="0" fontId="0" fillId="0" borderId="0" xfId="0" applyBorder="1" applyAlignment="1">
      <alignment horizontal="center" vertical="center"/>
    </xf>
    <xf numFmtId="0" fontId="25" fillId="0" borderId="25" xfId="0" applyFont="1" applyBorder="1" applyAlignment="1">
      <alignment horizontal="center" vertical="center" wrapText="1"/>
    </xf>
    <xf numFmtId="0" fontId="1" fillId="4" borderId="16" xfId="0" applyFont="1" applyFill="1" applyBorder="1" applyAlignment="1">
      <alignment horizontal="center" vertical="center" wrapText="1"/>
    </xf>
    <xf numFmtId="0" fontId="2" fillId="0" borderId="0" xfId="0" applyFont="1" applyFill="1" applyAlignment="1">
      <alignment vertical="center"/>
    </xf>
    <xf numFmtId="0" fontId="18" fillId="0" borderId="40" xfId="0" applyFont="1" applyFill="1" applyBorder="1" applyAlignment="1" applyProtection="1">
      <alignment vertical="center" wrapText="1"/>
      <protection locked="0"/>
    </xf>
    <xf numFmtId="0" fontId="18" fillId="0" borderId="1" xfId="0" applyFont="1" applyFill="1" applyBorder="1" applyAlignment="1" applyProtection="1">
      <alignment vertical="center" wrapText="1"/>
      <protection locked="0"/>
    </xf>
    <xf numFmtId="0" fontId="18" fillId="0" borderId="1" xfId="0" applyFont="1" applyFill="1" applyBorder="1" applyAlignment="1">
      <alignment vertical="center" wrapText="1"/>
    </xf>
    <xf numFmtId="0" fontId="18" fillId="0" borderId="1" xfId="0" applyFont="1" applyFill="1" applyBorder="1" applyAlignment="1" applyProtection="1">
      <alignment horizontal="left" vertical="center" wrapText="1"/>
      <protection locked="0"/>
    </xf>
    <xf numFmtId="0" fontId="18" fillId="0" borderId="15" xfId="0" applyFont="1" applyFill="1" applyBorder="1" applyAlignment="1" applyProtection="1">
      <alignment horizontal="left" vertical="center" wrapText="1"/>
      <protection locked="0"/>
    </xf>
    <xf numFmtId="0" fontId="0" fillId="0" borderId="0" xfId="0" applyFill="1" applyAlignment="1">
      <alignment vertical="center"/>
    </xf>
    <xf numFmtId="0" fontId="3" fillId="0" borderId="0" xfId="0" applyFont="1" applyFill="1" applyAlignment="1">
      <alignment vertical="center"/>
    </xf>
    <xf numFmtId="0" fontId="18" fillId="0" borderId="32" xfId="0" applyFont="1" applyFill="1" applyBorder="1" applyAlignment="1" applyProtection="1">
      <alignment vertical="center" wrapText="1"/>
      <protection locked="0"/>
    </xf>
    <xf numFmtId="0" fontId="19" fillId="0" borderId="1" xfId="0" applyFont="1" applyFill="1" applyBorder="1" applyAlignment="1">
      <alignment horizontal="left" vertical="center" wrapText="1"/>
    </xf>
    <xf numFmtId="0" fontId="19" fillId="0" borderId="29" xfId="0" applyFont="1" applyFill="1" applyBorder="1" applyAlignment="1">
      <alignment horizontal="left" vertical="center" wrapText="1"/>
    </xf>
    <xf numFmtId="0" fontId="19" fillId="0" borderId="15" xfId="0" applyFont="1" applyFill="1" applyBorder="1" applyAlignment="1">
      <alignment horizontal="left" vertical="center" wrapText="1"/>
    </xf>
    <xf numFmtId="17" fontId="18" fillId="0" borderId="11" xfId="0" applyNumberFormat="1" applyFont="1" applyBorder="1" applyAlignment="1" applyProtection="1">
      <alignment horizontal="center" vertical="center" wrapText="1"/>
      <protection locked="0"/>
    </xf>
    <xf numFmtId="164" fontId="0" fillId="0" borderId="0" xfId="9" applyNumberFormat="1" applyFont="1"/>
    <xf numFmtId="0" fontId="0" fillId="0" borderId="0" xfId="0" applyFill="1"/>
    <xf numFmtId="0" fontId="0" fillId="0" borderId="0" xfId="0" applyFill="1" applyAlignment="1">
      <alignment vertical="center" wrapText="1"/>
    </xf>
    <xf numFmtId="0" fontId="19" fillId="0" borderId="1" xfId="0" applyFont="1" applyFill="1" applyBorder="1" applyAlignment="1" applyProtection="1">
      <alignment horizontal="left" vertical="center" wrapText="1"/>
      <protection locked="0"/>
    </xf>
    <xf numFmtId="0" fontId="18" fillId="11" borderId="1" xfId="0" applyFont="1" applyFill="1" applyBorder="1" applyAlignment="1" applyProtection="1">
      <alignment horizontal="left" vertical="center" wrapText="1"/>
      <protection locked="0"/>
    </xf>
    <xf numFmtId="0" fontId="18" fillId="0" borderId="29"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1" xfId="0" applyFont="1" applyBorder="1" applyAlignment="1" applyProtection="1">
      <alignment horizontal="center" vertical="center" wrapText="1"/>
      <protection locked="0"/>
    </xf>
    <xf numFmtId="0" fontId="18" fillId="0" borderId="11" xfId="0" applyFont="1" applyBorder="1" applyAlignment="1">
      <alignment horizontal="left" vertical="center" wrapText="1"/>
    </xf>
    <xf numFmtId="0" fontId="18" fillId="0" borderId="1" xfId="0" applyFont="1" applyBorder="1" applyAlignment="1">
      <alignment horizontal="left" vertical="center" wrapText="1"/>
    </xf>
    <xf numFmtId="0" fontId="18" fillId="0" borderId="40"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18" fillId="0" borderId="1" xfId="0" applyFont="1" applyBorder="1" applyAlignment="1">
      <alignment horizontal="justify" vertical="center" wrapText="1"/>
    </xf>
    <xf numFmtId="0" fontId="18" fillId="0" borderId="1" xfId="0" applyFont="1" applyBorder="1" applyAlignment="1" applyProtection="1">
      <alignment horizontal="justify" vertical="center" wrapText="1"/>
      <protection locked="0"/>
    </xf>
    <xf numFmtId="0" fontId="7" fillId="0" borderId="22"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5" fillId="0" borderId="52" xfId="0" applyFont="1" applyBorder="1" applyAlignment="1">
      <alignment horizontal="center" vertical="center" textRotation="90" wrapText="1"/>
    </xf>
    <xf numFmtId="0" fontId="15" fillId="0" borderId="29"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44" xfId="0" applyFont="1" applyBorder="1" applyAlignment="1">
      <alignment horizontal="center" vertical="center" textRotation="90" wrapText="1"/>
    </xf>
    <xf numFmtId="0" fontId="7" fillId="0" borderId="39"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19" fillId="0" borderId="40" xfId="0" applyFont="1" applyFill="1" applyBorder="1" applyAlignment="1" applyProtection="1">
      <alignment horizontal="left" vertical="center" wrapText="1"/>
      <protection locked="0"/>
    </xf>
    <xf numFmtId="0" fontId="19" fillId="0" borderId="1" xfId="0" applyFont="1" applyFill="1" applyBorder="1" applyAlignment="1" applyProtection="1">
      <alignment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29" xfId="0" applyFont="1" applyBorder="1" applyAlignment="1">
      <alignment horizontal="left" vertical="center" wrapText="1"/>
    </xf>
    <xf numFmtId="0" fontId="18" fillId="0" borderId="11" xfId="0" applyFont="1" applyBorder="1" applyAlignment="1">
      <alignment horizontal="left" vertical="center" wrapText="1"/>
    </xf>
    <xf numFmtId="0" fontId="18" fillId="0" borderId="29" xfId="0" applyFont="1" applyBorder="1" applyAlignment="1" applyProtection="1">
      <alignment horizontal="center" vertical="center"/>
      <protection locked="0"/>
    </xf>
    <xf numFmtId="0" fontId="18" fillId="0" borderId="30" xfId="0" applyFont="1" applyBorder="1" applyAlignment="1" applyProtection="1">
      <alignment horizontal="center" vertical="center"/>
      <protection locked="0"/>
    </xf>
    <xf numFmtId="0" fontId="18" fillId="0" borderId="43" xfId="0" applyFont="1" applyBorder="1" applyAlignment="1" applyProtection="1">
      <alignment horizontal="center" vertical="center"/>
      <protection locked="0"/>
    </xf>
    <xf numFmtId="0" fontId="18" fillId="0" borderId="29" xfId="0" applyFont="1" applyBorder="1" applyAlignment="1" applyProtection="1">
      <alignment horizontal="center" vertical="center" wrapText="1"/>
    </xf>
    <xf numFmtId="0" fontId="18" fillId="0" borderId="30" xfId="0" applyFont="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29"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2" fillId="0"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18" fillId="6" borderId="29" xfId="0" applyFont="1" applyFill="1" applyBorder="1" applyAlignment="1" applyProtection="1">
      <alignment horizontal="center" vertical="center" wrapText="1"/>
      <protection locked="0"/>
    </xf>
    <xf numFmtId="0" fontId="18" fillId="6" borderId="30" xfId="0" applyFont="1" applyFill="1" applyBorder="1" applyAlignment="1" applyProtection="1">
      <alignment horizontal="center" vertical="center" wrapText="1"/>
      <protection locked="0"/>
    </xf>
    <xf numFmtId="0" fontId="18" fillId="6" borderId="43" xfId="0" applyFont="1" applyFill="1" applyBorder="1" applyAlignment="1" applyProtection="1">
      <alignment horizontal="center" vertical="center" wrapText="1"/>
      <protection locked="0"/>
    </xf>
    <xf numFmtId="0" fontId="18" fillId="0" borderId="11"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xf>
    <xf numFmtId="0" fontId="18" fillId="0" borderId="30" xfId="0" applyFont="1" applyBorder="1" applyAlignment="1" applyProtection="1">
      <alignment horizontal="left" vertical="center" wrapText="1"/>
      <protection locked="0"/>
    </xf>
    <xf numFmtId="0" fontId="18" fillId="11" borderId="29" xfId="0" applyFont="1" applyFill="1" applyBorder="1" applyAlignment="1" applyProtection="1">
      <alignment horizontal="center" vertical="center" wrapText="1"/>
      <protection locked="0"/>
    </xf>
    <xf numFmtId="0" fontId="18" fillId="11" borderId="11"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32" xfId="0" applyFont="1" applyBorder="1" applyAlignment="1" applyProtection="1">
      <alignment horizontal="center" vertical="center" wrapText="1"/>
      <protection locked="0"/>
    </xf>
    <xf numFmtId="0" fontId="18" fillId="0" borderId="1" xfId="0" applyFont="1" applyBorder="1" applyAlignment="1">
      <alignment horizontal="left" vertical="center" wrapText="1"/>
    </xf>
    <xf numFmtId="0" fontId="18" fillId="0" borderId="32" xfId="0" applyFont="1" applyBorder="1" applyAlignment="1" applyProtection="1">
      <alignment horizontal="left" vertical="center" wrapText="1"/>
      <protection locked="0"/>
    </xf>
    <xf numFmtId="0" fontId="18" fillId="0" borderId="15"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30" xfId="0" applyFont="1" applyBorder="1" applyAlignment="1">
      <alignment horizontal="left" vertical="center" wrapText="1"/>
    </xf>
    <xf numFmtId="0" fontId="18" fillId="0" borderId="43" xfId="0" applyFont="1" applyBorder="1" applyAlignment="1">
      <alignment horizontal="left" vertical="center" wrapText="1"/>
    </xf>
    <xf numFmtId="0" fontId="18" fillId="0" borderId="32" xfId="0" applyFont="1" applyBorder="1" applyAlignment="1">
      <alignment horizontal="left" vertical="center" wrapText="1"/>
    </xf>
    <xf numFmtId="0" fontId="5" fillId="0" borderId="20"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1"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6" xfId="0" applyFont="1" applyBorder="1" applyAlignment="1">
      <alignment horizontal="center" vertical="center" wrapText="1"/>
    </xf>
    <xf numFmtId="0" fontId="7" fillId="0" borderId="31"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2" xfId="0" applyFont="1" applyBorder="1" applyAlignment="1">
      <alignment horizontal="center" vertical="center"/>
    </xf>
    <xf numFmtId="0" fontId="14" fillId="0" borderId="18"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6"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26" fillId="0" borderId="16" xfId="0" applyFont="1" applyBorder="1" applyAlignment="1">
      <alignment horizontal="center" vertical="center" wrapText="1"/>
    </xf>
    <xf numFmtId="0" fontId="26" fillId="0" borderId="31" xfId="0" applyFont="1" applyBorder="1" applyAlignment="1">
      <alignment horizontal="center" vertical="center" wrapText="1"/>
    </xf>
    <xf numFmtId="0" fontId="20" fillId="0" borderId="20"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0"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1" fillId="0" borderId="24" xfId="0" applyFont="1" applyFill="1" applyBorder="1" applyAlignment="1">
      <alignment horizontal="left" wrapText="1"/>
    </xf>
    <xf numFmtId="0" fontId="21" fillId="0" borderId="37" xfId="0" applyFont="1" applyBorder="1" applyAlignment="1">
      <alignment horizontal="right" vertical="center" wrapText="1"/>
    </xf>
    <xf numFmtId="0" fontId="21" fillId="0" borderId="2" xfId="0" applyFont="1" applyBorder="1" applyAlignment="1">
      <alignment horizontal="right" vertical="center" wrapText="1"/>
    </xf>
    <xf numFmtId="0" fontId="21" fillId="0" borderId="36" xfId="0" applyFont="1" applyBorder="1" applyAlignment="1">
      <alignment horizontal="right" vertical="center" wrapText="1"/>
    </xf>
    <xf numFmtId="0" fontId="21" fillId="0" borderId="37" xfId="0" applyFont="1" applyBorder="1" applyAlignment="1">
      <alignment horizontal="left" vertical="center" wrapText="1"/>
    </xf>
    <xf numFmtId="0" fontId="21" fillId="0" borderId="2" xfId="0" applyFont="1" applyBorder="1" applyAlignment="1">
      <alignment horizontal="left" vertical="center" wrapText="1"/>
    </xf>
    <xf numFmtId="0" fontId="21" fillId="0" borderId="36" xfId="0"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18" fillId="0" borderId="1" xfId="0" applyFont="1" applyBorder="1" applyAlignment="1">
      <alignment horizontal="justify" vertical="center" wrapText="1"/>
    </xf>
    <xf numFmtId="0" fontId="2" fillId="0" borderId="24" xfId="0" applyFont="1" applyFill="1" applyBorder="1" applyAlignment="1">
      <alignment horizontal="left" wrapText="1"/>
    </xf>
    <xf numFmtId="0" fontId="18" fillId="0" borderId="29" xfId="0" applyFont="1" applyFill="1" applyBorder="1" applyAlignment="1">
      <alignment horizontal="left" vertical="center" wrapText="1"/>
    </xf>
    <xf numFmtId="0" fontId="18" fillId="0" borderId="30"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43" xfId="0" applyFont="1" applyBorder="1" applyAlignment="1" applyProtection="1">
      <alignment horizontal="left" vertical="center" wrapText="1"/>
      <protection locked="0"/>
    </xf>
    <xf numFmtId="0" fontId="18" fillId="0" borderId="22"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8" fillId="0" borderId="35" xfId="0" applyFont="1" applyBorder="1" applyAlignment="1" applyProtection="1">
      <alignment horizontal="center" vertical="center" wrapText="1"/>
      <protection locked="0"/>
    </xf>
    <xf numFmtId="0" fontId="18" fillId="0" borderId="39" xfId="0" applyFont="1" applyBorder="1" applyAlignment="1" applyProtection="1">
      <alignment horizontal="left" vertical="center" wrapText="1"/>
      <protection locked="0"/>
    </xf>
    <xf numFmtId="0" fontId="18" fillId="0" borderId="41" xfId="0" applyFont="1" applyBorder="1" applyAlignment="1" applyProtection="1">
      <alignment horizontal="left" vertical="center" wrapText="1"/>
      <protection locked="0"/>
    </xf>
    <xf numFmtId="0" fontId="18" fillId="0" borderId="42" xfId="0" applyFont="1" applyBorder="1" applyAlignment="1" applyProtection="1">
      <alignment horizontal="left" vertical="center" wrapText="1"/>
      <protection locked="0"/>
    </xf>
    <xf numFmtId="0" fontId="18" fillId="0" borderId="1" xfId="0" applyFont="1" applyBorder="1" applyAlignment="1" applyProtection="1">
      <alignment horizontal="justify" vertical="center" wrapText="1"/>
      <protection locked="0"/>
    </xf>
    <xf numFmtId="0" fontId="18" fillId="0" borderId="3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9" fillId="11" borderId="29" xfId="0" applyFont="1" applyFill="1" applyBorder="1" applyAlignment="1" applyProtection="1">
      <alignment horizontal="left" vertical="center" wrapText="1"/>
      <protection locked="0"/>
    </xf>
    <xf numFmtId="0" fontId="19" fillId="11" borderId="11" xfId="0" applyFont="1" applyFill="1" applyBorder="1" applyAlignment="1" applyProtection="1">
      <alignment horizontal="left" vertical="center" wrapText="1"/>
      <protection locked="0"/>
    </xf>
    <xf numFmtId="0" fontId="14" fillId="0" borderId="1" xfId="0" applyFont="1" applyBorder="1" applyAlignment="1">
      <alignment horizontal="center"/>
    </xf>
    <xf numFmtId="0" fontId="17" fillId="0" borderId="22" xfId="0" applyFont="1" applyBorder="1" applyAlignment="1">
      <alignment horizontal="justify" vertical="center" wrapText="1"/>
    </xf>
    <xf numFmtId="0" fontId="17" fillId="0" borderId="27" xfId="0" applyFont="1" applyBorder="1" applyAlignment="1">
      <alignment horizontal="justify" vertical="center" wrapText="1"/>
    </xf>
    <xf numFmtId="0" fontId="17" fillId="0" borderId="35" xfId="0" applyFont="1" applyBorder="1" applyAlignment="1">
      <alignment horizontal="justify" vertical="center" wrapText="1"/>
    </xf>
    <xf numFmtId="0" fontId="17" fillId="9" borderId="18"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4" xfId="0" applyFont="1" applyFill="1" applyBorder="1" applyAlignment="1">
      <alignment horizontal="justify" vertical="center" wrapText="1"/>
    </xf>
    <xf numFmtId="0" fontId="17" fillId="0" borderId="16"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33" xfId="0" applyFont="1" applyBorder="1" applyAlignment="1">
      <alignment horizontal="justify" vertical="center" wrapText="1"/>
    </xf>
    <xf numFmtId="0" fontId="17" fillId="5" borderId="16" xfId="0" applyFont="1" applyFill="1" applyBorder="1" applyAlignment="1">
      <alignment horizontal="justify" vertical="center" wrapText="1"/>
    </xf>
    <xf numFmtId="0" fontId="17" fillId="5" borderId="31" xfId="0" applyFont="1" applyFill="1" applyBorder="1" applyAlignment="1">
      <alignment horizontal="justify" vertical="center" wrapText="1"/>
    </xf>
    <xf numFmtId="0" fontId="17" fillId="5" borderId="33" xfId="0" applyFont="1" applyFill="1" applyBorder="1" applyAlignment="1">
      <alignment horizontal="justify" vertical="center" wrapText="1"/>
    </xf>
    <xf numFmtId="0" fontId="17" fillId="0" borderId="34" xfId="0" applyFont="1" applyBorder="1" applyAlignment="1">
      <alignment horizontal="justify" vertical="center" wrapText="1"/>
    </xf>
    <xf numFmtId="0" fontId="17" fillId="6" borderId="34" xfId="0" applyFont="1" applyFill="1" applyBorder="1" applyAlignment="1">
      <alignment horizontal="justify" vertical="center" wrapText="1"/>
    </xf>
    <xf numFmtId="0" fontId="17" fillId="6" borderId="31" xfId="0" applyFont="1" applyFill="1" applyBorder="1" applyAlignment="1">
      <alignment horizontal="justify" vertical="center" wrapText="1"/>
    </xf>
    <xf numFmtId="0" fontId="17" fillId="6" borderId="33"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7" borderId="34"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17" fillId="7" borderId="17"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37" xfId="0" applyFont="1" applyFill="1" applyBorder="1" applyAlignment="1">
      <alignment horizontal="center" vertical="center" wrapText="1"/>
    </xf>
    <xf numFmtId="0" fontId="16" fillId="10" borderId="36" xfId="0" applyFont="1" applyFill="1" applyBorder="1" applyAlignment="1">
      <alignment horizontal="center" vertical="center" wrapText="1"/>
    </xf>
    <xf numFmtId="0" fontId="17" fillId="8" borderId="16" xfId="0" applyFont="1" applyFill="1" applyBorder="1" applyAlignment="1">
      <alignment horizontal="justify" vertical="center" wrapText="1"/>
    </xf>
    <xf numFmtId="0" fontId="17" fillId="8" borderId="31" xfId="0" applyFont="1" applyFill="1" applyBorder="1" applyAlignment="1">
      <alignment horizontal="justify" vertical="center" wrapText="1"/>
    </xf>
    <xf numFmtId="0" fontId="17" fillId="8" borderId="17" xfId="0" applyFont="1" applyFill="1" applyBorder="1" applyAlignment="1">
      <alignment horizontal="justify" vertical="center" wrapText="1"/>
    </xf>
    <xf numFmtId="0" fontId="14" fillId="0" borderId="48" xfId="0" applyFont="1" applyBorder="1" applyAlignment="1">
      <alignment horizontal="left" vertical="center" wrapText="1"/>
    </xf>
    <xf numFmtId="0" fontId="14" fillId="0" borderId="46" xfId="0" applyFont="1" applyBorder="1" applyAlignment="1">
      <alignment horizontal="left" vertical="center" wrapText="1"/>
    </xf>
    <xf numFmtId="0" fontId="14" fillId="0" borderId="47"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4"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0" fillId="0" borderId="0" xfId="0" applyBorder="1" applyAlignment="1">
      <alignment horizontal="center" vertical="center"/>
    </xf>
    <xf numFmtId="0" fontId="14" fillId="0" borderId="29" xfId="0" applyFont="1" applyBorder="1" applyAlignment="1">
      <alignment horizontal="center" vertical="center"/>
    </xf>
    <xf numFmtId="0" fontId="14" fillId="0" borderId="38" xfId="0" applyFont="1" applyBorder="1" applyAlignment="1">
      <alignment horizontal="center" vertical="center"/>
    </xf>
    <xf numFmtId="0" fontId="25" fillId="0" borderId="3"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3" fillId="0" borderId="16"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17" xfId="0" applyFont="1" applyBorder="1" applyAlignment="1">
      <alignment horizontal="justify" vertical="center" wrapText="1"/>
    </xf>
    <xf numFmtId="0" fontId="14" fillId="0" borderId="29" xfId="0" applyFont="1" applyBorder="1" applyAlignment="1">
      <alignment horizontal="center"/>
    </xf>
    <xf numFmtId="0" fontId="14" fillId="0" borderId="0" xfId="0" applyFont="1" applyAlignment="1">
      <alignment horizontal="center"/>
    </xf>
  </cellXfs>
  <cellStyles count="10">
    <cellStyle name="Hipervínculo" xfId="7" builtinId="8" hidden="1"/>
    <cellStyle name="Hipervínculo" xfId="5" builtinId="8" hidden="1"/>
    <cellStyle name="Hipervínculo" xfId="1" builtinId="8" hidden="1"/>
    <cellStyle name="Hipervínculo" xfId="3" builtinId="8" hidden="1"/>
    <cellStyle name="Hipervínculo visitado" xfId="8" builtinId="9" hidden="1"/>
    <cellStyle name="Hipervínculo visitado" xfId="6" builtinId="9" hidden="1"/>
    <cellStyle name="Hipervínculo visitado" xfId="2" builtinId="9" hidden="1"/>
    <cellStyle name="Hipervínculo visitado" xfId="4" builtinId="9" hidden="1"/>
    <cellStyle name="Millares" xfId="9" builtinId="3"/>
    <cellStyle name="Normal" xfId="0" builtinId="0"/>
  </cellStyles>
  <dxfs count="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889360</xdr:colOff>
      <xdr:row>0</xdr:row>
      <xdr:rowOff>0</xdr:rowOff>
    </xdr:from>
    <xdr:to>
      <xdr:col>1</xdr:col>
      <xdr:colOff>554175</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60" y="0"/>
          <a:ext cx="934815" cy="757575"/>
        </a:xfrm>
        <a:prstGeom prst="rect">
          <a:avLst/>
        </a:prstGeom>
        <a:noFill/>
        <a:ln>
          <a:noFill/>
        </a:ln>
      </xdr:spPr>
    </xdr:pic>
    <xdr:clientData/>
  </xdr:twoCellAnchor>
  <xdr:twoCellAnchor editAs="oneCell">
    <xdr:from>
      <xdr:col>5</xdr:col>
      <xdr:colOff>103909</xdr:colOff>
      <xdr:row>152</xdr:row>
      <xdr:rowOff>103909</xdr:rowOff>
    </xdr:from>
    <xdr:to>
      <xdr:col>8</xdr:col>
      <xdr:colOff>2300</xdr:colOff>
      <xdr:row>168</xdr:row>
      <xdr:rowOff>25458</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96"/>
  <sheetViews>
    <sheetView tabSelected="1" topLeftCell="C4" zoomScale="72" zoomScaleNormal="72" zoomScalePageLayoutView="120" workbookViewId="0">
      <selection activeCell="P8" sqref="P8"/>
    </sheetView>
  </sheetViews>
  <sheetFormatPr baseColWidth="10" defaultColWidth="10.81640625" defaultRowHeight="14.5" x14ac:dyDescent="0.35"/>
  <cols>
    <col min="1" max="1" width="16.6328125" customWidth="1"/>
    <col min="2" max="2" width="18.453125" customWidth="1"/>
    <col min="3" max="3" width="20.453125" customWidth="1"/>
    <col min="4" max="4" width="34.453125" customWidth="1"/>
    <col min="5" max="5" width="12.6328125" customWidth="1"/>
    <col min="6" max="6" width="15.36328125" style="16" customWidth="1"/>
    <col min="7" max="7" width="14.81640625" customWidth="1"/>
    <col min="8" max="8" width="13.81640625" style="16" customWidth="1"/>
    <col min="9" max="15" width="4.08984375" customWidth="1"/>
    <col min="16" max="16" width="36.6328125" customWidth="1"/>
    <col min="17" max="17" width="35.81640625" customWidth="1"/>
    <col min="18" max="18" width="13.36328125" style="16" customWidth="1"/>
    <col min="19" max="19" width="14" style="97" customWidth="1"/>
    <col min="20" max="20" width="34.08984375" customWidth="1"/>
    <col min="21" max="22" width="18.6328125" style="97" customWidth="1"/>
    <col min="23" max="23" width="12.08984375" style="12" customWidth="1"/>
    <col min="24" max="24" width="13.36328125" style="12" customWidth="1"/>
    <col min="25" max="25" width="18.6328125" style="12" customWidth="1"/>
    <col min="26" max="26" width="16.453125" style="12" customWidth="1"/>
    <col min="27" max="27" width="15.08984375" customWidth="1"/>
    <col min="28" max="28" width="14" customWidth="1"/>
    <col min="29" max="29" width="13.81640625" style="12" customWidth="1"/>
    <col min="30" max="30" width="36.08984375" style="182" customWidth="1"/>
    <col min="31" max="32" width="16.36328125" style="141" customWidth="1"/>
    <col min="33" max="33" width="18.7265625" style="141" customWidth="1"/>
    <col min="34" max="34" width="12.453125" style="12" customWidth="1"/>
    <col min="35" max="35" width="44" customWidth="1"/>
    <col min="36" max="36" width="12.453125" style="12" customWidth="1"/>
    <col min="37" max="37" width="43.08984375" customWidth="1"/>
    <col min="38" max="38" width="12.453125" style="12" customWidth="1"/>
    <col min="39" max="39" width="55.453125" customWidth="1"/>
    <col min="40" max="40" width="46.6328125" customWidth="1"/>
    <col min="55" max="55" width="13.81640625" bestFit="1" customWidth="1"/>
  </cols>
  <sheetData>
    <row r="1" spans="1:270" s="4" customFormat="1" ht="21" customHeight="1" x14ac:dyDescent="0.35">
      <c r="A1" s="262" t="s">
        <v>0</v>
      </c>
      <c r="B1" s="263"/>
      <c r="C1" s="285" t="s">
        <v>501</v>
      </c>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7"/>
      <c r="AL1" s="294" t="s">
        <v>1</v>
      </c>
      <c r="AM1" s="295"/>
    </row>
    <row r="2" spans="1:270" s="4" customFormat="1" ht="21.75" customHeight="1" x14ac:dyDescent="0.35">
      <c r="A2" s="264"/>
      <c r="B2" s="265"/>
      <c r="C2" s="288"/>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90"/>
      <c r="AL2" s="296" t="s">
        <v>2</v>
      </c>
      <c r="AM2" s="297"/>
    </row>
    <row r="3" spans="1:270" s="4" customFormat="1" ht="21.75" customHeight="1" x14ac:dyDescent="0.35">
      <c r="A3" s="264"/>
      <c r="B3" s="265"/>
      <c r="C3" s="288"/>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90"/>
      <c r="AL3" s="296" t="s">
        <v>3</v>
      </c>
      <c r="AM3" s="297"/>
    </row>
    <row r="4" spans="1:270" s="4" customFormat="1" ht="21.75" customHeight="1" x14ac:dyDescent="0.35">
      <c r="A4" s="266"/>
      <c r="B4" s="267"/>
      <c r="C4" s="291"/>
      <c r="D4" s="292"/>
      <c r="E4" s="292"/>
      <c r="F4" s="292"/>
      <c r="G4" s="29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3"/>
      <c r="AL4" s="298" t="s">
        <v>4</v>
      </c>
      <c r="AM4" s="299"/>
    </row>
    <row r="5" spans="1:270" s="1" customFormat="1" ht="13" thickBot="1" x14ac:dyDescent="0.3">
      <c r="A5" s="5"/>
      <c r="B5" s="5"/>
      <c r="F5" s="6"/>
      <c r="H5" s="6"/>
      <c r="P5" s="5"/>
      <c r="Q5" s="5"/>
      <c r="R5" s="6"/>
      <c r="S5" s="14"/>
      <c r="U5" s="14"/>
      <c r="V5" s="14"/>
      <c r="W5" s="11"/>
      <c r="X5" s="11"/>
      <c r="Y5" s="11"/>
      <c r="Z5" s="11"/>
      <c r="AC5" s="14"/>
      <c r="AD5" s="176"/>
      <c r="AE5" s="140"/>
      <c r="AF5" s="140"/>
      <c r="AG5" s="140"/>
      <c r="AH5" s="11"/>
      <c r="AJ5" s="11"/>
      <c r="AL5" s="11"/>
    </row>
    <row r="6" spans="1:270" s="10" customFormat="1" ht="44.25" customHeight="1" thickBot="1" x14ac:dyDescent="0.4">
      <c r="A6" s="275" t="s">
        <v>5</v>
      </c>
      <c r="B6" s="276"/>
      <c r="C6" s="276"/>
      <c r="D6" s="276"/>
      <c r="E6" s="276"/>
      <c r="F6" s="273" t="s">
        <v>6</v>
      </c>
      <c r="G6" s="274"/>
      <c r="H6" s="274"/>
      <c r="I6" s="270" t="s">
        <v>7</v>
      </c>
      <c r="J6" s="271"/>
      <c r="K6" s="271"/>
      <c r="L6" s="271"/>
      <c r="M6" s="270" t="s">
        <v>8</v>
      </c>
      <c r="N6" s="271"/>
      <c r="O6" s="272"/>
      <c r="P6" s="277" t="s">
        <v>9</v>
      </c>
      <c r="Q6" s="277" t="s">
        <v>10</v>
      </c>
      <c r="R6" s="279" t="s">
        <v>11</v>
      </c>
      <c r="S6" s="277" t="s">
        <v>12</v>
      </c>
      <c r="T6" s="277" t="s">
        <v>13</v>
      </c>
      <c r="U6" s="268" t="s">
        <v>14</v>
      </c>
      <c r="V6" s="268" t="s">
        <v>15</v>
      </c>
      <c r="W6" s="268" t="s">
        <v>16</v>
      </c>
      <c r="X6" s="268" t="s">
        <v>17</v>
      </c>
      <c r="Y6" s="283" t="s">
        <v>18</v>
      </c>
      <c r="Z6" s="283" t="s">
        <v>19</v>
      </c>
      <c r="AA6" s="273" t="s">
        <v>20</v>
      </c>
      <c r="AB6" s="274"/>
      <c r="AC6" s="274"/>
      <c r="AD6" s="279" t="s">
        <v>21</v>
      </c>
      <c r="AE6" s="268" t="s">
        <v>22</v>
      </c>
      <c r="AF6" s="268" t="s">
        <v>23</v>
      </c>
      <c r="AG6" s="268" t="s">
        <v>24</v>
      </c>
      <c r="AH6" s="281" t="s">
        <v>25</v>
      </c>
      <c r="AI6" s="282"/>
      <c r="AJ6" s="281" t="s">
        <v>26</v>
      </c>
      <c r="AK6" s="282"/>
      <c r="AL6" s="281" t="s">
        <v>27</v>
      </c>
      <c r="AM6" s="282"/>
    </row>
    <row r="7" spans="1:270" s="9" customFormat="1" ht="87.75" customHeight="1" thickBot="1" x14ac:dyDescent="0.3">
      <c r="A7" s="206" t="s">
        <v>28</v>
      </c>
      <c r="B7" s="207" t="s">
        <v>29</v>
      </c>
      <c r="C7" s="208" t="s">
        <v>30</v>
      </c>
      <c r="D7" s="208" t="s">
        <v>31</v>
      </c>
      <c r="E7" s="209" t="s">
        <v>32</v>
      </c>
      <c r="F7" s="210" t="s">
        <v>33</v>
      </c>
      <c r="G7" s="211" t="s">
        <v>34</v>
      </c>
      <c r="H7" s="212" t="s">
        <v>35</v>
      </c>
      <c r="I7" s="213" t="s">
        <v>36</v>
      </c>
      <c r="J7" s="214" t="s">
        <v>37</v>
      </c>
      <c r="K7" s="214" t="s">
        <v>38</v>
      </c>
      <c r="L7" s="215" t="s">
        <v>39</v>
      </c>
      <c r="M7" s="213" t="s">
        <v>40</v>
      </c>
      <c r="N7" s="214" t="s">
        <v>41</v>
      </c>
      <c r="O7" s="216" t="s">
        <v>42</v>
      </c>
      <c r="P7" s="278"/>
      <c r="Q7" s="278"/>
      <c r="R7" s="280"/>
      <c r="S7" s="278"/>
      <c r="T7" s="278"/>
      <c r="U7" s="269"/>
      <c r="V7" s="269"/>
      <c r="W7" s="269"/>
      <c r="X7" s="269"/>
      <c r="Y7" s="284"/>
      <c r="Z7" s="284"/>
      <c r="AA7" s="217" t="s">
        <v>33</v>
      </c>
      <c r="AB7" s="207" t="s">
        <v>34</v>
      </c>
      <c r="AC7" s="218" t="s">
        <v>43</v>
      </c>
      <c r="AD7" s="280"/>
      <c r="AE7" s="269"/>
      <c r="AF7" s="269"/>
      <c r="AG7" s="269"/>
      <c r="AH7" s="175" t="s">
        <v>44</v>
      </c>
      <c r="AI7" s="175" t="s">
        <v>45</v>
      </c>
      <c r="AJ7" s="175" t="s">
        <v>44</v>
      </c>
      <c r="AK7" s="175" t="s">
        <v>45</v>
      </c>
      <c r="AL7" s="175" t="s">
        <v>44</v>
      </c>
      <c r="AM7" s="175" t="s">
        <v>45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90.65" customHeight="1" x14ac:dyDescent="0.35">
      <c r="A8" s="318" t="s">
        <v>46</v>
      </c>
      <c r="B8" s="321" t="s">
        <v>47</v>
      </c>
      <c r="C8" s="325" t="s">
        <v>48</v>
      </c>
      <c r="D8" s="325" t="s">
        <v>49</v>
      </c>
      <c r="E8" s="253" t="s">
        <v>50</v>
      </c>
      <c r="F8" s="253" t="s">
        <v>51</v>
      </c>
      <c r="G8" s="253" t="s">
        <v>52</v>
      </c>
      <c r="H8" s="257" t="str">
        <f>+IFERROR(VLOOKUP(F8&amp;G8,$D$153:$E$177,2,FALSE),"")</f>
        <v>ALTO</v>
      </c>
      <c r="I8" s="253"/>
      <c r="J8" s="253"/>
      <c r="K8" s="253" t="s">
        <v>53</v>
      </c>
      <c r="L8" s="253"/>
      <c r="M8" s="253"/>
      <c r="N8" s="253"/>
      <c r="O8" s="253"/>
      <c r="P8" s="147" t="s">
        <v>54</v>
      </c>
      <c r="Q8" s="261" t="s">
        <v>500</v>
      </c>
      <c r="R8" s="201" t="s">
        <v>67</v>
      </c>
      <c r="S8" s="201" t="s">
        <v>56</v>
      </c>
      <c r="T8" s="155" t="s">
        <v>57</v>
      </c>
      <c r="U8" s="201" t="s">
        <v>58</v>
      </c>
      <c r="V8" s="201" t="s">
        <v>58</v>
      </c>
      <c r="W8" s="201" t="str">
        <f>+IF(OR(U8="",V8=""),"",IF(AND(U8="FUERTE",V8="FUERTE"),"FUERTE 
100",IF(OR(U8="DÉBIL",V8="DÉBIL"),"DÉBIL
0","MODERADO
50")))</f>
        <v>FUERTE 
100</v>
      </c>
      <c r="X8" s="253" t="s">
        <v>52</v>
      </c>
      <c r="Y8" s="253" t="s">
        <v>59</v>
      </c>
      <c r="Z8" s="253" t="s">
        <v>59</v>
      </c>
      <c r="AA8" s="253" t="s">
        <v>78</v>
      </c>
      <c r="AB8" s="253" t="s">
        <v>92</v>
      </c>
      <c r="AC8" s="257" t="str">
        <f>+IFERROR(VLOOKUP(AA8&amp;AB8,$D$153:$E$177,2,FALSE),"")</f>
        <v>MODERADO</v>
      </c>
      <c r="AD8" s="177" t="s">
        <v>62</v>
      </c>
      <c r="AE8" s="156" t="s">
        <v>63</v>
      </c>
      <c r="AF8" s="201" t="s">
        <v>64</v>
      </c>
      <c r="AG8" s="255" t="s">
        <v>65</v>
      </c>
      <c r="AH8" s="253" t="s">
        <v>58</v>
      </c>
      <c r="AI8" s="184" t="s">
        <v>496</v>
      </c>
      <c r="AJ8" s="253" t="s">
        <v>58</v>
      </c>
      <c r="AK8" s="222" t="s">
        <v>529</v>
      </c>
      <c r="AL8" s="253" t="s">
        <v>58</v>
      </c>
      <c r="AM8" s="160" t="s">
        <v>557</v>
      </c>
      <c r="AN8" s="12"/>
    </row>
    <row r="9" spans="1:270" ht="80" customHeight="1" x14ac:dyDescent="0.35">
      <c r="A9" s="319"/>
      <c r="B9" s="322"/>
      <c r="C9" s="315"/>
      <c r="D9" s="315"/>
      <c r="E9" s="227"/>
      <c r="F9" s="227"/>
      <c r="G9" s="227"/>
      <c r="H9" s="237"/>
      <c r="I9" s="227"/>
      <c r="J9" s="227"/>
      <c r="K9" s="227"/>
      <c r="L9" s="227"/>
      <c r="M9" s="227"/>
      <c r="N9" s="227"/>
      <c r="O9" s="227"/>
      <c r="P9" s="148" t="s">
        <v>66</v>
      </c>
      <c r="Q9" s="259"/>
      <c r="R9" s="195" t="s">
        <v>67</v>
      </c>
      <c r="S9" s="195" t="s">
        <v>56</v>
      </c>
      <c r="T9" s="205" t="s">
        <v>68</v>
      </c>
      <c r="U9" s="195" t="s">
        <v>58</v>
      </c>
      <c r="V9" s="195" t="s">
        <v>58</v>
      </c>
      <c r="W9" s="195" t="str">
        <f>+IF(OR(U9="",V9=""),"",IF(AND(U9="FUERTE",V9="FUERTE"),"FUERTE 
100",IF(OR(U9="DÉBIL",V9="DÉBIL"),"DÉBIL
0","MODERADO
50")))</f>
        <v>FUERTE 
100</v>
      </c>
      <c r="X9" s="227"/>
      <c r="Y9" s="227"/>
      <c r="Z9" s="227"/>
      <c r="AA9" s="227"/>
      <c r="AB9" s="227"/>
      <c r="AC9" s="237"/>
      <c r="AD9" s="178" t="s">
        <v>69</v>
      </c>
      <c r="AE9" s="96" t="s">
        <v>70</v>
      </c>
      <c r="AF9" s="198" t="s">
        <v>64</v>
      </c>
      <c r="AG9" s="249"/>
      <c r="AH9" s="227"/>
      <c r="AI9" s="178" t="s">
        <v>522</v>
      </c>
      <c r="AJ9" s="227"/>
      <c r="AK9" s="192" t="s">
        <v>530</v>
      </c>
      <c r="AL9" s="227"/>
      <c r="AM9" s="160" t="s">
        <v>558</v>
      </c>
      <c r="AN9" s="12"/>
    </row>
    <row r="10" spans="1:270" ht="90" customHeight="1" x14ac:dyDescent="0.35">
      <c r="A10" s="319"/>
      <c r="B10" s="322"/>
      <c r="C10" s="315"/>
      <c r="D10" s="315"/>
      <c r="E10" s="227"/>
      <c r="F10" s="227"/>
      <c r="G10" s="227"/>
      <c r="H10" s="237"/>
      <c r="I10" s="227"/>
      <c r="J10" s="227"/>
      <c r="K10" s="227"/>
      <c r="L10" s="227"/>
      <c r="M10" s="227"/>
      <c r="N10" s="227"/>
      <c r="O10" s="227"/>
      <c r="P10" s="148" t="s">
        <v>71</v>
      </c>
      <c r="Q10" s="259"/>
      <c r="R10" s="198" t="s">
        <v>67</v>
      </c>
      <c r="S10" s="198" t="s">
        <v>56</v>
      </c>
      <c r="T10" s="205" t="s">
        <v>72</v>
      </c>
      <c r="U10" s="198" t="s">
        <v>58</v>
      </c>
      <c r="V10" s="198" t="s">
        <v>58</v>
      </c>
      <c r="W10" s="198" t="str">
        <f t="shared" ref="W10:W26" si="0">+IF(OR(U10="",V10=""),"",IF(AND(U10="FUERTE",V10="FUERTE"),"FUERTE 
100",IF(OR(U10="DÉBIL",V10="DÉBIL"),"DÉBIL
0","MODERADO
50")))</f>
        <v>FUERTE 
100</v>
      </c>
      <c r="X10" s="227"/>
      <c r="Y10" s="227"/>
      <c r="Z10" s="227"/>
      <c r="AA10" s="227"/>
      <c r="AB10" s="227"/>
      <c r="AC10" s="237"/>
      <c r="AD10" s="178" t="s">
        <v>73</v>
      </c>
      <c r="AE10" s="96" t="s">
        <v>70</v>
      </c>
      <c r="AF10" s="198" t="s">
        <v>64</v>
      </c>
      <c r="AG10" s="249"/>
      <c r="AH10" s="227"/>
      <c r="AI10" s="178" t="s">
        <v>523</v>
      </c>
      <c r="AJ10" s="227"/>
      <c r="AK10" s="192" t="s">
        <v>531</v>
      </c>
      <c r="AL10" s="227"/>
      <c r="AM10" s="160" t="s">
        <v>559</v>
      </c>
      <c r="AN10" s="12"/>
    </row>
    <row r="11" spans="1:270" ht="92" customHeight="1" x14ac:dyDescent="0.35">
      <c r="A11" s="319"/>
      <c r="B11" s="322"/>
      <c r="C11" s="326"/>
      <c r="D11" s="326"/>
      <c r="E11" s="230"/>
      <c r="F11" s="230"/>
      <c r="G11" s="230"/>
      <c r="H11" s="248"/>
      <c r="I11" s="230"/>
      <c r="J11" s="230"/>
      <c r="K11" s="230"/>
      <c r="L11" s="230"/>
      <c r="M11" s="230"/>
      <c r="N11" s="230"/>
      <c r="O11" s="230"/>
      <c r="P11" s="148" t="s">
        <v>528</v>
      </c>
      <c r="Q11" s="232"/>
      <c r="R11" s="198" t="s">
        <v>55</v>
      </c>
      <c r="S11" s="198" t="s">
        <v>172</v>
      </c>
      <c r="T11" s="205" t="s">
        <v>494</v>
      </c>
      <c r="U11" s="198" t="s">
        <v>58</v>
      </c>
      <c r="V11" s="198" t="s">
        <v>52</v>
      </c>
      <c r="W11" s="198" t="str">
        <f t="shared" si="0"/>
        <v>MODERADO
50</v>
      </c>
      <c r="X11" s="230"/>
      <c r="Y11" s="230"/>
      <c r="Z11" s="230"/>
      <c r="AA11" s="230"/>
      <c r="AB11" s="230"/>
      <c r="AC11" s="248"/>
      <c r="AD11" s="178" t="s">
        <v>495</v>
      </c>
      <c r="AE11" s="96" t="s">
        <v>70</v>
      </c>
      <c r="AF11" s="198" t="s">
        <v>64</v>
      </c>
      <c r="AG11" s="240"/>
      <c r="AH11" s="230"/>
      <c r="AI11" s="178" t="s">
        <v>524</v>
      </c>
      <c r="AJ11" s="230"/>
      <c r="AK11" s="192" t="s">
        <v>532</v>
      </c>
      <c r="AL11" s="230"/>
      <c r="AM11" s="160" t="s">
        <v>560</v>
      </c>
      <c r="AN11" s="117"/>
    </row>
    <row r="12" spans="1:270" ht="116" customHeight="1" x14ac:dyDescent="0.35">
      <c r="A12" s="319"/>
      <c r="B12" s="322"/>
      <c r="C12" s="254" t="s">
        <v>74</v>
      </c>
      <c r="D12" s="254" t="s">
        <v>525</v>
      </c>
      <c r="E12" s="229" t="s">
        <v>50</v>
      </c>
      <c r="F12" s="229" t="s">
        <v>51</v>
      </c>
      <c r="G12" s="229" t="s">
        <v>75</v>
      </c>
      <c r="H12" s="252" t="str">
        <f>+IFERROR(VLOOKUP(F12&amp;G12,$D$153:$E$177,2,FALSE),"")</f>
        <v>EXTREMO</v>
      </c>
      <c r="I12" s="229"/>
      <c r="J12" s="229"/>
      <c r="K12" s="229" t="s">
        <v>53</v>
      </c>
      <c r="L12" s="229"/>
      <c r="M12" s="229"/>
      <c r="N12" s="229"/>
      <c r="O12" s="229" t="s">
        <v>53</v>
      </c>
      <c r="P12" s="204" t="s">
        <v>502</v>
      </c>
      <c r="Q12" s="312" t="s">
        <v>76</v>
      </c>
      <c r="R12" s="198" t="s">
        <v>55</v>
      </c>
      <c r="S12" s="198" t="s">
        <v>56</v>
      </c>
      <c r="T12" s="219" t="s">
        <v>77</v>
      </c>
      <c r="U12" s="198" t="s">
        <v>52</v>
      </c>
      <c r="V12" s="198" t="s">
        <v>58</v>
      </c>
      <c r="W12" s="198" t="str">
        <f t="shared" si="0"/>
        <v>MODERADO
50</v>
      </c>
      <c r="X12" s="229" t="s">
        <v>52</v>
      </c>
      <c r="Y12" s="229" t="s">
        <v>59</v>
      </c>
      <c r="Z12" s="229" t="s">
        <v>59</v>
      </c>
      <c r="AA12" s="226" t="s">
        <v>78</v>
      </c>
      <c r="AB12" s="226" t="s">
        <v>52</v>
      </c>
      <c r="AC12" s="252" t="str">
        <f>+IFERROR(VLOOKUP(AA12&amp;AB12,$D$153:$E$177,2,FALSE),"")</f>
        <v>ALTO</v>
      </c>
      <c r="AD12" s="179" t="s">
        <v>79</v>
      </c>
      <c r="AE12" s="254" t="s">
        <v>80</v>
      </c>
      <c r="AF12" s="157" t="s">
        <v>81</v>
      </c>
      <c r="AG12" s="311" t="s">
        <v>82</v>
      </c>
      <c r="AH12" s="229" t="s">
        <v>52</v>
      </c>
      <c r="AI12" s="193" t="s">
        <v>521</v>
      </c>
      <c r="AJ12" s="229" t="s">
        <v>58</v>
      </c>
      <c r="AK12" s="192" t="s">
        <v>533</v>
      </c>
      <c r="AL12" s="226" t="s">
        <v>52</v>
      </c>
      <c r="AM12" s="160" t="s">
        <v>561</v>
      </c>
      <c r="AN12" s="12"/>
    </row>
    <row r="13" spans="1:270" ht="85" customHeight="1" x14ac:dyDescent="0.35">
      <c r="A13" s="319"/>
      <c r="B13" s="322"/>
      <c r="C13" s="254"/>
      <c r="D13" s="254"/>
      <c r="E13" s="229"/>
      <c r="F13" s="229"/>
      <c r="G13" s="229"/>
      <c r="H13" s="252"/>
      <c r="I13" s="229"/>
      <c r="J13" s="229"/>
      <c r="K13" s="229"/>
      <c r="L13" s="229"/>
      <c r="M13" s="229"/>
      <c r="N13" s="229"/>
      <c r="O13" s="229"/>
      <c r="P13" s="204" t="s">
        <v>83</v>
      </c>
      <c r="Q13" s="312"/>
      <c r="R13" s="198" t="s">
        <v>67</v>
      </c>
      <c r="S13" s="198" t="s">
        <v>56</v>
      </c>
      <c r="T13" s="219" t="s">
        <v>84</v>
      </c>
      <c r="U13" s="198" t="s">
        <v>52</v>
      </c>
      <c r="V13" s="198" t="s">
        <v>58</v>
      </c>
      <c r="W13" s="198" t="str">
        <f t="shared" si="0"/>
        <v>MODERADO
50</v>
      </c>
      <c r="X13" s="229"/>
      <c r="Y13" s="229"/>
      <c r="Z13" s="229"/>
      <c r="AA13" s="230"/>
      <c r="AB13" s="230"/>
      <c r="AC13" s="252"/>
      <c r="AD13" s="179" t="s">
        <v>85</v>
      </c>
      <c r="AE13" s="254"/>
      <c r="AF13" s="157" t="s">
        <v>86</v>
      </c>
      <c r="AG13" s="311"/>
      <c r="AH13" s="229"/>
      <c r="AI13" s="193" t="s">
        <v>497</v>
      </c>
      <c r="AJ13" s="229"/>
      <c r="AK13" s="192" t="s">
        <v>534</v>
      </c>
      <c r="AL13" s="230"/>
      <c r="AM13" s="160" t="s">
        <v>562</v>
      </c>
      <c r="AN13" s="190"/>
    </row>
    <row r="14" spans="1:270" ht="88" customHeight="1" x14ac:dyDescent="0.35">
      <c r="A14" s="319"/>
      <c r="B14" s="322"/>
      <c r="C14" s="231" t="s">
        <v>87</v>
      </c>
      <c r="D14" s="231" t="s">
        <v>535</v>
      </c>
      <c r="E14" s="229" t="s">
        <v>50</v>
      </c>
      <c r="F14" s="226" t="s">
        <v>78</v>
      </c>
      <c r="G14" s="226" t="s">
        <v>75</v>
      </c>
      <c r="H14" s="236" t="str">
        <f>+IFERROR(VLOOKUP(F14&amp;G14,$D$153:$E$177,2,FALSE),"")</f>
        <v>EXTREMO</v>
      </c>
      <c r="I14" s="324"/>
      <c r="J14" s="229" t="s">
        <v>53</v>
      </c>
      <c r="K14" s="229" t="s">
        <v>53</v>
      </c>
      <c r="L14" s="229"/>
      <c r="M14" s="229"/>
      <c r="N14" s="229"/>
      <c r="O14" s="229" t="s">
        <v>53</v>
      </c>
      <c r="P14" s="204" t="s">
        <v>88</v>
      </c>
      <c r="Q14" s="312" t="s">
        <v>89</v>
      </c>
      <c r="R14" s="198" t="s">
        <v>67</v>
      </c>
      <c r="S14" s="198" t="s">
        <v>56</v>
      </c>
      <c r="T14" s="204" t="s">
        <v>90</v>
      </c>
      <c r="U14" s="194" t="s">
        <v>58</v>
      </c>
      <c r="V14" s="194" t="s">
        <v>58</v>
      </c>
      <c r="W14" s="198" t="str">
        <f t="shared" si="0"/>
        <v>FUERTE 
100</v>
      </c>
      <c r="X14" s="229" t="s">
        <v>58</v>
      </c>
      <c r="Y14" s="229" t="s">
        <v>59</v>
      </c>
      <c r="Z14" s="229" t="s">
        <v>59</v>
      </c>
      <c r="AA14" s="226" t="s">
        <v>91</v>
      </c>
      <c r="AB14" s="229" t="s">
        <v>92</v>
      </c>
      <c r="AC14" s="252" t="str">
        <f>+IFERROR(VLOOKUP(AA14&amp;AB14,$D$153:$E$177,2,FALSE),"")</f>
        <v>BAJO</v>
      </c>
      <c r="AD14" s="178" t="s">
        <v>93</v>
      </c>
      <c r="AE14" s="254" t="s">
        <v>80</v>
      </c>
      <c r="AF14" s="157" t="s">
        <v>86</v>
      </c>
      <c r="AG14" s="311" t="s">
        <v>94</v>
      </c>
      <c r="AH14" s="226" t="s">
        <v>58</v>
      </c>
      <c r="AI14" s="180" t="s">
        <v>499</v>
      </c>
      <c r="AJ14" s="226" t="s">
        <v>58</v>
      </c>
      <c r="AK14" s="192" t="s">
        <v>536</v>
      </c>
      <c r="AL14" s="250" t="s">
        <v>52</v>
      </c>
      <c r="AM14" s="160" t="s">
        <v>555</v>
      </c>
      <c r="AN14" s="191"/>
      <c r="BC14" s="189"/>
    </row>
    <row r="15" spans="1:270" ht="206.5" customHeight="1" x14ac:dyDescent="0.35">
      <c r="A15" s="319"/>
      <c r="B15" s="322"/>
      <c r="C15" s="232"/>
      <c r="D15" s="232"/>
      <c r="E15" s="229"/>
      <c r="F15" s="230"/>
      <c r="G15" s="230"/>
      <c r="H15" s="248"/>
      <c r="I15" s="324"/>
      <c r="J15" s="229"/>
      <c r="K15" s="229"/>
      <c r="L15" s="229"/>
      <c r="M15" s="229"/>
      <c r="N15" s="229"/>
      <c r="O15" s="229"/>
      <c r="P15" s="204" t="s">
        <v>95</v>
      </c>
      <c r="Q15" s="312"/>
      <c r="R15" s="198" t="s">
        <v>67</v>
      </c>
      <c r="S15" s="198" t="s">
        <v>56</v>
      </c>
      <c r="T15" s="204" t="s">
        <v>96</v>
      </c>
      <c r="U15" s="194" t="s">
        <v>58</v>
      </c>
      <c r="V15" s="194" t="s">
        <v>58</v>
      </c>
      <c r="W15" s="198" t="str">
        <f t="shared" ref="W15:W18" si="1">+IF(OR(U15="",V15=""),"",IF(AND(U15="FUERTE",V15="FUERTE"),"FUERTE 
100",IF(OR(U15="DÉBIL",V15="DÉBIL"),"DÉBIL
0","MODERADO
50")))</f>
        <v>FUERTE 
100</v>
      </c>
      <c r="X15" s="229"/>
      <c r="Y15" s="229"/>
      <c r="Z15" s="229"/>
      <c r="AA15" s="230"/>
      <c r="AB15" s="229"/>
      <c r="AC15" s="252"/>
      <c r="AD15" s="178" t="s">
        <v>97</v>
      </c>
      <c r="AE15" s="254"/>
      <c r="AF15" s="157" t="s">
        <v>86</v>
      </c>
      <c r="AG15" s="311"/>
      <c r="AH15" s="230"/>
      <c r="AI15" s="180" t="s">
        <v>498</v>
      </c>
      <c r="AJ15" s="230"/>
      <c r="AK15" s="223" t="s">
        <v>537</v>
      </c>
      <c r="AL15" s="251"/>
      <c r="AM15" s="160" t="s">
        <v>556</v>
      </c>
      <c r="AN15" s="190"/>
    </row>
    <row r="16" spans="1:270" ht="93" customHeight="1" x14ac:dyDescent="0.35">
      <c r="A16" s="319"/>
      <c r="B16" s="322"/>
      <c r="C16" s="231" t="s">
        <v>98</v>
      </c>
      <c r="D16" s="327" t="s">
        <v>538</v>
      </c>
      <c r="E16" s="226" t="s">
        <v>50</v>
      </c>
      <c r="F16" s="226" t="s">
        <v>78</v>
      </c>
      <c r="G16" s="226" t="s">
        <v>92</v>
      </c>
      <c r="H16" s="236" t="str">
        <f>+IFERROR(VLOOKUP(F16&amp;G16,$D$153:$E$177,2,FALSE),"")</f>
        <v>MODERADO</v>
      </c>
      <c r="I16" s="226"/>
      <c r="J16" s="226"/>
      <c r="K16" s="226" t="s">
        <v>53</v>
      </c>
      <c r="L16" s="226"/>
      <c r="M16" s="226"/>
      <c r="N16" s="226"/>
      <c r="O16" s="226" t="s">
        <v>53</v>
      </c>
      <c r="P16" s="231" t="s">
        <v>503</v>
      </c>
      <c r="Q16" s="231" t="s">
        <v>99</v>
      </c>
      <c r="R16" s="198" t="s">
        <v>67</v>
      </c>
      <c r="S16" s="198" t="s">
        <v>100</v>
      </c>
      <c r="T16" s="204" t="s">
        <v>101</v>
      </c>
      <c r="U16" s="194" t="s">
        <v>58</v>
      </c>
      <c r="V16" s="194" t="s">
        <v>58</v>
      </c>
      <c r="W16" s="198" t="str">
        <f t="shared" si="1"/>
        <v>FUERTE 
100</v>
      </c>
      <c r="X16" s="229" t="s">
        <v>58</v>
      </c>
      <c r="Y16" s="226" t="s">
        <v>59</v>
      </c>
      <c r="Z16" s="226" t="s">
        <v>102</v>
      </c>
      <c r="AA16" s="226" t="s">
        <v>91</v>
      </c>
      <c r="AB16" s="226" t="s">
        <v>61</v>
      </c>
      <c r="AC16" s="236" t="str">
        <f>+IFERROR(VLOOKUP(AA16&amp;AB16,$D$153:$E$177,2,FALSE),"")</f>
        <v>BAJO</v>
      </c>
      <c r="AD16" s="180" t="s">
        <v>103</v>
      </c>
      <c r="AE16" s="203" t="s">
        <v>104</v>
      </c>
      <c r="AF16" s="198" t="s">
        <v>86</v>
      </c>
      <c r="AG16" s="239" t="s">
        <v>105</v>
      </c>
      <c r="AH16" s="226" t="s">
        <v>52</v>
      </c>
      <c r="AI16" s="180" t="s">
        <v>497</v>
      </c>
      <c r="AJ16" s="226" t="s">
        <v>52</v>
      </c>
      <c r="AK16" s="192" t="s">
        <v>539</v>
      </c>
      <c r="AL16" s="226" t="s">
        <v>52</v>
      </c>
      <c r="AM16" s="160" t="s">
        <v>554</v>
      </c>
      <c r="AN16" s="190"/>
    </row>
    <row r="17" spans="1:270" ht="102.5" customHeight="1" x14ac:dyDescent="0.35">
      <c r="A17" s="319"/>
      <c r="B17" s="322"/>
      <c r="C17" s="232"/>
      <c r="D17" s="328"/>
      <c r="E17" s="230"/>
      <c r="F17" s="230"/>
      <c r="G17" s="230"/>
      <c r="H17" s="248"/>
      <c r="I17" s="230"/>
      <c r="J17" s="230"/>
      <c r="K17" s="230"/>
      <c r="L17" s="230"/>
      <c r="M17" s="230"/>
      <c r="N17" s="230"/>
      <c r="O17" s="230"/>
      <c r="P17" s="232"/>
      <c r="Q17" s="232"/>
      <c r="R17" s="198" t="s">
        <v>67</v>
      </c>
      <c r="S17" s="198" t="s">
        <v>56</v>
      </c>
      <c r="T17" s="204" t="s">
        <v>106</v>
      </c>
      <c r="U17" s="194" t="s">
        <v>58</v>
      </c>
      <c r="V17" s="194" t="s">
        <v>58</v>
      </c>
      <c r="W17" s="198" t="str">
        <f t="shared" si="1"/>
        <v>FUERTE 
100</v>
      </c>
      <c r="X17" s="229"/>
      <c r="Y17" s="230"/>
      <c r="Z17" s="230"/>
      <c r="AA17" s="230"/>
      <c r="AB17" s="230"/>
      <c r="AC17" s="248"/>
      <c r="AD17" s="180" t="s">
        <v>107</v>
      </c>
      <c r="AE17" s="203" t="s">
        <v>80</v>
      </c>
      <c r="AF17" s="198" t="s">
        <v>86</v>
      </c>
      <c r="AG17" s="240"/>
      <c r="AH17" s="230"/>
      <c r="AI17" s="180" t="s">
        <v>497</v>
      </c>
      <c r="AJ17" s="230"/>
      <c r="AK17" s="192" t="s">
        <v>540</v>
      </c>
      <c r="AL17" s="230"/>
      <c r="AM17" s="160" t="s">
        <v>563</v>
      </c>
      <c r="AN17" s="190"/>
    </row>
    <row r="18" spans="1:270" ht="133.5" customHeight="1" x14ac:dyDescent="0.35">
      <c r="A18" s="319"/>
      <c r="B18" s="322"/>
      <c r="C18" s="158" t="s">
        <v>108</v>
      </c>
      <c r="D18" s="200" t="s">
        <v>109</v>
      </c>
      <c r="E18" s="198" t="s">
        <v>110</v>
      </c>
      <c r="F18" s="198" t="s">
        <v>78</v>
      </c>
      <c r="G18" s="198" t="s">
        <v>52</v>
      </c>
      <c r="H18" s="197" t="str">
        <f>+IFERROR(VLOOKUP(F18&amp;G18,$D$153:$E$177,2,FALSE),"")</f>
        <v>ALTO</v>
      </c>
      <c r="I18" s="198"/>
      <c r="J18" s="198" t="s">
        <v>53</v>
      </c>
      <c r="K18" s="198"/>
      <c r="L18" s="198"/>
      <c r="M18" s="198" t="s">
        <v>53</v>
      </c>
      <c r="N18" s="198" t="s">
        <v>53</v>
      </c>
      <c r="O18" s="198"/>
      <c r="P18" s="148" t="s">
        <v>111</v>
      </c>
      <c r="Q18" s="200" t="s">
        <v>112</v>
      </c>
      <c r="R18" s="198" t="s">
        <v>67</v>
      </c>
      <c r="S18" s="198" t="s">
        <v>56</v>
      </c>
      <c r="T18" s="205" t="s">
        <v>113</v>
      </c>
      <c r="U18" s="194" t="s">
        <v>58</v>
      </c>
      <c r="V18" s="194" t="s">
        <v>52</v>
      </c>
      <c r="W18" s="198" t="str">
        <f t="shared" si="1"/>
        <v>MODERADO
50</v>
      </c>
      <c r="X18" s="198" t="s">
        <v>52</v>
      </c>
      <c r="Y18" s="198" t="s">
        <v>59</v>
      </c>
      <c r="Z18" s="198" t="s">
        <v>59</v>
      </c>
      <c r="AA18" s="198" t="s">
        <v>60</v>
      </c>
      <c r="AB18" s="198" t="s">
        <v>52</v>
      </c>
      <c r="AC18" s="197" t="str">
        <f>+IFERROR(VLOOKUP(AA18&amp;AB18,$D$153:$E$177,2,FALSE),"")</f>
        <v>MODERADO</v>
      </c>
      <c r="AD18" s="158" t="s">
        <v>114</v>
      </c>
      <c r="AE18" s="203" t="s">
        <v>115</v>
      </c>
      <c r="AF18" s="157" t="s">
        <v>64</v>
      </c>
      <c r="AG18" s="159" t="s">
        <v>116</v>
      </c>
      <c r="AH18" s="194" t="s">
        <v>58</v>
      </c>
      <c r="AI18" s="180" t="s">
        <v>520</v>
      </c>
      <c r="AJ18" s="194" t="s">
        <v>58</v>
      </c>
      <c r="AK18" s="223" t="s">
        <v>541</v>
      </c>
      <c r="AL18" s="224" t="s">
        <v>58</v>
      </c>
      <c r="AM18" s="160" t="s">
        <v>564</v>
      </c>
      <c r="AN18" s="117"/>
    </row>
    <row r="19" spans="1:270" ht="88.5" customHeight="1" x14ac:dyDescent="0.35">
      <c r="A19" s="319"/>
      <c r="B19" s="322"/>
      <c r="C19" s="199" t="s">
        <v>117</v>
      </c>
      <c r="D19" s="199" t="s">
        <v>542</v>
      </c>
      <c r="E19" s="198" t="s">
        <v>118</v>
      </c>
      <c r="F19" s="198" t="s">
        <v>51</v>
      </c>
      <c r="G19" s="198" t="s">
        <v>75</v>
      </c>
      <c r="H19" s="197" t="str">
        <f>+IFERROR(VLOOKUP(F19&amp;G19,$D$153:$E$177,2,FALSE),"")</f>
        <v>EXTREMO</v>
      </c>
      <c r="I19" s="195"/>
      <c r="J19" s="195"/>
      <c r="K19" s="195" t="s">
        <v>53</v>
      </c>
      <c r="L19" s="195"/>
      <c r="M19" s="195"/>
      <c r="N19" s="195"/>
      <c r="O19" s="195"/>
      <c r="P19" s="148" t="s">
        <v>119</v>
      </c>
      <c r="Q19" s="199" t="s">
        <v>504</v>
      </c>
      <c r="R19" s="198" t="s">
        <v>67</v>
      </c>
      <c r="S19" s="198" t="s">
        <v>56</v>
      </c>
      <c r="T19" s="203" t="s">
        <v>120</v>
      </c>
      <c r="U19" s="198" t="s">
        <v>58</v>
      </c>
      <c r="V19" s="198" t="s">
        <v>58</v>
      </c>
      <c r="W19" s="198" t="str">
        <f t="shared" si="0"/>
        <v>FUERTE 
100</v>
      </c>
      <c r="X19" s="198" t="s">
        <v>58</v>
      </c>
      <c r="Y19" s="198" t="s">
        <v>59</v>
      </c>
      <c r="Z19" s="198" t="s">
        <v>59</v>
      </c>
      <c r="AA19" s="198" t="s">
        <v>60</v>
      </c>
      <c r="AB19" s="198" t="s">
        <v>92</v>
      </c>
      <c r="AC19" s="197" t="str">
        <f>+IFERROR(VLOOKUP(AA19&amp;AB19,$D$153:$E$177,2,FALSE),"")</f>
        <v>BAJO</v>
      </c>
      <c r="AD19" s="179" t="s">
        <v>121</v>
      </c>
      <c r="AE19" s="96" t="s">
        <v>128</v>
      </c>
      <c r="AF19" s="188" t="s">
        <v>122</v>
      </c>
      <c r="AG19" s="239" t="s">
        <v>123</v>
      </c>
      <c r="AH19" s="198" t="s">
        <v>52</v>
      </c>
      <c r="AI19" s="178" t="s">
        <v>505</v>
      </c>
      <c r="AJ19" s="198" t="s">
        <v>58</v>
      </c>
      <c r="AK19" s="223" t="s">
        <v>543</v>
      </c>
      <c r="AL19" s="225" t="s">
        <v>58</v>
      </c>
      <c r="AM19" s="160" t="s">
        <v>565</v>
      </c>
      <c r="AN19" s="117"/>
    </row>
    <row r="20" spans="1:270" ht="125.5" customHeight="1" x14ac:dyDescent="0.35">
      <c r="A20" s="319"/>
      <c r="B20" s="322"/>
      <c r="C20" s="200" t="s">
        <v>124</v>
      </c>
      <c r="D20" s="200" t="s">
        <v>526</v>
      </c>
      <c r="E20" s="198" t="s">
        <v>118</v>
      </c>
      <c r="F20" s="198" t="s">
        <v>51</v>
      </c>
      <c r="G20" s="198" t="s">
        <v>52</v>
      </c>
      <c r="H20" s="197" t="str">
        <f>+IFERROR(VLOOKUP(F20&amp;G20,$D$153:$E$177,2,FALSE),"")</f>
        <v>ALTO</v>
      </c>
      <c r="I20" s="198"/>
      <c r="J20" s="198"/>
      <c r="K20" s="198" t="s">
        <v>53</v>
      </c>
      <c r="L20" s="198"/>
      <c r="M20" s="198"/>
      <c r="N20" s="198"/>
      <c r="O20" s="198"/>
      <c r="P20" s="148" t="s">
        <v>125</v>
      </c>
      <c r="Q20" s="200" t="s">
        <v>126</v>
      </c>
      <c r="R20" s="198" t="s">
        <v>67</v>
      </c>
      <c r="S20" s="198" t="s">
        <v>56</v>
      </c>
      <c r="T20" s="203" t="s">
        <v>544</v>
      </c>
      <c r="U20" s="198" t="s">
        <v>58</v>
      </c>
      <c r="V20" s="198" t="s">
        <v>58</v>
      </c>
      <c r="W20" s="198" t="str">
        <f t="shared" si="0"/>
        <v>FUERTE 
100</v>
      </c>
      <c r="X20" s="198" t="s">
        <v>58</v>
      </c>
      <c r="Y20" s="198" t="s">
        <v>59</v>
      </c>
      <c r="Z20" s="198" t="s">
        <v>102</v>
      </c>
      <c r="AA20" s="198" t="s">
        <v>60</v>
      </c>
      <c r="AB20" s="198" t="s">
        <v>92</v>
      </c>
      <c r="AC20" s="197" t="str">
        <f>+IFERROR(VLOOKUP(AA20&amp;AB20,$D$153:$E$177,2,FALSE),"")</f>
        <v>BAJO</v>
      </c>
      <c r="AD20" s="178" t="s">
        <v>127</v>
      </c>
      <c r="AE20" s="96" t="s">
        <v>128</v>
      </c>
      <c r="AF20" s="198" t="s">
        <v>122</v>
      </c>
      <c r="AG20" s="240"/>
      <c r="AH20" s="198" t="s">
        <v>52</v>
      </c>
      <c r="AI20" s="178" t="s">
        <v>505</v>
      </c>
      <c r="AJ20" s="198" t="s">
        <v>58</v>
      </c>
      <c r="AK20" s="223" t="s">
        <v>545</v>
      </c>
      <c r="AL20" s="225" t="s">
        <v>52</v>
      </c>
      <c r="AM20" s="160" t="s">
        <v>566</v>
      </c>
      <c r="AN20" s="117"/>
    </row>
    <row r="21" spans="1:270" ht="72.75" customHeight="1" x14ac:dyDescent="0.35">
      <c r="A21" s="319"/>
      <c r="B21" s="322"/>
      <c r="C21" s="231" t="s">
        <v>129</v>
      </c>
      <c r="D21" s="231" t="s">
        <v>527</v>
      </c>
      <c r="E21" s="226" t="s">
        <v>130</v>
      </c>
      <c r="F21" s="226" t="s">
        <v>78</v>
      </c>
      <c r="G21" s="226" t="s">
        <v>131</v>
      </c>
      <c r="H21" s="236" t="str">
        <f>+IFERROR(VLOOKUP(F21&amp;G21,$D$153:$E$177,2,FALSE),"")</f>
        <v>EXTREMO</v>
      </c>
      <c r="I21" s="226"/>
      <c r="J21" s="226"/>
      <c r="K21" s="226" t="s">
        <v>53</v>
      </c>
      <c r="L21" s="226"/>
      <c r="M21" s="226"/>
      <c r="N21" s="226"/>
      <c r="O21" s="226"/>
      <c r="P21" s="200" t="s">
        <v>506</v>
      </c>
      <c r="Q21" s="231" t="s">
        <v>132</v>
      </c>
      <c r="R21" s="198" t="s">
        <v>67</v>
      </c>
      <c r="S21" s="195" t="s">
        <v>56</v>
      </c>
      <c r="T21" s="203" t="s">
        <v>133</v>
      </c>
      <c r="U21" s="126" t="s">
        <v>58</v>
      </c>
      <c r="V21" s="126" t="s">
        <v>58</v>
      </c>
      <c r="W21" s="198" t="str">
        <f t="shared" si="0"/>
        <v>FUERTE 
100</v>
      </c>
      <c r="X21" s="226" t="s">
        <v>58</v>
      </c>
      <c r="Y21" s="226" t="s">
        <v>59</v>
      </c>
      <c r="Z21" s="226" t="s">
        <v>59</v>
      </c>
      <c r="AA21" s="226" t="s">
        <v>91</v>
      </c>
      <c r="AB21" s="226" t="s">
        <v>52</v>
      </c>
      <c r="AC21" s="236" t="str">
        <f>+IFERROR(VLOOKUP(AA21&amp;AB21,$D$153:$E$177,2,FALSE),"")</f>
        <v>MODERADO</v>
      </c>
      <c r="AD21" s="178" t="s">
        <v>546</v>
      </c>
      <c r="AE21" s="96" t="s">
        <v>507</v>
      </c>
      <c r="AF21" s="157" t="s">
        <v>134</v>
      </c>
      <c r="AG21" s="239" t="s">
        <v>135</v>
      </c>
      <c r="AH21" s="226" t="s">
        <v>52</v>
      </c>
      <c r="AI21" s="178" t="s">
        <v>508</v>
      </c>
      <c r="AJ21" s="233" t="s">
        <v>52</v>
      </c>
      <c r="AK21" s="223" t="s">
        <v>547</v>
      </c>
      <c r="AL21" s="227" t="s">
        <v>553</v>
      </c>
      <c r="AM21" s="160" t="s">
        <v>567</v>
      </c>
      <c r="AN21" s="117"/>
    </row>
    <row r="22" spans="1:270" ht="88.5" customHeight="1" x14ac:dyDescent="0.35">
      <c r="A22" s="319"/>
      <c r="B22" s="322"/>
      <c r="C22" s="259"/>
      <c r="D22" s="259"/>
      <c r="E22" s="227"/>
      <c r="F22" s="227"/>
      <c r="G22" s="227"/>
      <c r="H22" s="237"/>
      <c r="I22" s="227"/>
      <c r="J22" s="227"/>
      <c r="K22" s="227"/>
      <c r="L22" s="227"/>
      <c r="M22" s="227"/>
      <c r="N22" s="227"/>
      <c r="O22" s="227"/>
      <c r="P22" s="160" t="s">
        <v>136</v>
      </c>
      <c r="Q22" s="259"/>
      <c r="R22" s="198" t="s">
        <v>67</v>
      </c>
      <c r="S22" s="195" t="s">
        <v>56</v>
      </c>
      <c r="T22" s="96" t="s">
        <v>137</v>
      </c>
      <c r="U22" s="126" t="s">
        <v>58</v>
      </c>
      <c r="V22" s="126" t="s">
        <v>58</v>
      </c>
      <c r="W22" s="198" t="str">
        <f t="shared" si="0"/>
        <v>FUERTE 
100</v>
      </c>
      <c r="X22" s="227"/>
      <c r="Y22" s="227"/>
      <c r="Z22" s="227"/>
      <c r="AA22" s="227"/>
      <c r="AB22" s="227"/>
      <c r="AC22" s="237"/>
      <c r="AD22" s="180" t="s">
        <v>138</v>
      </c>
      <c r="AE22" s="96" t="s">
        <v>507</v>
      </c>
      <c r="AF22" s="157" t="s">
        <v>134</v>
      </c>
      <c r="AG22" s="249"/>
      <c r="AH22" s="227"/>
      <c r="AI22" s="178" t="s">
        <v>508</v>
      </c>
      <c r="AJ22" s="234"/>
      <c r="AK22" s="223" t="s">
        <v>552</v>
      </c>
      <c r="AL22" s="227"/>
      <c r="AM22" s="160" t="s">
        <v>568</v>
      </c>
      <c r="AN22" s="117"/>
    </row>
    <row r="23" spans="1:270" s="9" customFormat="1" ht="74.5" customHeight="1" x14ac:dyDescent="0.25">
      <c r="A23" s="319"/>
      <c r="B23" s="322"/>
      <c r="C23" s="232"/>
      <c r="D23" s="232"/>
      <c r="E23" s="230"/>
      <c r="F23" s="230"/>
      <c r="G23" s="230"/>
      <c r="H23" s="248"/>
      <c r="I23" s="230"/>
      <c r="J23" s="230"/>
      <c r="K23" s="230"/>
      <c r="L23" s="230"/>
      <c r="M23" s="230"/>
      <c r="N23" s="230"/>
      <c r="O23" s="230"/>
      <c r="P23" s="160" t="s">
        <v>139</v>
      </c>
      <c r="Q23" s="232"/>
      <c r="R23" s="198" t="s">
        <v>67</v>
      </c>
      <c r="S23" s="195" t="s">
        <v>56</v>
      </c>
      <c r="T23" s="160" t="s">
        <v>548</v>
      </c>
      <c r="U23" s="198" t="s">
        <v>58</v>
      </c>
      <c r="V23" s="198" t="s">
        <v>58</v>
      </c>
      <c r="W23" s="195" t="str">
        <f t="shared" si="0"/>
        <v>FUERTE 
100</v>
      </c>
      <c r="X23" s="230"/>
      <c r="Y23" s="230"/>
      <c r="Z23" s="230"/>
      <c r="AA23" s="230"/>
      <c r="AB23" s="230"/>
      <c r="AC23" s="248"/>
      <c r="AD23" s="158" t="s">
        <v>140</v>
      </c>
      <c r="AE23" s="96" t="s">
        <v>507</v>
      </c>
      <c r="AF23" s="157" t="s">
        <v>134</v>
      </c>
      <c r="AG23" s="240"/>
      <c r="AH23" s="230"/>
      <c r="AI23" s="185" t="s">
        <v>509</v>
      </c>
      <c r="AJ23" s="247"/>
      <c r="AK23" s="185" t="s">
        <v>549</v>
      </c>
      <c r="AL23" s="230"/>
      <c r="AM23" s="160" t="s">
        <v>569</v>
      </c>
      <c r="AN23" s="117"/>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s="9" customFormat="1" ht="120.5" customHeight="1" x14ac:dyDescent="0.25">
      <c r="A24" s="319"/>
      <c r="B24" s="322"/>
      <c r="C24" s="314" t="s">
        <v>141</v>
      </c>
      <c r="D24" s="231" t="s">
        <v>142</v>
      </c>
      <c r="E24" s="226" t="s">
        <v>143</v>
      </c>
      <c r="F24" s="229" t="s">
        <v>51</v>
      </c>
      <c r="G24" s="229" t="s">
        <v>92</v>
      </c>
      <c r="H24" s="252" t="str">
        <f>+IFERROR(VLOOKUP(F24&amp;G24,$D$153:$E$177,2,FALSE),"")</f>
        <v>ALTO</v>
      </c>
      <c r="I24" s="226"/>
      <c r="J24" s="226" t="s">
        <v>53</v>
      </c>
      <c r="K24" s="226"/>
      <c r="L24" s="226" t="s">
        <v>53</v>
      </c>
      <c r="M24" s="226" t="s">
        <v>53</v>
      </c>
      <c r="N24" s="226" t="s">
        <v>53</v>
      </c>
      <c r="O24" s="226" t="s">
        <v>53</v>
      </c>
      <c r="P24" s="204" t="s">
        <v>144</v>
      </c>
      <c r="Q24" s="231" t="s">
        <v>511</v>
      </c>
      <c r="R24" s="198" t="s">
        <v>67</v>
      </c>
      <c r="S24" s="195" t="s">
        <v>56</v>
      </c>
      <c r="T24" s="205" t="s">
        <v>145</v>
      </c>
      <c r="U24" s="146" t="s">
        <v>58</v>
      </c>
      <c r="V24" s="198" t="s">
        <v>58</v>
      </c>
      <c r="W24" s="195" t="str">
        <f t="shared" si="0"/>
        <v>FUERTE 
100</v>
      </c>
      <c r="X24" s="226" t="s">
        <v>58</v>
      </c>
      <c r="Y24" s="226" t="s">
        <v>59</v>
      </c>
      <c r="Z24" s="226" t="s">
        <v>59</v>
      </c>
      <c r="AA24" s="244" t="s">
        <v>60</v>
      </c>
      <c r="AB24" s="226" t="s">
        <v>61</v>
      </c>
      <c r="AC24" s="236" t="str">
        <f>+IFERROR(VLOOKUP(AA24&amp;AB24,$D$153:$E$177,2,FALSE),"")</f>
        <v>BAJO</v>
      </c>
      <c r="AD24" s="180" t="s">
        <v>514</v>
      </c>
      <c r="AE24" s="203" t="s">
        <v>517</v>
      </c>
      <c r="AF24" s="198" t="s">
        <v>64</v>
      </c>
      <c r="AG24" s="239" t="s">
        <v>146</v>
      </c>
      <c r="AH24" s="241" t="s">
        <v>58</v>
      </c>
      <c r="AI24" s="185" t="s">
        <v>518</v>
      </c>
      <c r="AJ24" s="233" t="s">
        <v>58</v>
      </c>
      <c r="AK24" s="185" t="s">
        <v>518</v>
      </c>
      <c r="AL24" s="233" t="s">
        <v>52</v>
      </c>
      <c r="AM24" s="160" t="s">
        <v>570</v>
      </c>
      <c r="AN24" s="117"/>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row>
    <row r="25" spans="1:270" s="9" customFormat="1" ht="113.5" customHeight="1" x14ac:dyDescent="0.25">
      <c r="A25" s="319"/>
      <c r="B25" s="322"/>
      <c r="C25" s="315"/>
      <c r="D25" s="259"/>
      <c r="E25" s="227"/>
      <c r="F25" s="226"/>
      <c r="G25" s="226"/>
      <c r="H25" s="236"/>
      <c r="I25" s="227"/>
      <c r="J25" s="227"/>
      <c r="K25" s="227"/>
      <c r="L25" s="227"/>
      <c r="M25" s="227"/>
      <c r="N25" s="227"/>
      <c r="O25" s="227"/>
      <c r="P25" s="204" t="s">
        <v>510</v>
      </c>
      <c r="Q25" s="259"/>
      <c r="R25" s="194" t="s">
        <v>67</v>
      </c>
      <c r="S25" s="198" t="s">
        <v>56</v>
      </c>
      <c r="T25" s="205" t="s">
        <v>512</v>
      </c>
      <c r="U25" s="161" t="s">
        <v>58</v>
      </c>
      <c r="V25" s="194" t="s">
        <v>58</v>
      </c>
      <c r="W25" s="195" t="str">
        <f t="shared" si="0"/>
        <v>FUERTE 
100</v>
      </c>
      <c r="X25" s="227"/>
      <c r="Y25" s="227"/>
      <c r="Z25" s="227"/>
      <c r="AA25" s="245"/>
      <c r="AB25" s="227"/>
      <c r="AC25" s="237"/>
      <c r="AD25" s="180" t="s">
        <v>515</v>
      </c>
      <c r="AE25" s="203" t="s">
        <v>517</v>
      </c>
      <c r="AF25" s="198" t="s">
        <v>64</v>
      </c>
      <c r="AG25" s="249"/>
      <c r="AH25" s="242"/>
      <c r="AI25" s="186" t="s">
        <v>516</v>
      </c>
      <c r="AJ25" s="234"/>
      <c r="AK25" s="186" t="s">
        <v>551</v>
      </c>
      <c r="AL25" s="234"/>
      <c r="AM25" s="160" t="s">
        <v>571</v>
      </c>
      <c r="AN25" s="117"/>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row>
    <row r="26" spans="1:270" s="9" customFormat="1" ht="150" customHeight="1" thickBot="1" x14ac:dyDescent="0.3">
      <c r="A26" s="320"/>
      <c r="B26" s="323"/>
      <c r="C26" s="316"/>
      <c r="D26" s="260"/>
      <c r="E26" s="228"/>
      <c r="F26" s="256"/>
      <c r="G26" s="256"/>
      <c r="H26" s="258"/>
      <c r="I26" s="228"/>
      <c r="J26" s="228"/>
      <c r="K26" s="228"/>
      <c r="L26" s="228"/>
      <c r="M26" s="228"/>
      <c r="N26" s="228"/>
      <c r="O26" s="228"/>
      <c r="P26" s="162" t="s">
        <v>147</v>
      </c>
      <c r="Q26" s="260"/>
      <c r="R26" s="202" t="s">
        <v>67</v>
      </c>
      <c r="S26" s="196" t="s">
        <v>56</v>
      </c>
      <c r="T26" s="163" t="s">
        <v>513</v>
      </c>
      <c r="U26" s="202" t="s">
        <v>58</v>
      </c>
      <c r="V26" s="202" t="s">
        <v>58</v>
      </c>
      <c r="W26" s="196" t="str">
        <f t="shared" si="0"/>
        <v>FUERTE 
100</v>
      </c>
      <c r="X26" s="228"/>
      <c r="Y26" s="228"/>
      <c r="Z26" s="228"/>
      <c r="AA26" s="246"/>
      <c r="AB26" s="228"/>
      <c r="AC26" s="238"/>
      <c r="AD26" s="181" t="s">
        <v>148</v>
      </c>
      <c r="AE26" s="221" t="s">
        <v>517</v>
      </c>
      <c r="AF26" s="220" t="s">
        <v>64</v>
      </c>
      <c r="AG26" s="317"/>
      <c r="AH26" s="243"/>
      <c r="AI26" s="187" t="s">
        <v>519</v>
      </c>
      <c r="AJ26" s="235"/>
      <c r="AK26" s="187" t="s">
        <v>519</v>
      </c>
      <c r="AL26" s="235"/>
      <c r="AM26" s="160" t="s">
        <v>572</v>
      </c>
      <c r="AN26" s="117"/>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row>
    <row r="27" spans="1:270" s="6" customFormat="1" ht="18.75" customHeight="1" thickBot="1" x14ac:dyDescent="0.35">
      <c r="A27" s="313" t="s">
        <v>149</v>
      </c>
      <c r="B27" s="313"/>
      <c r="C27" s="313"/>
      <c r="D27" s="313"/>
      <c r="E27" s="313"/>
      <c r="F27" s="313"/>
      <c r="G27" s="106"/>
      <c r="H27" s="107"/>
      <c r="I27" s="304" t="s">
        <v>550</v>
      </c>
      <c r="J27" s="304"/>
      <c r="K27" s="304"/>
      <c r="L27" s="304"/>
      <c r="M27" s="304"/>
      <c r="N27" s="304"/>
      <c r="O27" s="304"/>
      <c r="P27" s="304"/>
      <c r="Q27" s="7"/>
      <c r="R27" s="23"/>
      <c r="S27" s="23"/>
      <c r="T27" s="7"/>
      <c r="U27" s="301"/>
      <c r="V27" s="301"/>
      <c r="W27" s="301"/>
      <c r="X27" s="301"/>
      <c r="Y27" s="301"/>
      <c r="Z27" s="301"/>
      <c r="AA27" s="301"/>
      <c r="AB27" s="301"/>
      <c r="AC27" s="301"/>
      <c r="AD27" s="301"/>
      <c r="AE27" s="149"/>
      <c r="AF27" s="149"/>
      <c r="AG27" s="149"/>
      <c r="AH27" s="7"/>
      <c r="AI27" s="7"/>
      <c r="AJ27" s="7"/>
      <c r="AK27" s="7"/>
      <c r="AL27" s="7"/>
      <c r="AM27" s="7"/>
      <c r="AN27" s="7"/>
      <c r="AO27" s="7"/>
      <c r="AP27" s="7"/>
      <c r="AQ27" s="7"/>
      <c r="AR27" s="7"/>
      <c r="AS27" s="7"/>
      <c r="AT27" s="7"/>
      <c r="AU27" s="7"/>
      <c r="AV27" s="7"/>
      <c r="AW27" s="7"/>
      <c r="AX27" s="7"/>
      <c r="AY27" s="7"/>
      <c r="AZ27" s="7"/>
      <c r="BA27" s="7"/>
      <c r="BB27" s="7"/>
      <c r="BC27" s="7"/>
    </row>
    <row r="28" spans="1:270" s="6" customFormat="1" ht="36" customHeight="1" thickBot="1" x14ac:dyDescent="0.4">
      <c r="A28" s="302" t="s">
        <v>150</v>
      </c>
      <c r="B28" s="303"/>
      <c r="C28" s="303"/>
      <c r="D28" s="303"/>
      <c r="E28" s="303"/>
      <c r="F28" s="19"/>
      <c r="G28" s="18"/>
      <c r="H28" s="19"/>
      <c r="I28" s="18"/>
      <c r="J28" s="18"/>
      <c r="K28" s="18"/>
      <c r="L28" s="18"/>
      <c r="M28" s="18"/>
      <c r="N28" s="18"/>
      <c r="O28" s="18"/>
      <c r="P28" s="18"/>
      <c r="Q28" s="20"/>
      <c r="R28" s="19"/>
      <c r="S28" s="19"/>
      <c r="T28" s="18"/>
      <c r="U28" s="19"/>
      <c r="V28" s="19"/>
      <c r="W28" s="18"/>
      <c r="X28" s="18"/>
      <c r="Y28" s="18"/>
      <c r="Z28" s="18"/>
      <c r="AA28" s="18"/>
      <c r="AB28" s="18"/>
      <c r="AC28" s="18"/>
      <c r="AD28" s="18"/>
      <c r="AE28" s="20"/>
      <c r="AF28" s="20"/>
      <c r="AG28" s="20"/>
      <c r="AH28" s="18"/>
      <c r="AI28" s="18"/>
      <c r="AJ28" s="18"/>
      <c r="AK28" s="18"/>
      <c r="AL28" s="18"/>
      <c r="AM28" s="18"/>
      <c r="AN28" s="7"/>
      <c r="AO28" s="7"/>
      <c r="AP28" s="7"/>
      <c r="AQ28" s="7"/>
      <c r="AR28" s="7"/>
      <c r="AS28" s="7"/>
      <c r="AT28" s="7"/>
      <c r="AU28" s="7"/>
      <c r="AV28" s="7"/>
      <c r="AW28" s="7"/>
      <c r="AX28" s="7"/>
      <c r="AY28" s="7"/>
      <c r="AZ28" s="7"/>
      <c r="BA28" s="7"/>
      <c r="BB28" s="7"/>
      <c r="BC28" s="7"/>
    </row>
    <row r="29" spans="1:270" s="2" customFormat="1" x14ac:dyDescent="0.35">
      <c r="A29"/>
      <c r="B29"/>
      <c r="C29"/>
      <c r="D29"/>
      <c r="E29"/>
      <c r="F29" s="3"/>
      <c r="G29" s="3"/>
      <c r="H29" s="16" t="str">
        <f>+IFERROR(VLOOKUP(F29,$F$179:$H$183,3,FALSE)*VLOOKUP(G29,$G$179:$H$183,3,FALSE),"")</f>
        <v/>
      </c>
      <c r="I29"/>
      <c r="J29"/>
      <c r="K29"/>
      <c r="L29"/>
      <c r="M29"/>
      <c r="N29"/>
      <c r="O29"/>
      <c r="P29"/>
      <c r="Q29"/>
      <c r="R29" s="16"/>
      <c r="S29" s="97"/>
      <c r="T29"/>
      <c r="U29" s="97"/>
      <c r="V29" s="97"/>
      <c r="W29" s="12"/>
      <c r="X29" s="12"/>
      <c r="Y29" s="12"/>
      <c r="Z29" s="12"/>
      <c r="AA29" s="3"/>
      <c r="AB29" s="3"/>
      <c r="AC29" s="12"/>
      <c r="AD29" s="182"/>
      <c r="AE29" s="141"/>
      <c r="AF29" s="141"/>
      <c r="AG29" s="141"/>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ht="15" customHeight="1" x14ac:dyDescent="0.35">
      <c r="A30" s="308" t="s">
        <v>151</v>
      </c>
      <c r="B30" s="309"/>
      <c r="C30" s="309"/>
      <c r="D30" s="310"/>
      <c r="E30" s="21" t="s">
        <v>152</v>
      </c>
      <c r="F30" s="305" t="s">
        <v>153</v>
      </c>
      <c r="G30" s="306"/>
      <c r="H30" s="306"/>
      <c r="I30" s="306"/>
      <c r="J30" s="306"/>
      <c r="K30" s="306"/>
      <c r="L30" s="306"/>
      <c r="M30" s="306"/>
      <c r="N30" s="306"/>
      <c r="O30" s="306"/>
      <c r="P30" s="306"/>
      <c r="Q30" s="306"/>
      <c r="R30" s="306"/>
      <c r="S30" s="307"/>
      <c r="T30" s="22" t="s">
        <v>154</v>
      </c>
      <c r="U30" s="300" t="s">
        <v>155</v>
      </c>
      <c r="V30" s="300"/>
      <c r="W30" s="300"/>
      <c r="X30" s="300"/>
      <c r="Y30" s="300"/>
      <c r="Z30" s="300"/>
      <c r="AA30" s="300"/>
      <c r="AB30" s="300"/>
      <c r="AC30" s="300"/>
      <c r="AD30" s="300"/>
      <c r="AE30" s="300"/>
      <c r="AF30" s="300"/>
      <c r="AG30" s="300"/>
      <c r="AH30" s="300"/>
      <c r="AI30" s="300"/>
      <c r="AJ30" s="300"/>
      <c r="AK30" s="300"/>
      <c r="AL30" s="300"/>
      <c r="AM30" s="21">
        <v>1</v>
      </c>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5">
      <c r="A31"/>
      <c r="B31"/>
      <c r="C31"/>
      <c r="D31"/>
      <c r="E31"/>
      <c r="F31" s="3"/>
      <c r="G31" s="3"/>
      <c r="H31" s="16"/>
      <c r="I31"/>
      <c r="J31"/>
      <c r="K31"/>
      <c r="L31"/>
      <c r="M31"/>
      <c r="N31"/>
      <c r="O31"/>
      <c r="P31"/>
      <c r="Q31"/>
      <c r="R31" s="16"/>
      <c r="S31" s="97"/>
      <c r="T31"/>
      <c r="U31" s="97"/>
      <c r="V31" s="97"/>
      <c r="W31" s="12"/>
      <c r="X31" s="12"/>
      <c r="Y31" s="12"/>
      <c r="Z31" s="12"/>
      <c r="AA31" s="3"/>
      <c r="AB31" s="3"/>
      <c r="AC31" s="12"/>
      <c r="AD31" s="182"/>
      <c r="AE31" s="141"/>
      <c r="AF31" s="141"/>
      <c r="AG31" s="141"/>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5">
      <c r="A32"/>
      <c r="B32"/>
      <c r="C32"/>
      <c r="D32"/>
      <c r="E32"/>
      <c r="F32" s="3"/>
      <c r="G32" s="3"/>
      <c r="H32" s="16"/>
      <c r="I32"/>
      <c r="J32"/>
      <c r="K32"/>
      <c r="L32"/>
      <c r="M32"/>
      <c r="N32"/>
      <c r="O32"/>
      <c r="P32"/>
      <c r="Q32"/>
      <c r="R32" s="16"/>
      <c r="S32" s="97"/>
      <c r="T32"/>
      <c r="U32" s="97"/>
      <c r="V32" s="97"/>
      <c r="W32" s="12"/>
      <c r="X32" s="12"/>
      <c r="Y32" s="12"/>
      <c r="Z32" s="12"/>
      <c r="AA32" s="3"/>
      <c r="AB32" s="3"/>
      <c r="AC32" s="12"/>
      <c r="AD32" s="182"/>
      <c r="AE32" s="141"/>
      <c r="AF32" s="141"/>
      <c r="AG32" s="141"/>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5">
      <c r="A33"/>
      <c r="B33"/>
      <c r="C33"/>
      <c r="D33"/>
      <c r="E33"/>
      <c r="F33" s="3"/>
      <c r="G33" s="3"/>
      <c r="H33" s="16"/>
      <c r="I33"/>
      <c r="J33"/>
      <c r="K33"/>
      <c r="L33"/>
      <c r="M33"/>
      <c r="N33"/>
      <c r="O33"/>
      <c r="P33"/>
      <c r="Q33"/>
      <c r="R33" s="16"/>
      <c r="S33" s="97"/>
      <c r="T33"/>
      <c r="U33" s="97"/>
      <c r="V33" s="97"/>
      <c r="W33" s="12"/>
      <c r="X33" s="12"/>
      <c r="Y33" s="12"/>
      <c r="Z33" s="12"/>
      <c r="AA33" s="3"/>
      <c r="AB33" s="3"/>
      <c r="AC33" s="12"/>
      <c r="AD33" s="182"/>
      <c r="AE33" s="141"/>
      <c r="AF33" s="141"/>
      <c r="AG33" s="141"/>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5">
      <c r="A34"/>
      <c r="B34"/>
      <c r="C34"/>
      <c r="D34"/>
      <c r="E34"/>
      <c r="F34" s="3"/>
      <c r="G34" s="3"/>
      <c r="H34" s="16"/>
      <c r="I34"/>
      <c r="J34"/>
      <c r="K34"/>
      <c r="L34"/>
      <c r="M34"/>
      <c r="N34"/>
      <c r="O34"/>
      <c r="P34"/>
      <c r="Q34"/>
      <c r="R34" s="16"/>
      <c r="S34" s="97"/>
      <c r="T34"/>
      <c r="U34" s="97"/>
      <c r="V34" s="97"/>
      <c r="W34" s="12"/>
      <c r="X34" s="12"/>
      <c r="Y34" s="12"/>
      <c r="Z34" s="12"/>
      <c r="AA34" s="3"/>
      <c r="AB34" s="3"/>
      <c r="AC34" s="12"/>
      <c r="AD34" s="182"/>
      <c r="AE34" s="141"/>
      <c r="AF34" s="141"/>
      <c r="AG34" s="141"/>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5">
      <c r="A35"/>
      <c r="B35"/>
      <c r="C35"/>
      <c r="D35"/>
      <c r="E35"/>
      <c r="F35" s="3"/>
      <c r="G35" s="3"/>
      <c r="H35" s="16"/>
      <c r="I35"/>
      <c r="J35"/>
      <c r="K35"/>
      <c r="L35"/>
      <c r="M35"/>
      <c r="N35"/>
      <c r="O35"/>
      <c r="P35"/>
      <c r="Q35"/>
      <c r="R35" s="16"/>
      <c r="S35" s="97"/>
      <c r="T35"/>
      <c r="U35" s="97"/>
      <c r="V35" s="97"/>
      <c r="W35" s="12"/>
      <c r="X35" s="12"/>
      <c r="Y35" s="12"/>
      <c r="Z35" s="12"/>
      <c r="AA35" s="3"/>
      <c r="AB35" s="3"/>
      <c r="AC35" s="12"/>
      <c r="AD35" s="182"/>
      <c r="AE35" s="141"/>
      <c r="AF35" s="141"/>
      <c r="AG35" s="141"/>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5">
      <c r="A36"/>
      <c r="B36"/>
      <c r="C36"/>
      <c r="D36"/>
      <c r="E36"/>
      <c r="F36" s="3"/>
      <c r="G36" s="3"/>
      <c r="H36" s="16"/>
      <c r="I36"/>
      <c r="J36"/>
      <c r="K36"/>
      <c r="L36"/>
      <c r="M36"/>
      <c r="N36"/>
      <c r="O36"/>
      <c r="P36"/>
      <c r="Q36"/>
      <c r="R36" s="16"/>
      <c r="S36" s="97"/>
      <c r="T36"/>
      <c r="U36" s="97"/>
      <c r="V36" s="97"/>
      <c r="W36" s="12"/>
      <c r="X36" s="12"/>
      <c r="Y36" s="12"/>
      <c r="Z36" s="12"/>
      <c r="AA36" s="3"/>
      <c r="AB36" s="3"/>
      <c r="AC36" s="12"/>
      <c r="AD36" s="182"/>
      <c r="AE36" s="141"/>
      <c r="AF36" s="141"/>
      <c r="AG36" s="141"/>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5">
      <c r="A37"/>
      <c r="B37"/>
      <c r="C37"/>
      <c r="D37"/>
      <c r="E37"/>
      <c r="F37" s="3"/>
      <c r="G37" s="3"/>
      <c r="H37" s="16"/>
      <c r="I37"/>
      <c r="J37"/>
      <c r="K37"/>
      <c r="L37"/>
      <c r="M37"/>
      <c r="N37"/>
      <c r="O37"/>
      <c r="P37"/>
      <c r="Q37"/>
      <c r="R37" s="16"/>
      <c r="S37" s="97"/>
      <c r="T37"/>
      <c r="U37" s="97"/>
      <c r="V37" s="97"/>
      <c r="W37" s="12"/>
      <c r="X37" s="12"/>
      <c r="Y37" s="12"/>
      <c r="Z37" s="12"/>
      <c r="AA37" s="3"/>
      <c r="AB37" s="3"/>
      <c r="AC37" s="12"/>
      <c r="AD37" s="182"/>
      <c r="AE37" s="141"/>
      <c r="AF37" s="141"/>
      <c r="AG37" s="141"/>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5">
      <c r="A38"/>
      <c r="B38"/>
      <c r="C38"/>
      <c r="D38"/>
      <c r="E38"/>
      <c r="F38" s="3"/>
      <c r="G38" s="3"/>
      <c r="H38" s="16"/>
      <c r="I38"/>
      <c r="J38"/>
      <c r="K38"/>
      <c r="L38"/>
      <c r="M38"/>
      <c r="N38"/>
      <c r="O38"/>
      <c r="P38"/>
      <c r="Q38"/>
      <c r="R38" s="16"/>
      <c r="S38" s="97"/>
      <c r="T38"/>
      <c r="U38" s="97"/>
      <c r="V38" s="97"/>
      <c r="W38" s="12"/>
      <c r="X38" s="12"/>
      <c r="Y38" s="12"/>
      <c r="Z38" s="12"/>
      <c r="AA38" s="3"/>
      <c r="AB38" s="3"/>
      <c r="AC38" s="12"/>
      <c r="AD38" s="182"/>
      <c r="AE38" s="141"/>
      <c r="AF38" s="141"/>
      <c r="AG38" s="141"/>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5">
      <c r="A39"/>
      <c r="B39"/>
      <c r="C39"/>
      <c r="D39"/>
      <c r="E39"/>
      <c r="F39" s="3"/>
      <c r="G39" s="3"/>
      <c r="H39" s="16"/>
      <c r="I39"/>
      <c r="J39"/>
      <c r="K39"/>
      <c r="L39"/>
      <c r="M39"/>
      <c r="N39"/>
      <c r="O39"/>
      <c r="P39"/>
      <c r="Q39"/>
      <c r="R39" s="16"/>
      <c r="S39" s="97"/>
      <c r="T39"/>
      <c r="U39" s="97"/>
      <c r="V39" s="97"/>
      <c r="W39" s="12"/>
      <c r="X39" s="12"/>
      <c r="Y39" s="12"/>
      <c r="Z39" s="12"/>
      <c r="AA39" s="3"/>
      <c r="AB39" s="3"/>
      <c r="AC39" s="12"/>
      <c r="AD39" s="182"/>
      <c r="AE39" s="141"/>
      <c r="AF39" s="141"/>
      <c r="AG39" s="141"/>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5">
      <c r="A40"/>
      <c r="B40"/>
      <c r="C40"/>
      <c r="D40"/>
      <c r="E40"/>
      <c r="F40" s="3"/>
      <c r="G40" s="3"/>
      <c r="H40" s="16"/>
      <c r="I40"/>
      <c r="J40"/>
      <c r="K40"/>
      <c r="L40"/>
      <c r="M40"/>
      <c r="N40"/>
      <c r="O40"/>
      <c r="P40"/>
      <c r="Q40"/>
      <c r="R40" s="16"/>
      <c r="S40" s="97"/>
      <c r="T40"/>
      <c r="U40" s="97"/>
      <c r="V40" s="97"/>
      <c r="W40" s="12"/>
      <c r="X40" s="12"/>
      <c r="Y40" s="12"/>
      <c r="Z40" s="12"/>
      <c r="AA40" s="3"/>
      <c r="AB40" s="3"/>
      <c r="AC40" s="12"/>
      <c r="AD40" s="182"/>
      <c r="AE40" s="141"/>
      <c r="AF40" s="141"/>
      <c r="AG40" s="141"/>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5">
      <c r="A41"/>
      <c r="B41"/>
      <c r="C41"/>
      <c r="D41"/>
      <c r="E41"/>
      <c r="F41" s="3"/>
      <c r="G41" s="3"/>
      <c r="H41" s="16"/>
      <c r="I41"/>
      <c r="J41"/>
      <c r="K41"/>
      <c r="L41"/>
      <c r="M41"/>
      <c r="N41"/>
      <c r="O41"/>
      <c r="P41"/>
      <c r="Q41"/>
      <c r="R41" s="16"/>
      <c r="S41" s="97"/>
      <c r="T41"/>
      <c r="U41" s="97"/>
      <c r="V41" s="97"/>
      <c r="W41" s="12"/>
      <c r="X41" s="12"/>
      <c r="Y41" s="12"/>
      <c r="Z41" s="12"/>
      <c r="AA41" s="3"/>
      <c r="AB41" s="3"/>
      <c r="AC41" s="12"/>
      <c r="AD41" s="182"/>
      <c r="AE41" s="141"/>
      <c r="AF41" s="141"/>
      <c r="AG41" s="141"/>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5">
      <c r="A42"/>
      <c r="B42"/>
      <c r="C42"/>
      <c r="D42"/>
      <c r="E42"/>
      <c r="F42" s="3"/>
      <c r="G42" s="3"/>
      <c r="H42" s="16"/>
      <c r="I42"/>
      <c r="J42"/>
      <c r="K42"/>
      <c r="L42"/>
      <c r="M42"/>
      <c r="N42"/>
      <c r="O42"/>
      <c r="P42"/>
      <c r="Q42"/>
      <c r="R42" s="16"/>
      <c r="S42" s="97"/>
      <c r="T42"/>
      <c r="U42" s="97"/>
      <c r="V42" s="97"/>
      <c r="W42" s="12"/>
      <c r="X42" s="12"/>
      <c r="Y42" s="12"/>
      <c r="Z42" s="12"/>
      <c r="AA42" s="3"/>
      <c r="AB42" s="3"/>
      <c r="AC42" s="12"/>
      <c r="AD42" s="182"/>
      <c r="AE42" s="141"/>
      <c r="AF42" s="141"/>
      <c r="AG42" s="141"/>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5">
      <c r="A43"/>
      <c r="B43"/>
      <c r="C43"/>
      <c r="D43"/>
      <c r="E43"/>
      <c r="F43" s="3"/>
      <c r="G43" s="3"/>
      <c r="H43" s="16"/>
      <c r="I43"/>
      <c r="J43"/>
      <c r="K43"/>
      <c r="L43"/>
      <c r="M43"/>
      <c r="N43"/>
      <c r="O43"/>
      <c r="P43"/>
      <c r="Q43"/>
      <c r="R43" s="16"/>
      <c r="S43" s="97"/>
      <c r="T43"/>
      <c r="U43" s="97"/>
      <c r="V43" s="97"/>
      <c r="W43" s="12"/>
      <c r="X43" s="12"/>
      <c r="Y43" s="12"/>
      <c r="Z43" s="12"/>
      <c r="AA43" s="3"/>
      <c r="AB43" s="3"/>
      <c r="AC43" s="12"/>
      <c r="AD43" s="182"/>
      <c r="AE43" s="141"/>
      <c r="AF43" s="141"/>
      <c r="AG43" s="141"/>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5">
      <c r="A44"/>
      <c r="B44"/>
      <c r="C44"/>
      <c r="D44"/>
      <c r="E44"/>
      <c r="F44" s="3"/>
      <c r="G44" s="3"/>
      <c r="H44" s="16"/>
      <c r="I44"/>
      <c r="J44"/>
      <c r="K44"/>
      <c r="L44"/>
      <c r="M44"/>
      <c r="N44"/>
      <c r="O44"/>
      <c r="P44"/>
      <c r="Q44"/>
      <c r="R44" s="16"/>
      <c r="S44" s="97"/>
      <c r="T44"/>
      <c r="U44" s="97"/>
      <c r="V44" s="97"/>
      <c r="W44" s="12"/>
      <c r="X44" s="12"/>
      <c r="Y44" s="12"/>
      <c r="Z44" s="12"/>
      <c r="AA44" s="3"/>
      <c r="AB44" s="3"/>
      <c r="AC44" s="12"/>
      <c r="AD44" s="182"/>
      <c r="AE44" s="141"/>
      <c r="AF44" s="141"/>
      <c r="AG44" s="141"/>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5">
      <c r="A45"/>
      <c r="B45"/>
      <c r="C45"/>
      <c r="D45"/>
      <c r="E45"/>
      <c r="F45" s="3"/>
      <c r="G45" s="3"/>
      <c r="H45" s="16"/>
      <c r="I45"/>
      <c r="J45"/>
      <c r="K45"/>
      <c r="L45"/>
      <c r="M45"/>
      <c r="N45"/>
      <c r="O45"/>
      <c r="P45"/>
      <c r="Q45"/>
      <c r="R45" s="16"/>
      <c r="S45" s="97"/>
      <c r="T45"/>
      <c r="U45" s="97"/>
      <c r="V45" s="97"/>
      <c r="W45" s="12"/>
      <c r="X45" s="12"/>
      <c r="Y45" s="12"/>
      <c r="Z45" s="12"/>
      <c r="AA45" s="3"/>
      <c r="AB45" s="3"/>
      <c r="AC45" s="12"/>
      <c r="AD45" s="182"/>
      <c r="AE45" s="141"/>
      <c r="AF45" s="141"/>
      <c r="AG45" s="141"/>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5">
      <c r="A46"/>
      <c r="B46"/>
      <c r="C46"/>
      <c r="D46"/>
      <c r="E46"/>
      <c r="F46" s="3"/>
      <c r="G46" s="3"/>
      <c r="H46" s="16"/>
      <c r="I46"/>
      <c r="J46"/>
      <c r="K46"/>
      <c r="L46"/>
      <c r="M46"/>
      <c r="N46"/>
      <c r="O46"/>
      <c r="P46"/>
      <c r="Q46"/>
      <c r="R46" s="16"/>
      <c r="S46" s="97"/>
      <c r="T46"/>
      <c r="U46" s="97"/>
      <c r="V46" s="97"/>
      <c r="W46" s="12"/>
      <c r="X46" s="12"/>
      <c r="Y46" s="12"/>
      <c r="Z46" s="12"/>
      <c r="AA46" s="3"/>
      <c r="AB46" s="3"/>
      <c r="AC46" s="12"/>
      <c r="AD46" s="182"/>
      <c r="AE46" s="141"/>
      <c r="AF46" s="141"/>
      <c r="AG46" s="141"/>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5">
      <c r="A47"/>
      <c r="B47"/>
      <c r="C47"/>
      <c r="D47"/>
      <c r="E47"/>
      <c r="F47" s="3"/>
      <c r="G47" s="3"/>
      <c r="H47" s="16"/>
      <c r="I47"/>
      <c r="J47"/>
      <c r="K47"/>
      <c r="L47"/>
      <c r="M47"/>
      <c r="N47"/>
      <c r="O47"/>
      <c r="P47"/>
      <c r="Q47"/>
      <c r="R47" s="16"/>
      <c r="S47" s="97"/>
      <c r="T47"/>
      <c r="U47" s="97"/>
      <c r="V47" s="97"/>
      <c r="W47" s="12"/>
      <c r="X47" s="12"/>
      <c r="Y47" s="12"/>
      <c r="Z47" s="12"/>
      <c r="AA47" s="3"/>
      <c r="AB47" s="3"/>
      <c r="AC47" s="12"/>
      <c r="AD47" s="182"/>
      <c r="AE47" s="141"/>
      <c r="AF47" s="141"/>
      <c r="AG47" s="141"/>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5">
      <c r="A48"/>
      <c r="B48"/>
      <c r="C48"/>
      <c r="D48"/>
      <c r="E48"/>
      <c r="F48" s="3"/>
      <c r="G48" s="3"/>
      <c r="H48" s="16"/>
      <c r="I48"/>
      <c r="J48"/>
      <c r="K48"/>
      <c r="L48"/>
      <c r="M48"/>
      <c r="N48"/>
      <c r="O48"/>
      <c r="P48"/>
      <c r="Q48"/>
      <c r="R48" s="16"/>
      <c r="S48" s="97"/>
      <c r="T48"/>
      <c r="U48" s="97"/>
      <c r="V48" s="97"/>
      <c r="W48" s="12"/>
      <c r="X48" s="12"/>
      <c r="Y48" s="12"/>
      <c r="Z48" s="12"/>
      <c r="AA48" s="3"/>
      <c r="AB48" s="3"/>
      <c r="AC48" s="12"/>
      <c r="AD48" s="182"/>
      <c r="AE48" s="141"/>
      <c r="AF48" s="141"/>
      <c r="AG48" s="141"/>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5">
      <c r="A49"/>
      <c r="B49"/>
      <c r="C49"/>
      <c r="D49"/>
      <c r="E49"/>
      <c r="F49" s="3"/>
      <c r="G49" s="3"/>
      <c r="H49" s="16"/>
      <c r="I49"/>
      <c r="J49"/>
      <c r="K49"/>
      <c r="L49"/>
      <c r="M49"/>
      <c r="N49"/>
      <c r="O49"/>
      <c r="P49"/>
      <c r="Q49"/>
      <c r="R49" s="16"/>
      <c r="S49" s="97"/>
      <c r="T49"/>
      <c r="U49" s="97"/>
      <c r="V49" s="97"/>
      <c r="W49" s="12"/>
      <c r="X49" s="12"/>
      <c r="Y49" s="12"/>
      <c r="Z49" s="12"/>
      <c r="AA49" s="3"/>
      <c r="AB49" s="3"/>
      <c r="AC49" s="12"/>
      <c r="AD49" s="182"/>
      <c r="AE49" s="141"/>
      <c r="AF49" s="141"/>
      <c r="AG49" s="141"/>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5">
      <c r="A50"/>
      <c r="B50"/>
      <c r="C50"/>
      <c r="D50"/>
      <c r="E50"/>
      <c r="F50" s="3"/>
      <c r="G50" s="3"/>
      <c r="H50" s="16"/>
      <c r="I50"/>
      <c r="J50"/>
      <c r="K50"/>
      <c r="L50"/>
      <c r="M50"/>
      <c r="N50"/>
      <c r="O50"/>
      <c r="P50"/>
      <c r="Q50"/>
      <c r="R50" s="16"/>
      <c r="S50" s="97"/>
      <c r="T50"/>
      <c r="U50" s="97"/>
      <c r="V50" s="97"/>
      <c r="W50" s="12"/>
      <c r="X50" s="12"/>
      <c r="Y50" s="12"/>
      <c r="Z50" s="12"/>
      <c r="AA50" s="3"/>
      <c r="AB50" s="3"/>
      <c r="AC50" s="12"/>
      <c r="AD50" s="182"/>
      <c r="AE50" s="141"/>
      <c r="AF50" s="141"/>
      <c r="AG50" s="141"/>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5">
      <c r="A51"/>
      <c r="B51"/>
      <c r="C51"/>
      <c r="D51"/>
      <c r="E51"/>
      <c r="F51" s="3"/>
      <c r="G51" s="3"/>
      <c r="H51" s="16"/>
      <c r="I51"/>
      <c r="J51"/>
      <c r="K51"/>
      <c r="L51"/>
      <c r="M51"/>
      <c r="N51"/>
      <c r="O51"/>
      <c r="P51"/>
      <c r="Q51"/>
      <c r="R51" s="16"/>
      <c r="S51" s="97"/>
      <c r="T51"/>
      <c r="U51" s="97"/>
      <c r="V51" s="97"/>
      <c r="W51" s="12"/>
      <c r="X51" s="12"/>
      <c r="Y51" s="12"/>
      <c r="Z51" s="12"/>
      <c r="AA51" s="3"/>
      <c r="AB51" s="3"/>
      <c r="AC51" s="12"/>
      <c r="AD51" s="182"/>
      <c r="AE51" s="141"/>
      <c r="AF51" s="141"/>
      <c r="AG51" s="141"/>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5">
      <c r="A52"/>
      <c r="B52"/>
      <c r="C52"/>
      <c r="D52"/>
      <c r="E52"/>
      <c r="F52" s="3"/>
      <c r="G52" s="3"/>
      <c r="H52" s="16"/>
      <c r="I52"/>
      <c r="J52"/>
      <c r="K52"/>
      <c r="L52"/>
      <c r="M52"/>
      <c r="N52"/>
      <c r="O52"/>
      <c r="P52"/>
      <c r="Q52"/>
      <c r="R52" s="16"/>
      <c r="S52" s="97"/>
      <c r="T52"/>
      <c r="U52" s="97"/>
      <c r="V52" s="97"/>
      <c r="W52" s="12"/>
      <c r="X52" s="12"/>
      <c r="Y52" s="12"/>
      <c r="Z52" s="12"/>
      <c r="AA52" s="3"/>
      <c r="AB52" s="3"/>
      <c r="AC52" s="12"/>
      <c r="AD52" s="182"/>
      <c r="AE52" s="141"/>
      <c r="AF52" s="141"/>
      <c r="AG52" s="141"/>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5">
      <c r="A53"/>
      <c r="B53"/>
      <c r="C53"/>
      <c r="D53"/>
      <c r="E53"/>
      <c r="F53" s="3"/>
      <c r="G53" s="3"/>
      <c r="H53" s="16"/>
      <c r="I53"/>
      <c r="J53"/>
      <c r="K53"/>
      <c r="L53"/>
      <c r="M53"/>
      <c r="N53"/>
      <c r="O53"/>
      <c r="P53"/>
      <c r="Q53"/>
      <c r="R53" s="16"/>
      <c r="S53" s="97"/>
      <c r="T53"/>
      <c r="U53" s="97"/>
      <c r="V53" s="97"/>
      <c r="W53" s="12"/>
      <c r="X53" s="12"/>
      <c r="Y53" s="12"/>
      <c r="Z53" s="12"/>
      <c r="AA53" s="3"/>
      <c r="AB53" s="3"/>
      <c r="AC53" s="12"/>
      <c r="AD53" s="182"/>
      <c r="AE53" s="141"/>
      <c r="AF53" s="141"/>
      <c r="AG53" s="141"/>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5">
      <c r="A54"/>
      <c r="B54"/>
      <c r="C54"/>
      <c r="D54"/>
      <c r="E54"/>
      <c r="F54" s="3"/>
      <c r="G54" s="3"/>
      <c r="H54" s="16"/>
      <c r="I54"/>
      <c r="J54"/>
      <c r="K54"/>
      <c r="L54"/>
      <c r="M54"/>
      <c r="N54"/>
      <c r="O54"/>
      <c r="P54"/>
      <c r="Q54"/>
      <c r="R54" s="16"/>
      <c r="S54" s="97"/>
      <c r="T54"/>
      <c r="U54" s="97"/>
      <c r="V54" s="97"/>
      <c r="W54" s="12"/>
      <c r="X54" s="12"/>
      <c r="Y54" s="12"/>
      <c r="Z54" s="12"/>
      <c r="AA54" s="3"/>
      <c r="AB54" s="3"/>
      <c r="AC54" s="12"/>
      <c r="AD54" s="182"/>
      <c r="AE54" s="141"/>
      <c r="AF54" s="141"/>
      <c r="AG54" s="141"/>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5">
      <c r="A55"/>
      <c r="B55"/>
      <c r="C55"/>
      <c r="D55"/>
      <c r="E55"/>
      <c r="F55" s="3"/>
      <c r="G55" s="3"/>
      <c r="H55" s="16"/>
      <c r="I55"/>
      <c r="J55"/>
      <c r="K55"/>
      <c r="L55"/>
      <c r="M55"/>
      <c r="N55"/>
      <c r="O55"/>
      <c r="P55"/>
      <c r="Q55"/>
      <c r="R55" s="16"/>
      <c r="S55" s="97"/>
      <c r="T55"/>
      <c r="U55" s="97"/>
      <c r="V55" s="97"/>
      <c r="W55" s="12"/>
      <c r="X55" s="12"/>
      <c r="Y55" s="12"/>
      <c r="Z55" s="12"/>
      <c r="AA55" s="3"/>
      <c r="AB55" s="3"/>
      <c r="AC55" s="12"/>
      <c r="AD55" s="182"/>
      <c r="AE55" s="141"/>
      <c r="AF55" s="141"/>
      <c r="AG55" s="141"/>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5">
      <c r="A56"/>
      <c r="B56"/>
      <c r="C56"/>
      <c r="D56"/>
      <c r="E56"/>
      <c r="F56" s="3"/>
      <c r="G56" s="3"/>
      <c r="H56" s="16"/>
      <c r="I56"/>
      <c r="J56"/>
      <c r="K56"/>
      <c r="L56"/>
      <c r="M56"/>
      <c r="N56"/>
      <c r="O56"/>
      <c r="P56"/>
      <c r="Q56"/>
      <c r="R56" s="16"/>
      <c r="S56" s="97"/>
      <c r="T56"/>
      <c r="U56" s="97"/>
      <c r="V56" s="97"/>
      <c r="W56" s="12"/>
      <c r="X56" s="12"/>
      <c r="Y56" s="12"/>
      <c r="Z56" s="12"/>
      <c r="AA56" s="3"/>
      <c r="AB56" s="3"/>
      <c r="AC56" s="12"/>
      <c r="AD56" s="182"/>
      <c r="AE56" s="141"/>
      <c r="AF56" s="141"/>
      <c r="AG56" s="141"/>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5">
      <c r="A57"/>
      <c r="B57"/>
      <c r="C57"/>
      <c r="D57"/>
      <c r="E57"/>
      <c r="F57" s="3"/>
      <c r="G57" s="3"/>
      <c r="H57" s="16"/>
      <c r="I57"/>
      <c r="J57"/>
      <c r="K57"/>
      <c r="L57"/>
      <c r="M57"/>
      <c r="N57"/>
      <c r="O57"/>
      <c r="P57"/>
      <c r="Q57"/>
      <c r="R57" s="16"/>
      <c r="S57" s="97"/>
      <c r="T57"/>
      <c r="U57" s="97"/>
      <c r="V57" s="97"/>
      <c r="W57" s="12"/>
      <c r="X57" s="12"/>
      <c r="Y57" s="12"/>
      <c r="Z57" s="12"/>
      <c r="AA57" s="3"/>
      <c r="AB57" s="3"/>
      <c r="AC57" s="12"/>
      <c r="AD57" s="182"/>
      <c r="AE57" s="141"/>
      <c r="AF57" s="141"/>
      <c r="AG57" s="141"/>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5">
      <c r="A58"/>
      <c r="B58"/>
      <c r="C58"/>
      <c r="D58"/>
      <c r="E58"/>
      <c r="F58" s="3"/>
      <c r="G58" s="3"/>
      <c r="H58" s="16"/>
      <c r="I58"/>
      <c r="J58"/>
      <c r="K58"/>
      <c r="L58"/>
      <c r="M58"/>
      <c r="N58"/>
      <c r="O58"/>
      <c r="P58"/>
      <c r="Q58"/>
      <c r="R58" s="16"/>
      <c r="S58" s="97"/>
      <c r="T58"/>
      <c r="U58" s="97"/>
      <c r="V58" s="97"/>
      <c r="W58" s="12"/>
      <c r="X58" s="12"/>
      <c r="Y58" s="12"/>
      <c r="Z58" s="12"/>
      <c r="AA58" s="3"/>
      <c r="AB58" s="3"/>
      <c r="AC58" s="12"/>
      <c r="AD58" s="182"/>
      <c r="AE58" s="141"/>
      <c r="AF58" s="141"/>
      <c r="AG58" s="141"/>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5">
      <c r="A59"/>
      <c r="B59"/>
      <c r="C59"/>
      <c r="D59"/>
      <c r="E59"/>
      <c r="F59" s="3"/>
      <c r="G59" s="3"/>
      <c r="H59" s="16"/>
      <c r="I59"/>
      <c r="J59"/>
      <c r="K59"/>
      <c r="L59"/>
      <c r="M59"/>
      <c r="N59"/>
      <c r="O59"/>
      <c r="P59"/>
      <c r="Q59"/>
      <c r="R59" s="16"/>
      <c r="S59" s="97"/>
      <c r="T59"/>
      <c r="U59" s="97"/>
      <c r="V59" s="97"/>
      <c r="W59" s="12"/>
      <c r="X59" s="12"/>
      <c r="Y59" s="12"/>
      <c r="Z59" s="12"/>
      <c r="AA59" s="3"/>
      <c r="AB59" s="3"/>
      <c r="AC59" s="12"/>
      <c r="AD59" s="182"/>
      <c r="AE59" s="141"/>
      <c r="AF59" s="141"/>
      <c r="AG59" s="141"/>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5">
      <c r="A60"/>
      <c r="B60"/>
      <c r="C60"/>
      <c r="D60"/>
      <c r="E60"/>
      <c r="F60" s="3"/>
      <c r="G60" s="3"/>
      <c r="H60" s="16"/>
      <c r="I60"/>
      <c r="J60"/>
      <c r="K60"/>
      <c r="L60"/>
      <c r="M60"/>
      <c r="N60"/>
      <c r="O60"/>
      <c r="P60"/>
      <c r="Q60"/>
      <c r="R60" s="16"/>
      <c r="S60" s="97"/>
      <c r="T60"/>
      <c r="U60" s="97"/>
      <c r="V60" s="97"/>
      <c r="W60" s="12"/>
      <c r="X60" s="12"/>
      <c r="Y60" s="12"/>
      <c r="Z60" s="12"/>
      <c r="AA60" s="3"/>
      <c r="AB60" s="3"/>
      <c r="AC60" s="12"/>
      <c r="AD60" s="182"/>
      <c r="AE60" s="141"/>
      <c r="AF60" s="141"/>
      <c r="AG60" s="141"/>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5">
      <c r="A61"/>
      <c r="B61"/>
      <c r="C61"/>
      <c r="D61"/>
      <c r="E61"/>
      <c r="F61" s="3"/>
      <c r="G61" s="3"/>
      <c r="H61" s="16"/>
      <c r="I61"/>
      <c r="J61"/>
      <c r="K61"/>
      <c r="L61"/>
      <c r="M61"/>
      <c r="N61"/>
      <c r="O61"/>
      <c r="P61"/>
      <c r="Q61"/>
      <c r="R61" s="16"/>
      <c r="S61" s="97"/>
      <c r="T61"/>
      <c r="U61" s="97"/>
      <c r="V61" s="97"/>
      <c r="W61" s="12"/>
      <c r="X61" s="12"/>
      <c r="Y61" s="12"/>
      <c r="Z61" s="12"/>
      <c r="AA61" s="3"/>
      <c r="AB61" s="3"/>
      <c r="AC61" s="12"/>
      <c r="AD61" s="182"/>
      <c r="AE61" s="141"/>
      <c r="AF61" s="141"/>
      <c r="AG61" s="141"/>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5">
      <c r="A62"/>
      <c r="B62"/>
      <c r="C62"/>
      <c r="D62"/>
      <c r="E62"/>
      <c r="F62" s="3"/>
      <c r="G62" s="3"/>
      <c r="H62" s="16"/>
      <c r="I62"/>
      <c r="J62"/>
      <c r="K62"/>
      <c r="L62"/>
      <c r="M62"/>
      <c r="N62"/>
      <c r="O62"/>
      <c r="P62"/>
      <c r="Q62"/>
      <c r="R62" s="16"/>
      <c r="S62" s="97"/>
      <c r="T62"/>
      <c r="U62" s="97"/>
      <c r="V62" s="97"/>
      <c r="W62" s="12"/>
      <c r="X62" s="12"/>
      <c r="Y62" s="12"/>
      <c r="Z62" s="12"/>
      <c r="AA62" s="3"/>
      <c r="AB62" s="3"/>
      <c r="AC62" s="12"/>
      <c r="AD62" s="182"/>
      <c r="AE62" s="141"/>
      <c r="AF62" s="141"/>
      <c r="AG62" s="141"/>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5">
      <c r="A63"/>
      <c r="B63"/>
      <c r="C63"/>
      <c r="D63"/>
      <c r="E63"/>
      <c r="F63" s="3"/>
      <c r="G63" s="3"/>
      <c r="H63" s="16"/>
      <c r="I63"/>
      <c r="J63"/>
      <c r="K63"/>
      <c r="L63"/>
      <c r="M63"/>
      <c r="N63"/>
      <c r="O63"/>
      <c r="P63"/>
      <c r="Q63"/>
      <c r="R63" s="16"/>
      <c r="S63" s="97"/>
      <c r="T63"/>
      <c r="U63" s="97"/>
      <c r="V63" s="97"/>
      <c r="W63" s="12"/>
      <c r="X63" s="12"/>
      <c r="Y63" s="12"/>
      <c r="Z63" s="12"/>
      <c r="AA63" s="3"/>
      <c r="AB63" s="3"/>
      <c r="AC63" s="12"/>
      <c r="AD63" s="182"/>
      <c r="AE63" s="141"/>
      <c r="AF63" s="141"/>
      <c r="AG63" s="141"/>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5">
      <c r="A64"/>
      <c r="B64"/>
      <c r="C64"/>
      <c r="D64"/>
      <c r="E64"/>
      <c r="F64" s="3"/>
      <c r="G64" s="3"/>
      <c r="H64" s="16"/>
      <c r="I64"/>
      <c r="J64"/>
      <c r="K64"/>
      <c r="L64"/>
      <c r="M64"/>
      <c r="N64"/>
      <c r="O64"/>
      <c r="P64"/>
      <c r="Q64"/>
      <c r="R64" s="16"/>
      <c r="S64" s="97"/>
      <c r="T64"/>
      <c r="U64" s="97"/>
      <c r="V64" s="97"/>
      <c r="W64" s="12"/>
      <c r="X64" s="12"/>
      <c r="Y64" s="12"/>
      <c r="Z64" s="12"/>
      <c r="AA64" s="3"/>
      <c r="AB64" s="3"/>
      <c r="AC64" s="12"/>
      <c r="AD64" s="182"/>
      <c r="AE64" s="141"/>
      <c r="AF64" s="141"/>
      <c r="AG64" s="141"/>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5">
      <c r="A65"/>
      <c r="B65"/>
      <c r="C65"/>
      <c r="D65"/>
      <c r="E65"/>
      <c r="F65" s="3"/>
      <c r="G65" s="3"/>
      <c r="H65" s="16"/>
      <c r="I65"/>
      <c r="J65"/>
      <c r="K65"/>
      <c r="L65"/>
      <c r="M65"/>
      <c r="N65"/>
      <c r="O65"/>
      <c r="P65"/>
      <c r="Q65"/>
      <c r="R65" s="16"/>
      <c r="S65" s="97"/>
      <c r="T65"/>
      <c r="U65" s="97"/>
      <c r="V65" s="97"/>
      <c r="W65" s="12"/>
      <c r="X65" s="12"/>
      <c r="Y65" s="12"/>
      <c r="Z65" s="12"/>
      <c r="AA65" s="3"/>
      <c r="AB65" s="3"/>
      <c r="AC65" s="12"/>
      <c r="AD65" s="182"/>
      <c r="AE65" s="141"/>
      <c r="AF65" s="141"/>
      <c r="AG65" s="141"/>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5">
      <c r="A66"/>
      <c r="B66"/>
      <c r="C66"/>
      <c r="D66"/>
      <c r="E66"/>
      <c r="F66" s="3"/>
      <c r="G66" s="3"/>
      <c r="H66" s="16"/>
      <c r="I66"/>
      <c r="J66"/>
      <c r="K66"/>
      <c r="L66"/>
      <c r="M66"/>
      <c r="N66"/>
      <c r="O66"/>
      <c r="P66"/>
      <c r="Q66"/>
      <c r="R66" s="16"/>
      <c r="S66" s="97"/>
      <c r="T66"/>
      <c r="U66" s="97"/>
      <c r="V66" s="97"/>
      <c r="W66" s="12"/>
      <c r="X66" s="12"/>
      <c r="Y66" s="12"/>
      <c r="Z66" s="12"/>
      <c r="AA66" s="3"/>
      <c r="AB66" s="3"/>
      <c r="AC66" s="12"/>
      <c r="AD66" s="182"/>
      <c r="AE66" s="141"/>
      <c r="AF66" s="141"/>
      <c r="AG66" s="141"/>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5">
      <c r="A67"/>
      <c r="B67"/>
      <c r="C67"/>
      <c r="D67"/>
      <c r="E67"/>
      <c r="F67" s="3"/>
      <c r="G67" s="3"/>
      <c r="H67" s="16"/>
      <c r="I67"/>
      <c r="J67"/>
      <c r="K67"/>
      <c r="L67"/>
      <c r="M67"/>
      <c r="N67"/>
      <c r="O67"/>
      <c r="P67"/>
      <c r="Q67"/>
      <c r="R67" s="16"/>
      <c r="S67" s="97"/>
      <c r="T67"/>
      <c r="U67" s="97"/>
      <c r="V67" s="97"/>
      <c r="W67" s="12"/>
      <c r="X67" s="12"/>
      <c r="Y67" s="12"/>
      <c r="Z67" s="12"/>
      <c r="AA67" s="3"/>
      <c r="AB67" s="3"/>
      <c r="AC67" s="12"/>
      <c r="AD67" s="182"/>
      <c r="AE67" s="141"/>
      <c r="AF67" s="141"/>
      <c r="AG67" s="141"/>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5">
      <c r="A68"/>
      <c r="B68"/>
      <c r="C68"/>
      <c r="D68"/>
      <c r="E68"/>
      <c r="F68" s="3"/>
      <c r="G68" s="3"/>
      <c r="H68" s="16"/>
      <c r="I68"/>
      <c r="J68"/>
      <c r="K68"/>
      <c r="L68"/>
      <c r="M68"/>
      <c r="N68"/>
      <c r="O68"/>
      <c r="P68"/>
      <c r="Q68"/>
      <c r="R68" s="16"/>
      <c r="S68" s="97"/>
      <c r="T68"/>
      <c r="U68" s="97"/>
      <c r="V68" s="97"/>
      <c r="W68" s="12"/>
      <c r="X68" s="12"/>
      <c r="Y68" s="12"/>
      <c r="Z68" s="12"/>
      <c r="AA68" s="3"/>
      <c r="AB68" s="3"/>
      <c r="AC68" s="12"/>
      <c r="AD68" s="182"/>
      <c r="AE68" s="141"/>
      <c r="AF68" s="141"/>
      <c r="AG68" s="141"/>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5">
      <c r="A69"/>
      <c r="B69"/>
      <c r="C69"/>
      <c r="D69"/>
      <c r="E69"/>
      <c r="F69" s="3"/>
      <c r="G69" s="3"/>
      <c r="H69" s="16"/>
      <c r="I69"/>
      <c r="J69"/>
      <c r="K69"/>
      <c r="L69"/>
      <c r="M69"/>
      <c r="N69"/>
      <c r="O69"/>
      <c r="P69"/>
      <c r="Q69"/>
      <c r="R69" s="16"/>
      <c r="S69" s="97"/>
      <c r="T69"/>
      <c r="U69" s="97"/>
      <c r="V69" s="97"/>
      <c r="W69" s="12"/>
      <c r="X69" s="12"/>
      <c r="Y69" s="12"/>
      <c r="Z69" s="12"/>
      <c r="AA69" s="3"/>
      <c r="AB69" s="3"/>
      <c r="AC69" s="12"/>
      <c r="AD69" s="182"/>
      <c r="AE69" s="141"/>
      <c r="AF69" s="141"/>
      <c r="AG69" s="141"/>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5">
      <c r="A70"/>
      <c r="B70"/>
      <c r="C70"/>
      <c r="D70"/>
      <c r="E70"/>
      <c r="F70" s="3"/>
      <c r="G70" s="3"/>
      <c r="H70" s="16"/>
      <c r="I70"/>
      <c r="J70"/>
      <c r="K70"/>
      <c r="L70"/>
      <c r="M70"/>
      <c r="N70"/>
      <c r="O70"/>
      <c r="P70"/>
      <c r="Q70"/>
      <c r="R70" s="16"/>
      <c r="S70" s="97"/>
      <c r="T70"/>
      <c r="U70" s="97"/>
      <c r="V70" s="97"/>
      <c r="W70" s="12"/>
      <c r="X70" s="12"/>
      <c r="Y70" s="12"/>
      <c r="Z70" s="12"/>
      <c r="AA70" s="3"/>
      <c r="AB70" s="3"/>
      <c r="AC70" s="12"/>
      <c r="AD70" s="182"/>
      <c r="AE70" s="141"/>
      <c r="AF70" s="141"/>
      <c r="AG70" s="141"/>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5">
      <c r="A71"/>
      <c r="B71"/>
      <c r="C71"/>
      <c r="D71"/>
      <c r="E71"/>
      <c r="F71" s="3"/>
      <c r="G71" s="3"/>
      <c r="H71" s="16"/>
      <c r="I71"/>
      <c r="J71"/>
      <c r="K71"/>
      <c r="L71"/>
      <c r="M71"/>
      <c r="N71"/>
      <c r="O71"/>
      <c r="P71"/>
      <c r="Q71"/>
      <c r="R71" s="16"/>
      <c r="S71" s="97"/>
      <c r="T71"/>
      <c r="U71" s="97"/>
      <c r="V71" s="97"/>
      <c r="W71" s="12"/>
      <c r="X71" s="12"/>
      <c r="Y71" s="12"/>
      <c r="Z71" s="12"/>
      <c r="AA71" s="3"/>
      <c r="AB71" s="3"/>
      <c r="AC71" s="12"/>
      <c r="AD71" s="182"/>
      <c r="AE71" s="141"/>
      <c r="AF71" s="141"/>
      <c r="AG71" s="141"/>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5">
      <c r="A72"/>
      <c r="B72"/>
      <c r="C72"/>
      <c r="D72"/>
      <c r="E72"/>
      <c r="F72" s="3"/>
      <c r="G72" s="3"/>
      <c r="H72" s="16"/>
      <c r="I72"/>
      <c r="J72"/>
      <c r="K72"/>
      <c r="L72"/>
      <c r="M72"/>
      <c r="N72"/>
      <c r="O72"/>
      <c r="P72"/>
      <c r="Q72"/>
      <c r="R72" s="16"/>
      <c r="S72" s="97"/>
      <c r="T72"/>
      <c r="U72" s="97"/>
      <c r="V72" s="97"/>
      <c r="W72" s="12"/>
      <c r="X72" s="12"/>
      <c r="Y72" s="12"/>
      <c r="Z72" s="12"/>
      <c r="AA72" s="3"/>
      <c r="AB72" s="3"/>
      <c r="AC72" s="12"/>
      <c r="AD72" s="182"/>
      <c r="AE72" s="141"/>
      <c r="AF72" s="141"/>
      <c r="AG72" s="141"/>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5">
      <c r="A73"/>
      <c r="B73"/>
      <c r="C73"/>
      <c r="D73"/>
      <c r="E73"/>
      <c r="F73" s="3"/>
      <c r="G73" s="3"/>
      <c r="H73" s="16"/>
      <c r="I73"/>
      <c r="J73"/>
      <c r="K73"/>
      <c r="L73"/>
      <c r="M73"/>
      <c r="N73"/>
      <c r="O73"/>
      <c r="P73"/>
      <c r="Q73"/>
      <c r="R73" s="16"/>
      <c r="S73" s="97"/>
      <c r="T73"/>
      <c r="U73" s="97"/>
      <c r="V73" s="97"/>
      <c r="W73" s="12"/>
      <c r="X73" s="12"/>
      <c r="Y73" s="12"/>
      <c r="Z73" s="12"/>
      <c r="AA73" s="3"/>
      <c r="AB73" s="3"/>
      <c r="AC73" s="12"/>
      <c r="AD73" s="182"/>
      <c r="AE73" s="141"/>
      <c r="AF73" s="141"/>
      <c r="AG73" s="141"/>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5">
      <c r="A74"/>
      <c r="B74"/>
      <c r="C74"/>
      <c r="D74"/>
      <c r="E74"/>
      <c r="F74" s="3"/>
      <c r="G74" s="3"/>
      <c r="H74" s="16"/>
      <c r="I74"/>
      <c r="J74"/>
      <c r="K74"/>
      <c r="L74"/>
      <c r="M74"/>
      <c r="N74"/>
      <c r="O74"/>
      <c r="P74"/>
      <c r="Q74"/>
      <c r="R74" s="16"/>
      <c r="S74" s="97"/>
      <c r="T74"/>
      <c r="U74" s="97"/>
      <c r="V74" s="97"/>
      <c r="W74" s="12"/>
      <c r="X74" s="12"/>
      <c r="Y74" s="12"/>
      <c r="Z74" s="12"/>
      <c r="AA74" s="3"/>
      <c r="AB74" s="3"/>
      <c r="AC74" s="12"/>
      <c r="AD74" s="182"/>
      <c r="AE74" s="141"/>
      <c r="AF74" s="141"/>
      <c r="AG74" s="141"/>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5">
      <c r="A75"/>
      <c r="B75"/>
      <c r="C75"/>
      <c r="D75"/>
      <c r="E75"/>
      <c r="F75" s="3"/>
      <c r="G75" s="3"/>
      <c r="H75" s="16"/>
      <c r="I75"/>
      <c r="J75"/>
      <c r="K75"/>
      <c r="L75"/>
      <c r="M75"/>
      <c r="N75"/>
      <c r="O75"/>
      <c r="P75"/>
      <c r="Q75"/>
      <c r="R75" s="16"/>
      <c r="S75" s="97"/>
      <c r="T75"/>
      <c r="U75" s="97"/>
      <c r="V75" s="97"/>
      <c r="W75" s="12"/>
      <c r="X75" s="12"/>
      <c r="Y75" s="12"/>
      <c r="Z75" s="12"/>
      <c r="AA75" s="3"/>
      <c r="AB75" s="3"/>
      <c r="AC75" s="12"/>
      <c r="AD75" s="182"/>
      <c r="AE75" s="141"/>
      <c r="AF75" s="141"/>
      <c r="AG75" s="141"/>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5">
      <c r="A76"/>
      <c r="B76"/>
      <c r="C76"/>
      <c r="D76"/>
      <c r="E76"/>
      <c r="F76" s="3"/>
      <c r="G76" s="3"/>
      <c r="H76" s="16"/>
      <c r="I76"/>
      <c r="J76"/>
      <c r="K76"/>
      <c r="L76"/>
      <c r="M76"/>
      <c r="N76"/>
      <c r="O76"/>
      <c r="P76"/>
      <c r="Q76"/>
      <c r="R76" s="16"/>
      <c r="S76" s="97"/>
      <c r="T76"/>
      <c r="U76" s="97"/>
      <c r="V76" s="97"/>
      <c r="W76" s="12"/>
      <c r="X76" s="12"/>
      <c r="Y76" s="12"/>
      <c r="Z76" s="12"/>
      <c r="AA76" s="3"/>
      <c r="AB76" s="3"/>
      <c r="AC76" s="12"/>
      <c r="AD76" s="182"/>
      <c r="AE76" s="141"/>
      <c r="AF76" s="141"/>
      <c r="AG76" s="141"/>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5">
      <c r="A77"/>
      <c r="B77"/>
      <c r="C77"/>
      <c r="D77"/>
      <c r="E77"/>
      <c r="F77" s="3"/>
      <c r="G77" s="3"/>
      <c r="H77" s="16"/>
      <c r="I77"/>
      <c r="J77"/>
      <c r="K77"/>
      <c r="L77"/>
      <c r="M77"/>
      <c r="N77"/>
      <c r="O77"/>
      <c r="P77"/>
      <c r="Q77"/>
      <c r="R77" s="16"/>
      <c r="S77" s="97"/>
      <c r="T77"/>
      <c r="U77" s="97"/>
      <c r="V77" s="97"/>
      <c r="W77" s="12"/>
      <c r="X77" s="12"/>
      <c r="Y77" s="12"/>
      <c r="Z77" s="12"/>
      <c r="AA77" s="3"/>
      <c r="AB77" s="3"/>
      <c r="AC77" s="12"/>
      <c r="AD77" s="182"/>
      <c r="AE77" s="141"/>
      <c r="AF77" s="141"/>
      <c r="AG77" s="141"/>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5">
      <c r="A78"/>
      <c r="B78"/>
      <c r="C78"/>
      <c r="D78"/>
      <c r="E78"/>
      <c r="F78" s="3"/>
      <c r="G78" s="3"/>
      <c r="H78" s="16"/>
      <c r="I78"/>
      <c r="J78"/>
      <c r="K78"/>
      <c r="L78"/>
      <c r="M78"/>
      <c r="N78"/>
      <c r="O78"/>
      <c r="P78"/>
      <c r="Q78"/>
      <c r="R78" s="16"/>
      <c r="S78" s="97"/>
      <c r="T78"/>
      <c r="U78" s="97"/>
      <c r="V78" s="97"/>
      <c r="W78" s="12"/>
      <c r="X78" s="12"/>
      <c r="Y78" s="12"/>
      <c r="Z78" s="12"/>
      <c r="AA78" s="3"/>
      <c r="AB78" s="3"/>
      <c r="AC78" s="12"/>
      <c r="AD78" s="182"/>
      <c r="AE78" s="141"/>
      <c r="AF78" s="141"/>
      <c r="AG78" s="141"/>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5">
      <c r="A79"/>
      <c r="B79"/>
      <c r="C79"/>
      <c r="D79"/>
      <c r="E79"/>
      <c r="F79" s="3"/>
      <c r="G79" s="3"/>
      <c r="H79" s="16"/>
      <c r="I79"/>
      <c r="J79"/>
      <c r="K79"/>
      <c r="L79"/>
      <c r="M79"/>
      <c r="N79"/>
      <c r="O79"/>
      <c r="P79"/>
      <c r="Q79"/>
      <c r="R79" s="16"/>
      <c r="S79" s="97"/>
      <c r="T79"/>
      <c r="U79" s="97"/>
      <c r="V79" s="97"/>
      <c r="W79" s="12"/>
      <c r="X79" s="12"/>
      <c r="Y79" s="12"/>
      <c r="Z79" s="12"/>
      <c r="AA79" s="3"/>
      <c r="AB79" s="3"/>
      <c r="AC79" s="12"/>
      <c r="AD79" s="182"/>
      <c r="AE79" s="141"/>
      <c r="AF79" s="141"/>
      <c r="AG79" s="141"/>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5">
      <c r="A80"/>
      <c r="B80"/>
      <c r="C80"/>
      <c r="D80"/>
      <c r="E80"/>
      <c r="F80" s="3"/>
      <c r="G80" s="3"/>
      <c r="H80" s="16"/>
      <c r="I80"/>
      <c r="J80"/>
      <c r="K80"/>
      <c r="L80"/>
      <c r="M80"/>
      <c r="N80"/>
      <c r="O80"/>
      <c r="P80"/>
      <c r="Q80"/>
      <c r="R80" s="16"/>
      <c r="S80" s="97"/>
      <c r="T80"/>
      <c r="U80" s="97"/>
      <c r="V80" s="97"/>
      <c r="W80" s="12"/>
      <c r="X80" s="12"/>
      <c r="Y80" s="12"/>
      <c r="Z80" s="12"/>
      <c r="AA80" s="3"/>
      <c r="AB80" s="3"/>
      <c r="AC80" s="12"/>
      <c r="AD80" s="182"/>
      <c r="AE80" s="141"/>
      <c r="AF80" s="141"/>
      <c r="AG80" s="141"/>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5">
      <c r="A81"/>
      <c r="B81"/>
      <c r="C81"/>
      <c r="D81"/>
      <c r="E81"/>
      <c r="F81" s="3"/>
      <c r="G81" s="3"/>
      <c r="H81" s="16"/>
      <c r="I81"/>
      <c r="J81"/>
      <c r="K81"/>
      <c r="L81"/>
      <c r="M81"/>
      <c r="N81"/>
      <c r="O81"/>
      <c r="P81"/>
      <c r="Q81"/>
      <c r="R81" s="16"/>
      <c r="S81" s="97"/>
      <c r="T81"/>
      <c r="U81" s="97"/>
      <c r="V81" s="97"/>
      <c r="W81" s="12"/>
      <c r="X81" s="12"/>
      <c r="Y81" s="12"/>
      <c r="Z81" s="12"/>
      <c r="AA81" s="3"/>
      <c r="AB81" s="3"/>
      <c r="AC81" s="12"/>
      <c r="AD81" s="182"/>
      <c r="AE81" s="141"/>
      <c r="AF81" s="141"/>
      <c r="AG81" s="141"/>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5">
      <c r="A82"/>
      <c r="B82"/>
      <c r="C82"/>
      <c r="D82"/>
      <c r="E82"/>
      <c r="F82" s="3"/>
      <c r="G82" s="3"/>
      <c r="H82" s="16"/>
      <c r="I82"/>
      <c r="J82"/>
      <c r="K82"/>
      <c r="L82"/>
      <c r="M82"/>
      <c r="N82"/>
      <c r="O82"/>
      <c r="P82"/>
      <c r="Q82"/>
      <c r="R82" s="16"/>
      <c r="S82" s="97"/>
      <c r="T82"/>
      <c r="U82" s="97"/>
      <c r="V82" s="97"/>
      <c r="W82" s="12"/>
      <c r="X82" s="12"/>
      <c r="Y82" s="12"/>
      <c r="Z82" s="12"/>
      <c r="AA82" s="3"/>
      <c r="AB82" s="3"/>
      <c r="AC82" s="12"/>
      <c r="AD82" s="182"/>
      <c r="AE82" s="141"/>
      <c r="AF82" s="141"/>
      <c r="AG82" s="141"/>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5">
      <c r="A83"/>
      <c r="B83"/>
      <c r="C83"/>
      <c r="D83"/>
      <c r="E83"/>
      <c r="F83" s="3"/>
      <c r="G83" s="3"/>
      <c r="H83" s="16"/>
      <c r="I83"/>
      <c r="J83"/>
      <c r="K83"/>
      <c r="L83"/>
      <c r="M83"/>
      <c r="N83"/>
      <c r="O83"/>
      <c r="P83"/>
      <c r="Q83"/>
      <c r="R83" s="16"/>
      <c r="S83" s="97"/>
      <c r="T83"/>
      <c r="U83" s="97"/>
      <c r="V83" s="97"/>
      <c r="W83" s="12"/>
      <c r="X83" s="12"/>
      <c r="Y83" s="12"/>
      <c r="Z83" s="12"/>
      <c r="AA83" s="3"/>
      <c r="AB83" s="3"/>
      <c r="AC83" s="12"/>
      <c r="AD83" s="182"/>
      <c r="AE83" s="141"/>
      <c r="AF83" s="141"/>
      <c r="AG83" s="141"/>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5">
      <c r="A84"/>
      <c r="B84"/>
      <c r="C84"/>
      <c r="D84"/>
      <c r="E84"/>
      <c r="F84" s="3"/>
      <c r="G84" s="3"/>
      <c r="H84" s="16"/>
      <c r="I84"/>
      <c r="J84"/>
      <c r="K84"/>
      <c r="L84"/>
      <c r="M84"/>
      <c r="N84"/>
      <c r="O84"/>
      <c r="P84"/>
      <c r="Q84"/>
      <c r="R84" s="16"/>
      <c r="S84" s="97"/>
      <c r="T84"/>
      <c r="U84" s="97"/>
      <c r="V84" s="97"/>
      <c r="W84" s="12"/>
      <c r="X84" s="12"/>
      <c r="Y84" s="12"/>
      <c r="Z84" s="12"/>
      <c r="AA84" s="3"/>
      <c r="AB84" s="3"/>
      <c r="AC84" s="12"/>
      <c r="AD84" s="182"/>
      <c r="AE84" s="141"/>
      <c r="AF84" s="141"/>
      <c r="AG84" s="141"/>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5">
      <c r="A85"/>
      <c r="B85"/>
      <c r="C85"/>
      <c r="D85"/>
      <c r="E85"/>
      <c r="F85" s="3"/>
      <c r="G85" s="3"/>
      <c r="H85" s="16"/>
      <c r="I85"/>
      <c r="J85"/>
      <c r="K85"/>
      <c r="L85"/>
      <c r="M85"/>
      <c r="N85"/>
      <c r="O85"/>
      <c r="P85"/>
      <c r="Q85"/>
      <c r="R85" s="16"/>
      <c r="S85" s="97"/>
      <c r="T85"/>
      <c r="U85" s="97"/>
      <c r="V85" s="97"/>
      <c r="W85" s="12"/>
      <c r="X85" s="12"/>
      <c r="Y85" s="12"/>
      <c r="Z85" s="12"/>
      <c r="AA85" s="3"/>
      <c r="AB85" s="3"/>
      <c r="AC85" s="12"/>
      <c r="AD85" s="182"/>
      <c r="AE85" s="141"/>
      <c r="AF85" s="141"/>
      <c r="AG85" s="141"/>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5">
      <c r="A86"/>
      <c r="B86"/>
      <c r="C86"/>
      <c r="D86"/>
      <c r="E86"/>
      <c r="F86" s="3"/>
      <c r="G86" s="3"/>
      <c r="H86" s="16"/>
      <c r="I86"/>
      <c r="J86"/>
      <c r="K86"/>
      <c r="L86"/>
      <c r="M86"/>
      <c r="N86"/>
      <c r="O86"/>
      <c r="P86"/>
      <c r="Q86"/>
      <c r="R86" s="16"/>
      <c r="S86" s="97"/>
      <c r="T86"/>
      <c r="U86" s="97"/>
      <c r="V86" s="97"/>
      <c r="W86" s="12"/>
      <c r="X86" s="12"/>
      <c r="Y86" s="12"/>
      <c r="Z86" s="12"/>
      <c r="AA86" s="3"/>
      <c r="AB86" s="3"/>
      <c r="AC86" s="12"/>
      <c r="AD86" s="182"/>
      <c r="AE86" s="141"/>
      <c r="AF86" s="141"/>
      <c r="AG86" s="141"/>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5">
      <c r="A87"/>
      <c r="B87"/>
      <c r="C87"/>
      <c r="D87"/>
      <c r="E87"/>
      <c r="F87" s="3"/>
      <c r="G87" s="3"/>
      <c r="H87" s="16"/>
      <c r="I87"/>
      <c r="J87"/>
      <c r="K87"/>
      <c r="L87"/>
      <c r="M87"/>
      <c r="N87"/>
      <c r="O87"/>
      <c r="P87"/>
      <c r="Q87"/>
      <c r="R87" s="16"/>
      <c r="S87" s="97"/>
      <c r="T87"/>
      <c r="U87" s="97"/>
      <c r="V87" s="97"/>
      <c r="W87" s="12"/>
      <c r="X87" s="12"/>
      <c r="Y87" s="12"/>
      <c r="Z87" s="12"/>
      <c r="AA87" s="3"/>
      <c r="AB87" s="3"/>
      <c r="AC87" s="12"/>
      <c r="AD87" s="182"/>
      <c r="AE87" s="141"/>
      <c r="AF87" s="141"/>
      <c r="AG87" s="141"/>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5">
      <c r="A88"/>
      <c r="B88"/>
      <c r="C88"/>
      <c r="D88"/>
      <c r="E88"/>
      <c r="F88" s="3"/>
      <c r="G88" s="3"/>
      <c r="H88" s="16"/>
      <c r="I88"/>
      <c r="J88"/>
      <c r="K88"/>
      <c r="L88"/>
      <c r="M88"/>
      <c r="N88"/>
      <c r="O88"/>
      <c r="P88"/>
      <c r="Q88"/>
      <c r="R88" s="16"/>
      <c r="S88" s="97"/>
      <c r="T88"/>
      <c r="U88" s="97"/>
      <c r="V88" s="97"/>
      <c r="W88" s="12"/>
      <c r="X88" s="12"/>
      <c r="Y88" s="12"/>
      <c r="Z88" s="12"/>
      <c r="AA88" s="3"/>
      <c r="AB88" s="3"/>
      <c r="AC88" s="12"/>
      <c r="AD88" s="182"/>
      <c r="AE88" s="141"/>
      <c r="AF88" s="141"/>
      <c r="AG88" s="141"/>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5">
      <c r="A89"/>
      <c r="B89"/>
      <c r="C89"/>
      <c r="D89"/>
      <c r="E89"/>
      <c r="F89" s="3"/>
      <c r="G89" s="3"/>
      <c r="H89" s="16"/>
      <c r="I89"/>
      <c r="J89"/>
      <c r="K89"/>
      <c r="L89"/>
      <c r="M89"/>
      <c r="N89"/>
      <c r="O89"/>
      <c r="P89"/>
      <c r="Q89"/>
      <c r="R89" s="16"/>
      <c r="S89" s="97"/>
      <c r="T89"/>
      <c r="U89" s="97"/>
      <c r="V89" s="97"/>
      <c r="W89" s="12"/>
      <c r="X89" s="12"/>
      <c r="Y89" s="12"/>
      <c r="Z89" s="12"/>
      <c r="AA89" s="3"/>
      <c r="AB89" s="3"/>
      <c r="AC89" s="12"/>
      <c r="AD89" s="182"/>
      <c r="AE89" s="141"/>
      <c r="AF89" s="141"/>
      <c r="AG89" s="141"/>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5">
      <c r="A90"/>
      <c r="B90"/>
      <c r="C90"/>
      <c r="D90"/>
      <c r="E90"/>
      <c r="F90" s="3"/>
      <c r="G90" s="3"/>
      <c r="H90" s="16"/>
      <c r="I90"/>
      <c r="J90"/>
      <c r="K90"/>
      <c r="L90"/>
      <c r="M90"/>
      <c r="N90"/>
      <c r="O90"/>
      <c r="P90"/>
      <c r="Q90"/>
      <c r="R90" s="16"/>
      <c r="S90" s="97"/>
      <c r="T90"/>
      <c r="U90" s="97"/>
      <c r="V90" s="97"/>
      <c r="W90" s="12"/>
      <c r="X90" s="12"/>
      <c r="Y90" s="12"/>
      <c r="Z90" s="12"/>
      <c r="AA90" s="3"/>
      <c r="AB90" s="3"/>
      <c r="AC90" s="12"/>
      <c r="AD90" s="182"/>
      <c r="AE90" s="141"/>
      <c r="AF90" s="141"/>
      <c r="AG90" s="141"/>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5">
      <c r="A91"/>
      <c r="B91"/>
      <c r="C91"/>
      <c r="D91"/>
      <c r="E91"/>
      <c r="F91" s="3"/>
      <c r="G91" s="3"/>
      <c r="H91" s="16"/>
      <c r="I91"/>
      <c r="J91"/>
      <c r="K91"/>
      <c r="L91"/>
      <c r="M91"/>
      <c r="N91"/>
      <c r="O91"/>
      <c r="P91"/>
      <c r="Q91"/>
      <c r="R91" s="16"/>
      <c r="S91" s="97"/>
      <c r="T91"/>
      <c r="U91" s="97"/>
      <c r="V91" s="97"/>
      <c r="W91" s="12"/>
      <c r="X91" s="12"/>
      <c r="Y91" s="12"/>
      <c r="Z91" s="12"/>
      <c r="AA91" s="3"/>
      <c r="AB91" s="3"/>
      <c r="AC91" s="12"/>
      <c r="AD91" s="182"/>
      <c r="AE91" s="141"/>
      <c r="AF91" s="141"/>
      <c r="AG91" s="141"/>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5">
      <c r="A92"/>
      <c r="B92"/>
      <c r="C92"/>
      <c r="D92"/>
      <c r="E92"/>
      <c r="F92" s="3"/>
      <c r="G92" s="3"/>
      <c r="H92" s="16"/>
      <c r="I92"/>
      <c r="J92"/>
      <c r="K92"/>
      <c r="L92"/>
      <c r="M92"/>
      <c r="N92"/>
      <c r="O92"/>
      <c r="P92"/>
      <c r="Q92"/>
      <c r="R92" s="16"/>
      <c r="S92" s="97"/>
      <c r="T92"/>
      <c r="U92" s="97"/>
      <c r="V92" s="97"/>
      <c r="W92" s="12"/>
      <c r="X92" s="12"/>
      <c r="Y92" s="12"/>
      <c r="Z92" s="12"/>
      <c r="AA92" s="3"/>
      <c r="AB92" s="3"/>
      <c r="AC92" s="12"/>
      <c r="AD92" s="182"/>
      <c r="AE92" s="141"/>
      <c r="AF92" s="141"/>
      <c r="AG92" s="141"/>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5">
      <c r="A93"/>
      <c r="B93"/>
      <c r="C93"/>
      <c r="D93"/>
      <c r="E93"/>
      <c r="F93" s="3"/>
      <c r="G93" s="3"/>
      <c r="H93" s="16"/>
      <c r="I93"/>
      <c r="J93"/>
      <c r="K93"/>
      <c r="L93"/>
      <c r="M93"/>
      <c r="N93"/>
      <c r="O93"/>
      <c r="P93"/>
      <c r="Q93"/>
      <c r="R93" s="16"/>
      <c r="S93" s="97"/>
      <c r="T93"/>
      <c r="U93" s="97"/>
      <c r="V93" s="97"/>
      <c r="W93" s="12"/>
      <c r="X93" s="12"/>
      <c r="Y93" s="12"/>
      <c r="Z93" s="12"/>
      <c r="AA93" s="3"/>
      <c r="AB93" s="3"/>
      <c r="AC93" s="12"/>
      <c r="AD93" s="182"/>
      <c r="AE93" s="141"/>
      <c r="AF93" s="141"/>
      <c r="AG93" s="141"/>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5">
      <c r="A94"/>
      <c r="B94"/>
      <c r="C94"/>
      <c r="D94"/>
      <c r="E94"/>
      <c r="F94" s="3"/>
      <c r="G94" s="3"/>
      <c r="H94" s="16"/>
      <c r="I94"/>
      <c r="J94"/>
      <c r="K94"/>
      <c r="L94"/>
      <c r="M94"/>
      <c r="N94"/>
      <c r="O94"/>
      <c r="P94"/>
      <c r="Q94"/>
      <c r="R94" s="16"/>
      <c r="S94" s="97"/>
      <c r="T94"/>
      <c r="U94" s="97"/>
      <c r="V94" s="97"/>
      <c r="W94" s="12"/>
      <c r="X94" s="12"/>
      <c r="Y94" s="12"/>
      <c r="Z94" s="12"/>
      <c r="AA94" s="3"/>
      <c r="AB94" s="3"/>
      <c r="AC94" s="12"/>
      <c r="AD94" s="182"/>
      <c r="AE94" s="141"/>
      <c r="AF94" s="141"/>
      <c r="AG94" s="141"/>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5">
      <c r="A95"/>
      <c r="B95"/>
      <c r="C95"/>
      <c r="D95"/>
      <c r="E95"/>
      <c r="F95" s="3"/>
      <c r="G95" s="3"/>
      <c r="H95" s="16"/>
      <c r="I95"/>
      <c r="J95"/>
      <c r="K95"/>
      <c r="L95"/>
      <c r="M95"/>
      <c r="N95"/>
      <c r="O95"/>
      <c r="P95"/>
      <c r="Q95"/>
      <c r="R95" s="16"/>
      <c r="S95" s="97"/>
      <c r="T95"/>
      <c r="U95" s="97"/>
      <c r="V95" s="97"/>
      <c r="W95" s="12"/>
      <c r="X95" s="12"/>
      <c r="Y95" s="12"/>
      <c r="Z95" s="12"/>
      <c r="AA95" s="3"/>
      <c r="AB95" s="3"/>
      <c r="AC95" s="12"/>
      <c r="AD95" s="182"/>
      <c r="AE95" s="141"/>
      <c r="AF95" s="141"/>
      <c r="AG95" s="141"/>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5">
      <c r="A96"/>
      <c r="B96"/>
      <c r="C96"/>
      <c r="D96"/>
      <c r="E96"/>
      <c r="F96" s="3"/>
      <c r="G96" s="3"/>
      <c r="H96" s="16"/>
      <c r="I96"/>
      <c r="J96"/>
      <c r="K96"/>
      <c r="L96"/>
      <c r="M96"/>
      <c r="N96"/>
      <c r="O96"/>
      <c r="P96"/>
      <c r="Q96"/>
      <c r="R96" s="16"/>
      <c r="S96" s="97"/>
      <c r="T96"/>
      <c r="U96" s="97"/>
      <c r="V96" s="97"/>
      <c r="W96" s="12"/>
      <c r="X96" s="12"/>
      <c r="Y96" s="12"/>
      <c r="Z96" s="12"/>
      <c r="AA96" s="3"/>
      <c r="AB96" s="3"/>
      <c r="AC96" s="12"/>
      <c r="AD96" s="182"/>
      <c r="AE96" s="141"/>
      <c r="AF96" s="141"/>
      <c r="AG96" s="141"/>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5">
      <c r="A97"/>
      <c r="B97"/>
      <c r="C97"/>
      <c r="D97"/>
      <c r="E97"/>
      <c r="F97" s="3"/>
      <c r="G97" s="3"/>
      <c r="H97" s="16"/>
      <c r="I97"/>
      <c r="J97"/>
      <c r="K97"/>
      <c r="L97"/>
      <c r="M97"/>
      <c r="N97"/>
      <c r="O97"/>
      <c r="P97"/>
      <c r="Q97"/>
      <c r="R97" s="16"/>
      <c r="S97" s="97"/>
      <c r="T97"/>
      <c r="U97" s="97"/>
      <c r="V97" s="97"/>
      <c r="W97" s="12"/>
      <c r="X97" s="12"/>
      <c r="Y97" s="12"/>
      <c r="Z97" s="12"/>
      <c r="AA97" s="3"/>
      <c r="AB97" s="3"/>
      <c r="AC97" s="12"/>
      <c r="AD97" s="182"/>
      <c r="AE97" s="141"/>
      <c r="AF97" s="141"/>
      <c r="AG97" s="141"/>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5">
      <c r="A98"/>
      <c r="B98"/>
      <c r="C98"/>
      <c r="D98"/>
      <c r="E98"/>
      <c r="F98" s="3"/>
      <c r="G98" s="3"/>
      <c r="H98" s="16"/>
      <c r="I98"/>
      <c r="J98"/>
      <c r="K98"/>
      <c r="L98"/>
      <c r="M98"/>
      <c r="N98"/>
      <c r="O98"/>
      <c r="P98"/>
      <c r="Q98"/>
      <c r="R98" s="16"/>
      <c r="S98" s="97"/>
      <c r="T98"/>
      <c r="U98" s="97"/>
      <c r="V98" s="97"/>
      <c r="W98" s="12"/>
      <c r="X98" s="12"/>
      <c r="Y98" s="12"/>
      <c r="Z98" s="12"/>
      <c r="AA98" s="3"/>
      <c r="AB98" s="3"/>
      <c r="AC98" s="12"/>
      <c r="AD98" s="182"/>
      <c r="AE98" s="141"/>
      <c r="AF98" s="141"/>
      <c r="AG98" s="141"/>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5">
      <c r="A99"/>
      <c r="B99"/>
      <c r="C99"/>
      <c r="D99"/>
      <c r="E99"/>
      <c r="F99" s="3"/>
      <c r="G99" s="3"/>
      <c r="H99" s="16"/>
      <c r="I99"/>
      <c r="J99"/>
      <c r="K99"/>
      <c r="L99"/>
      <c r="M99"/>
      <c r="N99"/>
      <c r="O99"/>
      <c r="P99"/>
      <c r="Q99"/>
      <c r="R99" s="16"/>
      <c r="S99" s="97"/>
      <c r="T99"/>
      <c r="U99" s="97"/>
      <c r="V99" s="97"/>
      <c r="W99" s="12"/>
      <c r="X99" s="12"/>
      <c r="Y99" s="12"/>
      <c r="Z99" s="12"/>
      <c r="AA99" s="3"/>
      <c r="AB99" s="3"/>
      <c r="AC99" s="12"/>
      <c r="AD99" s="182"/>
      <c r="AE99" s="141"/>
      <c r="AF99" s="141"/>
      <c r="AG99" s="141"/>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5">
      <c r="A100"/>
      <c r="B100"/>
      <c r="C100"/>
      <c r="D100"/>
      <c r="E100"/>
      <c r="F100" s="3"/>
      <c r="G100" s="3"/>
      <c r="H100" s="16"/>
      <c r="I100"/>
      <c r="J100"/>
      <c r="K100"/>
      <c r="L100"/>
      <c r="M100"/>
      <c r="N100"/>
      <c r="O100"/>
      <c r="P100"/>
      <c r="Q100"/>
      <c r="R100" s="16"/>
      <c r="S100" s="97"/>
      <c r="T100"/>
      <c r="U100" s="97"/>
      <c r="V100" s="97"/>
      <c r="W100" s="12"/>
      <c r="X100" s="12"/>
      <c r="Y100" s="12"/>
      <c r="Z100" s="12"/>
      <c r="AA100" s="3"/>
      <c r="AB100" s="3"/>
      <c r="AC100" s="12"/>
      <c r="AD100" s="182"/>
      <c r="AE100" s="141"/>
      <c r="AF100" s="141"/>
      <c r="AG100" s="141"/>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5">
      <c r="A101"/>
      <c r="B101"/>
      <c r="C101"/>
      <c r="D101"/>
      <c r="E101"/>
      <c r="F101" s="3"/>
      <c r="G101" s="3"/>
      <c r="H101" s="16"/>
      <c r="I101"/>
      <c r="J101"/>
      <c r="K101"/>
      <c r="L101"/>
      <c r="M101"/>
      <c r="N101"/>
      <c r="O101"/>
      <c r="P101"/>
      <c r="Q101"/>
      <c r="R101" s="16"/>
      <c r="S101" s="97"/>
      <c r="T101"/>
      <c r="U101" s="97"/>
      <c r="V101" s="97"/>
      <c r="W101" s="12"/>
      <c r="X101" s="12"/>
      <c r="Y101" s="12"/>
      <c r="Z101" s="12"/>
      <c r="AA101" s="3"/>
      <c r="AB101" s="3"/>
      <c r="AC101" s="12"/>
      <c r="AD101" s="182"/>
      <c r="AE101" s="141"/>
      <c r="AF101" s="141"/>
      <c r="AG101" s="141"/>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5">
      <c r="A102"/>
      <c r="B102"/>
      <c r="C102"/>
      <c r="D102"/>
      <c r="E102"/>
      <c r="F102" s="3"/>
      <c r="G102" s="3"/>
      <c r="H102" s="16"/>
      <c r="I102"/>
      <c r="J102"/>
      <c r="K102"/>
      <c r="L102"/>
      <c r="M102"/>
      <c r="N102"/>
      <c r="O102"/>
      <c r="P102"/>
      <c r="Q102"/>
      <c r="R102" s="16"/>
      <c r="S102" s="97"/>
      <c r="T102"/>
      <c r="U102" s="97"/>
      <c r="V102" s="97"/>
      <c r="W102" s="12"/>
      <c r="X102" s="12"/>
      <c r="Y102" s="12"/>
      <c r="Z102" s="12"/>
      <c r="AA102" s="3"/>
      <c r="AB102" s="3"/>
      <c r="AC102" s="12"/>
      <c r="AD102" s="182"/>
      <c r="AE102" s="141"/>
      <c r="AF102" s="141"/>
      <c r="AG102" s="141"/>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5">
      <c r="A103"/>
      <c r="B103"/>
      <c r="C103"/>
      <c r="D103"/>
      <c r="E103"/>
      <c r="F103" s="3"/>
      <c r="G103" s="3"/>
      <c r="H103" s="16"/>
      <c r="I103"/>
      <c r="J103"/>
      <c r="K103"/>
      <c r="L103"/>
      <c r="M103"/>
      <c r="N103"/>
      <c r="O103"/>
      <c r="P103"/>
      <c r="Q103"/>
      <c r="R103" s="16"/>
      <c r="S103" s="97"/>
      <c r="T103"/>
      <c r="U103" s="97"/>
      <c r="V103" s="97"/>
      <c r="W103" s="12"/>
      <c r="X103" s="12"/>
      <c r="Y103" s="12"/>
      <c r="Z103" s="12"/>
      <c r="AA103" s="3"/>
      <c r="AB103" s="3"/>
      <c r="AC103" s="12"/>
      <c r="AD103" s="182"/>
      <c r="AE103" s="141"/>
      <c r="AF103" s="141"/>
      <c r="AG103" s="141"/>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5">
      <c r="A104"/>
      <c r="B104"/>
      <c r="C104"/>
      <c r="D104"/>
      <c r="E104"/>
      <c r="F104" s="3"/>
      <c r="G104" s="3"/>
      <c r="H104" s="16"/>
      <c r="I104"/>
      <c r="J104"/>
      <c r="K104"/>
      <c r="L104"/>
      <c r="M104"/>
      <c r="N104"/>
      <c r="O104"/>
      <c r="P104"/>
      <c r="Q104"/>
      <c r="R104" s="16"/>
      <c r="S104" s="97"/>
      <c r="T104"/>
      <c r="U104" s="97"/>
      <c r="V104" s="97"/>
      <c r="W104" s="12"/>
      <c r="X104" s="12"/>
      <c r="Y104" s="12"/>
      <c r="Z104" s="12"/>
      <c r="AA104" s="3"/>
      <c r="AB104" s="3"/>
      <c r="AC104" s="12"/>
      <c r="AD104" s="182"/>
      <c r="AE104" s="141"/>
      <c r="AF104" s="141"/>
      <c r="AG104" s="141"/>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5">
      <c r="A105"/>
      <c r="B105"/>
      <c r="C105"/>
      <c r="D105"/>
      <c r="E105"/>
      <c r="F105" s="3"/>
      <c r="G105" s="3"/>
      <c r="H105" s="16"/>
      <c r="I105"/>
      <c r="J105"/>
      <c r="K105"/>
      <c r="L105"/>
      <c r="M105"/>
      <c r="N105"/>
      <c r="O105"/>
      <c r="P105"/>
      <c r="Q105"/>
      <c r="R105" s="16"/>
      <c r="S105" s="97"/>
      <c r="T105"/>
      <c r="U105" s="97"/>
      <c r="V105" s="97"/>
      <c r="W105" s="12"/>
      <c r="X105" s="12"/>
      <c r="Y105" s="12"/>
      <c r="Z105" s="12"/>
      <c r="AA105" s="3"/>
      <c r="AB105" s="3"/>
      <c r="AC105" s="12"/>
      <c r="AD105" s="182"/>
      <c r="AE105" s="141"/>
      <c r="AF105" s="141"/>
      <c r="AG105" s="141"/>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5">
      <c r="A106"/>
      <c r="B106"/>
      <c r="C106"/>
      <c r="D106"/>
      <c r="E106"/>
      <c r="F106" s="3"/>
      <c r="G106" s="3"/>
      <c r="H106" s="16"/>
      <c r="I106"/>
      <c r="J106"/>
      <c r="K106"/>
      <c r="L106"/>
      <c r="M106"/>
      <c r="N106"/>
      <c r="O106"/>
      <c r="P106"/>
      <c r="Q106"/>
      <c r="R106" s="16"/>
      <c r="S106" s="97"/>
      <c r="T106"/>
      <c r="U106" s="97"/>
      <c r="V106" s="97"/>
      <c r="W106" s="12"/>
      <c r="X106" s="12"/>
      <c r="Y106" s="12"/>
      <c r="Z106" s="12"/>
      <c r="AA106" s="3"/>
      <c r="AB106" s="3"/>
      <c r="AC106" s="12"/>
      <c r="AD106" s="182"/>
      <c r="AE106" s="141"/>
      <c r="AF106" s="141"/>
      <c r="AG106" s="141"/>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5">
      <c r="A107"/>
      <c r="B107"/>
      <c r="C107"/>
      <c r="D107"/>
      <c r="E107"/>
      <c r="F107" s="3"/>
      <c r="G107" s="3"/>
      <c r="H107" s="16"/>
      <c r="I107"/>
      <c r="J107"/>
      <c r="K107"/>
      <c r="L107"/>
      <c r="M107"/>
      <c r="N107"/>
      <c r="O107"/>
      <c r="P107"/>
      <c r="Q107"/>
      <c r="R107" s="16"/>
      <c r="S107" s="97"/>
      <c r="T107"/>
      <c r="U107" s="97"/>
      <c r="V107" s="97"/>
      <c r="W107" s="12"/>
      <c r="X107" s="12"/>
      <c r="Y107" s="12"/>
      <c r="Z107" s="12"/>
      <c r="AA107" s="3"/>
      <c r="AB107" s="3"/>
      <c r="AC107" s="12"/>
      <c r="AD107" s="182"/>
      <c r="AE107" s="141"/>
      <c r="AF107" s="141"/>
      <c r="AG107" s="141"/>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5">
      <c r="A108"/>
      <c r="B108"/>
      <c r="C108"/>
      <c r="D108"/>
      <c r="E108"/>
      <c r="F108" s="3"/>
      <c r="G108" s="3"/>
      <c r="H108" s="16"/>
      <c r="I108"/>
      <c r="J108"/>
      <c r="K108"/>
      <c r="L108"/>
      <c r="M108"/>
      <c r="N108"/>
      <c r="O108"/>
      <c r="P108"/>
      <c r="Q108"/>
      <c r="R108" s="16"/>
      <c r="S108" s="97"/>
      <c r="T108"/>
      <c r="U108" s="97"/>
      <c r="V108" s="97"/>
      <c r="W108" s="12"/>
      <c r="X108" s="12"/>
      <c r="Y108" s="12"/>
      <c r="Z108" s="12"/>
      <c r="AA108" s="3"/>
      <c r="AB108" s="3"/>
      <c r="AC108" s="12"/>
      <c r="AD108" s="182"/>
      <c r="AE108" s="141"/>
      <c r="AF108" s="141"/>
      <c r="AG108" s="141"/>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5">
      <c r="A109"/>
      <c r="B109"/>
      <c r="C109"/>
      <c r="D109"/>
      <c r="E109"/>
      <c r="F109" s="3"/>
      <c r="G109" s="3"/>
      <c r="H109" s="16"/>
      <c r="I109"/>
      <c r="J109"/>
      <c r="K109"/>
      <c r="L109"/>
      <c r="M109"/>
      <c r="N109"/>
      <c r="O109"/>
      <c r="P109"/>
      <c r="Q109"/>
      <c r="R109" s="16"/>
      <c r="S109" s="97"/>
      <c r="T109"/>
      <c r="U109" s="97"/>
      <c r="V109" s="97"/>
      <c r="W109" s="12"/>
      <c r="X109" s="12"/>
      <c r="Y109" s="12"/>
      <c r="Z109" s="12"/>
      <c r="AA109" s="3"/>
      <c r="AB109" s="3"/>
      <c r="AC109" s="12"/>
      <c r="AD109" s="182"/>
      <c r="AE109" s="141"/>
      <c r="AF109" s="141"/>
      <c r="AG109" s="141"/>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5">
      <c r="A110"/>
      <c r="B110"/>
      <c r="C110"/>
      <c r="D110"/>
      <c r="E110"/>
      <c r="F110" s="3"/>
      <c r="G110" s="3"/>
      <c r="H110" s="16"/>
      <c r="I110"/>
      <c r="J110"/>
      <c r="K110"/>
      <c r="L110"/>
      <c r="M110"/>
      <c r="N110"/>
      <c r="O110"/>
      <c r="P110"/>
      <c r="Q110"/>
      <c r="R110" s="16"/>
      <c r="S110" s="97"/>
      <c r="T110"/>
      <c r="U110" s="97"/>
      <c r="V110" s="97"/>
      <c r="W110" s="12"/>
      <c r="X110" s="12"/>
      <c r="Y110" s="12"/>
      <c r="Z110" s="12"/>
      <c r="AA110" s="3"/>
      <c r="AB110" s="3"/>
      <c r="AC110" s="12"/>
      <c r="AD110" s="182"/>
      <c r="AE110" s="141"/>
      <c r="AF110" s="141"/>
      <c r="AG110" s="141"/>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5">
      <c r="A111"/>
      <c r="B111"/>
      <c r="C111"/>
      <c r="D111"/>
      <c r="E111"/>
      <c r="F111" s="3"/>
      <c r="G111" s="3"/>
      <c r="H111" s="16"/>
      <c r="I111"/>
      <c r="J111"/>
      <c r="K111"/>
      <c r="L111"/>
      <c r="M111"/>
      <c r="N111"/>
      <c r="O111"/>
      <c r="P111"/>
      <c r="Q111"/>
      <c r="R111" s="16"/>
      <c r="S111" s="97"/>
      <c r="T111"/>
      <c r="U111" s="97"/>
      <c r="V111" s="97"/>
      <c r="W111" s="12"/>
      <c r="X111" s="12"/>
      <c r="Y111" s="12"/>
      <c r="Z111" s="12"/>
      <c r="AA111" s="3"/>
      <c r="AB111" s="3"/>
      <c r="AC111" s="12"/>
      <c r="AD111" s="182"/>
      <c r="AE111" s="141"/>
      <c r="AF111" s="141"/>
      <c r="AG111" s="141"/>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5">
      <c r="A112"/>
      <c r="B112"/>
      <c r="C112"/>
      <c r="D112"/>
      <c r="E112"/>
      <c r="F112" s="3"/>
      <c r="G112" s="3"/>
      <c r="H112" s="16"/>
      <c r="I112"/>
      <c r="J112"/>
      <c r="K112"/>
      <c r="L112"/>
      <c r="M112"/>
      <c r="N112"/>
      <c r="O112"/>
      <c r="P112"/>
      <c r="Q112"/>
      <c r="R112" s="16"/>
      <c r="S112" s="97"/>
      <c r="T112"/>
      <c r="U112" s="97"/>
      <c r="V112" s="97"/>
      <c r="W112" s="12"/>
      <c r="X112" s="12"/>
      <c r="Y112" s="12"/>
      <c r="Z112" s="12"/>
      <c r="AA112" s="3"/>
      <c r="AB112" s="3"/>
      <c r="AC112" s="12"/>
      <c r="AD112" s="182"/>
      <c r="AE112" s="141"/>
      <c r="AF112" s="141"/>
      <c r="AG112" s="141"/>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5">
      <c r="A113"/>
      <c r="B113"/>
      <c r="C113"/>
      <c r="D113"/>
      <c r="E113"/>
      <c r="F113" s="3"/>
      <c r="G113" s="3"/>
      <c r="H113" s="16"/>
      <c r="I113"/>
      <c r="J113"/>
      <c r="K113"/>
      <c r="L113"/>
      <c r="M113"/>
      <c r="N113"/>
      <c r="O113"/>
      <c r="P113"/>
      <c r="Q113"/>
      <c r="R113" s="16"/>
      <c r="S113" s="97"/>
      <c r="T113"/>
      <c r="U113" s="97"/>
      <c r="V113" s="97"/>
      <c r="W113" s="12"/>
      <c r="X113" s="12"/>
      <c r="Y113" s="12"/>
      <c r="Z113" s="12"/>
      <c r="AA113" s="3"/>
      <c r="AB113" s="3"/>
      <c r="AC113" s="12"/>
      <c r="AD113" s="182"/>
      <c r="AE113" s="141"/>
      <c r="AF113" s="141"/>
      <c r="AG113" s="141"/>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5">
      <c r="A114"/>
      <c r="B114"/>
      <c r="C114"/>
      <c r="D114"/>
      <c r="E114"/>
      <c r="F114" s="3"/>
      <c r="G114" s="3"/>
      <c r="H114" s="16"/>
      <c r="I114"/>
      <c r="J114"/>
      <c r="K114"/>
      <c r="L114"/>
      <c r="M114"/>
      <c r="N114"/>
      <c r="O114"/>
      <c r="P114"/>
      <c r="Q114"/>
      <c r="R114" s="16"/>
      <c r="S114" s="97"/>
      <c r="T114"/>
      <c r="U114" s="97"/>
      <c r="V114" s="97"/>
      <c r="W114" s="12"/>
      <c r="X114" s="12"/>
      <c r="Y114" s="12"/>
      <c r="Z114" s="12"/>
      <c r="AA114" s="3"/>
      <c r="AB114" s="3"/>
      <c r="AC114" s="12"/>
      <c r="AD114" s="182"/>
      <c r="AE114" s="141"/>
      <c r="AF114" s="141"/>
      <c r="AG114" s="141"/>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5">
      <c r="A115"/>
      <c r="B115"/>
      <c r="C115"/>
      <c r="D115"/>
      <c r="E115"/>
      <c r="F115" s="3"/>
      <c r="G115" s="3"/>
      <c r="H115" s="16"/>
      <c r="I115"/>
      <c r="J115"/>
      <c r="K115"/>
      <c r="L115"/>
      <c r="M115"/>
      <c r="N115"/>
      <c r="O115"/>
      <c r="P115"/>
      <c r="Q115"/>
      <c r="R115" s="16"/>
      <c r="S115" s="97"/>
      <c r="T115"/>
      <c r="U115" s="97"/>
      <c r="V115" s="97"/>
      <c r="W115" s="12"/>
      <c r="X115" s="12"/>
      <c r="Y115" s="12"/>
      <c r="Z115" s="12"/>
      <c r="AA115" s="3"/>
      <c r="AB115" s="3"/>
      <c r="AC115" s="12"/>
      <c r="AD115" s="182"/>
      <c r="AE115" s="141"/>
      <c r="AF115" s="141"/>
      <c r="AG115" s="141"/>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5">
      <c r="A116"/>
      <c r="B116"/>
      <c r="C116"/>
      <c r="D116"/>
      <c r="E116"/>
      <c r="F116" s="3"/>
      <c r="G116" s="3"/>
      <c r="H116" s="16"/>
      <c r="I116"/>
      <c r="J116"/>
      <c r="K116"/>
      <c r="L116"/>
      <c r="M116"/>
      <c r="N116"/>
      <c r="O116"/>
      <c r="P116"/>
      <c r="Q116"/>
      <c r="R116" s="16"/>
      <c r="S116" s="97"/>
      <c r="T116"/>
      <c r="U116" s="97"/>
      <c r="V116" s="97"/>
      <c r="W116" s="12"/>
      <c r="X116" s="12"/>
      <c r="Y116" s="12"/>
      <c r="Z116" s="12"/>
      <c r="AA116" s="3"/>
      <c r="AB116" s="3"/>
      <c r="AC116" s="12"/>
      <c r="AD116" s="182"/>
      <c r="AE116" s="141"/>
      <c r="AF116" s="141"/>
      <c r="AG116" s="141"/>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5">
      <c r="A117"/>
      <c r="B117"/>
      <c r="C117"/>
      <c r="D117"/>
      <c r="E117"/>
      <c r="F117" s="3"/>
      <c r="G117" s="3"/>
      <c r="H117" s="16"/>
      <c r="I117"/>
      <c r="J117"/>
      <c r="K117"/>
      <c r="L117"/>
      <c r="M117"/>
      <c r="N117"/>
      <c r="O117"/>
      <c r="P117"/>
      <c r="Q117"/>
      <c r="R117" s="16"/>
      <c r="S117" s="97"/>
      <c r="T117"/>
      <c r="U117" s="97"/>
      <c r="V117" s="97"/>
      <c r="W117" s="12"/>
      <c r="X117" s="12"/>
      <c r="Y117" s="12"/>
      <c r="Z117" s="12"/>
      <c r="AA117" s="3"/>
      <c r="AB117" s="3"/>
      <c r="AC117" s="12"/>
      <c r="AD117" s="182"/>
      <c r="AE117" s="141"/>
      <c r="AF117" s="141"/>
      <c r="AG117" s="141"/>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5">
      <c r="A118"/>
      <c r="B118"/>
      <c r="C118"/>
      <c r="D118"/>
      <c r="E118"/>
      <c r="F118" s="3"/>
      <c r="G118" s="3"/>
      <c r="H118" s="16"/>
      <c r="I118"/>
      <c r="J118"/>
      <c r="K118"/>
      <c r="L118"/>
      <c r="M118"/>
      <c r="N118"/>
      <c r="O118"/>
      <c r="P118"/>
      <c r="Q118"/>
      <c r="R118" s="16"/>
      <c r="S118" s="97"/>
      <c r="T118"/>
      <c r="U118" s="97"/>
      <c r="V118" s="97"/>
      <c r="W118" s="12"/>
      <c r="X118" s="12"/>
      <c r="Y118" s="12"/>
      <c r="Z118" s="12"/>
      <c r="AA118" s="3"/>
      <c r="AB118" s="3"/>
      <c r="AC118" s="12"/>
      <c r="AD118" s="182"/>
      <c r="AE118" s="141"/>
      <c r="AF118" s="141"/>
      <c r="AG118" s="141"/>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5">
      <c r="A119"/>
      <c r="B119"/>
      <c r="C119"/>
      <c r="D119"/>
      <c r="E119"/>
      <c r="F119" s="3"/>
      <c r="G119" s="3"/>
      <c r="H119" s="16"/>
      <c r="I119"/>
      <c r="J119"/>
      <c r="K119"/>
      <c r="L119"/>
      <c r="M119"/>
      <c r="N119"/>
      <c r="O119"/>
      <c r="P119"/>
      <c r="Q119"/>
      <c r="R119" s="16"/>
      <c r="S119" s="97"/>
      <c r="T119"/>
      <c r="U119" s="97"/>
      <c r="V119" s="97"/>
      <c r="W119" s="12"/>
      <c r="X119" s="12"/>
      <c r="Y119" s="12"/>
      <c r="Z119" s="12"/>
      <c r="AA119" s="3"/>
      <c r="AB119" s="3"/>
      <c r="AC119" s="12"/>
      <c r="AD119" s="182"/>
      <c r="AE119" s="141"/>
      <c r="AF119" s="141"/>
      <c r="AG119" s="141"/>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5">
      <c r="A120"/>
      <c r="B120"/>
      <c r="C120"/>
      <c r="D120"/>
      <c r="E120"/>
      <c r="F120" s="3"/>
      <c r="G120" s="3"/>
      <c r="H120" s="16"/>
      <c r="I120"/>
      <c r="J120"/>
      <c r="K120"/>
      <c r="L120"/>
      <c r="M120"/>
      <c r="N120"/>
      <c r="O120"/>
      <c r="P120"/>
      <c r="Q120"/>
      <c r="R120" s="16"/>
      <c r="S120" s="97"/>
      <c r="T120"/>
      <c r="U120" s="97"/>
      <c r="V120" s="97"/>
      <c r="W120" s="12"/>
      <c r="X120" s="12"/>
      <c r="Y120" s="12"/>
      <c r="Z120" s="12"/>
      <c r="AA120" s="3"/>
      <c r="AB120" s="3"/>
      <c r="AC120" s="12"/>
      <c r="AD120" s="182"/>
      <c r="AE120" s="141"/>
      <c r="AF120" s="141"/>
      <c r="AG120" s="141"/>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5">
      <c r="A121"/>
      <c r="B121"/>
      <c r="C121"/>
      <c r="D121"/>
      <c r="E121"/>
      <c r="F121" s="3"/>
      <c r="G121" s="3"/>
      <c r="H121" s="16"/>
      <c r="I121"/>
      <c r="J121"/>
      <c r="K121"/>
      <c r="L121"/>
      <c r="M121"/>
      <c r="N121"/>
      <c r="O121"/>
      <c r="P121"/>
      <c r="Q121"/>
      <c r="R121" s="16"/>
      <c r="S121" s="97"/>
      <c r="T121"/>
      <c r="U121" s="97"/>
      <c r="V121" s="97"/>
      <c r="W121" s="12"/>
      <c r="X121" s="12"/>
      <c r="Y121" s="12"/>
      <c r="Z121" s="12"/>
      <c r="AA121" s="3"/>
      <c r="AB121" s="3"/>
      <c r="AC121" s="12"/>
      <c r="AD121" s="182"/>
      <c r="AE121" s="141"/>
      <c r="AF121" s="141"/>
      <c r="AG121" s="141"/>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5">
      <c r="A122"/>
      <c r="B122"/>
      <c r="C122"/>
      <c r="D122"/>
      <c r="E122"/>
      <c r="F122" s="3"/>
      <c r="G122" s="3"/>
      <c r="H122" s="16"/>
      <c r="I122"/>
      <c r="J122"/>
      <c r="K122"/>
      <c r="L122"/>
      <c r="M122"/>
      <c r="N122"/>
      <c r="O122"/>
      <c r="P122"/>
      <c r="Q122"/>
      <c r="R122" s="16"/>
      <c r="S122" s="97"/>
      <c r="T122"/>
      <c r="U122" s="97"/>
      <c r="V122" s="97"/>
      <c r="W122" s="12"/>
      <c r="X122" s="12"/>
      <c r="Y122" s="12"/>
      <c r="Z122" s="12"/>
      <c r="AA122" s="3"/>
      <c r="AB122" s="3"/>
      <c r="AC122" s="12"/>
      <c r="AD122" s="182"/>
      <c r="AE122" s="141"/>
      <c r="AF122" s="141"/>
      <c r="AG122" s="141"/>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5">
      <c r="A123"/>
      <c r="B123"/>
      <c r="C123"/>
      <c r="D123"/>
      <c r="E123"/>
      <c r="F123" s="3"/>
      <c r="G123" s="3"/>
      <c r="H123" s="16"/>
      <c r="I123"/>
      <c r="J123"/>
      <c r="K123"/>
      <c r="L123"/>
      <c r="M123"/>
      <c r="N123"/>
      <c r="O123"/>
      <c r="P123"/>
      <c r="Q123"/>
      <c r="R123" s="16"/>
      <c r="S123" s="97"/>
      <c r="T123"/>
      <c r="U123" s="97"/>
      <c r="V123" s="97"/>
      <c r="W123" s="12"/>
      <c r="X123" s="12"/>
      <c r="Y123" s="12"/>
      <c r="Z123" s="12"/>
      <c r="AA123" s="3"/>
      <c r="AB123" s="3"/>
      <c r="AC123" s="12"/>
      <c r="AD123" s="182"/>
      <c r="AE123" s="141"/>
      <c r="AF123" s="141"/>
      <c r="AG123" s="141"/>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5">
      <c r="A124"/>
      <c r="B124"/>
      <c r="C124"/>
      <c r="D124"/>
      <c r="E124"/>
      <c r="F124" s="3"/>
      <c r="G124" s="3"/>
      <c r="H124" s="16"/>
      <c r="I124"/>
      <c r="J124"/>
      <c r="K124"/>
      <c r="L124"/>
      <c r="M124"/>
      <c r="N124"/>
      <c r="O124"/>
      <c r="P124"/>
      <c r="Q124"/>
      <c r="R124" s="16"/>
      <c r="S124" s="97"/>
      <c r="T124"/>
      <c r="U124" s="97"/>
      <c r="V124" s="97"/>
      <c r="W124" s="12"/>
      <c r="X124" s="12"/>
      <c r="Y124" s="12"/>
      <c r="Z124" s="12"/>
      <c r="AA124" s="3"/>
      <c r="AB124" s="3"/>
      <c r="AC124" s="12"/>
      <c r="AD124" s="182"/>
      <c r="AE124" s="141"/>
      <c r="AF124" s="141"/>
      <c r="AG124" s="141"/>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5">
      <c r="A125"/>
      <c r="B125"/>
      <c r="C125"/>
      <c r="D125"/>
      <c r="E125"/>
      <c r="F125" s="3"/>
      <c r="G125" s="3"/>
      <c r="H125" s="16"/>
      <c r="I125"/>
      <c r="J125"/>
      <c r="K125"/>
      <c r="L125"/>
      <c r="M125"/>
      <c r="N125"/>
      <c r="O125"/>
      <c r="P125"/>
      <c r="Q125"/>
      <c r="R125" s="16"/>
      <c r="S125" s="97"/>
      <c r="T125"/>
      <c r="U125" s="97"/>
      <c r="V125" s="97"/>
      <c r="W125" s="12"/>
      <c r="X125" s="12"/>
      <c r="Y125" s="12"/>
      <c r="Z125" s="12"/>
      <c r="AA125" s="3"/>
      <c r="AB125" s="3"/>
      <c r="AC125" s="12"/>
      <c r="AD125" s="182"/>
      <c r="AE125" s="141"/>
      <c r="AF125" s="141"/>
      <c r="AG125" s="141"/>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5">
      <c r="A126"/>
      <c r="B126"/>
      <c r="C126"/>
      <c r="D126"/>
      <c r="E126"/>
      <c r="F126" s="3"/>
      <c r="G126" s="3"/>
      <c r="H126" s="16"/>
      <c r="I126"/>
      <c r="J126"/>
      <c r="K126"/>
      <c r="L126"/>
      <c r="M126"/>
      <c r="N126"/>
      <c r="O126"/>
      <c r="P126"/>
      <c r="Q126"/>
      <c r="R126" s="16"/>
      <c r="S126" s="97"/>
      <c r="T126"/>
      <c r="U126" s="97"/>
      <c r="V126" s="97"/>
      <c r="W126" s="12"/>
      <c r="X126" s="12"/>
      <c r="Y126" s="12"/>
      <c r="Z126" s="12"/>
      <c r="AA126" s="3"/>
      <c r="AB126" s="3"/>
      <c r="AC126" s="12"/>
      <c r="AD126" s="182"/>
      <c r="AE126" s="141"/>
      <c r="AF126" s="141"/>
      <c r="AG126" s="141"/>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5">
      <c r="A127"/>
      <c r="B127"/>
      <c r="C127"/>
      <c r="D127"/>
      <c r="E127"/>
      <c r="F127" s="3"/>
      <c r="G127" s="3"/>
      <c r="H127" s="16"/>
      <c r="I127"/>
      <c r="J127"/>
      <c r="K127"/>
      <c r="L127"/>
      <c r="M127"/>
      <c r="N127"/>
      <c r="O127"/>
      <c r="P127"/>
      <c r="Q127"/>
      <c r="R127" s="16"/>
      <c r="S127" s="97"/>
      <c r="T127"/>
      <c r="U127" s="97"/>
      <c r="V127" s="97"/>
      <c r="W127" s="12"/>
      <c r="X127" s="12"/>
      <c r="Y127" s="12"/>
      <c r="Z127" s="12"/>
      <c r="AA127" s="3"/>
      <c r="AB127" s="3"/>
      <c r="AC127" s="12"/>
      <c r="AD127" s="182"/>
      <c r="AE127" s="141"/>
      <c r="AF127" s="141"/>
      <c r="AG127" s="141"/>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5">
      <c r="A128"/>
      <c r="B128"/>
      <c r="C128"/>
      <c r="D128"/>
      <c r="E128"/>
      <c r="F128" s="3"/>
      <c r="G128" s="3"/>
      <c r="H128" s="16"/>
      <c r="I128"/>
      <c r="J128"/>
      <c r="K128"/>
      <c r="L128"/>
      <c r="M128"/>
      <c r="N128"/>
      <c r="O128"/>
      <c r="P128"/>
      <c r="Q128"/>
      <c r="R128" s="16"/>
      <c r="S128" s="97"/>
      <c r="T128"/>
      <c r="U128" s="97"/>
      <c r="V128" s="97"/>
      <c r="W128" s="12"/>
      <c r="X128" s="12"/>
      <c r="Y128" s="12"/>
      <c r="Z128" s="12"/>
      <c r="AA128" s="3"/>
      <c r="AB128" s="3"/>
      <c r="AC128" s="12"/>
      <c r="AD128" s="182"/>
      <c r="AE128" s="141"/>
      <c r="AF128" s="141"/>
      <c r="AG128" s="141"/>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5">
      <c r="A129"/>
      <c r="B129"/>
      <c r="C129"/>
      <c r="D129"/>
      <c r="E129"/>
      <c r="F129" s="3"/>
      <c r="G129" s="3"/>
      <c r="H129" s="16"/>
      <c r="I129"/>
      <c r="J129"/>
      <c r="K129"/>
      <c r="L129"/>
      <c r="M129"/>
      <c r="N129"/>
      <c r="O129"/>
      <c r="P129"/>
      <c r="Q129"/>
      <c r="R129" s="16"/>
      <c r="S129" s="97"/>
      <c r="T129"/>
      <c r="U129" s="97"/>
      <c r="V129" s="97"/>
      <c r="W129" s="12"/>
      <c r="X129" s="12"/>
      <c r="Y129" s="12"/>
      <c r="Z129" s="12"/>
      <c r="AA129" s="3"/>
      <c r="AB129" s="3"/>
      <c r="AC129" s="12"/>
      <c r="AD129" s="182"/>
      <c r="AE129" s="141"/>
      <c r="AF129" s="141"/>
      <c r="AG129" s="141"/>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5">
      <c r="A130"/>
      <c r="B130"/>
      <c r="C130"/>
      <c r="D130"/>
      <c r="E130"/>
      <c r="F130" s="3"/>
      <c r="G130" s="3"/>
      <c r="H130" s="16"/>
      <c r="I130"/>
      <c r="J130"/>
      <c r="K130"/>
      <c r="L130"/>
      <c r="M130"/>
      <c r="N130"/>
      <c r="O130"/>
      <c r="P130"/>
      <c r="Q130"/>
      <c r="R130" s="16"/>
      <c r="S130" s="97"/>
      <c r="T130"/>
      <c r="U130" s="97"/>
      <c r="V130" s="97"/>
      <c r="W130" s="12"/>
      <c r="X130" s="12"/>
      <c r="Y130" s="12"/>
      <c r="Z130" s="12"/>
      <c r="AA130" s="3"/>
      <c r="AB130" s="3"/>
      <c r="AC130" s="12"/>
      <c r="AD130" s="182"/>
      <c r="AE130" s="141"/>
      <c r="AF130" s="141"/>
      <c r="AG130" s="141"/>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5">
      <c r="A131"/>
      <c r="B131"/>
      <c r="C131"/>
      <c r="D131"/>
      <c r="E131"/>
      <c r="F131" s="3"/>
      <c r="G131" s="3"/>
      <c r="H131" s="16"/>
      <c r="I131"/>
      <c r="J131"/>
      <c r="K131"/>
      <c r="L131"/>
      <c r="M131"/>
      <c r="N131"/>
      <c r="O131"/>
      <c r="P131"/>
      <c r="Q131"/>
      <c r="R131" s="16"/>
      <c r="S131" s="97"/>
      <c r="T131"/>
      <c r="U131" s="97"/>
      <c r="V131" s="97"/>
      <c r="W131" s="12"/>
      <c r="X131" s="12"/>
      <c r="Y131" s="12"/>
      <c r="Z131" s="12"/>
      <c r="AA131" s="3"/>
      <c r="AB131" s="3"/>
      <c r="AC131" s="12"/>
      <c r="AD131" s="182"/>
      <c r="AE131" s="141"/>
      <c r="AF131" s="141"/>
      <c r="AG131" s="141"/>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5">
      <c r="A132"/>
      <c r="B132"/>
      <c r="C132"/>
      <c r="D132"/>
      <c r="E132"/>
      <c r="F132" s="3"/>
      <c r="G132" s="3"/>
      <c r="H132" s="16"/>
      <c r="I132"/>
      <c r="J132"/>
      <c r="K132"/>
      <c r="L132"/>
      <c r="M132"/>
      <c r="N132"/>
      <c r="O132"/>
      <c r="P132"/>
      <c r="Q132"/>
      <c r="R132" s="16"/>
      <c r="S132" s="97"/>
      <c r="T132"/>
      <c r="U132" s="97"/>
      <c r="V132" s="97"/>
      <c r="W132" s="12"/>
      <c r="X132" s="12"/>
      <c r="Y132" s="12"/>
      <c r="Z132" s="12"/>
      <c r="AA132" s="3"/>
      <c r="AB132" s="3"/>
      <c r="AC132" s="12"/>
      <c r="AD132" s="182"/>
      <c r="AE132" s="141"/>
      <c r="AF132" s="141"/>
      <c r="AG132" s="141"/>
      <c r="AH132" s="12"/>
      <c r="AI132"/>
      <c r="AJ132" s="12"/>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5">
      <c r="A133"/>
      <c r="B133"/>
      <c r="C133"/>
      <c r="D133"/>
      <c r="E133"/>
      <c r="F133" s="3"/>
      <c r="G133" s="3"/>
      <c r="H133" s="16"/>
      <c r="I133"/>
      <c r="J133"/>
      <c r="K133"/>
      <c r="L133"/>
      <c r="M133"/>
      <c r="N133"/>
      <c r="O133"/>
      <c r="P133"/>
      <c r="Q133"/>
      <c r="R133" s="16"/>
      <c r="S133" s="97"/>
      <c r="T133"/>
      <c r="U133" s="97"/>
      <c r="V133" s="97"/>
      <c r="W133" s="12"/>
      <c r="X133" s="12"/>
      <c r="Y133" s="12"/>
      <c r="Z133" s="12"/>
      <c r="AA133" s="3"/>
      <c r="AB133" s="3"/>
      <c r="AC133" s="12"/>
      <c r="AD133" s="182"/>
      <c r="AE133" s="141"/>
      <c r="AF133" s="141"/>
      <c r="AG133" s="141"/>
      <c r="AH133" s="12"/>
      <c r="AI133"/>
      <c r="AJ133" s="12"/>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5">
      <c r="A134"/>
      <c r="B134"/>
      <c r="C134"/>
      <c r="D134"/>
      <c r="E134"/>
      <c r="F134" s="3"/>
      <c r="G134" s="3"/>
      <c r="H134" s="16"/>
      <c r="I134"/>
      <c r="J134"/>
      <c r="K134"/>
      <c r="L134"/>
      <c r="M134"/>
      <c r="N134"/>
      <c r="O134"/>
      <c r="P134"/>
      <c r="Q134"/>
      <c r="R134" s="16"/>
      <c r="S134" s="97"/>
      <c r="T134"/>
      <c r="U134" s="97"/>
      <c r="V134" s="97"/>
      <c r="W134" s="12"/>
      <c r="X134" s="12"/>
      <c r="Y134" s="12"/>
      <c r="Z134" s="12"/>
      <c r="AA134" s="3"/>
      <c r="AB134" s="3"/>
      <c r="AC134" s="12"/>
      <c r="AD134" s="182"/>
      <c r="AE134" s="141"/>
      <c r="AF134" s="141"/>
      <c r="AG134" s="141"/>
      <c r="AH134" s="12"/>
      <c r="AI134"/>
      <c r="AJ134" s="12"/>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5">
      <c r="A135"/>
      <c r="B135"/>
      <c r="C135"/>
      <c r="D135"/>
      <c r="E135"/>
      <c r="F135" s="3"/>
      <c r="G135" s="3"/>
      <c r="H135" s="16"/>
      <c r="I135"/>
      <c r="J135"/>
      <c r="K135"/>
      <c r="L135"/>
      <c r="M135"/>
      <c r="N135"/>
      <c r="O135"/>
      <c r="P135"/>
      <c r="Q135"/>
      <c r="R135" s="16"/>
      <c r="S135" s="97"/>
      <c r="T135"/>
      <c r="U135" s="97"/>
      <c r="V135" s="97"/>
      <c r="W135" s="12"/>
      <c r="X135" s="12"/>
      <c r="Y135" s="12"/>
      <c r="Z135" s="12"/>
      <c r="AA135" s="3"/>
      <c r="AB135" s="3"/>
      <c r="AC135" s="12"/>
      <c r="AD135" s="182"/>
      <c r="AE135" s="141"/>
      <c r="AF135" s="141"/>
      <c r="AG135" s="141"/>
      <c r="AH135" s="12"/>
      <c r="AI135"/>
      <c r="AJ135" s="12"/>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5">
      <c r="A136"/>
      <c r="B136"/>
      <c r="C136"/>
      <c r="D136"/>
      <c r="E136"/>
      <c r="F136" s="3"/>
      <c r="G136" s="3"/>
      <c r="H136" s="16"/>
      <c r="I136"/>
      <c r="J136"/>
      <c r="K136"/>
      <c r="L136"/>
      <c r="M136"/>
      <c r="N136"/>
      <c r="O136"/>
      <c r="P136"/>
      <c r="Q136"/>
      <c r="R136" s="16"/>
      <c r="S136" s="97"/>
      <c r="T136"/>
      <c r="U136" s="97"/>
      <c r="V136" s="97"/>
      <c r="W136" s="12"/>
      <c r="X136" s="12"/>
      <c r="Y136" s="12"/>
      <c r="Z136" s="12"/>
      <c r="AA136" s="3"/>
      <c r="AB136" s="3"/>
      <c r="AC136" s="12"/>
      <c r="AD136" s="182"/>
      <c r="AE136" s="141"/>
      <c r="AF136" s="141"/>
      <c r="AG136" s="141"/>
      <c r="AH136" s="12"/>
      <c r="AI136"/>
      <c r="AJ136" s="12"/>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5">
      <c r="A137"/>
      <c r="B137"/>
      <c r="C137"/>
      <c r="D137"/>
      <c r="E137"/>
      <c r="F137" s="3"/>
      <c r="G137" s="3"/>
      <c r="H137" s="16"/>
      <c r="I137"/>
      <c r="J137"/>
      <c r="K137"/>
      <c r="L137"/>
      <c r="M137"/>
      <c r="N137"/>
      <c r="O137"/>
      <c r="P137"/>
      <c r="Q137"/>
      <c r="R137" s="16"/>
      <c r="S137" s="97"/>
      <c r="T137"/>
      <c r="U137" s="97"/>
      <c r="V137" s="97"/>
      <c r="W137" s="12"/>
      <c r="X137" s="12"/>
      <c r="Y137" s="12"/>
      <c r="Z137" s="12"/>
      <c r="AA137" s="3"/>
      <c r="AB137" s="3"/>
      <c r="AC137" s="12"/>
      <c r="AD137" s="182"/>
      <c r="AE137" s="141"/>
      <c r="AF137" s="141"/>
      <c r="AG137" s="141"/>
      <c r="AH137" s="12"/>
      <c r="AI137"/>
      <c r="AJ137" s="12"/>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5">
      <c r="A138"/>
      <c r="B138"/>
      <c r="C138"/>
      <c r="D138"/>
      <c r="E138"/>
      <c r="F138" s="3"/>
      <c r="G138" s="3"/>
      <c r="H138" s="16"/>
      <c r="I138"/>
      <c r="J138"/>
      <c r="K138"/>
      <c r="L138"/>
      <c r="M138"/>
      <c r="N138"/>
      <c r="O138"/>
      <c r="P138"/>
      <c r="Q138"/>
      <c r="R138" s="16"/>
      <c r="S138" s="97"/>
      <c r="T138"/>
      <c r="U138" s="97"/>
      <c r="V138" s="97"/>
      <c r="W138" s="12"/>
      <c r="X138" s="12"/>
      <c r="Y138" s="12"/>
      <c r="Z138" s="12"/>
      <c r="AA138" s="3"/>
      <c r="AB138" s="3"/>
      <c r="AC138" s="12"/>
      <c r="AD138" s="182"/>
      <c r="AE138" s="141"/>
      <c r="AF138" s="141"/>
      <c r="AG138" s="141"/>
      <c r="AH138" s="12"/>
      <c r="AI138"/>
      <c r="AJ138" s="12"/>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5">
      <c r="A139"/>
      <c r="B139"/>
      <c r="C139"/>
      <c r="D139"/>
      <c r="E139"/>
      <c r="F139" s="3"/>
      <c r="G139" s="3"/>
      <c r="H139" s="16"/>
      <c r="I139"/>
      <c r="J139"/>
      <c r="K139"/>
      <c r="L139"/>
      <c r="M139"/>
      <c r="N139"/>
      <c r="O139"/>
      <c r="P139"/>
      <c r="Q139"/>
      <c r="R139" s="16"/>
      <c r="S139" s="97"/>
      <c r="T139"/>
      <c r="U139" s="97"/>
      <c r="V139" s="97"/>
      <c r="W139" s="12"/>
      <c r="X139" s="12"/>
      <c r="Y139" s="12"/>
      <c r="Z139" s="12"/>
      <c r="AA139" s="3"/>
      <c r="AB139" s="3"/>
      <c r="AC139" s="12"/>
      <c r="AD139" s="182"/>
      <c r="AE139" s="141"/>
      <c r="AF139" s="141"/>
      <c r="AG139" s="141"/>
      <c r="AH139" s="12"/>
      <c r="AI139"/>
      <c r="AJ139" s="12"/>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5">
      <c r="A140"/>
      <c r="B140"/>
      <c r="C140"/>
      <c r="D140"/>
      <c r="E140"/>
      <c r="F140" s="3"/>
      <c r="G140" s="3"/>
      <c r="H140" s="16"/>
      <c r="I140"/>
      <c r="J140"/>
      <c r="K140"/>
      <c r="L140"/>
      <c r="M140"/>
      <c r="N140"/>
      <c r="O140"/>
      <c r="P140"/>
      <c r="Q140"/>
      <c r="R140" s="16"/>
      <c r="S140" s="97"/>
      <c r="T140"/>
      <c r="U140" s="97"/>
      <c r="V140" s="97"/>
      <c r="W140" s="12"/>
      <c r="X140" s="12"/>
      <c r="Y140" s="12"/>
      <c r="Z140" s="12"/>
      <c r="AA140" s="3"/>
      <c r="AB140" s="3"/>
      <c r="AC140" s="12"/>
      <c r="AD140" s="182"/>
      <c r="AE140" s="141"/>
      <c r="AF140" s="141"/>
      <c r="AG140" s="141"/>
      <c r="AH140" s="12"/>
      <c r="AI140"/>
      <c r="AJ140" s="12"/>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5">
      <c r="A141"/>
      <c r="B141"/>
      <c r="C141"/>
      <c r="D141"/>
      <c r="E141"/>
      <c r="F141" s="3"/>
      <c r="G141" s="3"/>
      <c r="H141" s="16"/>
      <c r="I141"/>
      <c r="J141"/>
      <c r="K141"/>
      <c r="L141"/>
      <c r="M141"/>
      <c r="N141"/>
      <c r="O141"/>
      <c r="P141"/>
      <c r="Q141"/>
      <c r="R141" s="16"/>
      <c r="S141" s="97"/>
      <c r="T141"/>
      <c r="U141" s="97"/>
      <c r="V141" s="97"/>
      <c r="W141" s="12"/>
      <c r="X141" s="12"/>
      <c r="Y141" s="12"/>
      <c r="Z141" s="12"/>
      <c r="AA141" s="3"/>
      <c r="AB141" s="3"/>
      <c r="AC141" s="12"/>
      <c r="AD141" s="182"/>
      <c r="AE141" s="141"/>
      <c r="AF141" s="141"/>
      <c r="AG141" s="141"/>
      <c r="AH141" s="12"/>
      <c r="AI141"/>
      <c r="AJ141" s="12"/>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5">
      <c r="A142"/>
      <c r="B142"/>
      <c r="C142"/>
      <c r="D142"/>
      <c r="E142"/>
      <c r="F142" s="3"/>
      <c r="G142" s="3"/>
      <c r="H142" s="16"/>
      <c r="I142"/>
      <c r="J142"/>
      <c r="K142"/>
      <c r="L142"/>
      <c r="M142"/>
      <c r="N142"/>
      <c r="O142"/>
      <c r="P142"/>
      <c r="Q142"/>
      <c r="R142" s="16"/>
      <c r="S142" s="97"/>
      <c r="T142"/>
      <c r="U142" s="97"/>
      <c r="V142" s="97"/>
      <c r="W142" s="12"/>
      <c r="X142" s="12"/>
      <c r="Y142" s="12"/>
      <c r="Z142" s="12"/>
      <c r="AA142" s="3"/>
      <c r="AB142" s="3"/>
      <c r="AC142" s="12"/>
      <c r="AD142" s="182"/>
      <c r="AE142" s="141"/>
      <c r="AF142" s="141"/>
      <c r="AG142" s="141"/>
      <c r="AH142" s="12"/>
      <c r="AI142"/>
      <c r="AJ142" s="12"/>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5">
      <c r="A143"/>
      <c r="B143"/>
      <c r="C143"/>
      <c r="D143"/>
      <c r="E143"/>
      <c r="F143" s="3"/>
      <c r="G143" s="3"/>
      <c r="H143" s="16"/>
      <c r="I143"/>
      <c r="J143"/>
      <c r="K143"/>
      <c r="L143"/>
      <c r="M143"/>
      <c r="N143"/>
      <c r="O143"/>
      <c r="P143"/>
      <c r="Q143"/>
      <c r="R143" s="16"/>
      <c r="S143" s="97"/>
      <c r="T143"/>
      <c r="U143" s="97"/>
      <c r="V143" s="97"/>
      <c r="W143" s="12"/>
      <c r="X143" s="12"/>
      <c r="Y143" s="12"/>
      <c r="Z143" s="12"/>
      <c r="AA143" s="3"/>
      <c r="AB143" s="3"/>
      <c r="AC143" s="12"/>
      <c r="AD143" s="182"/>
      <c r="AE143" s="141"/>
      <c r="AF143" s="141"/>
      <c r="AG143" s="141"/>
      <c r="AH143" s="12"/>
      <c r="AI143"/>
      <c r="AJ143" s="12"/>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5">
      <c r="A144"/>
      <c r="B144"/>
      <c r="C144"/>
      <c r="D144"/>
      <c r="E144"/>
      <c r="F144" s="3"/>
      <c r="G144" s="3"/>
      <c r="H144" s="16"/>
      <c r="I144"/>
      <c r="J144"/>
      <c r="K144"/>
      <c r="L144"/>
      <c r="M144"/>
      <c r="N144"/>
      <c r="O144"/>
      <c r="P144"/>
      <c r="Q144"/>
      <c r="R144" s="16"/>
      <c r="S144" s="97"/>
      <c r="T144"/>
      <c r="U144" s="97"/>
      <c r="V144" s="97"/>
      <c r="W144" s="12"/>
      <c r="X144" s="12"/>
      <c r="Y144" s="12"/>
      <c r="Z144" s="12"/>
      <c r="AA144" s="3"/>
      <c r="AB144" s="3"/>
      <c r="AC144" s="12"/>
      <c r="AD144" s="182"/>
      <c r="AE144" s="141"/>
      <c r="AF144" s="141"/>
      <c r="AG144" s="141"/>
      <c r="AH144" s="12"/>
      <c r="AI144"/>
      <c r="AJ144" s="12"/>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x14ac:dyDescent="0.35">
      <c r="A145"/>
      <c r="B145"/>
      <c r="C145"/>
      <c r="D145"/>
      <c r="E145"/>
      <c r="F145" s="3"/>
      <c r="G145" s="3"/>
      <c r="H145" s="16"/>
      <c r="I145"/>
      <c r="J145"/>
      <c r="K145"/>
      <c r="L145"/>
      <c r="M145"/>
      <c r="N145"/>
      <c r="O145"/>
      <c r="P145"/>
      <c r="Q145"/>
      <c r="R145" s="16"/>
      <c r="S145" s="97"/>
      <c r="T145"/>
      <c r="U145" s="97"/>
      <c r="V145" s="97"/>
      <c r="W145" s="12"/>
      <c r="X145" s="12"/>
      <c r="Y145" s="12"/>
      <c r="Z145" s="12"/>
      <c r="AA145" s="3"/>
      <c r="AB145" s="3"/>
      <c r="AC145" s="12"/>
      <c r="AD145" s="182"/>
      <c r="AE145" s="141"/>
      <c r="AF145" s="141"/>
      <c r="AG145" s="141"/>
      <c r="AH145" s="12"/>
      <c r="AI145"/>
      <c r="AJ145" s="12"/>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x14ac:dyDescent="0.35">
      <c r="A146"/>
      <c r="B146"/>
      <c r="C146"/>
      <c r="D146"/>
      <c r="E146"/>
      <c r="F146" s="3"/>
      <c r="G146" s="3"/>
      <c r="H146" s="16"/>
      <c r="I146"/>
      <c r="J146"/>
      <c r="K146"/>
      <c r="L146"/>
      <c r="M146"/>
      <c r="N146"/>
      <c r="O146"/>
      <c r="P146"/>
      <c r="Q146"/>
      <c r="R146" s="16"/>
      <c r="S146" s="97"/>
      <c r="T146"/>
      <c r="U146" s="97"/>
      <c r="V146" s="97"/>
      <c r="W146" s="12"/>
      <c r="X146" s="12"/>
      <c r="Y146" s="12"/>
      <c r="Z146" s="12"/>
      <c r="AA146" s="3"/>
      <c r="AB146" s="3"/>
      <c r="AC146" s="12"/>
      <c r="AD146" s="182"/>
      <c r="AE146" s="141"/>
      <c r="AF146" s="141"/>
      <c r="AG146" s="141"/>
      <c r="AH146" s="12"/>
      <c r="AI146"/>
      <c r="AJ146" s="12"/>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x14ac:dyDescent="0.35">
      <c r="A147"/>
      <c r="B147"/>
      <c r="C147"/>
      <c r="D147"/>
      <c r="E147"/>
      <c r="F147" s="3"/>
      <c r="G147" s="3"/>
      <c r="H147" s="16"/>
      <c r="I147"/>
      <c r="J147"/>
      <c r="K147"/>
      <c r="L147"/>
      <c r="M147"/>
      <c r="N147"/>
      <c r="O147"/>
      <c r="P147"/>
      <c r="Q147"/>
      <c r="R147" s="16"/>
      <c r="S147" s="97"/>
      <c r="T147"/>
      <c r="U147" s="97"/>
      <c r="V147" s="97"/>
      <c r="W147" s="12"/>
      <c r="X147" s="12"/>
      <c r="Y147" s="12"/>
      <c r="Z147" s="12"/>
      <c r="AA147" s="3"/>
      <c r="AB147" s="3"/>
      <c r="AC147" s="12"/>
      <c r="AD147" s="182"/>
      <c r="AE147" s="141"/>
      <c r="AF147" s="141"/>
      <c r="AG147" s="141"/>
      <c r="AH147" s="12"/>
      <c r="AI147"/>
      <c r="AJ147" s="12"/>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x14ac:dyDescent="0.35">
      <c r="A148"/>
      <c r="B148"/>
      <c r="C148"/>
      <c r="D148"/>
      <c r="E148"/>
      <c r="F148" s="3"/>
      <c r="G148" s="3"/>
      <c r="H148" s="16"/>
      <c r="I148"/>
      <c r="J148"/>
      <c r="K148"/>
      <c r="L148"/>
      <c r="M148"/>
      <c r="N148"/>
      <c r="O148"/>
      <c r="P148"/>
      <c r="Q148"/>
      <c r="R148" s="16"/>
      <c r="S148" s="97"/>
      <c r="T148"/>
      <c r="U148" s="97"/>
      <c r="V148" s="97"/>
      <c r="W148" s="12"/>
      <c r="X148" s="12"/>
      <c r="Y148" s="12"/>
      <c r="Z148" s="12"/>
      <c r="AA148" s="3"/>
      <c r="AB148" s="3"/>
      <c r="AC148" s="12"/>
      <c r="AD148" s="182"/>
      <c r="AE148" s="141"/>
      <c r="AF148" s="141"/>
      <c r="AG148" s="141"/>
      <c r="AH148" s="12"/>
      <c r="AI148"/>
      <c r="AJ148" s="12"/>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x14ac:dyDescent="0.35">
      <c r="A149"/>
      <c r="B149"/>
      <c r="C149"/>
      <c r="D149"/>
      <c r="E149"/>
      <c r="F149" s="3"/>
      <c r="G149" s="3"/>
      <c r="H149" s="16"/>
      <c r="I149"/>
      <c r="J149"/>
      <c r="K149"/>
      <c r="L149"/>
      <c r="M149"/>
      <c r="N149"/>
      <c r="O149"/>
      <c r="P149"/>
      <c r="Q149"/>
      <c r="R149" s="16"/>
      <c r="S149" s="97"/>
      <c r="T149"/>
      <c r="U149" s="97"/>
      <c r="V149" s="97"/>
      <c r="W149" s="12"/>
      <c r="X149" s="12"/>
      <c r="Y149" s="12"/>
      <c r="Z149" s="12"/>
      <c r="AA149" s="3"/>
      <c r="AB149" s="3"/>
      <c r="AC149" s="12"/>
      <c r="AD149" s="182"/>
      <c r="AE149" s="141"/>
      <c r="AF149" s="141"/>
      <c r="AG149" s="141"/>
      <c r="AH149" s="12"/>
      <c r="AI149"/>
      <c r="AJ149" s="12"/>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x14ac:dyDescent="0.35">
      <c r="A150"/>
      <c r="B150"/>
      <c r="C150"/>
      <c r="D150"/>
      <c r="E150"/>
      <c r="F150" s="3"/>
      <c r="G150" s="3"/>
      <c r="H150" s="16"/>
      <c r="I150"/>
      <c r="J150"/>
      <c r="K150"/>
      <c r="L150"/>
      <c r="M150"/>
      <c r="N150"/>
      <c r="O150"/>
      <c r="P150"/>
      <c r="Q150"/>
      <c r="R150" s="16"/>
      <c r="S150" s="97"/>
      <c r="T150"/>
      <c r="U150" s="97"/>
      <c r="V150" s="97"/>
      <c r="W150" s="12"/>
      <c r="X150" s="12"/>
      <c r="Y150" s="12"/>
      <c r="Z150" s="12"/>
      <c r="AA150" s="3"/>
      <c r="AB150" s="3"/>
      <c r="AC150" s="12"/>
      <c r="AD150" s="182"/>
      <c r="AE150" s="141"/>
      <c r="AF150" s="141"/>
      <c r="AG150" s="141"/>
      <c r="AH150" s="12"/>
      <c r="AI150"/>
      <c r="AJ150" s="12"/>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x14ac:dyDescent="0.35">
      <c r="A151"/>
      <c r="B151"/>
      <c r="C151"/>
      <c r="D151"/>
      <c r="E151"/>
      <c r="F151" s="3"/>
      <c r="G151" s="3"/>
      <c r="H151" s="16"/>
      <c r="I151"/>
      <c r="J151"/>
      <c r="K151"/>
      <c r="L151"/>
      <c r="M151"/>
      <c r="N151"/>
      <c r="O151"/>
      <c r="P151"/>
      <c r="Q151"/>
      <c r="R151" s="16"/>
      <c r="S151" s="97"/>
      <c r="T151"/>
      <c r="U151" s="97"/>
      <c r="V151" s="97"/>
      <c r="W151" s="12"/>
      <c r="X151" s="12"/>
      <c r="Y151" s="12"/>
      <c r="Z151" s="12"/>
      <c r="AA151" s="3"/>
      <c r="AB151" s="3"/>
      <c r="AC151" s="12"/>
      <c r="AD151" s="182"/>
      <c r="AE151" s="141"/>
      <c r="AF151" s="141"/>
      <c r="AG151" s="141"/>
      <c r="AH151" s="12"/>
      <c r="AI151"/>
      <c r="AJ151" s="12"/>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x14ac:dyDescent="0.35">
      <c r="A152"/>
      <c r="B152"/>
      <c r="C152"/>
      <c r="D152"/>
      <c r="E152"/>
      <c r="F152" s="3"/>
      <c r="G152" s="3"/>
      <c r="H152" s="16"/>
      <c r="I152"/>
      <c r="J152"/>
      <c r="K152"/>
      <c r="L152"/>
      <c r="M152"/>
      <c r="N152"/>
      <c r="O152"/>
      <c r="P152"/>
      <c r="Q152"/>
      <c r="R152" s="16"/>
      <c r="S152" s="97"/>
      <c r="T152"/>
      <c r="U152" s="97"/>
      <c r="V152" s="97"/>
      <c r="W152" s="12"/>
      <c r="X152" s="12"/>
      <c r="Y152" s="12"/>
      <c r="Z152" s="12"/>
      <c r="AA152" s="3"/>
      <c r="AB152" s="3"/>
      <c r="AC152" s="12"/>
      <c r="AD152" s="182"/>
      <c r="AE152" s="141"/>
      <c r="AF152" s="141"/>
      <c r="AG152" s="141"/>
      <c r="AH152" s="12"/>
      <c r="AI152"/>
      <c r="AJ152" s="12"/>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x14ac:dyDescent="0.35">
      <c r="B153" t="s">
        <v>156</v>
      </c>
      <c r="C153" t="s">
        <v>61</v>
      </c>
      <c r="D153" s="2" t="str">
        <f>+B153&amp;C153</f>
        <v>CASI SEGUROINSIGNIFICANTE</v>
      </c>
      <c r="E153" t="s">
        <v>157</v>
      </c>
      <c r="F153" s="3"/>
      <c r="G153" s="3"/>
      <c r="H153" s="16"/>
      <c r="I153"/>
      <c r="J153"/>
      <c r="K153"/>
      <c r="L153"/>
      <c r="M153"/>
      <c r="N153"/>
      <c r="O153"/>
      <c r="P153"/>
      <c r="Q153"/>
      <c r="R153" s="16"/>
      <c r="S153" s="97"/>
      <c r="T153"/>
      <c r="U153" s="97"/>
      <c r="V153" s="97"/>
      <c r="W153" s="12"/>
      <c r="X153" s="12"/>
      <c r="Y153" s="12"/>
      <c r="Z153" s="12"/>
      <c r="AA153" s="3"/>
      <c r="AB153" s="3"/>
      <c r="AC153" s="12"/>
      <c r="AD153" s="182"/>
      <c r="AE153" s="141"/>
      <c r="AF153" s="141"/>
      <c r="AG153" s="141"/>
      <c r="AH153" s="12"/>
      <c r="AI153"/>
      <c r="AJ153" s="12"/>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x14ac:dyDescent="0.35">
      <c r="B154" t="s">
        <v>156</v>
      </c>
      <c r="C154" t="s">
        <v>92</v>
      </c>
      <c r="D154" s="2" t="str">
        <f t="shared" ref="D154:D177" si="2">+B154&amp;C154</f>
        <v>CASI SEGUROMENOR</v>
      </c>
      <c r="E154" t="s">
        <v>157</v>
      </c>
      <c r="F154" s="3"/>
      <c r="G154" s="3"/>
      <c r="H154" s="16"/>
      <c r="I154"/>
      <c r="J154"/>
      <c r="K154"/>
      <c r="L154"/>
      <c r="M154"/>
      <c r="N154"/>
      <c r="O154"/>
      <c r="P154"/>
      <c r="Q154"/>
      <c r="R154" s="16"/>
      <c r="S154" s="97"/>
      <c r="T154"/>
      <c r="U154" s="97"/>
      <c r="V154" s="97"/>
      <c r="W154" s="12"/>
      <c r="X154" s="12"/>
      <c r="Y154" s="12"/>
      <c r="Z154" s="12"/>
      <c r="AA154" s="3"/>
      <c r="AB154" s="3"/>
      <c r="AC154" s="12"/>
      <c r="AD154" s="182"/>
      <c r="AE154" s="141"/>
      <c r="AF154" s="141"/>
      <c r="AG154" s="141"/>
      <c r="AH154" s="12"/>
      <c r="AI154"/>
      <c r="AJ154" s="12"/>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x14ac:dyDescent="0.35">
      <c r="B155" t="s">
        <v>156</v>
      </c>
      <c r="C155" t="s">
        <v>52</v>
      </c>
      <c r="D155" s="2" t="str">
        <f t="shared" si="2"/>
        <v>CASI SEGUROMODERADO</v>
      </c>
      <c r="E155" t="s">
        <v>158</v>
      </c>
      <c r="F155" s="3"/>
      <c r="G155" s="3"/>
      <c r="H155" s="16"/>
      <c r="I155"/>
      <c r="J155"/>
      <c r="K155"/>
      <c r="L155"/>
      <c r="M155"/>
      <c r="N155"/>
      <c r="O155"/>
      <c r="P155"/>
      <c r="Q155"/>
      <c r="R155" s="16"/>
      <c r="S155" s="97"/>
      <c r="T155"/>
      <c r="U155" s="97"/>
      <c r="V155" s="97"/>
      <c r="W155" s="12"/>
      <c r="X155" s="12"/>
      <c r="Y155" s="12"/>
      <c r="Z155" s="12"/>
      <c r="AA155" s="3"/>
      <c r="AB155" s="3"/>
      <c r="AC155" s="12"/>
      <c r="AD155" s="182"/>
      <c r="AE155" s="141"/>
      <c r="AF155" s="141"/>
      <c r="AG155" s="141"/>
      <c r="AH155" s="12"/>
      <c r="AI155"/>
      <c r="AJ155" s="12"/>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x14ac:dyDescent="0.35">
      <c r="B156" t="s">
        <v>156</v>
      </c>
      <c r="C156" t="s">
        <v>75</v>
      </c>
      <c r="D156" s="2" t="str">
        <f t="shared" si="2"/>
        <v>CASI SEGUROMAYOR</v>
      </c>
      <c r="E156" t="s">
        <v>158</v>
      </c>
      <c r="F156" s="3"/>
      <c r="G156" s="3"/>
      <c r="H156" s="16"/>
      <c r="I156"/>
      <c r="J156"/>
      <c r="K156"/>
      <c r="L156"/>
      <c r="M156"/>
      <c r="N156"/>
      <c r="O156"/>
      <c r="P156"/>
      <c r="Q156"/>
      <c r="R156" s="16"/>
      <c r="S156" s="97"/>
      <c r="T156"/>
      <c r="U156" s="97"/>
      <c r="V156" s="97"/>
      <c r="W156" s="12"/>
      <c r="X156" s="12"/>
      <c r="Y156" s="12"/>
      <c r="Z156" s="12"/>
      <c r="AA156" s="3"/>
      <c r="AB156" s="3"/>
      <c r="AC156" s="12"/>
      <c r="AD156" s="182"/>
      <c r="AE156" s="141"/>
      <c r="AF156" s="141"/>
      <c r="AG156" s="141"/>
      <c r="AH156" s="12"/>
      <c r="AI156"/>
      <c r="AJ156" s="12"/>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x14ac:dyDescent="0.35">
      <c r="B157" t="s">
        <v>156</v>
      </c>
      <c r="C157" t="s">
        <v>131</v>
      </c>
      <c r="D157" s="2" t="str">
        <f t="shared" si="2"/>
        <v>CASI SEGUROCATASTRÓFICO</v>
      </c>
      <c r="E157" t="s">
        <v>158</v>
      </c>
      <c r="F157" s="3"/>
      <c r="G157" s="3"/>
      <c r="H157" s="16"/>
      <c r="I157"/>
      <c r="J157"/>
      <c r="K157"/>
      <c r="L157"/>
      <c r="M157"/>
      <c r="N157"/>
      <c r="O157"/>
      <c r="P157"/>
      <c r="Q157"/>
      <c r="R157" s="16"/>
      <c r="S157" s="97"/>
      <c r="T157"/>
      <c r="U157" s="97"/>
      <c r="V157" s="97"/>
      <c r="W157" s="12"/>
      <c r="X157" s="12"/>
      <c r="Y157" s="12"/>
      <c r="Z157" s="12"/>
      <c r="AA157" s="3"/>
      <c r="AB157" s="3"/>
      <c r="AC157" s="12"/>
      <c r="AD157" s="182"/>
      <c r="AE157" s="141"/>
      <c r="AF157" s="141"/>
      <c r="AG157" s="141"/>
      <c r="AH157" s="12"/>
      <c r="AI157"/>
      <c r="AJ157" s="12"/>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x14ac:dyDescent="0.35">
      <c r="B158" t="s">
        <v>51</v>
      </c>
      <c r="C158" t="s">
        <v>61</v>
      </c>
      <c r="D158" s="2" t="str">
        <f t="shared" si="2"/>
        <v>PROBABLEINSIGNIFICANTE</v>
      </c>
      <c r="E158" t="s">
        <v>52</v>
      </c>
      <c r="F158" s="3"/>
      <c r="G158" s="3"/>
      <c r="H158" s="16"/>
      <c r="I158"/>
      <c r="J158"/>
      <c r="K158"/>
      <c r="L158"/>
      <c r="M158"/>
      <c r="N158"/>
      <c r="O158"/>
      <c r="P158"/>
      <c r="Q158"/>
      <c r="R158" s="16"/>
      <c r="S158" s="97"/>
      <c r="T158"/>
      <c r="U158" s="97"/>
      <c r="V158" s="97"/>
      <c r="W158" s="12"/>
      <c r="X158" s="12"/>
      <c r="Y158" s="12"/>
      <c r="Z158" s="12"/>
      <c r="AA158" s="3"/>
      <c r="AB158" s="3"/>
      <c r="AC158" s="12"/>
      <c r="AD158" s="182"/>
      <c r="AE158" s="141"/>
      <c r="AF158" s="141"/>
      <c r="AG158" s="141"/>
      <c r="AH158" s="12"/>
      <c r="AI158"/>
      <c r="AJ158" s="12"/>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x14ac:dyDescent="0.35">
      <c r="B159" t="s">
        <v>51</v>
      </c>
      <c r="C159" t="s">
        <v>92</v>
      </c>
      <c r="D159" s="2" t="str">
        <f t="shared" si="2"/>
        <v>PROBABLEMENOR</v>
      </c>
      <c r="E159" t="s">
        <v>157</v>
      </c>
      <c r="F159" s="3"/>
      <c r="G159" s="3"/>
      <c r="H159" s="16"/>
      <c r="I159"/>
      <c r="J159"/>
      <c r="K159"/>
      <c r="L159"/>
      <c r="M159"/>
      <c r="N159"/>
      <c r="O159"/>
      <c r="P159"/>
      <c r="Q159"/>
      <c r="R159" s="16"/>
      <c r="S159" s="97"/>
      <c r="T159"/>
      <c r="U159" s="97"/>
      <c r="V159" s="97"/>
      <c r="W159" s="12"/>
      <c r="X159" s="12"/>
      <c r="Y159" s="12"/>
      <c r="Z159" s="12"/>
      <c r="AA159" s="3"/>
      <c r="AB159" s="3"/>
      <c r="AC159" s="12"/>
      <c r="AD159" s="182"/>
      <c r="AE159" s="141"/>
      <c r="AF159" s="141"/>
      <c r="AG159" s="141"/>
      <c r="AH159" s="12"/>
      <c r="AI159"/>
      <c r="AJ159" s="12"/>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x14ac:dyDescent="0.35">
      <c r="B160" t="s">
        <v>51</v>
      </c>
      <c r="C160" t="s">
        <v>52</v>
      </c>
      <c r="D160" s="2" t="str">
        <f t="shared" si="2"/>
        <v>PROBABLEMODERADO</v>
      </c>
      <c r="E160" t="s">
        <v>157</v>
      </c>
      <c r="F160" s="3"/>
      <c r="G160" s="3"/>
      <c r="H160" s="16"/>
      <c r="I160"/>
      <c r="J160"/>
      <c r="K160"/>
      <c r="L160"/>
      <c r="M160"/>
      <c r="N160"/>
      <c r="O160"/>
      <c r="P160"/>
      <c r="Q160"/>
      <c r="R160" s="16"/>
      <c r="S160" s="97"/>
      <c r="T160"/>
      <c r="U160" s="97"/>
      <c r="V160" s="97"/>
      <c r="W160" s="12"/>
      <c r="X160" s="12"/>
      <c r="Y160" s="12"/>
      <c r="Z160" s="12"/>
      <c r="AA160" s="3"/>
      <c r="AB160" s="3"/>
      <c r="AC160" s="12"/>
      <c r="AD160" s="182"/>
      <c r="AE160" s="141"/>
      <c r="AF160" s="141"/>
      <c r="AG160" s="141"/>
      <c r="AH160" s="12"/>
      <c r="AI160"/>
      <c r="AJ160" s="12"/>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2:270" s="2" customFormat="1" x14ac:dyDescent="0.35">
      <c r="B161" t="s">
        <v>51</v>
      </c>
      <c r="C161" t="s">
        <v>75</v>
      </c>
      <c r="D161" s="2" t="str">
        <f t="shared" si="2"/>
        <v>PROBABLEMAYOR</v>
      </c>
      <c r="E161" t="s">
        <v>158</v>
      </c>
      <c r="F161" s="3"/>
      <c r="G161" s="3"/>
      <c r="H161" s="16"/>
      <c r="I161"/>
      <c r="J161"/>
      <c r="K161"/>
      <c r="L161"/>
      <c r="M161"/>
      <c r="N161"/>
      <c r="O161"/>
      <c r="P161"/>
      <c r="Q161"/>
      <c r="R161" s="16"/>
      <c r="S161" s="97"/>
      <c r="T161"/>
      <c r="U161" s="97"/>
      <c r="V161" s="97"/>
      <c r="W161" s="12"/>
      <c r="X161" s="12"/>
      <c r="Y161" s="12"/>
      <c r="Z161" s="12"/>
      <c r="AA161" s="3"/>
      <c r="AB161" s="3"/>
      <c r="AC161" s="12"/>
      <c r="AD161" s="182"/>
      <c r="AE161" s="141"/>
      <c r="AF161" s="141"/>
      <c r="AG161" s="141"/>
      <c r="AH161" s="12"/>
      <c r="AI161"/>
      <c r="AJ161" s="12"/>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2:270" s="2" customFormat="1" x14ac:dyDescent="0.35">
      <c r="B162" t="s">
        <v>51</v>
      </c>
      <c r="C162" t="s">
        <v>131</v>
      </c>
      <c r="D162" s="2" t="str">
        <f t="shared" si="2"/>
        <v>PROBABLECATASTRÓFICO</v>
      </c>
      <c r="E162" t="s">
        <v>158</v>
      </c>
      <c r="F162" s="3"/>
      <c r="G162" s="3"/>
      <c r="H162" s="16"/>
      <c r="I162"/>
      <c r="J162"/>
      <c r="K162"/>
      <c r="L162"/>
      <c r="M162"/>
      <c r="N162"/>
      <c r="O162"/>
      <c r="P162"/>
      <c r="Q162"/>
      <c r="R162" s="16"/>
      <c r="S162" s="97"/>
      <c r="T162"/>
      <c r="U162" s="97"/>
      <c r="V162" s="97"/>
      <c r="W162" s="12"/>
      <c r="X162" s="12"/>
      <c r="Y162" s="12"/>
      <c r="Z162" s="12"/>
      <c r="AA162" s="3"/>
      <c r="AB162" s="3"/>
      <c r="AC162" s="12"/>
      <c r="AD162" s="182"/>
      <c r="AE162" s="141"/>
      <c r="AF162" s="141"/>
      <c r="AG162" s="141"/>
      <c r="AH162" s="12"/>
      <c r="AI162"/>
      <c r="AJ162" s="12"/>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2:270" s="2" customFormat="1" x14ac:dyDescent="0.35">
      <c r="B163" t="s">
        <v>78</v>
      </c>
      <c r="C163" t="s">
        <v>61</v>
      </c>
      <c r="D163" s="2" t="str">
        <f t="shared" si="2"/>
        <v>POSIBLEINSIGNIFICANTE</v>
      </c>
      <c r="E163" t="s">
        <v>159</v>
      </c>
      <c r="F163" s="3"/>
      <c r="G163" s="3"/>
      <c r="H163" s="16"/>
      <c r="I163"/>
      <c r="J163"/>
      <c r="K163"/>
      <c r="L163"/>
      <c r="M163"/>
      <c r="N163"/>
      <c r="O163"/>
      <c r="P163"/>
      <c r="Q163"/>
      <c r="R163" s="16"/>
      <c r="S163" s="97"/>
      <c r="T163"/>
      <c r="U163" s="97"/>
      <c r="V163" s="97"/>
      <c r="W163" s="12"/>
      <c r="X163" s="12"/>
      <c r="Y163" s="12"/>
      <c r="Z163" s="12"/>
      <c r="AA163" s="3"/>
      <c r="AB163" s="3"/>
      <c r="AC163" s="12"/>
      <c r="AD163" s="182"/>
      <c r="AE163" s="141"/>
      <c r="AF163" s="141"/>
      <c r="AG163" s="141"/>
      <c r="AH163" s="12"/>
      <c r="AI163"/>
      <c r="AJ163" s="12"/>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2:270" s="2" customFormat="1" x14ac:dyDescent="0.35">
      <c r="B164" t="s">
        <v>78</v>
      </c>
      <c r="C164" t="s">
        <v>92</v>
      </c>
      <c r="D164" s="2" t="str">
        <f t="shared" si="2"/>
        <v>POSIBLEMENOR</v>
      </c>
      <c r="E164" t="s">
        <v>52</v>
      </c>
      <c r="F164" s="3"/>
      <c r="G164" s="3"/>
      <c r="H164" s="16"/>
      <c r="I164"/>
      <c r="J164"/>
      <c r="K164"/>
      <c r="L164"/>
      <c r="M164"/>
      <c r="N164"/>
      <c r="O164"/>
      <c r="P164"/>
      <c r="Q164"/>
      <c r="R164" s="16"/>
      <c r="S164" s="97"/>
      <c r="T164"/>
      <c r="U164" s="97"/>
      <c r="V164" s="97"/>
      <c r="W164" s="12"/>
      <c r="X164" s="12"/>
      <c r="Y164" s="12"/>
      <c r="Z164" s="12"/>
      <c r="AA164" s="3"/>
      <c r="AB164" s="3"/>
      <c r="AC164" s="12"/>
      <c r="AD164" s="182"/>
      <c r="AE164" s="141"/>
      <c r="AF164" s="141"/>
      <c r="AG164" s="141"/>
      <c r="AH164" s="12"/>
      <c r="AI164"/>
      <c r="AJ164" s="12"/>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2:270" s="2" customFormat="1" x14ac:dyDescent="0.35">
      <c r="B165" t="s">
        <v>78</v>
      </c>
      <c r="C165" t="s">
        <v>52</v>
      </c>
      <c r="D165" s="2" t="str">
        <f t="shared" si="2"/>
        <v>POSIBLEMODERADO</v>
      </c>
      <c r="E165" t="s">
        <v>157</v>
      </c>
      <c r="F165" s="3"/>
      <c r="G165" s="3"/>
      <c r="H165" s="16"/>
      <c r="I165"/>
      <c r="J165"/>
      <c r="K165"/>
      <c r="L165"/>
      <c r="M165"/>
      <c r="N165"/>
      <c r="O165"/>
      <c r="P165"/>
      <c r="Q165"/>
      <c r="R165" s="16"/>
      <c r="S165" s="97"/>
      <c r="T165"/>
      <c r="U165" s="97"/>
      <c r="V165" s="97"/>
      <c r="W165" s="12"/>
      <c r="X165" s="12"/>
      <c r="Y165" s="12"/>
      <c r="Z165" s="12"/>
      <c r="AA165" s="3"/>
      <c r="AB165" s="3"/>
      <c r="AC165" s="12"/>
      <c r="AD165" s="182"/>
      <c r="AE165" s="141"/>
      <c r="AF165" s="141"/>
      <c r="AG165" s="141"/>
      <c r="AH165" s="12"/>
      <c r="AI165"/>
      <c r="AJ165" s="12"/>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2:270" s="2" customFormat="1" x14ac:dyDescent="0.35">
      <c r="B166" t="s">
        <v>78</v>
      </c>
      <c r="C166" t="s">
        <v>75</v>
      </c>
      <c r="D166" s="2" t="str">
        <f t="shared" si="2"/>
        <v>POSIBLEMAYOR</v>
      </c>
      <c r="E166" t="s">
        <v>158</v>
      </c>
      <c r="F166" s="3"/>
      <c r="G166" s="3"/>
      <c r="H166" s="16"/>
      <c r="I166"/>
      <c r="J166"/>
      <c r="K166"/>
      <c r="L166"/>
      <c r="M166"/>
      <c r="N166"/>
      <c r="O166"/>
      <c r="P166"/>
      <c r="Q166"/>
      <c r="R166" s="16"/>
      <c r="S166" s="97"/>
      <c r="T166"/>
      <c r="U166" s="97"/>
      <c r="V166" s="97"/>
      <c r="W166" s="12"/>
      <c r="X166" s="12"/>
      <c r="Y166" s="12"/>
      <c r="Z166" s="12"/>
      <c r="AA166" s="3"/>
      <c r="AB166" s="3"/>
      <c r="AC166" s="12"/>
      <c r="AD166" s="182"/>
      <c r="AE166" s="141"/>
      <c r="AF166" s="141"/>
      <c r="AG166" s="141"/>
      <c r="AH166" s="12"/>
      <c r="AI166"/>
      <c r="AJ166" s="12"/>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2:270" s="2" customFormat="1" x14ac:dyDescent="0.35">
      <c r="B167" t="s">
        <v>78</v>
      </c>
      <c r="C167" t="s">
        <v>131</v>
      </c>
      <c r="D167" s="2" t="str">
        <f t="shared" si="2"/>
        <v>POSIBLECATASTRÓFICO</v>
      </c>
      <c r="E167" t="s">
        <v>158</v>
      </c>
      <c r="F167" s="3"/>
      <c r="G167" s="3"/>
      <c r="H167" s="16"/>
      <c r="I167"/>
      <c r="J167"/>
      <c r="K167"/>
      <c r="L167"/>
      <c r="M167"/>
      <c r="N167"/>
      <c r="O167"/>
      <c r="P167"/>
      <c r="Q167"/>
      <c r="R167" s="16"/>
      <c r="S167" s="97"/>
      <c r="T167"/>
      <c r="U167" s="97"/>
      <c r="V167" s="97"/>
      <c r="W167" s="12"/>
      <c r="X167" s="12"/>
      <c r="Y167" s="12"/>
      <c r="Z167" s="12"/>
      <c r="AA167" s="3"/>
      <c r="AB167" s="3"/>
      <c r="AC167" s="12"/>
      <c r="AD167" s="182"/>
      <c r="AE167" s="141"/>
      <c r="AF167" s="141"/>
      <c r="AG167" s="141"/>
      <c r="AH167" s="12"/>
      <c r="AI167"/>
      <c r="AJ167" s="12"/>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2:270" s="2" customFormat="1" x14ac:dyDescent="0.35">
      <c r="B168" t="s">
        <v>60</v>
      </c>
      <c r="C168" t="s">
        <v>61</v>
      </c>
      <c r="D168" s="2" t="str">
        <f t="shared" si="2"/>
        <v>IMPROBABLEINSIGNIFICANTE</v>
      </c>
      <c r="E168" t="s">
        <v>159</v>
      </c>
      <c r="F168" s="3"/>
      <c r="G168" s="3"/>
      <c r="H168" s="16"/>
      <c r="I168"/>
      <c r="J168"/>
      <c r="K168"/>
      <c r="L168"/>
      <c r="M168"/>
      <c r="N168"/>
      <c r="O168"/>
      <c r="P168"/>
      <c r="Q168"/>
      <c r="R168" s="16"/>
      <c r="S168" s="97"/>
      <c r="T168"/>
      <c r="U168" s="97"/>
      <c r="V168" s="97"/>
      <c r="W168" s="12"/>
      <c r="X168" s="12"/>
      <c r="Y168" s="12"/>
      <c r="Z168" s="12"/>
      <c r="AA168" s="3"/>
      <c r="AB168" s="3"/>
      <c r="AC168" s="12"/>
      <c r="AD168" s="182"/>
      <c r="AE168" s="141"/>
      <c r="AF168" s="141"/>
      <c r="AG168" s="141"/>
      <c r="AH168" s="12"/>
      <c r="AI168"/>
      <c r="AJ168" s="12"/>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2:270" s="2" customFormat="1" x14ac:dyDescent="0.35">
      <c r="B169" t="s">
        <v>60</v>
      </c>
      <c r="C169" t="s">
        <v>92</v>
      </c>
      <c r="D169" s="2" t="str">
        <f t="shared" si="2"/>
        <v>IMPROBABLEMENOR</v>
      </c>
      <c r="E169" t="s">
        <v>159</v>
      </c>
      <c r="F169" s="3"/>
      <c r="G169" s="3"/>
      <c r="H169" s="16"/>
      <c r="I169"/>
      <c r="J169"/>
      <c r="K169"/>
      <c r="L169"/>
      <c r="M169"/>
      <c r="N169"/>
      <c r="O169"/>
      <c r="P169"/>
      <c r="Q169"/>
      <c r="R169" s="16"/>
      <c r="S169" s="97"/>
      <c r="T169"/>
      <c r="U169" s="97"/>
      <c r="V169" s="97"/>
      <c r="W169" s="12"/>
      <c r="X169" s="12"/>
      <c r="Y169" s="12"/>
      <c r="Z169" s="12"/>
      <c r="AA169" s="3"/>
      <c r="AB169" s="3"/>
      <c r="AC169" s="12"/>
      <c r="AD169" s="182"/>
      <c r="AE169" s="141"/>
      <c r="AF169" s="141"/>
      <c r="AG169" s="141"/>
      <c r="AH169" s="12"/>
      <c r="AI169"/>
      <c r="AJ169" s="12"/>
      <c r="AK169"/>
      <c r="AL169" s="12"/>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2:270" s="2" customFormat="1" x14ac:dyDescent="0.35">
      <c r="B170" t="s">
        <v>60</v>
      </c>
      <c r="C170" t="s">
        <v>52</v>
      </c>
      <c r="D170" s="2" t="str">
        <f t="shared" si="2"/>
        <v>IMPROBABLEMODERADO</v>
      </c>
      <c r="E170" t="s">
        <v>52</v>
      </c>
      <c r="F170" s="3"/>
      <c r="G170" s="3"/>
      <c r="H170" s="16"/>
      <c r="I170"/>
      <c r="J170"/>
      <c r="K170"/>
      <c r="L170"/>
      <c r="M170"/>
      <c r="N170"/>
      <c r="O170"/>
      <c r="P170"/>
      <c r="Q170"/>
      <c r="R170" s="16"/>
      <c r="S170" s="97"/>
      <c r="T170"/>
      <c r="U170" s="97"/>
      <c r="V170" s="97"/>
      <c r="W170" s="12"/>
      <c r="X170" s="12"/>
      <c r="Y170" s="12"/>
      <c r="Z170" s="12"/>
      <c r="AA170" s="3"/>
      <c r="AB170" s="3"/>
      <c r="AC170" s="12"/>
      <c r="AD170" s="182"/>
      <c r="AE170" s="141"/>
      <c r="AF170" s="141"/>
      <c r="AG170" s="141"/>
      <c r="AH170" s="12"/>
      <c r="AI170"/>
      <c r="AJ170" s="12"/>
      <c r="AK170"/>
      <c r="AL170" s="12"/>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2:270" s="2" customFormat="1" x14ac:dyDescent="0.35">
      <c r="B171" t="s">
        <v>60</v>
      </c>
      <c r="C171" t="s">
        <v>75</v>
      </c>
      <c r="D171" s="2" t="str">
        <f t="shared" si="2"/>
        <v>IMPROBABLEMAYOR</v>
      </c>
      <c r="E171" t="s">
        <v>157</v>
      </c>
      <c r="F171" s="3"/>
      <c r="G171" s="3"/>
      <c r="H171" s="16"/>
      <c r="I171"/>
      <c r="J171"/>
      <c r="K171"/>
      <c r="L171"/>
      <c r="M171"/>
      <c r="N171"/>
      <c r="O171"/>
      <c r="P171"/>
      <c r="Q171"/>
      <c r="R171" s="16"/>
      <c r="S171" s="97"/>
      <c r="T171"/>
      <c r="U171" s="97"/>
      <c r="V171" s="97"/>
      <c r="W171" s="12"/>
      <c r="X171" s="12"/>
      <c r="Y171" s="12"/>
      <c r="Z171" s="12"/>
      <c r="AA171" s="3"/>
      <c r="AB171" s="3"/>
      <c r="AC171" s="12"/>
      <c r="AD171" s="182"/>
      <c r="AE171" s="141"/>
      <c r="AF171" s="141"/>
      <c r="AG171" s="141"/>
      <c r="AH171" s="12"/>
      <c r="AI171"/>
      <c r="AJ171" s="12"/>
      <c r="AK171"/>
      <c r="AL171" s="12"/>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2:270" s="2" customFormat="1" x14ac:dyDescent="0.35">
      <c r="B172" t="s">
        <v>60</v>
      </c>
      <c r="C172" t="s">
        <v>131</v>
      </c>
      <c r="D172" s="2" t="str">
        <f t="shared" si="2"/>
        <v>IMPROBABLECATASTRÓFICO</v>
      </c>
      <c r="E172" t="s">
        <v>158</v>
      </c>
      <c r="F172" s="3"/>
      <c r="G172" s="3"/>
      <c r="H172" s="16"/>
      <c r="I172"/>
      <c r="J172"/>
      <c r="K172"/>
      <c r="L172"/>
      <c r="M172"/>
      <c r="N172"/>
      <c r="O172"/>
      <c r="P172"/>
      <c r="Q172"/>
      <c r="R172" s="16"/>
      <c r="S172" s="97"/>
      <c r="T172"/>
      <c r="U172" s="97"/>
      <c r="V172" s="97"/>
      <c r="W172" s="12"/>
      <c r="X172" s="12"/>
      <c r="Y172" s="12"/>
      <c r="Z172" s="12"/>
      <c r="AA172" s="3"/>
      <c r="AB172" s="3"/>
      <c r="AC172" s="12"/>
      <c r="AD172" s="182"/>
      <c r="AE172" s="141"/>
      <c r="AF172" s="141"/>
      <c r="AG172" s="141"/>
      <c r="AH172" s="12"/>
      <c r="AI172"/>
      <c r="AJ172" s="12"/>
      <c r="AK172"/>
      <c r="AL172" s="1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2:270" s="2" customFormat="1" x14ac:dyDescent="0.35">
      <c r="B173" t="s">
        <v>91</v>
      </c>
      <c r="C173" t="s">
        <v>61</v>
      </c>
      <c r="D173" s="2" t="str">
        <f t="shared" si="2"/>
        <v>RARA VEZINSIGNIFICANTE</v>
      </c>
      <c r="E173" t="s">
        <v>159</v>
      </c>
      <c r="F173" s="3"/>
      <c r="G173" s="3"/>
      <c r="H173" s="16"/>
      <c r="I173"/>
      <c r="J173"/>
      <c r="K173"/>
      <c r="L173"/>
      <c r="M173"/>
      <c r="N173"/>
      <c r="O173"/>
      <c r="P173"/>
      <c r="Q173"/>
      <c r="R173" s="16"/>
      <c r="S173" s="97"/>
      <c r="T173"/>
      <c r="U173" s="97"/>
      <c r="V173" s="97"/>
      <c r="W173" s="12"/>
      <c r="X173" s="12"/>
      <c r="Y173" s="12"/>
      <c r="Z173" s="12"/>
      <c r="AA173" s="3"/>
      <c r="AB173" s="3"/>
      <c r="AC173" s="12"/>
      <c r="AD173" s="182"/>
      <c r="AE173" s="141"/>
      <c r="AF173" s="141"/>
      <c r="AG173" s="141"/>
      <c r="AH173" s="12"/>
      <c r="AI173"/>
      <c r="AJ173" s="12"/>
      <c r="AK173"/>
      <c r="AL173" s="12"/>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2:270" s="2" customFormat="1" x14ac:dyDescent="0.35">
      <c r="B174" t="s">
        <v>91</v>
      </c>
      <c r="C174" t="s">
        <v>92</v>
      </c>
      <c r="D174" s="2" t="str">
        <f t="shared" si="2"/>
        <v>RARA VEZMENOR</v>
      </c>
      <c r="E174" t="s">
        <v>159</v>
      </c>
      <c r="F174" s="3"/>
      <c r="G174" s="3"/>
      <c r="H174" s="16" t="str">
        <f>+IFERROR(VLOOKUP(F174,$F$179:$H$183,3,FALSE)*VLOOKUP(G174,$G$179:$H$183,3,FALSE),"")</f>
        <v/>
      </c>
      <c r="I174"/>
      <c r="J174"/>
      <c r="K174"/>
      <c r="L174"/>
      <c r="M174"/>
      <c r="N174"/>
      <c r="O174"/>
      <c r="P174"/>
      <c r="Q174"/>
      <c r="R174" s="16"/>
      <c r="S174" s="97"/>
      <c r="T174"/>
      <c r="U174" s="97"/>
      <c r="V174" s="97"/>
      <c r="W174" s="12"/>
      <c r="X174" s="12"/>
      <c r="Y174" s="12"/>
      <c r="Z174" s="12"/>
      <c r="AA174" s="3"/>
      <c r="AB174" s="3"/>
      <c r="AC174" s="12"/>
      <c r="AD174" s="182"/>
      <c r="AE174" s="141"/>
      <c r="AF174" s="141"/>
      <c r="AG174" s="141"/>
      <c r="AH174" s="12"/>
      <c r="AI174"/>
      <c r="AJ174" s="12"/>
      <c r="AK174"/>
      <c r="AL174" s="12"/>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row>
    <row r="175" spans="2:270" s="2" customFormat="1" x14ac:dyDescent="0.35">
      <c r="B175" t="s">
        <v>91</v>
      </c>
      <c r="C175" t="s">
        <v>52</v>
      </c>
      <c r="D175" s="2" t="str">
        <f t="shared" si="2"/>
        <v>RARA VEZMODERADO</v>
      </c>
      <c r="E175" t="s">
        <v>52</v>
      </c>
      <c r="F175" s="3"/>
      <c r="G175" s="3"/>
      <c r="H175" s="16" t="str">
        <f>+IFERROR(VLOOKUP(F175,$F$179:$H$183,3,FALSE)*VLOOKUP(G175,$G$179:$H$183,3,FALSE),"")</f>
        <v/>
      </c>
      <c r="I175"/>
      <c r="J175"/>
      <c r="K175"/>
      <c r="L175"/>
      <c r="M175"/>
      <c r="N175"/>
      <c r="O175"/>
      <c r="P175"/>
      <c r="Q175"/>
      <c r="R175" s="16"/>
      <c r="S175" s="97"/>
      <c r="T175"/>
      <c r="U175" s="97"/>
      <c r="V175" s="97"/>
      <c r="W175" s="12"/>
      <c r="X175" s="12"/>
      <c r="Y175" s="12"/>
      <c r="Z175" s="12"/>
      <c r="AA175" s="3"/>
      <c r="AB175" s="3"/>
      <c r="AC175" s="12"/>
      <c r="AD175" s="182"/>
      <c r="AE175" s="141"/>
      <c r="AF175" s="141"/>
      <c r="AG175" s="141"/>
      <c r="AH175" s="12"/>
      <c r="AI175"/>
      <c r="AJ175" s="12"/>
      <c r="AK175"/>
      <c r="AL175" s="12"/>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row>
    <row r="176" spans="2:270" s="2" customFormat="1" x14ac:dyDescent="0.35">
      <c r="B176" t="s">
        <v>91</v>
      </c>
      <c r="C176" t="s">
        <v>75</v>
      </c>
      <c r="D176" s="2" t="str">
        <f t="shared" si="2"/>
        <v>RARA VEZMAYOR</v>
      </c>
      <c r="E176" t="s">
        <v>157</v>
      </c>
      <c r="F176" s="16"/>
      <c r="G176"/>
      <c r="H176" s="16"/>
      <c r="I176"/>
      <c r="J176"/>
      <c r="K176"/>
      <c r="L176"/>
      <c r="M176"/>
      <c r="N176"/>
      <c r="O176"/>
      <c r="P176"/>
      <c r="Q176"/>
      <c r="R176" s="16"/>
      <c r="S176" s="97"/>
      <c r="T176"/>
      <c r="U176" s="97"/>
      <c r="V176" s="97"/>
      <c r="W176" s="12"/>
      <c r="X176" s="12"/>
      <c r="Y176" s="12"/>
      <c r="Z176" s="12"/>
      <c r="AA176"/>
      <c r="AB176"/>
      <c r="AC176" s="12"/>
      <c r="AD176" s="182"/>
      <c r="AE176" s="141"/>
      <c r="AF176" s="141"/>
      <c r="AG176" s="141"/>
      <c r="AH176" s="12"/>
      <c r="AI176"/>
      <c r="AJ176" s="12"/>
      <c r="AK176"/>
      <c r="AL176" s="12"/>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row>
    <row r="177" spans="1:270" s="2" customFormat="1" x14ac:dyDescent="0.35">
      <c r="B177" t="s">
        <v>91</v>
      </c>
      <c r="C177" t="s">
        <v>131</v>
      </c>
      <c r="D177" s="2" t="str">
        <f t="shared" si="2"/>
        <v>RARA VEZCATASTRÓFICO</v>
      </c>
      <c r="E177" t="s">
        <v>158</v>
      </c>
      <c r="F177" s="16"/>
      <c r="G177"/>
      <c r="H177" s="16"/>
      <c r="I177"/>
      <c r="J177"/>
      <c r="K177"/>
      <c r="L177"/>
      <c r="M177"/>
      <c r="N177"/>
      <c r="O177"/>
      <c r="P177"/>
      <c r="Q177"/>
      <c r="R177" s="16"/>
      <c r="S177" s="97"/>
      <c r="T177"/>
      <c r="U177" s="97"/>
      <c r="V177" s="97"/>
      <c r="W177" s="12"/>
      <c r="X177" s="12"/>
      <c r="Y177" s="12"/>
      <c r="Z177" s="12"/>
      <c r="AA177"/>
      <c r="AB177"/>
      <c r="AC177" s="12"/>
      <c r="AD177" s="182"/>
      <c r="AE177" s="141"/>
      <c r="AF177" s="141"/>
      <c r="AG177" s="141"/>
      <c r="AH177" s="12"/>
      <c r="AI177"/>
      <c r="AJ177" s="12"/>
      <c r="AK177"/>
      <c r="AL177" s="12"/>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row>
    <row r="178" spans="1:270" s="2" customFormat="1" x14ac:dyDescent="0.35">
      <c r="A178"/>
      <c r="B178"/>
      <c r="C178"/>
      <c r="D178"/>
      <c r="E178"/>
      <c r="F178" s="16"/>
      <c r="G178"/>
      <c r="H178" s="16"/>
      <c r="I178"/>
      <c r="J178"/>
      <c r="K178"/>
      <c r="L178"/>
      <c r="M178"/>
      <c r="N178"/>
      <c r="O178"/>
      <c r="P178"/>
      <c r="Q178"/>
      <c r="R178" s="16"/>
      <c r="S178" s="97"/>
      <c r="T178"/>
      <c r="U178" s="97"/>
      <c r="V178" s="97"/>
      <c r="W178" s="12"/>
      <c r="X178" s="12"/>
      <c r="Y178" s="12"/>
      <c r="Z178" s="12"/>
      <c r="AA178"/>
      <c r="AB178"/>
      <c r="AC178" s="12"/>
      <c r="AD178" s="182"/>
      <c r="AE178" s="141"/>
      <c r="AF178" s="141" t="s">
        <v>33</v>
      </c>
      <c r="AG178" s="141"/>
      <c r="AH178" s="12"/>
      <c r="AI178"/>
      <c r="AJ178" s="12" t="s">
        <v>34</v>
      </c>
      <c r="AK178"/>
      <c r="AL178" s="12"/>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row>
    <row r="179" spans="1:270" s="2" customFormat="1" ht="50" x14ac:dyDescent="0.35">
      <c r="D179"/>
      <c r="E179" s="2" t="s">
        <v>118</v>
      </c>
      <c r="F179" s="17" t="s">
        <v>91</v>
      </c>
      <c r="G179" s="2" t="s">
        <v>61</v>
      </c>
      <c r="H179" s="17">
        <v>1</v>
      </c>
      <c r="J179" s="2" t="s">
        <v>67</v>
      </c>
      <c r="R179" s="17"/>
      <c r="S179" s="98" t="s">
        <v>160</v>
      </c>
      <c r="U179" s="98" t="s">
        <v>58</v>
      </c>
      <c r="V179" s="98" t="s">
        <v>58</v>
      </c>
      <c r="W179" s="85" t="s">
        <v>161</v>
      </c>
      <c r="X179" s="85"/>
      <c r="Y179" s="13" t="s">
        <v>58</v>
      </c>
      <c r="Z179" s="85" t="s">
        <v>161</v>
      </c>
      <c r="AA179" s="2" t="s">
        <v>91</v>
      </c>
      <c r="AB179" s="2" t="s">
        <v>61</v>
      </c>
      <c r="AC179" s="13"/>
      <c r="AD179" s="183"/>
      <c r="AE179" s="102"/>
      <c r="AF179" s="82" t="s">
        <v>162</v>
      </c>
      <c r="AG179" s="82" t="s">
        <v>163</v>
      </c>
      <c r="AH179" s="91">
        <v>100</v>
      </c>
      <c r="AI179" s="101" t="s">
        <v>164</v>
      </c>
      <c r="AJ179" s="90"/>
      <c r="AK179" s="91" t="s">
        <v>165</v>
      </c>
      <c r="AL179" s="91">
        <v>2</v>
      </c>
    </row>
    <row r="180" spans="1:270" s="2" customFormat="1" ht="50" x14ac:dyDescent="0.35">
      <c r="D180"/>
      <c r="E180" s="2" t="s">
        <v>110</v>
      </c>
      <c r="F180" s="17" t="s">
        <v>60</v>
      </c>
      <c r="G180" s="2" t="s">
        <v>92</v>
      </c>
      <c r="H180" s="17">
        <v>2</v>
      </c>
      <c r="J180" s="2" t="s">
        <v>55</v>
      </c>
      <c r="R180" s="17"/>
      <c r="S180" s="98" t="s">
        <v>100</v>
      </c>
      <c r="U180" s="98" t="s">
        <v>52</v>
      </c>
      <c r="V180" s="98" t="s">
        <v>52</v>
      </c>
      <c r="W180" s="85" t="s">
        <v>166</v>
      </c>
      <c r="X180" s="85"/>
      <c r="Y180" s="13" t="s">
        <v>52</v>
      </c>
      <c r="Z180" s="85" t="s">
        <v>166</v>
      </c>
      <c r="AA180" s="2" t="s">
        <v>60</v>
      </c>
      <c r="AB180" s="2" t="s">
        <v>92</v>
      </c>
      <c r="AC180" s="13"/>
      <c r="AD180" s="183"/>
      <c r="AE180" s="102"/>
      <c r="AF180" s="82" t="s">
        <v>167</v>
      </c>
      <c r="AG180" s="82" t="s">
        <v>168</v>
      </c>
      <c r="AH180" s="91">
        <v>50</v>
      </c>
      <c r="AI180" s="101" t="s">
        <v>169</v>
      </c>
      <c r="AJ180" s="90"/>
      <c r="AK180" s="91" t="s">
        <v>170</v>
      </c>
      <c r="AL180" s="91">
        <v>1</v>
      </c>
    </row>
    <row r="181" spans="1:270" s="2" customFormat="1" ht="37.5" x14ac:dyDescent="0.25">
      <c r="E181" s="2" t="s">
        <v>171</v>
      </c>
      <c r="F181" s="17" t="s">
        <v>78</v>
      </c>
      <c r="G181" s="2" t="s">
        <v>52</v>
      </c>
      <c r="H181" s="17">
        <v>3</v>
      </c>
      <c r="R181" s="17"/>
      <c r="S181" s="98" t="s">
        <v>172</v>
      </c>
      <c r="U181" s="98" t="s">
        <v>173</v>
      </c>
      <c r="V181" s="98" t="s">
        <v>173</v>
      </c>
      <c r="W181" s="85" t="s">
        <v>174</v>
      </c>
      <c r="X181" s="85"/>
      <c r="Y181" s="13" t="s">
        <v>173</v>
      </c>
      <c r="Z181" s="85" t="s">
        <v>174</v>
      </c>
      <c r="AA181" s="2" t="s">
        <v>78</v>
      </c>
      <c r="AB181" s="2" t="s">
        <v>52</v>
      </c>
      <c r="AC181" s="13"/>
      <c r="AD181" s="183"/>
      <c r="AE181" s="102"/>
      <c r="AF181" s="82" t="s">
        <v>175</v>
      </c>
      <c r="AG181" s="82" t="s">
        <v>176</v>
      </c>
      <c r="AH181" s="91">
        <v>0</v>
      </c>
      <c r="AI181" s="101" t="s">
        <v>177</v>
      </c>
      <c r="AJ181" s="90"/>
      <c r="AK181" s="91" t="s">
        <v>178</v>
      </c>
      <c r="AL181" s="91">
        <v>0</v>
      </c>
    </row>
    <row r="182" spans="1:270" s="2" customFormat="1" ht="50" x14ac:dyDescent="0.25">
      <c r="E182" s="2" t="s">
        <v>179</v>
      </c>
      <c r="F182" s="17" t="s">
        <v>51</v>
      </c>
      <c r="G182" s="2" t="s">
        <v>75</v>
      </c>
      <c r="H182" s="17">
        <v>4</v>
      </c>
      <c r="R182" s="17"/>
      <c r="S182" s="98" t="s">
        <v>56</v>
      </c>
      <c r="U182" s="98"/>
      <c r="V182" s="98"/>
      <c r="W182" s="85" t="s">
        <v>180</v>
      </c>
      <c r="X182" s="85"/>
      <c r="Y182" s="13"/>
      <c r="Z182" s="85" t="s">
        <v>180</v>
      </c>
      <c r="AA182" s="2" t="s">
        <v>51</v>
      </c>
      <c r="AB182" s="2" t="s">
        <v>75</v>
      </c>
      <c r="AC182" s="13"/>
      <c r="AD182" s="183"/>
      <c r="AE182" s="102"/>
      <c r="AF182" s="82" t="s">
        <v>181</v>
      </c>
      <c r="AG182" s="82" t="s">
        <v>182</v>
      </c>
      <c r="AH182" s="91">
        <v>50</v>
      </c>
      <c r="AI182" s="102" t="s">
        <v>169</v>
      </c>
      <c r="AJ182" s="90"/>
      <c r="AK182" s="91" t="s">
        <v>165</v>
      </c>
      <c r="AL182" s="91">
        <v>2</v>
      </c>
    </row>
    <row r="183" spans="1:270" s="2" customFormat="1" ht="50" x14ac:dyDescent="0.25">
      <c r="E183" s="2" t="s">
        <v>183</v>
      </c>
      <c r="F183" s="17" t="s">
        <v>156</v>
      </c>
      <c r="G183" s="2" t="s">
        <v>131</v>
      </c>
      <c r="H183" s="17">
        <v>5</v>
      </c>
      <c r="R183" s="17"/>
      <c r="S183" s="98"/>
      <c r="U183" s="98"/>
      <c r="V183" s="98"/>
      <c r="W183" s="85" t="s">
        <v>184</v>
      </c>
      <c r="X183" s="85"/>
      <c r="Y183" s="13"/>
      <c r="Z183" s="85" t="s">
        <v>184</v>
      </c>
      <c r="AA183" s="2" t="s">
        <v>156</v>
      </c>
      <c r="AB183" s="2" t="s">
        <v>131</v>
      </c>
      <c r="AC183" s="13"/>
      <c r="AD183" s="183"/>
      <c r="AE183" s="102"/>
      <c r="AF183" s="82" t="s">
        <v>185</v>
      </c>
      <c r="AG183" s="82" t="s">
        <v>186</v>
      </c>
      <c r="AH183" s="91">
        <v>50</v>
      </c>
      <c r="AI183" s="102" t="s">
        <v>169</v>
      </c>
      <c r="AJ183" s="90"/>
      <c r="AK183" s="91" t="s">
        <v>165</v>
      </c>
      <c r="AL183" s="91">
        <v>1</v>
      </c>
    </row>
    <row r="184" spans="1:270" s="2" customFormat="1" ht="37.5" x14ac:dyDescent="0.25">
      <c r="E184" s="2" t="s">
        <v>187</v>
      </c>
      <c r="F184" s="17"/>
      <c r="H184" s="17"/>
      <c r="R184" s="17"/>
      <c r="S184" s="98"/>
      <c r="U184" s="98"/>
      <c r="V184" s="98"/>
      <c r="W184" s="85" t="s">
        <v>188</v>
      </c>
      <c r="X184" s="85"/>
      <c r="Y184" s="13"/>
      <c r="Z184" s="85" t="s">
        <v>188</v>
      </c>
      <c r="AC184" s="13"/>
      <c r="AD184" s="183"/>
      <c r="AE184" s="102"/>
      <c r="AF184" s="82" t="s">
        <v>189</v>
      </c>
      <c r="AG184" s="82" t="s">
        <v>190</v>
      </c>
      <c r="AH184" s="91">
        <v>0</v>
      </c>
      <c r="AI184" s="102" t="s">
        <v>177</v>
      </c>
      <c r="AJ184" s="90"/>
      <c r="AK184" s="91" t="s">
        <v>170</v>
      </c>
      <c r="AL184" s="91">
        <v>0</v>
      </c>
    </row>
    <row r="185" spans="1:270" ht="37.5" x14ac:dyDescent="0.35">
      <c r="A185" s="2"/>
      <c r="B185" s="2"/>
      <c r="C185" s="2"/>
      <c r="D185" s="2"/>
      <c r="E185" s="2" t="s">
        <v>50</v>
      </c>
      <c r="F185" s="17"/>
      <c r="G185" s="2"/>
      <c r="H185" s="17"/>
      <c r="I185" s="2"/>
      <c r="J185" s="2"/>
      <c r="K185" s="2"/>
      <c r="L185" s="2"/>
      <c r="M185" s="2"/>
      <c r="N185" s="2"/>
      <c r="O185" s="2"/>
      <c r="P185" s="2"/>
      <c r="Q185" s="2"/>
      <c r="R185" s="17"/>
      <c r="T185" s="2"/>
      <c r="W185" s="85" t="s">
        <v>191</v>
      </c>
      <c r="X185" s="85"/>
      <c r="Z185" s="85" t="s">
        <v>191</v>
      </c>
      <c r="AA185" s="2"/>
      <c r="AB185" s="2"/>
      <c r="AC185" s="13"/>
      <c r="AD185" s="183"/>
      <c r="AE185" s="102"/>
      <c r="AF185" s="82" t="s">
        <v>192</v>
      </c>
      <c r="AG185" s="82" t="s">
        <v>193</v>
      </c>
      <c r="AH185" s="91">
        <v>0</v>
      </c>
      <c r="AI185" s="102" t="s">
        <v>177</v>
      </c>
      <c r="AJ185" s="90"/>
      <c r="AK185" s="91" t="s">
        <v>178</v>
      </c>
      <c r="AL185" s="91">
        <v>0</v>
      </c>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row>
    <row r="186" spans="1:270" ht="37.5" x14ac:dyDescent="0.35">
      <c r="A186" s="2"/>
      <c r="B186" s="2"/>
      <c r="C186" s="2"/>
      <c r="D186" s="2"/>
      <c r="E186" s="2" t="s">
        <v>143</v>
      </c>
      <c r="F186" s="17"/>
      <c r="G186" s="2"/>
      <c r="H186" s="17"/>
      <c r="I186" s="2"/>
      <c r="J186" s="2"/>
      <c r="K186" s="2"/>
      <c r="L186" s="2"/>
      <c r="M186" s="2"/>
      <c r="N186" s="2"/>
      <c r="O186" s="2"/>
      <c r="P186" s="2"/>
      <c r="Q186" s="2"/>
      <c r="R186" s="17"/>
      <c r="S186" s="98"/>
      <c r="T186" s="2"/>
      <c r="U186" s="98"/>
      <c r="V186" s="98"/>
      <c r="W186" s="85" t="s">
        <v>194</v>
      </c>
      <c r="X186" s="85"/>
      <c r="Y186" s="13"/>
      <c r="Z186" s="85" t="s">
        <v>194</v>
      </c>
      <c r="AA186" s="2"/>
      <c r="AB186" s="2" t="s">
        <v>195</v>
      </c>
      <c r="AC186" s="13"/>
      <c r="AD186" s="183"/>
      <c r="AE186" s="102"/>
      <c r="AF186" s="82" t="s">
        <v>196</v>
      </c>
      <c r="AG186" s="82" t="s">
        <v>197</v>
      </c>
      <c r="AH186" s="91">
        <v>0</v>
      </c>
      <c r="AI186" s="102" t="s">
        <v>177</v>
      </c>
      <c r="AJ186" s="90"/>
      <c r="AK186" s="91" t="s">
        <v>165</v>
      </c>
      <c r="AL186" s="91">
        <v>1</v>
      </c>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row>
    <row r="187" spans="1:270" ht="25" x14ac:dyDescent="0.35">
      <c r="A187" s="2"/>
      <c r="B187" s="2"/>
      <c r="C187" s="2"/>
      <c r="D187" s="2"/>
      <c r="E187" s="2" t="s">
        <v>130</v>
      </c>
      <c r="F187" s="17"/>
      <c r="G187" s="2"/>
      <c r="H187" s="17"/>
      <c r="I187" s="2"/>
      <c r="J187" s="2"/>
      <c r="K187" s="2"/>
      <c r="L187" s="2"/>
      <c r="M187" s="2"/>
      <c r="N187" s="2"/>
      <c r="O187" s="2"/>
      <c r="P187" s="2"/>
      <c r="Q187" s="2"/>
      <c r="S187" s="98"/>
      <c r="U187" s="98"/>
      <c r="V187" s="98"/>
      <c r="W187" s="85" t="s">
        <v>198</v>
      </c>
      <c r="X187" s="85"/>
      <c r="Y187" s="13"/>
      <c r="Z187" s="85" t="s">
        <v>198</v>
      </c>
      <c r="AC187" s="13"/>
      <c r="AF187" s="141" t="s">
        <v>199</v>
      </c>
      <c r="AG187" s="102" t="s">
        <v>200</v>
      </c>
      <c r="AH187" s="13">
        <v>0</v>
      </c>
      <c r="AI187" s="102" t="s">
        <v>177</v>
      </c>
      <c r="AJ187" s="13"/>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row>
    <row r="188" spans="1:270" x14ac:dyDescent="0.35">
      <c r="A188" s="2"/>
      <c r="B188" s="2"/>
      <c r="C188" s="2"/>
      <c r="D188" s="2"/>
      <c r="E188" s="2" t="s">
        <v>201</v>
      </c>
      <c r="F188" s="17"/>
      <c r="G188" s="2"/>
      <c r="H188" s="17"/>
      <c r="I188" s="2"/>
      <c r="J188" s="2"/>
      <c r="K188" s="2"/>
      <c r="L188" s="2"/>
      <c r="M188" s="2"/>
      <c r="N188" s="2"/>
      <c r="O188" s="2"/>
      <c r="P188" s="2"/>
      <c r="Q188" s="2"/>
      <c r="S188" s="98"/>
      <c r="U188" s="98"/>
      <c r="V188" s="98"/>
      <c r="W188" s="13"/>
      <c r="X188" s="13"/>
      <c r="Y188" s="13"/>
      <c r="Z188" s="13"/>
      <c r="AC188" s="13"/>
      <c r="AG188" s="102"/>
      <c r="AH188" s="13"/>
      <c r="AI188" s="2"/>
      <c r="AJ188" s="13"/>
      <c r="AK188" s="2"/>
      <c r="AL188" s="13"/>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row>
    <row r="189" spans="1:270" x14ac:dyDescent="0.35">
      <c r="A189" s="2"/>
      <c r="B189" s="2"/>
      <c r="C189" s="2"/>
      <c r="D189" s="2"/>
      <c r="F189" s="17"/>
      <c r="G189" s="2"/>
      <c r="H189" s="17"/>
      <c r="I189" s="2"/>
      <c r="J189" s="2"/>
      <c r="K189" s="2"/>
      <c r="L189" s="2"/>
      <c r="M189" s="2"/>
      <c r="N189" s="2"/>
      <c r="O189" s="2"/>
      <c r="P189" s="2"/>
      <c r="Q189" s="2"/>
      <c r="S189" s="98"/>
      <c r="U189" s="98"/>
      <c r="V189" s="98"/>
      <c r="W189" s="13"/>
      <c r="X189" s="13"/>
      <c r="Y189" s="13"/>
      <c r="Z189" s="13"/>
      <c r="AC189" s="13"/>
      <c r="AG189" s="102"/>
      <c r="AH189" s="13"/>
      <c r="AI189" s="2"/>
      <c r="AJ189" s="13"/>
      <c r="AK189" s="2"/>
      <c r="AL189" s="13"/>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row>
    <row r="190" spans="1:270" x14ac:dyDescent="0.35">
      <c r="A190" s="2"/>
      <c r="B190" s="2"/>
      <c r="C190" s="2"/>
      <c r="D190" s="2"/>
      <c r="F190" s="17"/>
      <c r="G190" s="2"/>
      <c r="H190" s="17"/>
      <c r="I190" s="2"/>
      <c r="J190" s="2"/>
      <c r="K190" s="2"/>
      <c r="L190" s="2"/>
      <c r="M190" s="2"/>
      <c r="N190" s="2"/>
      <c r="O190" s="2"/>
      <c r="P190" s="2"/>
      <c r="Q190" s="2"/>
      <c r="S190" s="98"/>
      <c r="U190" s="98"/>
      <c r="V190" s="98"/>
      <c r="W190" s="13"/>
      <c r="X190" s="13"/>
      <c r="Y190" s="13"/>
      <c r="Z190" s="13"/>
      <c r="AC190" s="13"/>
      <c r="AG190" s="102"/>
      <c r="AH190" s="13"/>
      <c r="AI190" s="2"/>
      <c r="AJ190" s="13"/>
      <c r="AK190" s="2"/>
      <c r="AL190" s="13"/>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row>
    <row r="191" spans="1:270" x14ac:dyDescent="0.35">
      <c r="E191" s="2"/>
      <c r="I191" s="2"/>
      <c r="J191" s="2"/>
      <c r="K191" s="2"/>
      <c r="M191" s="2"/>
      <c r="N191" s="2"/>
      <c r="O191" s="2"/>
    </row>
    <row r="192" spans="1:270" x14ac:dyDescent="0.35">
      <c r="E192" s="2"/>
      <c r="I192" s="2"/>
      <c r="J192" s="2"/>
      <c r="K192" s="2"/>
      <c r="M192" s="2"/>
      <c r="N192" s="2"/>
      <c r="O192" s="2"/>
    </row>
    <row r="193" spans="9:18" x14ac:dyDescent="0.35">
      <c r="I193" s="2"/>
      <c r="J193" s="2"/>
      <c r="K193" s="2"/>
      <c r="M193" s="2"/>
      <c r="N193" s="2"/>
      <c r="O193" s="2"/>
    </row>
    <row r="194" spans="9:18" x14ac:dyDescent="0.35">
      <c r="R194" s="17"/>
    </row>
    <row r="195" spans="9:18" x14ac:dyDescent="0.35">
      <c r="R195" s="17"/>
    </row>
    <row r="196" spans="9:18" x14ac:dyDescent="0.35">
      <c r="R196" s="17"/>
    </row>
  </sheetData>
  <sheetProtection formatRows="0" insertColumns="0" insertRows="0" insertHyperlinks="0" selectLockedCells="1" sort="0" autoFilter="0" pivotTables="0" selectUnlockedCells="1"/>
  <mergeCells count="186">
    <mergeCell ref="E16:E17"/>
    <mergeCell ref="C16:C17"/>
    <mergeCell ref="D16:D17"/>
    <mergeCell ref="F16:F17"/>
    <mergeCell ref="G16:G17"/>
    <mergeCell ref="G14:G15"/>
    <mergeCell ref="H21:H23"/>
    <mergeCell ref="Q21:Q23"/>
    <mergeCell ref="X21:X23"/>
    <mergeCell ref="X16:X17"/>
    <mergeCell ref="Y16:Y17"/>
    <mergeCell ref="Z16:Z17"/>
    <mergeCell ref="C14:C15"/>
    <mergeCell ref="D14:D15"/>
    <mergeCell ref="E14:E15"/>
    <mergeCell ref="F14:F15"/>
    <mergeCell ref="H16:H17"/>
    <mergeCell ref="I16:I17"/>
    <mergeCell ref="J16:J17"/>
    <mergeCell ref="K16:K17"/>
    <mergeCell ref="H14:H15"/>
    <mergeCell ref="Q14:Q15"/>
    <mergeCell ref="Z14:Z15"/>
    <mergeCell ref="I14:I15"/>
    <mergeCell ref="J14:J15"/>
    <mergeCell ref="L16:L17"/>
    <mergeCell ref="M16:M17"/>
    <mergeCell ref="N16:N17"/>
    <mergeCell ref="K14:K15"/>
    <mergeCell ref="L14:L15"/>
    <mergeCell ref="A27:F27"/>
    <mergeCell ref="C24:C26"/>
    <mergeCell ref="D24:D26"/>
    <mergeCell ref="E24:E26"/>
    <mergeCell ref="AG24:AG26"/>
    <mergeCell ref="I21:I23"/>
    <mergeCell ref="J21:J23"/>
    <mergeCell ref="K21:K23"/>
    <mergeCell ref="L21:L23"/>
    <mergeCell ref="M21:M23"/>
    <mergeCell ref="N21:N23"/>
    <mergeCell ref="O21:O23"/>
    <mergeCell ref="M24:M26"/>
    <mergeCell ref="N24:N26"/>
    <mergeCell ref="L24:L26"/>
    <mergeCell ref="X24:X26"/>
    <mergeCell ref="C21:C23"/>
    <mergeCell ref="D21:D23"/>
    <mergeCell ref="E21:E23"/>
    <mergeCell ref="F21:F23"/>
    <mergeCell ref="A8:A26"/>
    <mergeCell ref="B8:B26"/>
    <mergeCell ref="C12:C13"/>
    <mergeCell ref="D12:D13"/>
    <mergeCell ref="U30:AL30"/>
    <mergeCell ref="U27:AD27"/>
    <mergeCell ref="O12:O13"/>
    <mergeCell ref="A28:E28"/>
    <mergeCell ref="E12:E13"/>
    <mergeCell ref="F12:F13"/>
    <mergeCell ref="G12:G13"/>
    <mergeCell ref="H12:H13"/>
    <mergeCell ref="X12:X13"/>
    <mergeCell ref="I27:P27"/>
    <mergeCell ref="N12:N13"/>
    <mergeCell ref="I12:I13"/>
    <mergeCell ref="J12:J13"/>
    <mergeCell ref="K12:K13"/>
    <mergeCell ref="F30:S30"/>
    <mergeCell ref="A30:D30"/>
    <mergeCell ref="Y12:Y13"/>
    <mergeCell ref="Z12:Z13"/>
    <mergeCell ref="AG14:AG15"/>
    <mergeCell ref="Q12:Q13"/>
    <mergeCell ref="AG12:AG13"/>
    <mergeCell ref="L12:L13"/>
    <mergeCell ref="M12:M13"/>
    <mergeCell ref="N14:N15"/>
    <mergeCell ref="AL6:AM6"/>
    <mergeCell ref="R6:R7"/>
    <mergeCell ref="Z6:Z7"/>
    <mergeCell ref="C1:AK4"/>
    <mergeCell ref="AL1:AM1"/>
    <mergeCell ref="AL2:AM2"/>
    <mergeCell ref="AL3:AM3"/>
    <mergeCell ref="AL4:AM4"/>
    <mergeCell ref="T6:T7"/>
    <mergeCell ref="Y6:Y7"/>
    <mergeCell ref="AA6:AC6"/>
    <mergeCell ref="AH6:AI6"/>
    <mergeCell ref="AJ6:AK6"/>
    <mergeCell ref="Q8:Q11"/>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J8:J11"/>
    <mergeCell ref="C8:C11"/>
    <mergeCell ref="D8:D11"/>
    <mergeCell ref="E8:E11"/>
    <mergeCell ref="F8:F11"/>
    <mergeCell ref="G8:G11"/>
    <mergeCell ref="AH8:AH11"/>
    <mergeCell ref="M14:M15"/>
    <mergeCell ref="AE14:AE15"/>
    <mergeCell ref="F24:F26"/>
    <mergeCell ref="H8:H11"/>
    <mergeCell ref="X8:X11"/>
    <mergeCell ref="Y8:Y11"/>
    <mergeCell ref="Z8:Z11"/>
    <mergeCell ref="AA8:AA11"/>
    <mergeCell ref="AB8:AB11"/>
    <mergeCell ref="AC8:AC11"/>
    <mergeCell ref="I8:I11"/>
    <mergeCell ref="G24:G26"/>
    <mergeCell ref="H24:H26"/>
    <mergeCell ref="I24:I26"/>
    <mergeCell ref="J24:J26"/>
    <mergeCell ref="K24:K26"/>
    <mergeCell ref="Q24:Q26"/>
    <mergeCell ref="K8:K11"/>
    <mergeCell ref="L8:L11"/>
    <mergeCell ref="M8:M11"/>
    <mergeCell ref="N8:N11"/>
    <mergeCell ref="G21:G23"/>
    <mergeCell ref="O8:O11"/>
    <mergeCell ref="AL14:AL15"/>
    <mergeCell ref="AL21:AL23"/>
    <mergeCell ref="AA14:AA15"/>
    <mergeCell ref="AB14:AB15"/>
    <mergeCell ref="AC14:AC15"/>
    <mergeCell ref="Y14:Y15"/>
    <mergeCell ref="AL16:AL17"/>
    <mergeCell ref="AL12:AL13"/>
    <mergeCell ref="AL8:AL11"/>
    <mergeCell ref="AA12:AA13"/>
    <mergeCell ref="AB12:AB13"/>
    <mergeCell ref="AC12:AC13"/>
    <mergeCell ref="AH12:AH13"/>
    <mergeCell ref="AJ12:AJ13"/>
    <mergeCell ref="AE12:AE13"/>
    <mergeCell ref="AJ8:AJ11"/>
    <mergeCell ref="Z21:Z23"/>
    <mergeCell ref="AA21:AA23"/>
    <mergeCell ref="AB21:AB23"/>
    <mergeCell ref="Y21:Y23"/>
    <mergeCell ref="AH14:AH15"/>
    <mergeCell ref="AH21:AH23"/>
    <mergeCell ref="AJ14:AJ15"/>
    <mergeCell ref="AG8:AG11"/>
    <mergeCell ref="Y24:Y26"/>
    <mergeCell ref="Z24:Z26"/>
    <mergeCell ref="O14:O15"/>
    <mergeCell ref="O16:O17"/>
    <mergeCell ref="P16:P17"/>
    <mergeCell ref="Q16:Q17"/>
    <mergeCell ref="X14:X15"/>
    <mergeCell ref="O24:O26"/>
    <mergeCell ref="AL24:AL26"/>
    <mergeCell ref="AB24:AB26"/>
    <mergeCell ref="AC24:AC26"/>
    <mergeCell ref="AG19:AG20"/>
    <mergeCell ref="AH16:AH17"/>
    <mergeCell ref="AJ16:AJ17"/>
    <mergeCell ref="AH24:AH26"/>
    <mergeCell ref="AA24:AA26"/>
    <mergeCell ref="AJ21:AJ23"/>
    <mergeCell ref="AJ24:AJ26"/>
    <mergeCell ref="AC21:AC23"/>
    <mergeCell ref="AG21:AG23"/>
    <mergeCell ref="AA16:AA17"/>
    <mergeCell ref="AB16:AB17"/>
    <mergeCell ref="AC16:AC17"/>
    <mergeCell ref="AG16:AG17"/>
  </mergeCells>
  <phoneticPr fontId="12" type="noConversion"/>
  <conditionalFormatting sqref="K191">
    <cfRule type="cellIs" dxfId="222" priority="859" stopIfTrue="1" operator="between">
      <formula>30</formula>
      <formula>40</formula>
    </cfRule>
  </conditionalFormatting>
  <conditionalFormatting sqref="N191">
    <cfRule type="cellIs" dxfId="221" priority="827" stopIfTrue="1" operator="between">
      <formula>30</formula>
      <formula>40</formula>
    </cfRule>
  </conditionalFormatting>
  <conditionalFormatting sqref="G8 G31:G175 G28:G29 G12 G21:G22">
    <cfRule type="cellIs" dxfId="220" priority="914" stopIfTrue="1" operator="equal">
      <formula>$G$181</formula>
    </cfRule>
    <cfRule type="cellIs" dxfId="219" priority="915" stopIfTrue="1" operator="equal">
      <formula>$G$180</formula>
    </cfRule>
    <cfRule type="cellIs" dxfId="218" priority="916" stopIfTrue="1" operator="equal">
      <formula>$G$179</formula>
    </cfRule>
  </conditionalFormatting>
  <conditionalFormatting sqref="F8 F31:F175 F28:F29 F12 F21:F22 AA18">
    <cfRule type="cellIs" dxfId="217" priority="917" stopIfTrue="1" operator="equal">
      <formula>$F$181</formula>
    </cfRule>
    <cfRule type="cellIs" dxfId="216" priority="918" stopIfTrue="1" operator="equal">
      <formula>$F$180</formula>
    </cfRule>
    <cfRule type="cellIs" dxfId="215" priority="919" stopIfTrue="1" operator="equal">
      <formula>$F$179</formula>
    </cfRule>
  </conditionalFormatting>
  <conditionalFormatting sqref="N192">
    <cfRule type="cellIs" dxfId="214" priority="787" stopIfTrue="1" operator="between">
      <formula>30</formula>
      <formula>40</formula>
    </cfRule>
  </conditionalFormatting>
  <conditionalFormatting sqref="N193">
    <cfRule type="cellIs" dxfId="213" priority="786" stopIfTrue="1" operator="between">
      <formula>30</formula>
      <formula>40</formula>
    </cfRule>
  </conditionalFormatting>
  <conditionalFormatting sqref="K192">
    <cfRule type="cellIs" dxfId="212" priority="785" stopIfTrue="1" operator="between">
      <formula>30</formula>
      <formula>40</formula>
    </cfRule>
  </conditionalFormatting>
  <conditionalFormatting sqref="K193">
    <cfRule type="cellIs" dxfId="211" priority="784" stopIfTrue="1" operator="between">
      <formula>30</formula>
      <formula>40</formula>
    </cfRule>
  </conditionalFormatting>
  <conditionalFormatting sqref="AA31:AA175 AA27:AA29">
    <cfRule type="cellIs" dxfId="210" priority="571" stopIfTrue="1" operator="equal">
      <formula>#REF!</formula>
    </cfRule>
    <cfRule type="cellIs" dxfId="209" priority="572" operator="equal">
      <formula>#REF!</formula>
    </cfRule>
    <cfRule type="cellIs" dxfId="208" priority="573" operator="equal">
      <formula>#REF!</formula>
    </cfRule>
  </conditionalFormatting>
  <conditionalFormatting sqref="AB27:AB29 AB31:AB175">
    <cfRule type="cellIs" dxfId="207" priority="574" stopIfTrue="1" operator="equal">
      <formula>#REF!</formula>
    </cfRule>
    <cfRule type="cellIs" dxfId="206" priority="575" stopIfTrue="1" operator="equal">
      <formula>#REF!</formula>
    </cfRule>
    <cfRule type="cellIs" dxfId="205" priority="576" stopIfTrue="1" operator="equal">
      <formula>#REF!</formula>
    </cfRule>
  </conditionalFormatting>
  <conditionalFormatting sqref="AB8">
    <cfRule type="cellIs" dxfId="204" priority="562" stopIfTrue="1" operator="equal">
      <formula>$G$181</formula>
    </cfRule>
    <cfRule type="cellIs" dxfId="203" priority="563" stopIfTrue="1" operator="equal">
      <formula>$G$180</formula>
    </cfRule>
    <cfRule type="cellIs" dxfId="202" priority="564" stopIfTrue="1" operator="equal">
      <formula>$G$179</formula>
    </cfRule>
  </conditionalFormatting>
  <conditionalFormatting sqref="AA8">
    <cfRule type="cellIs" dxfId="201" priority="565" stopIfTrue="1" operator="equal">
      <formula>$F$181</formula>
    </cfRule>
    <cfRule type="cellIs" dxfId="200" priority="566" stopIfTrue="1" operator="equal">
      <formula>$F$180</formula>
    </cfRule>
    <cfRule type="cellIs" dxfId="199" priority="567" stopIfTrue="1" operator="equal">
      <formula>$F$179</formula>
    </cfRule>
  </conditionalFormatting>
  <conditionalFormatting sqref="F8 F21:F22 F18 F12:F14">
    <cfRule type="cellIs" dxfId="198" priority="538" operator="equal">
      <formula>$F$182</formula>
    </cfRule>
    <cfRule type="cellIs" dxfId="197" priority="613" stopIfTrue="1" operator="equal">
      <formula>$F$181</formula>
    </cfRule>
    <cfRule type="cellIs" dxfId="196" priority="614" stopIfTrue="1" operator="equal">
      <formula>$F$180</formula>
    </cfRule>
    <cfRule type="cellIs" dxfId="195" priority="615" stopIfTrue="1" operator="equal">
      <formula>$F$179</formula>
    </cfRule>
  </conditionalFormatting>
  <conditionalFormatting sqref="G8 G21:G22 G18 G12:G14">
    <cfRule type="cellIs" dxfId="194" priority="610" stopIfTrue="1" operator="equal">
      <formula>$G$183</formula>
    </cfRule>
    <cfRule type="cellIs" dxfId="193" priority="611" stopIfTrue="1" operator="equal">
      <formula>$G$180</formula>
    </cfRule>
    <cfRule type="cellIs" dxfId="192" priority="612" stopIfTrue="1" operator="equal">
      <formula>$G$179</formula>
    </cfRule>
    <cfRule type="cellIs" dxfId="191" priority="619" stopIfTrue="1" operator="equal">
      <formula>$G$182</formula>
    </cfRule>
    <cfRule type="cellIs" dxfId="190" priority="620" stopIfTrue="1" operator="equal">
      <formula>$G$181</formula>
    </cfRule>
  </conditionalFormatting>
  <conditionalFormatting sqref="AC8 H8 H19:H22 H12:H14">
    <cfRule type="cellIs" dxfId="189" priority="515" operator="equal">
      <formula>"BAJO"</formula>
    </cfRule>
    <cfRule type="cellIs" dxfId="188" priority="516" operator="equal">
      <formula>"MODERADO"</formula>
    </cfRule>
    <cfRule type="cellIs" dxfId="187" priority="517" operator="equal">
      <formula>"ALTO"</formula>
    </cfRule>
    <cfRule type="cellIs" dxfId="186" priority="518" operator="equal">
      <formula>"EXTREMO"</formula>
    </cfRule>
  </conditionalFormatting>
  <conditionalFormatting sqref="AB24:AB25">
    <cfRule type="cellIs" dxfId="185" priority="497" stopIfTrue="1" operator="equal">
      <formula>$G$181</formula>
    </cfRule>
    <cfRule type="cellIs" dxfId="184" priority="498" stopIfTrue="1" operator="equal">
      <formula>$G$180</formula>
    </cfRule>
    <cfRule type="cellIs" dxfId="183" priority="499" stopIfTrue="1" operator="equal">
      <formula>$G$179</formula>
    </cfRule>
  </conditionalFormatting>
  <conditionalFormatting sqref="AA24:AA25">
    <cfRule type="cellIs" dxfId="182" priority="500" stopIfTrue="1" operator="equal">
      <formula>$F$181</formula>
    </cfRule>
    <cfRule type="cellIs" dxfId="181" priority="501" stopIfTrue="1" operator="equal">
      <formula>$F$180</formula>
    </cfRule>
    <cfRule type="cellIs" dxfId="180" priority="502" stopIfTrue="1" operator="equal">
      <formula>$F$179</formula>
    </cfRule>
  </conditionalFormatting>
  <conditionalFormatting sqref="AA24:AA25 AA8 AA18">
    <cfRule type="cellIs" dxfId="179" priority="490" stopIfTrue="1" operator="equal">
      <formula>$AA$183</formula>
    </cfRule>
    <cfRule type="cellIs" dxfId="178" priority="491" stopIfTrue="1" operator="equal">
      <formula>$AA$180</formula>
    </cfRule>
    <cfRule type="cellIs" dxfId="177" priority="492" stopIfTrue="1" operator="equal">
      <formula>$AA$179</formula>
    </cfRule>
    <cfRule type="cellIs" dxfId="176" priority="495" stopIfTrue="1" operator="equal">
      <formula>$AA$182</formula>
    </cfRule>
    <cfRule type="cellIs" dxfId="175" priority="496" stopIfTrue="1" operator="equal">
      <formula>$AA$181</formula>
    </cfRule>
  </conditionalFormatting>
  <conditionalFormatting sqref="AB24:AB25 AB8">
    <cfRule type="cellIs" dxfId="174" priority="487" stopIfTrue="1" operator="equal">
      <formula>$AB$183</formula>
    </cfRule>
    <cfRule type="cellIs" dxfId="173" priority="488" stopIfTrue="1" operator="equal">
      <formula>$AB$180</formula>
    </cfRule>
    <cfRule type="cellIs" dxfId="172" priority="489" stopIfTrue="1" operator="equal">
      <formula>$AB$179</formula>
    </cfRule>
    <cfRule type="cellIs" dxfId="171" priority="493" stopIfTrue="1" operator="equal">
      <formula>$AB$182</formula>
    </cfRule>
    <cfRule type="cellIs" dxfId="170" priority="494" stopIfTrue="1" operator="equal">
      <formula>$AB$181</formula>
    </cfRule>
  </conditionalFormatting>
  <conditionalFormatting sqref="F24:F25">
    <cfRule type="cellIs" dxfId="169" priority="469" operator="equal">
      <formula>$F$182</formula>
    </cfRule>
    <cfRule type="cellIs" dxfId="168" priority="474" stopIfTrue="1" operator="equal">
      <formula>$F$181</formula>
    </cfRule>
    <cfRule type="cellIs" dxfId="167" priority="475" stopIfTrue="1" operator="equal">
      <formula>$F$180</formula>
    </cfRule>
    <cfRule type="cellIs" dxfId="166" priority="476" stopIfTrue="1" operator="equal">
      <formula>$F$179</formula>
    </cfRule>
  </conditionalFormatting>
  <conditionalFormatting sqref="G24:G25">
    <cfRule type="cellIs" dxfId="165" priority="471" stopIfTrue="1" operator="equal">
      <formula>$G$183</formula>
    </cfRule>
    <cfRule type="cellIs" dxfId="164" priority="472" stopIfTrue="1" operator="equal">
      <formula>$G$180</formula>
    </cfRule>
    <cfRule type="cellIs" dxfId="163" priority="473" stopIfTrue="1" operator="equal">
      <formula>$G$179</formula>
    </cfRule>
    <cfRule type="cellIs" dxfId="162" priority="477" stopIfTrue="1" operator="equal">
      <formula>$G$182</formula>
    </cfRule>
    <cfRule type="cellIs" dxfId="161" priority="478" stopIfTrue="1" operator="equal">
      <formula>$G$181</formula>
    </cfRule>
  </conditionalFormatting>
  <conditionalFormatting sqref="H24:H26">
    <cfRule type="cellIs" dxfId="160" priority="465" operator="equal">
      <formula>"BAJO"</formula>
    </cfRule>
    <cfRule type="cellIs" dxfId="159" priority="466" operator="equal">
      <formula>"MODERADO"</formula>
    </cfRule>
    <cfRule type="cellIs" dxfId="158" priority="467" operator="equal">
      <formula>"ALTO"</formula>
    </cfRule>
    <cfRule type="cellIs" dxfId="157" priority="468" operator="equal">
      <formula>"EXTREMO"</formula>
    </cfRule>
  </conditionalFormatting>
  <conditionalFormatting sqref="AB14">
    <cfRule type="cellIs" dxfId="156" priority="228" stopIfTrue="1" operator="equal">
      <formula>$AB$183</formula>
    </cfRule>
    <cfRule type="cellIs" dxfId="155" priority="229" stopIfTrue="1" operator="equal">
      <formula>$AB$180</formula>
    </cfRule>
    <cfRule type="cellIs" dxfId="154" priority="230" stopIfTrue="1" operator="equal">
      <formula>$AB$179</formula>
    </cfRule>
    <cfRule type="cellIs" dxfId="153" priority="231" stopIfTrue="1" operator="equal">
      <formula>$AB$182</formula>
    </cfRule>
    <cfRule type="cellIs" dxfId="152" priority="232" stopIfTrue="1" operator="equal">
      <formula>$AB$181</formula>
    </cfRule>
  </conditionalFormatting>
  <conditionalFormatting sqref="AA12">
    <cfRule type="cellIs" dxfId="151" priority="217" stopIfTrue="1" operator="equal">
      <formula>$F$181</formula>
    </cfRule>
    <cfRule type="cellIs" dxfId="150" priority="218" stopIfTrue="1" operator="equal">
      <formula>$F$180</formula>
    </cfRule>
    <cfRule type="cellIs" dxfId="149" priority="219" stopIfTrue="1" operator="equal">
      <formula>$F$179</formula>
    </cfRule>
  </conditionalFormatting>
  <conditionalFormatting sqref="AA12">
    <cfRule type="cellIs" dxfId="148" priority="212" stopIfTrue="1" operator="equal">
      <formula>$AA$183</formula>
    </cfRule>
    <cfRule type="cellIs" dxfId="147" priority="213" stopIfTrue="1" operator="equal">
      <formula>$AA$180</formula>
    </cfRule>
    <cfRule type="cellIs" dxfId="146" priority="214" stopIfTrue="1" operator="equal">
      <formula>$AA$179</formula>
    </cfRule>
    <cfRule type="cellIs" dxfId="145" priority="215" stopIfTrue="1" operator="equal">
      <formula>$AA$182</formula>
    </cfRule>
    <cfRule type="cellIs" dxfId="144" priority="216" stopIfTrue="1" operator="equal">
      <formula>$AA$181</formula>
    </cfRule>
  </conditionalFormatting>
  <conditionalFormatting sqref="AB12">
    <cfRule type="cellIs" dxfId="143" priority="209" stopIfTrue="1" operator="equal">
      <formula>$G$181</formula>
    </cfRule>
    <cfRule type="cellIs" dxfId="142" priority="210" stopIfTrue="1" operator="equal">
      <formula>$G$180</formula>
    </cfRule>
    <cfRule type="cellIs" dxfId="141" priority="211" stopIfTrue="1" operator="equal">
      <formula>$G$179</formula>
    </cfRule>
  </conditionalFormatting>
  <conditionalFormatting sqref="AB12">
    <cfRule type="cellIs" dxfId="140" priority="204" stopIfTrue="1" operator="equal">
      <formula>$AB$183</formula>
    </cfRule>
    <cfRule type="cellIs" dxfId="139" priority="205" stopIfTrue="1" operator="equal">
      <formula>$AB$180</formula>
    </cfRule>
    <cfRule type="cellIs" dxfId="138" priority="206" stopIfTrue="1" operator="equal">
      <formula>$AB$179</formula>
    </cfRule>
    <cfRule type="cellIs" dxfId="137" priority="207" stopIfTrue="1" operator="equal">
      <formula>$AB$182</formula>
    </cfRule>
    <cfRule type="cellIs" dxfId="136" priority="208" stopIfTrue="1" operator="equal">
      <formula>$AB$181</formula>
    </cfRule>
  </conditionalFormatting>
  <conditionalFormatting sqref="AC12">
    <cfRule type="cellIs" dxfId="135" priority="192" operator="equal">
      <formula>"BAJO"</formula>
    </cfRule>
    <cfRule type="cellIs" dxfId="134" priority="193" operator="equal">
      <formula>"MODERADO"</formula>
    </cfRule>
    <cfRule type="cellIs" dxfId="133" priority="194" operator="equal">
      <formula>"ALTO"</formula>
    </cfRule>
    <cfRule type="cellIs" dxfId="132" priority="195" operator="equal">
      <formula>"EXTREMO"</formula>
    </cfRule>
  </conditionalFormatting>
  <conditionalFormatting sqref="AA14">
    <cfRule type="cellIs" dxfId="131" priority="189" stopIfTrue="1" operator="equal">
      <formula>$F$181</formula>
    </cfRule>
    <cfRule type="cellIs" dxfId="130" priority="190" stopIfTrue="1" operator="equal">
      <formula>$F$180</formula>
    </cfRule>
    <cfRule type="cellIs" dxfId="129" priority="191" stopIfTrue="1" operator="equal">
      <formula>$F$179</formula>
    </cfRule>
  </conditionalFormatting>
  <conditionalFormatting sqref="AA14">
    <cfRule type="cellIs" dxfId="128" priority="184" stopIfTrue="1" operator="equal">
      <formula>$AA$183</formula>
    </cfRule>
    <cfRule type="cellIs" dxfId="127" priority="185" stopIfTrue="1" operator="equal">
      <formula>$AA$180</formula>
    </cfRule>
    <cfRule type="cellIs" dxfId="126" priority="186" stopIfTrue="1" operator="equal">
      <formula>$AA$179</formula>
    </cfRule>
    <cfRule type="cellIs" dxfId="125" priority="187" stopIfTrue="1" operator="equal">
      <formula>$AA$182</formula>
    </cfRule>
    <cfRule type="cellIs" dxfId="124" priority="188" stopIfTrue="1" operator="equal">
      <formula>$AA$181</formula>
    </cfRule>
  </conditionalFormatting>
  <conditionalFormatting sqref="AC14">
    <cfRule type="cellIs" dxfId="123" priority="180" operator="equal">
      <formula>"BAJO"</formula>
    </cfRule>
    <cfRule type="cellIs" dxfId="122" priority="181" operator="equal">
      <formula>"MODERADO"</formula>
    </cfRule>
    <cfRule type="cellIs" dxfId="121" priority="182" operator="equal">
      <formula>"ALTO"</formula>
    </cfRule>
    <cfRule type="cellIs" dxfId="120" priority="183" operator="equal">
      <formula>"EXTREMO"</formula>
    </cfRule>
  </conditionalFormatting>
  <conditionalFormatting sqref="F19">
    <cfRule type="cellIs" dxfId="119" priority="175" operator="equal">
      <formula>$F$182</formula>
    </cfRule>
    <cfRule type="cellIs" dxfId="118" priority="177" stopIfTrue="1" operator="equal">
      <formula>$F$181</formula>
    </cfRule>
    <cfRule type="cellIs" dxfId="117" priority="178" stopIfTrue="1" operator="equal">
      <formula>$F$180</formula>
    </cfRule>
    <cfRule type="cellIs" dxfId="116" priority="179" stopIfTrue="1" operator="equal">
      <formula>$F$179</formula>
    </cfRule>
  </conditionalFormatting>
  <conditionalFormatting sqref="G19">
    <cfRule type="cellIs" dxfId="115" priority="170" stopIfTrue="1" operator="equal">
      <formula>$G$183</formula>
    </cfRule>
    <cfRule type="cellIs" dxfId="114" priority="171" stopIfTrue="1" operator="equal">
      <formula>$G$180</formula>
    </cfRule>
    <cfRule type="cellIs" dxfId="113" priority="172" stopIfTrue="1" operator="equal">
      <formula>$G$179</formula>
    </cfRule>
    <cfRule type="cellIs" dxfId="112" priority="173" stopIfTrue="1" operator="equal">
      <formula>$G$182</formula>
    </cfRule>
    <cfRule type="cellIs" dxfId="111" priority="174" stopIfTrue="1" operator="equal">
      <formula>$G$181</formula>
    </cfRule>
  </conditionalFormatting>
  <conditionalFormatting sqref="AA19">
    <cfRule type="cellIs" dxfId="110" priority="167" stopIfTrue="1" operator="equal">
      <formula>$F$181</formula>
    </cfRule>
    <cfRule type="cellIs" dxfId="109" priority="168" stopIfTrue="1" operator="equal">
      <formula>$F$180</formula>
    </cfRule>
    <cfRule type="cellIs" dxfId="108" priority="169" stopIfTrue="1" operator="equal">
      <formula>$F$179</formula>
    </cfRule>
  </conditionalFormatting>
  <conditionalFormatting sqref="AA19">
    <cfRule type="cellIs" dxfId="107" priority="162" stopIfTrue="1" operator="equal">
      <formula>$AA$183</formula>
    </cfRule>
    <cfRule type="cellIs" dxfId="106" priority="163" stopIfTrue="1" operator="equal">
      <formula>$AA$180</formula>
    </cfRule>
    <cfRule type="cellIs" dxfId="105" priority="164" stopIfTrue="1" operator="equal">
      <formula>$AA$179</formula>
    </cfRule>
    <cfRule type="cellIs" dxfId="104" priority="165" stopIfTrue="1" operator="equal">
      <formula>$AA$182</formula>
    </cfRule>
    <cfRule type="cellIs" dxfId="103" priority="166" stopIfTrue="1" operator="equal">
      <formula>$AA$181</formula>
    </cfRule>
  </conditionalFormatting>
  <conditionalFormatting sqref="AB19">
    <cfRule type="cellIs" dxfId="102" priority="157" stopIfTrue="1" operator="equal">
      <formula>$AB$183</formula>
    </cfRule>
    <cfRule type="cellIs" dxfId="101" priority="158" stopIfTrue="1" operator="equal">
      <formula>$AB$180</formula>
    </cfRule>
    <cfRule type="cellIs" dxfId="100" priority="159" stopIfTrue="1" operator="equal">
      <formula>$AB$179</formula>
    </cfRule>
    <cfRule type="cellIs" dxfId="99" priority="160" stopIfTrue="1" operator="equal">
      <formula>$AB$182</formula>
    </cfRule>
    <cfRule type="cellIs" dxfId="98" priority="161" stopIfTrue="1" operator="equal">
      <formula>$AB$181</formula>
    </cfRule>
  </conditionalFormatting>
  <conditionalFormatting sqref="AC19">
    <cfRule type="cellIs" dxfId="97" priority="153" operator="equal">
      <formula>"BAJO"</formula>
    </cfRule>
    <cfRule type="cellIs" dxfId="96" priority="154" operator="equal">
      <formula>"MODERADO"</formula>
    </cfRule>
    <cfRule type="cellIs" dxfId="95" priority="155" operator="equal">
      <formula>"ALTO"</formula>
    </cfRule>
    <cfRule type="cellIs" dxfId="94" priority="156" operator="equal">
      <formula>"EXTREMO"</formula>
    </cfRule>
  </conditionalFormatting>
  <conditionalFormatting sqref="AC24:AC25">
    <cfRule type="cellIs" dxfId="93" priority="92" operator="equal">
      <formula>"BAJO"</formula>
    </cfRule>
    <cfRule type="cellIs" dxfId="92" priority="93" operator="equal">
      <formula>"MODERADO"</formula>
    </cfRule>
    <cfRule type="cellIs" dxfId="91" priority="94" operator="equal">
      <formula>"ALTO"</formula>
    </cfRule>
    <cfRule type="cellIs" dxfId="90" priority="95" operator="equal">
      <formula>"EXTREMO"</formula>
    </cfRule>
  </conditionalFormatting>
  <conditionalFormatting sqref="AA21:AA22">
    <cfRule type="cellIs" dxfId="89" priority="89" stopIfTrue="1" operator="equal">
      <formula>$F$181</formula>
    </cfRule>
    <cfRule type="cellIs" dxfId="88" priority="90" stopIfTrue="1" operator="equal">
      <formula>$F$180</formula>
    </cfRule>
    <cfRule type="cellIs" dxfId="87" priority="91" stopIfTrue="1" operator="equal">
      <formula>$F$179</formula>
    </cfRule>
  </conditionalFormatting>
  <conditionalFormatting sqref="AA21:AA22">
    <cfRule type="cellIs" dxfId="86" priority="84" stopIfTrue="1" operator="equal">
      <formula>$AA$183</formula>
    </cfRule>
    <cfRule type="cellIs" dxfId="85" priority="85" stopIfTrue="1" operator="equal">
      <formula>$AA$180</formula>
    </cfRule>
    <cfRule type="cellIs" dxfId="84" priority="86" stopIfTrue="1" operator="equal">
      <formula>$AA$179</formula>
    </cfRule>
    <cfRule type="cellIs" dxfId="83" priority="87" stopIfTrue="1" operator="equal">
      <formula>$AA$182</formula>
    </cfRule>
    <cfRule type="cellIs" dxfId="82" priority="88" stopIfTrue="1" operator="equal">
      <formula>$AA$181</formula>
    </cfRule>
  </conditionalFormatting>
  <conditionalFormatting sqref="AB21:AB22">
    <cfRule type="cellIs" dxfId="81" priority="81" stopIfTrue="1" operator="equal">
      <formula>$G$181</formula>
    </cfRule>
    <cfRule type="cellIs" dxfId="80" priority="82" stopIfTrue="1" operator="equal">
      <formula>$G$180</formula>
    </cfRule>
    <cfRule type="cellIs" dxfId="79" priority="83" stopIfTrue="1" operator="equal">
      <formula>$G$179</formula>
    </cfRule>
  </conditionalFormatting>
  <conditionalFormatting sqref="AB21:AB22">
    <cfRule type="cellIs" dxfId="78" priority="76" stopIfTrue="1" operator="equal">
      <formula>$AB$183</formula>
    </cfRule>
    <cfRule type="cellIs" dxfId="77" priority="77" stopIfTrue="1" operator="equal">
      <formula>$AB$180</formula>
    </cfRule>
    <cfRule type="cellIs" dxfId="76" priority="78" stopIfTrue="1" operator="equal">
      <formula>$AB$179</formula>
    </cfRule>
    <cfRule type="cellIs" dxfId="75" priority="79" stopIfTrue="1" operator="equal">
      <formula>$AB$182</formula>
    </cfRule>
    <cfRule type="cellIs" dxfId="74" priority="80" stopIfTrue="1" operator="equal">
      <formula>$AB$181</formula>
    </cfRule>
  </conditionalFormatting>
  <conditionalFormatting sqref="AC21:AC22">
    <cfRule type="cellIs" dxfId="73" priority="72" operator="equal">
      <formula>"BAJO"</formula>
    </cfRule>
    <cfRule type="cellIs" dxfId="72" priority="73" operator="equal">
      <formula>"MODERADO"</formula>
    </cfRule>
    <cfRule type="cellIs" dxfId="71" priority="74" operator="equal">
      <formula>"ALTO"</formula>
    </cfRule>
    <cfRule type="cellIs" dxfId="70" priority="75" operator="equal">
      <formula>"EXTREMO"</formula>
    </cfRule>
  </conditionalFormatting>
  <conditionalFormatting sqref="AC18">
    <cfRule type="cellIs" dxfId="69" priority="28" operator="equal">
      <formula>"BAJO"</formula>
    </cfRule>
    <cfRule type="cellIs" dxfId="68" priority="29" operator="equal">
      <formula>"MODERADO"</formula>
    </cfRule>
    <cfRule type="cellIs" dxfId="67" priority="30" operator="equal">
      <formula>"ALTO"</formula>
    </cfRule>
    <cfRule type="cellIs" dxfId="66" priority="31" operator="equal">
      <formula>"EXTREMO"</formula>
    </cfRule>
  </conditionalFormatting>
  <conditionalFormatting sqref="H16 H18">
    <cfRule type="cellIs" dxfId="65" priority="68" operator="equal">
      <formula>"BAJO"</formula>
    </cfRule>
    <cfRule type="cellIs" dxfId="64" priority="69" operator="equal">
      <formula>"MODERADO"</formula>
    </cfRule>
    <cfRule type="cellIs" dxfId="63" priority="70" operator="equal">
      <formula>"ALTO"</formula>
    </cfRule>
    <cfRule type="cellIs" dxfId="62" priority="71" operator="equal">
      <formula>"EXTREMO"</formula>
    </cfRule>
  </conditionalFormatting>
  <conditionalFormatting sqref="F16">
    <cfRule type="cellIs" dxfId="61" priority="63" operator="equal">
      <formula>$F$182</formula>
    </cfRule>
    <cfRule type="cellIs" dxfId="60" priority="65" stopIfTrue="1" operator="equal">
      <formula>$F$181</formula>
    </cfRule>
    <cfRule type="cellIs" dxfId="59" priority="66" stopIfTrue="1" operator="equal">
      <formula>$F$180</formula>
    </cfRule>
    <cfRule type="cellIs" dxfId="58" priority="67" stopIfTrue="1" operator="equal">
      <formula>$F$179</formula>
    </cfRule>
  </conditionalFormatting>
  <conditionalFormatting sqref="G16">
    <cfRule type="cellIs" dxfId="57" priority="58" stopIfTrue="1" operator="equal">
      <formula>$G$183</formula>
    </cfRule>
    <cfRule type="cellIs" dxfId="56" priority="59" stopIfTrue="1" operator="equal">
      <formula>$G$180</formula>
    </cfRule>
    <cfRule type="cellIs" dxfId="55" priority="60" stopIfTrue="1" operator="equal">
      <formula>$G$179</formula>
    </cfRule>
    <cfRule type="cellIs" dxfId="54" priority="61" stopIfTrue="1" operator="equal">
      <formula>$G$182</formula>
    </cfRule>
    <cfRule type="cellIs" dxfId="53" priority="62" stopIfTrue="1" operator="equal">
      <formula>$G$181</formula>
    </cfRule>
  </conditionalFormatting>
  <conditionalFormatting sqref="AA16">
    <cfRule type="cellIs" dxfId="52" priority="55" stopIfTrue="1" operator="equal">
      <formula>$F$181</formula>
    </cfRule>
    <cfRule type="cellIs" dxfId="51" priority="56" stopIfTrue="1" operator="equal">
      <formula>$F$180</formula>
    </cfRule>
    <cfRule type="cellIs" dxfId="50" priority="57" stopIfTrue="1" operator="equal">
      <formula>$F$179</formula>
    </cfRule>
  </conditionalFormatting>
  <conditionalFormatting sqref="AA16">
    <cfRule type="cellIs" dxfId="49" priority="50" stopIfTrue="1" operator="equal">
      <formula>$AA$183</formula>
    </cfRule>
    <cfRule type="cellIs" dxfId="48" priority="51" stopIfTrue="1" operator="equal">
      <formula>$AA$180</formula>
    </cfRule>
    <cfRule type="cellIs" dxfId="47" priority="52" stopIfTrue="1" operator="equal">
      <formula>$AA$179</formula>
    </cfRule>
    <cfRule type="cellIs" dxfId="46" priority="53" stopIfTrue="1" operator="equal">
      <formula>$AA$182</formula>
    </cfRule>
    <cfRule type="cellIs" dxfId="45" priority="54" stopIfTrue="1" operator="equal">
      <formula>$AA$181</formula>
    </cfRule>
  </conditionalFormatting>
  <conditionalFormatting sqref="AB16">
    <cfRule type="cellIs" dxfId="44" priority="45" stopIfTrue="1" operator="equal">
      <formula>$AB$183</formula>
    </cfRule>
    <cfRule type="cellIs" dxfId="43" priority="46" stopIfTrue="1" operator="equal">
      <formula>$AB$180</formula>
    </cfRule>
    <cfRule type="cellIs" dxfId="42" priority="47" stopIfTrue="1" operator="equal">
      <formula>$AB$179</formula>
    </cfRule>
    <cfRule type="cellIs" dxfId="41" priority="48" stopIfTrue="1" operator="equal">
      <formula>$AB$182</formula>
    </cfRule>
    <cfRule type="cellIs" dxfId="40" priority="49" stopIfTrue="1" operator="equal">
      <formula>$AB$181</formula>
    </cfRule>
  </conditionalFormatting>
  <conditionalFormatting sqref="AC16">
    <cfRule type="cellIs" dxfId="39" priority="41" operator="equal">
      <formula>"BAJO"</formula>
    </cfRule>
    <cfRule type="cellIs" dxfId="38" priority="42" operator="equal">
      <formula>"MODERADO"</formula>
    </cfRule>
    <cfRule type="cellIs" dxfId="37" priority="43" operator="equal">
      <formula>"ALTO"</formula>
    </cfRule>
    <cfRule type="cellIs" dxfId="36" priority="44" operator="equal">
      <formula>"EXTREMO"</formula>
    </cfRule>
  </conditionalFormatting>
  <conditionalFormatting sqref="AB18">
    <cfRule type="cellIs" dxfId="35" priority="36" stopIfTrue="1" operator="equal">
      <formula>$AB$183</formula>
    </cfRule>
    <cfRule type="cellIs" dxfId="34" priority="37" stopIfTrue="1" operator="equal">
      <formula>$AB$180</formula>
    </cfRule>
    <cfRule type="cellIs" dxfId="33" priority="38" stopIfTrue="1" operator="equal">
      <formula>$AB$179</formula>
    </cfRule>
    <cfRule type="cellIs" dxfId="32" priority="39" stopIfTrue="1" operator="equal">
      <formula>$AB$182</formula>
    </cfRule>
    <cfRule type="cellIs" dxfId="31" priority="40" stopIfTrue="1" operator="equal">
      <formula>$AB$181</formula>
    </cfRule>
  </conditionalFormatting>
  <conditionalFormatting sqref="F20">
    <cfRule type="cellIs" dxfId="30" priority="23" operator="equal">
      <formula>$F$182</formula>
    </cfRule>
    <cfRule type="cellIs" dxfId="29" priority="25" stopIfTrue="1" operator="equal">
      <formula>$F$181</formula>
    </cfRule>
    <cfRule type="cellIs" dxfId="28" priority="26" stopIfTrue="1" operator="equal">
      <formula>$F$180</formula>
    </cfRule>
    <cfRule type="cellIs" dxfId="27" priority="27" stopIfTrue="1" operator="equal">
      <formula>$F$179</formula>
    </cfRule>
  </conditionalFormatting>
  <conditionalFormatting sqref="G20">
    <cfRule type="cellIs" dxfId="26" priority="18" stopIfTrue="1" operator="equal">
      <formula>$G$183</formula>
    </cfRule>
    <cfRule type="cellIs" dxfId="25" priority="19" stopIfTrue="1" operator="equal">
      <formula>$G$180</formula>
    </cfRule>
    <cfRule type="cellIs" dxfId="24" priority="20" stopIfTrue="1" operator="equal">
      <formula>$G$179</formula>
    </cfRule>
    <cfRule type="cellIs" dxfId="23" priority="21" stopIfTrue="1" operator="equal">
      <formula>$G$182</formula>
    </cfRule>
    <cfRule type="cellIs" dxfId="22" priority="22" stopIfTrue="1" operator="equal">
      <formula>$G$181</formula>
    </cfRule>
  </conditionalFormatting>
  <conditionalFormatting sqref="AA20">
    <cfRule type="cellIs" dxfId="21" priority="15" stopIfTrue="1" operator="equal">
      <formula>$F$181</formula>
    </cfRule>
    <cfRule type="cellIs" dxfId="20" priority="16" stopIfTrue="1" operator="equal">
      <formula>$F$180</formula>
    </cfRule>
    <cfRule type="cellIs" dxfId="19" priority="17" stopIfTrue="1" operator="equal">
      <formula>$F$179</formula>
    </cfRule>
  </conditionalFormatting>
  <conditionalFormatting sqref="AA20">
    <cfRule type="cellIs" dxfId="18" priority="10" stopIfTrue="1" operator="equal">
      <formula>$AA$183</formula>
    </cfRule>
    <cfRule type="cellIs" dxfId="17" priority="11" stopIfTrue="1" operator="equal">
      <formula>$AA$180</formula>
    </cfRule>
    <cfRule type="cellIs" dxfId="16" priority="12" stopIfTrue="1" operator="equal">
      <formula>$AA$179</formula>
    </cfRule>
    <cfRule type="cellIs" dxfId="15" priority="13" stopIfTrue="1" operator="equal">
      <formula>$AA$182</formula>
    </cfRule>
    <cfRule type="cellIs" dxfId="14" priority="14" stopIfTrue="1" operator="equal">
      <formula>$AA$181</formula>
    </cfRule>
  </conditionalFormatting>
  <conditionalFormatting sqref="AB20">
    <cfRule type="cellIs" dxfId="13" priority="5" stopIfTrue="1" operator="equal">
      <formula>$AB$183</formula>
    </cfRule>
    <cfRule type="cellIs" dxfId="12" priority="6" stopIfTrue="1" operator="equal">
      <formula>$AB$180</formula>
    </cfRule>
    <cfRule type="cellIs" dxfId="11" priority="7" stopIfTrue="1" operator="equal">
      <formula>$AB$179</formula>
    </cfRule>
    <cfRule type="cellIs" dxfId="10" priority="8" stopIfTrue="1" operator="equal">
      <formula>$AB$182</formula>
    </cfRule>
    <cfRule type="cellIs" dxfId="9" priority="9" stopIfTrue="1" operator="equal">
      <formula>$AB$181</formula>
    </cfRule>
  </conditionalFormatting>
  <conditionalFormatting sqref="AC20">
    <cfRule type="cellIs" dxfId="8" priority="1" operator="equal">
      <formula>"BAJO"</formula>
    </cfRule>
    <cfRule type="cellIs" dxfId="7" priority="2" operator="equal">
      <formula>"MODERADO"</formula>
    </cfRule>
    <cfRule type="cellIs" dxfId="6" priority="3" operator="equal">
      <formula>"ALTO"</formula>
    </cfRule>
    <cfRule type="cellIs" dxfId="5" priority="4" operator="equal">
      <formula>"EXTREMO"</formula>
    </cfRule>
  </conditionalFormatting>
  <dataValidations count="13">
    <dataValidation type="list" allowBlank="1" showInputMessage="1" showErrorMessage="1" sqref="AL29 S31:S175 U31:Z175 U29:Z29 AH31:AH175 S29 AH29 AL31:AL175 AJ29 AJ31:AJ175">
      <formula1>$AH$179:$AH$186</formula1>
    </dataValidation>
    <dataValidation type="list" allowBlank="1" showInputMessage="1" showErrorMessage="1" sqref="F29 AA24:AA25 F18:F22 AA14 AA12 F24:F25 AA16 F31:F175 AA18:AA22 F12:F14 F16 F8 AA8">
      <formula1>$F$179:$F$183</formula1>
    </dataValidation>
    <dataValidation type="list" allowBlank="1" showInputMessage="1" showErrorMessage="1" sqref="G29 AB24:AB25 G18:G22 AB14 AB12 G24:G25 AB18:AB22 AB16 G31:G175 G12:G14 G16 G8 AB8">
      <formula1>$G$179:$G$183</formula1>
    </dataValidation>
    <dataValidation type="list" allowBlank="1" showInputMessage="1" showErrorMessage="1" sqref="R29 R31:R175 R8:R26">
      <formula1>$J$179:$J$180</formula1>
    </dataValidation>
    <dataValidation type="list" allowBlank="1" showInputMessage="1" showErrorMessage="1" sqref="E29 AA29:AB29 E31:E152 AA31:AB175">
      <formula1>#REF!</formula1>
    </dataValidation>
    <dataValidation type="list" allowBlank="1" showInputMessage="1" showErrorMessage="1" sqref="E24:E25 E16 E18:E22 E8 E12:E14">
      <formula1>$E$179:$E$188</formula1>
    </dataValidation>
    <dataValidation type="list" allowBlank="1" showInputMessage="1" showErrorMessage="1" sqref="AL19:AL20 AL24 AJ16 AH12:AH14 AH8 AJ8 AJ12:AJ14 AH16 AH18:AH21 AJ18:AJ21 AJ24 AL16 AL14 AL8 AL12">
      <formula1>$Y$179:$Y$181</formula1>
    </dataValidation>
    <dataValidation type="list" allowBlank="1" showInputMessage="1" showErrorMessage="1" sqref="X24:X25 X18:X22 X16 X8 X12:X14">
      <formula1>"FUERTE,MODERADO,DÉBIL"</formula1>
    </dataValidation>
    <dataValidation type="list" allowBlank="1" showInputMessage="1" showErrorMessage="1" sqref="Y24:Y25 Y18:Y22 Y16 Y8 Y12:Y14">
      <formula1>"DIRECTAMENTE,NO DISMINUYE"</formula1>
    </dataValidation>
    <dataValidation type="list" allowBlank="1" showInputMessage="1" showErrorMessage="1" sqref="Z24:Z25 Z18:Z22 Z16 Z8 Z12:Z14">
      <formula1>"DIRECTAMENTE,INDIRECTAMENTE,NO DISMINUYE"</formula1>
    </dataValidation>
    <dataValidation type="list" allowBlank="1" showInputMessage="1" showErrorMessage="1" sqref="S8:S26">
      <formula1>$S$179:$S$182</formula1>
    </dataValidation>
    <dataValidation type="list" allowBlank="1" showInputMessage="1" showErrorMessage="1" sqref="U8:U26">
      <formula1>$U$179:$U$181</formula1>
    </dataValidation>
    <dataValidation type="list" allowBlank="1" showInputMessage="1" showErrorMessage="1" sqref="V8:V26">
      <formula1>$V$179:$V$181</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39" operator="containsText" id="{7409C311-EEBB-4B57-823D-DBF9E60212B7}">
            <xm:f>NOT(ISERROR(SEARCH($F$183,F8)))</xm:f>
            <xm:f>$F$183</xm:f>
            <x14:dxf>
              <fill>
                <patternFill>
                  <bgColor rgb="FFFF0000"/>
                </patternFill>
              </fill>
            </x14:dxf>
          </x14:cfRule>
          <xm:sqref>F8 F21:F22 F18 F12:F14</xm:sqref>
        </x14:conditionalFormatting>
        <x14:conditionalFormatting xmlns:xm="http://schemas.microsoft.com/office/excel/2006/main">
          <x14:cfRule type="containsText" priority="470" operator="containsText" id="{CDACBA5E-4DE4-47BA-886A-257A36D3F3A4}">
            <xm:f>NOT(ISERROR(SEARCH($F$183,F24)))</xm:f>
            <xm:f>$F$183</xm:f>
            <x14:dxf>
              <fill>
                <patternFill>
                  <bgColor rgb="FFFF0000"/>
                </patternFill>
              </fill>
            </x14:dxf>
          </x14:cfRule>
          <xm:sqref>F24:F25</xm:sqref>
        </x14:conditionalFormatting>
        <x14:conditionalFormatting xmlns:xm="http://schemas.microsoft.com/office/excel/2006/main">
          <x14:cfRule type="containsText" priority="176" operator="containsText" id="{54A42316-122D-4801-9C3C-DB25132902A5}">
            <xm:f>NOT(ISERROR(SEARCH($F$183,F19)))</xm:f>
            <xm:f>$F$183</xm:f>
            <x14:dxf>
              <fill>
                <patternFill>
                  <bgColor rgb="FFFF0000"/>
                </patternFill>
              </fill>
            </x14:dxf>
          </x14:cfRule>
          <xm:sqref>F19</xm:sqref>
        </x14:conditionalFormatting>
        <x14:conditionalFormatting xmlns:xm="http://schemas.microsoft.com/office/excel/2006/main">
          <x14:cfRule type="containsText" priority="64" operator="containsText" id="{A7DF39C0-ECF9-4768-ADBB-515E48AC6C4A}">
            <xm:f>NOT(ISERROR(SEARCH($F$183,F16)))</xm:f>
            <xm:f>$F$183</xm:f>
            <x14:dxf>
              <fill>
                <patternFill>
                  <bgColor rgb="FFFF0000"/>
                </patternFill>
              </fill>
            </x14:dxf>
          </x14:cfRule>
          <xm:sqref>F16</xm:sqref>
        </x14:conditionalFormatting>
        <x14:conditionalFormatting xmlns:xm="http://schemas.microsoft.com/office/excel/2006/main">
          <x14:cfRule type="containsText" priority="24" operator="containsText" id="{7C79572D-4A25-44B7-B9A9-29E2A1AD6F38}">
            <xm:f>NOT(ISERROR(SEARCH($F$183,F20)))</xm:f>
            <xm:f>$F$183</xm:f>
            <x14:dxf>
              <fill>
                <patternFill>
                  <bgColor rgb="FFFF0000"/>
                </patternFill>
              </fill>
            </x14:dxf>
          </x14:cfRule>
          <xm:sqref>F20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zoomScale="120" zoomScaleNormal="120" workbookViewId="0">
      <selection activeCell="C7" sqref="C7"/>
    </sheetView>
  </sheetViews>
  <sheetFormatPr baseColWidth="10" defaultColWidth="10.81640625" defaultRowHeight="14.5" x14ac:dyDescent="0.35"/>
  <cols>
    <col min="1" max="1" width="22.6328125" customWidth="1"/>
    <col min="2" max="2" width="34.08984375" customWidth="1"/>
    <col min="3" max="3" width="20.36328125" customWidth="1"/>
    <col min="4" max="4" width="24.08984375" customWidth="1"/>
    <col min="5" max="5" width="24" customWidth="1"/>
  </cols>
  <sheetData>
    <row r="1" spans="1:5" x14ac:dyDescent="0.35">
      <c r="A1" s="378" t="s">
        <v>43</v>
      </c>
      <c r="B1" s="378"/>
      <c r="C1" s="378"/>
      <c r="D1" s="378"/>
    </row>
    <row r="2" spans="1:5" ht="66.75" customHeight="1" x14ac:dyDescent="0.35">
      <c r="A2" s="81" t="s">
        <v>468</v>
      </c>
      <c r="B2" s="81" t="s">
        <v>18</v>
      </c>
      <c r="C2" s="81" t="s">
        <v>469</v>
      </c>
      <c r="D2" s="81" t="s">
        <v>19</v>
      </c>
      <c r="E2" s="81" t="s">
        <v>470</v>
      </c>
    </row>
    <row r="3" spans="1:5" x14ac:dyDescent="0.35">
      <c r="A3" s="90" t="s">
        <v>58</v>
      </c>
      <c r="B3" s="91" t="s">
        <v>165</v>
      </c>
      <c r="C3" s="91">
        <v>2</v>
      </c>
      <c r="D3" s="91" t="s">
        <v>165</v>
      </c>
      <c r="E3" s="91">
        <v>2</v>
      </c>
    </row>
    <row r="4" spans="1:5" x14ac:dyDescent="0.35">
      <c r="A4" s="90" t="s">
        <v>58</v>
      </c>
      <c r="B4" s="91" t="s">
        <v>165</v>
      </c>
      <c r="C4" s="91">
        <v>2</v>
      </c>
      <c r="D4" s="91" t="s">
        <v>170</v>
      </c>
      <c r="E4" s="91">
        <v>1</v>
      </c>
    </row>
    <row r="5" spans="1:5" x14ac:dyDescent="0.35">
      <c r="A5" s="90" t="s">
        <v>58</v>
      </c>
      <c r="B5" s="91" t="s">
        <v>165</v>
      </c>
      <c r="C5" s="91">
        <v>2</v>
      </c>
      <c r="D5" s="91" t="s">
        <v>178</v>
      </c>
      <c r="E5" s="91">
        <v>0</v>
      </c>
    </row>
    <row r="6" spans="1:5" x14ac:dyDescent="0.35">
      <c r="A6" s="90" t="s">
        <v>58</v>
      </c>
      <c r="B6" s="91" t="s">
        <v>178</v>
      </c>
      <c r="C6" s="91">
        <v>0</v>
      </c>
      <c r="D6" s="91" t="s">
        <v>165</v>
      </c>
      <c r="E6" s="91">
        <v>2</v>
      </c>
    </row>
    <row r="7" spans="1:5" x14ac:dyDescent="0.35">
      <c r="A7" s="122" t="s">
        <v>52</v>
      </c>
      <c r="B7" s="123" t="s">
        <v>165</v>
      </c>
      <c r="C7" s="123">
        <v>1</v>
      </c>
      <c r="D7" s="123" t="s">
        <v>165</v>
      </c>
      <c r="E7" s="123">
        <v>1</v>
      </c>
    </row>
    <row r="8" spans="1:5" x14ac:dyDescent="0.35">
      <c r="A8" s="90" t="s">
        <v>52</v>
      </c>
      <c r="B8" s="91" t="s">
        <v>165</v>
      </c>
      <c r="C8" s="91">
        <v>1</v>
      </c>
      <c r="D8" s="91" t="s">
        <v>170</v>
      </c>
      <c r="E8" s="91">
        <v>0</v>
      </c>
    </row>
    <row r="9" spans="1:5" x14ac:dyDescent="0.35">
      <c r="A9" s="90" t="s">
        <v>52</v>
      </c>
      <c r="B9" s="91" t="s">
        <v>165</v>
      </c>
      <c r="C9" s="91">
        <v>1</v>
      </c>
      <c r="D9" s="91" t="s">
        <v>178</v>
      </c>
      <c r="E9" s="91">
        <v>0</v>
      </c>
    </row>
    <row r="10" spans="1:5" x14ac:dyDescent="0.35">
      <c r="A10" s="90" t="s">
        <v>52</v>
      </c>
      <c r="B10" s="91" t="s">
        <v>178</v>
      </c>
      <c r="C10" s="91">
        <v>0</v>
      </c>
      <c r="D10" s="91" t="s">
        <v>165</v>
      </c>
      <c r="E10" s="91">
        <v>1</v>
      </c>
    </row>
    <row r="13" spans="1:5" x14ac:dyDescent="0.35">
      <c r="C13" s="99"/>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8"/>
  <sheetViews>
    <sheetView workbookViewId="0">
      <selection activeCell="C12" sqref="C12"/>
    </sheetView>
  </sheetViews>
  <sheetFormatPr baseColWidth="10" defaultColWidth="11.453125" defaultRowHeight="14.5" x14ac:dyDescent="0.35"/>
  <cols>
    <col min="1" max="1" width="68.453125" style="108" customWidth="1"/>
    <col min="2" max="2" width="4" style="108" customWidth="1"/>
    <col min="3" max="3" width="43.453125" style="108" customWidth="1"/>
    <col min="4" max="4" width="4" customWidth="1"/>
    <col min="5" max="5" width="45.08984375" customWidth="1"/>
    <col min="6" max="6" width="3.453125" customWidth="1"/>
    <col min="7" max="7" width="53.36328125" customWidth="1"/>
  </cols>
  <sheetData>
    <row r="1" spans="1:7" x14ac:dyDescent="0.35">
      <c r="A1" s="379" t="s">
        <v>471</v>
      </c>
      <c r="B1" s="379"/>
      <c r="C1" s="379"/>
      <c r="D1" s="379"/>
      <c r="E1" s="379"/>
      <c r="F1" s="379"/>
      <c r="G1" s="379"/>
    </row>
    <row r="2" spans="1:7" x14ac:dyDescent="0.35">
      <c r="A2" s="379" t="s">
        <v>472</v>
      </c>
      <c r="B2" s="379"/>
      <c r="C2" s="379"/>
      <c r="D2" s="379"/>
      <c r="E2" s="379"/>
      <c r="F2" s="379"/>
      <c r="G2" s="379"/>
    </row>
    <row r="3" spans="1:7" x14ac:dyDescent="0.35">
      <c r="A3" s="379" t="s">
        <v>473</v>
      </c>
      <c r="B3" s="379"/>
      <c r="C3" s="379"/>
      <c r="D3" s="379"/>
      <c r="E3" s="379"/>
      <c r="F3" s="379"/>
      <c r="G3" s="379"/>
    </row>
    <row r="4" spans="1:7" ht="15" thickBot="1" x14ac:dyDescent="0.4"/>
    <row r="5" spans="1:7" s="56" customFormat="1" ht="16" thickBot="1" x14ac:dyDescent="0.4">
      <c r="A5" s="109" t="s">
        <v>474</v>
      </c>
      <c r="B5" s="110"/>
      <c r="C5" s="109" t="s">
        <v>475</v>
      </c>
      <c r="D5" s="111"/>
      <c r="E5" s="112" t="s">
        <v>476</v>
      </c>
      <c r="G5" s="112" t="s">
        <v>477</v>
      </c>
    </row>
    <row r="6" spans="1:7" s="56" customFormat="1" ht="56" x14ac:dyDescent="0.35">
      <c r="A6" s="113" t="s">
        <v>478</v>
      </c>
      <c r="B6" s="110"/>
      <c r="C6" s="113" t="s">
        <v>479</v>
      </c>
      <c r="D6" s="111"/>
      <c r="E6" s="113" t="s">
        <v>480</v>
      </c>
      <c r="G6" s="113" t="s">
        <v>481</v>
      </c>
    </row>
    <row r="7" spans="1:7" s="56" customFormat="1" ht="42.5" thickBot="1" x14ac:dyDescent="0.4">
      <c r="A7" s="114" t="s">
        <v>482</v>
      </c>
      <c r="B7" s="115"/>
      <c r="C7" s="116"/>
      <c r="D7" s="117"/>
      <c r="E7" s="116" t="s">
        <v>483</v>
      </c>
      <c r="G7" s="116" t="s">
        <v>484</v>
      </c>
    </row>
    <row r="8" spans="1:7" s="56" customFormat="1" ht="28" x14ac:dyDescent="0.35">
      <c r="A8" s="114" t="s">
        <v>485</v>
      </c>
      <c r="B8" s="115"/>
      <c r="C8" s="118"/>
      <c r="D8" s="117"/>
    </row>
    <row r="9" spans="1:7" s="56" customFormat="1" ht="42" x14ac:dyDescent="0.35">
      <c r="A9" s="114" t="s">
        <v>486</v>
      </c>
      <c r="B9" s="115"/>
      <c r="C9" s="118"/>
      <c r="D9" s="117"/>
    </row>
    <row r="10" spans="1:7" s="56" customFormat="1" ht="42" x14ac:dyDescent="0.35">
      <c r="A10" s="114" t="s">
        <v>487</v>
      </c>
      <c r="B10" s="115"/>
      <c r="C10" s="118"/>
      <c r="D10" s="117"/>
    </row>
    <row r="11" spans="1:7" s="56" customFormat="1" ht="28" x14ac:dyDescent="0.35">
      <c r="A11" s="114" t="s">
        <v>488</v>
      </c>
      <c r="B11" s="115"/>
      <c r="C11" s="118"/>
      <c r="D11" s="117"/>
    </row>
    <row r="12" spans="1:7" s="56" customFormat="1" ht="42" x14ac:dyDescent="0.35">
      <c r="A12" s="114" t="s">
        <v>489</v>
      </c>
      <c r="B12" s="115"/>
      <c r="C12" s="118"/>
      <c r="D12" s="117"/>
    </row>
    <row r="13" spans="1:7" s="56" customFormat="1" ht="42" x14ac:dyDescent="0.35">
      <c r="A13" s="114" t="s">
        <v>490</v>
      </c>
      <c r="B13" s="115"/>
      <c r="C13" s="118"/>
      <c r="D13" s="117"/>
    </row>
    <row r="14" spans="1:7" s="56" customFormat="1" ht="28" x14ac:dyDescent="0.35">
      <c r="A14" s="114" t="s">
        <v>491</v>
      </c>
      <c r="B14" s="115"/>
      <c r="C14" s="118"/>
      <c r="D14" s="117"/>
    </row>
    <row r="15" spans="1:7" s="56" customFormat="1" ht="28.5" thickBot="1" x14ac:dyDescent="0.4">
      <c r="A15" s="116" t="s">
        <v>492</v>
      </c>
      <c r="B15" s="115"/>
      <c r="C15" s="118"/>
      <c r="D15" s="117"/>
    </row>
    <row r="16" spans="1:7" s="56" customFormat="1" x14ac:dyDescent="0.35">
      <c r="A16" s="115"/>
      <c r="B16" s="115"/>
      <c r="C16" s="115"/>
      <c r="D16" s="117"/>
    </row>
    <row r="17" spans="1:4" s="111" customFormat="1" ht="15.5" x14ac:dyDescent="0.35">
      <c r="B17" s="119"/>
      <c r="D17" s="120"/>
    </row>
    <row r="18" spans="1:4" s="56" customFormat="1" ht="70" customHeight="1" x14ac:dyDescent="0.35">
      <c r="B18" s="115"/>
      <c r="D18" s="117"/>
    </row>
    <row r="19" spans="1:4" s="56" customFormat="1" x14ac:dyDescent="0.35">
      <c r="B19" s="115"/>
      <c r="D19" s="117"/>
    </row>
    <row r="20" spans="1:4" x14ac:dyDescent="0.35">
      <c r="A20" s="121"/>
      <c r="B20" s="121"/>
      <c r="C20" s="121"/>
      <c r="D20" s="12"/>
    </row>
    <row r="21" spans="1:4" x14ac:dyDescent="0.35">
      <c r="A21" s="121"/>
      <c r="B21" s="121"/>
      <c r="C21" s="121"/>
      <c r="D21" s="12"/>
    </row>
    <row r="22" spans="1:4" x14ac:dyDescent="0.35">
      <c r="A22" s="121"/>
      <c r="B22" s="121"/>
      <c r="C22" s="121"/>
      <c r="D22" s="12"/>
    </row>
    <row r="23" spans="1:4" x14ac:dyDescent="0.35">
      <c r="A23" s="121"/>
      <c r="B23" s="121"/>
      <c r="C23" s="121"/>
      <c r="D23" s="12"/>
    </row>
    <row r="24" spans="1:4" x14ac:dyDescent="0.35">
      <c r="A24" s="121"/>
      <c r="B24" s="121"/>
      <c r="C24" s="121"/>
      <c r="D24" s="12"/>
    </row>
    <row r="25" spans="1:4" x14ac:dyDescent="0.35">
      <c r="A25" s="121"/>
      <c r="B25" s="121"/>
      <c r="C25" s="121"/>
      <c r="D25" s="12"/>
    </row>
    <row r="26" spans="1:4" x14ac:dyDescent="0.35">
      <c r="A26" s="121"/>
      <c r="B26" s="121"/>
      <c r="C26" s="121"/>
      <c r="D26" s="12"/>
    </row>
    <row r="27" spans="1:4" x14ac:dyDescent="0.35">
      <c r="A27" s="121"/>
      <c r="B27" s="121"/>
      <c r="C27" s="121"/>
      <c r="D27" s="12"/>
    </row>
    <row r="28" spans="1:4" x14ac:dyDescent="0.35">
      <c r="A28" s="121"/>
      <c r="B28" s="121"/>
      <c r="C28" s="121"/>
      <c r="D28" s="12"/>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11" sqref="B11"/>
    </sheetView>
  </sheetViews>
  <sheetFormatPr baseColWidth="10" defaultColWidth="10.81640625" defaultRowHeight="14.5" x14ac:dyDescent="0.35"/>
  <cols>
    <col min="1" max="1" width="57" customWidth="1"/>
    <col min="2" max="2" width="61.81640625" customWidth="1"/>
    <col min="3" max="3" width="29.453125" customWidth="1"/>
  </cols>
  <sheetData>
    <row r="1" spans="1:2" x14ac:dyDescent="0.35">
      <c r="A1" s="329" t="s">
        <v>202</v>
      </c>
      <c r="B1" s="329"/>
    </row>
    <row r="2" spans="1:2" ht="45" customHeight="1" x14ac:dyDescent="0.35">
      <c r="A2" s="92" t="s">
        <v>203</v>
      </c>
      <c r="B2" s="93" t="s">
        <v>204</v>
      </c>
    </row>
    <row r="3" spans="1:2" ht="39" customHeight="1" x14ac:dyDescent="0.35">
      <c r="A3" s="93" t="s">
        <v>205</v>
      </c>
      <c r="B3" s="92" t="s">
        <v>206</v>
      </c>
    </row>
    <row r="4" spans="1:2" ht="69.75" customHeight="1" x14ac:dyDescent="0.35">
      <c r="A4" s="92" t="s">
        <v>207</v>
      </c>
      <c r="B4" s="93" t="s">
        <v>208</v>
      </c>
    </row>
    <row r="5" spans="1:2" ht="43.5" customHeight="1" x14ac:dyDescent="0.35">
      <c r="A5" s="93" t="s">
        <v>209</v>
      </c>
      <c r="B5" s="92" t="s">
        <v>210</v>
      </c>
    </row>
    <row r="6" spans="1:2" ht="68.25" customHeight="1" x14ac:dyDescent="0.35">
      <c r="A6" s="92" t="s">
        <v>211</v>
      </c>
      <c r="B6" s="93" t="s">
        <v>212</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workbookViewId="0">
      <selection activeCell="A40" sqref="A40:A47"/>
    </sheetView>
  </sheetViews>
  <sheetFormatPr baseColWidth="10" defaultColWidth="10.81640625" defaultRowHeight="14.5" x14ac:dyDescent="0.35"/>
  <cols>
    <col min="1" max="1" width="9.08984375" customWidth="1"/>
    <col min="2" max="2" width="19.36328125" customWidth="1"/>
    <col min="3" max="3" width="61.81640625" customWidth="1"/>
    <col min="4" max="4" width="60.453125" customWidth="1"/>
    <col min="6" max="6" width="14.453125" customWidth="1"/>
    <col min="7" max="7" width="67.36328125" customWidth="1"/>
    <col min="8" max="8" width="10.81640625" style="39"/>
  </cols>
  <sheetData>
    <row r="1" spans="1:9" ht="15" thickBot="1" x14ac:dyDescent="0.4">
      <c r="A1" s="15" t="s">
        <v>213</v>
      </c>
    </row>
    <row r="2" spans="1:9" ht="15" thickBot="1" x14ac:dyDescent="0.4">
      <c r="A2" s="24" t="s">
        <v>214</v>
      </c>
      <c r="B2" s="25" t="s">
        <v>215</v>
      </c>
      <c r="C2" s="26" t="s">
        <v>216</v>
      </c>
      <c r="D2" s="26" t="s">
        <v>217</v>
      </c>
    </row>
    <row r="3" spans="1:9" ht="40.5" customHeight="1" thickBot="1" x14ac:dyDescent="0.4">
      <c r="A3" s="27">
        <v>1</v>
      </c>
      <c r="B3" s="28" t="s">
        <v>218</v>
      </c>
      <c r="C3" s="29" t="s">
        <v>219</v>
      </c>
      <c r="D3" s="29" t="s">
        <v>220</v>
      </c>
    </row>
    <row r="4" spans="1:9" ht="40.5" customHeight="1" thickBot="1" x14ac:dyDescent="0.4">
      <c r="A4" s="27">
        <v>2</v>
      </c>
      <c r="B4" s="30" t="s">
        <v>221</v>
      </c>
      <c r="C4" s="29" t="s">
        <v>222</v>
      </c>
      <c r="D4" s="29" t="s">
        <v>223</v>
      </c>
    </row>
    <row r="5" spans="1:9" ht="40.5" customHeight="1" thickBot="1" x14ac:dyDescent="0.4">
      <c r="A5" s="27">
        <v>3</v>
      </c>
      <c r="B5" s="31" t="s">
        <v>224</v>
      </c>
      <c r="C5" s="29" t="s">
        <v>222</v>
      </c>
      <c r="D5" s="29" t="s">
        <v>225</v>
      </c>
    </row>
    <row r="6" spans="1:9" ht="40.5" customHeight="1" thickBot="1" x14ac:dyDescent="0.4">
      <c r="A6" s="27">
        <v>4</v>
      </c>
      <c r="B6" s="32" t="s">
        <v>226</v>
      </c>
      <c r="C6" s="29" t="s">
        <v>227</v>
      </c>
      <c r="D6" s="29" t="s">
        <v>228</v>
      </c>
    </row>
    <row r="7" spans="1:9" ht="40.5" customHeight="1" thickBot="1" x14ac:dyDescent="0.4">
      <c r="A7" s="27">
        <v>5</v>
      </c>
      <c r="B7" s="33" t="s">
        <v>229</v>
      </c>
      <c r="C7" s="29" t="s">
        <v>230</v>
      </c>
      <c r="D7" s="29" t="s">
        <v>231</v>
      </c>
    </row>
    <row r="8" spans="1:9" x14ac:dyDescent="0.35">
      <c r="F8" s="15"/>
    </row>
    <row r="9" spans="1:9" ht="15.75" customHeight="1" thickBot="1" x14ac:dyDescent="0.4">
      <c r="A9" s="15" t="s">
        <v>232</v>
      </c>
      <c r="F9" s="15" t="s">
        <v>233</v>
      </c>
    </row>
    <row r="10" spans="1:9" ht="15.75" customHeight="1" thickBot="1" x14ac:dyDescent="0.4">
      <c r="A10" s="24" t="s">
        <v>214</v>
      </c>
      <c r="B10" s="25" t="s">
        <v>215</v>
      </c>
      <c r="C10" s="26" t="s">
        <v>234</v>
      </c>
      <c r="D10" s="26" t="s">
        <v>235</v>
      </c>
      <c r="F10" s="352" t="s">
        <v>236</v>
      </c>
      <c r="G10" s="353"/>
      <c r="H10" s="352" t="s">
        <v>237</v>
      </c>
      <c r="I10" s="353"/>
    </row>
    <row r="11" spans="1:9" ht="18" customHeight="1" x14ac:dyDescent="0.35">
      <c r="A11" s="336">
        <v>1</v>
      </c>
      <c r="B11" s="339" t="s">
        <v>238</v>
      </c>
      <c r="C11" s="34" t="s">
        <v>239</v>
      </c>
      <c r="D11" s="34" t="s">
        <v>240</v>
      </c>
      <c r="F11" s="42" t="s">
        <v>241</v>
      </c>
      <c r="G11" s="41" t="s">
        <v>242</v>
      </c>
      <c r="H11" s="42" t="s">
        <v>243</v>
      </c>
      <c r="I11" s="42" t="s">
        <v>244</v>
      </c>
    </row>
    <row r="12" spans="1:9" ht="18" customHeight="1" x14ac:dyDescent="0.35">
      <c r="A12" s="337"/>
      <c r="B12" s="340"/>
      <c r="C12" s="34" t="s">
        <v>245</v>
      </c>
      <c r="D12" s="34" t="s">
        <v>246</v>
      </c>
      <c r="F12" s="43">
        <v>1</v>
      </c>
      <c r="G12" s="44" t="s">
        <v>247</v>
      </c>
      <c r="H12" s="75">
        <v>1</v>
      </c>
      <c r="I12" s="40"/>
    </row>
    <row r="13" spans="1:9" ht="27" customHeight="1" x14ac:dyDescent="0.35">
      <c r="A13" s="337"/>
      <c r="B13" s="340"/>
      <c r="C13" s="34" t="s">
        <v>248</v>
      </c>
      <c r="D13" s="34" t="s">
        <v>249</v>
      </c>
      <c r="F13" s="43">
        <v>2</v>
      </c>
      <c r="G13" s="44" t="s">
        <v>250</v>
      </c>
      <c r="H13" s="75">
        <v>1</v>
      </c>
      <c r="I13" s="40"/>
    </row>
    <row r="14" spans="1:9" ht="36.75" customHeight="1" x14ac:dyDescent="0.35">
      <c r="A14" s="337"/>
      <c r="B14" s="340"/>
      <c r="C14" s="34" t="s">
        <v>251</v>
      </c>
      <c r="D14" s="34" t="s">
        <v>252</v>
      </c>
      <c r="F14" s="43">
        <v>3</v>
      </c>
      <c r="G14" s="44" t="s">
        <v>253</v>
      </c>
      <c r="H14" s="75">
        <v>1</v>
      </c>
      <c r="I14" s="40"/>
    </row>
    <row r="15" spans="1:9" ht="18" customHeight="1" x14ac:dyDescent="0.35">
      <c r="A15" s="337"/>
      <c r="B15" s="340"/>
      <c r="C15" s="34" t="s">
        <v>254</v>
      </c>
      <c r="D15" s="34" t="s">
        <v>255</v>
      </c>
      <c r="F15" s="43">
        <v>4</v>
      </c>
      <c r="G15" s="44" t="s">
        <v>256</v>
      </c>
      <c r="H15" s="75">
        <v>1</v>
      </c>
      <c r="I15" s="40"/>
    </row>
    <row r="16" spans="1:9" ht="18" customHeight="1" thickBot="1" x14ac:dyDescent="0.4">
      <c r="A16" s="338"/>
      <c r="B16" s="341"/>
      <c r="C16" s="35" t="s">
        <v>257</v>
      </c>
      <c r="D16" s="35" t="s">
        <v>258</v>
      </c>
      <c r="F16" s="43">
        <v>5</v>
      </c>
      <c r="G16" s="44" t="s">
        <v>259</v>
      </c>
      <c r="H16" s="75">
        <v>1</v>
      </c>
      <c r="I16" s="40"/>
    </row>
    <row r="17" spans="1:9" ht="18" customHeight="1" x14ac:dyDescent="0.35">
      <c r="A17" s="342">
        <v>2</v>
      </c>
      <c r="B17" s="343" t="s">
        <v>260</v>
      </c>
      <c r="C17" s="34" t="s">
        <v>261</v>
      </c>
      <c r="D17" s="34" t="s">
        <v>262</v>
      </c>
      <c r="F17" s="43">
        <v>6</v>
      </c>
      <c r="G17" s="44" t="s">
        <v>263</v>
      </c>
      <c r="H17" s="75"/>
      <c r="I17" s="40"/>
    </row>
    <row r="18" spans="1:9" ht="30.75" customHeight="1" x14ac:dyDescent="0.35">
      <c r="A18" s="337"/>
      <c r="B18" s="344"/>
      <c r="C18" s="34" t="s">
        <v>264</v>
      </c>
      <c r="D18" s="34" t="s">
        <v>265</v>
      </c>
      <c r="F18" s="45">
        <v>7</v>
      </c>
      <c r="G18" s="46" t="s">
        <v>266</v>
      </c>
      <c r="H18" s="76">
        <v>1</v>
      </c>
      <c r="I18" s="47"/>
    </row>
    <row r="19" spans="1:9" ht="24.75" customHeight="1" x14ac:dyDescent="0.35">
      <c r="A19" s="337"/>
      <c r="B19" s="344"/>
      <c r="C19" s="34" t="s">
        <v>267</v>
      </c>
      <c r="D19" s="34" t="s">
        <v>268</v>
      </c>
      <c r="F19" s="43">
        <v>8</v>
      </c>
      <c r="G19" s="151" t="s">
        <v>269</v>
      </c>
      <c r="H19" s="43">
        <v>1</v>
      </c>
      <c r="I19" s="43"/>
    </row>
    <row r="20" spans="1:9" ht="42" customHeight="1" x14ac:dyDescent="0.35">
      <c r="A20" s="337"/>
      <c r="B20" s="344"/>
      <c r="C20" s="34" t="s">
        <v>270</v>
      </c>
      <c r="D20" s="34" t="s">
        <v>271</v>
      </c>
      <c r="F20" s="43">
        <v>9</v>
      </c>
      <c r="G20" s="44" t="s">
        <v>272</v>
      </c>
      <c r="H20" s="43"/>
      <c r="I20" s="43"/>
    </row>
    <row r="21" spans="1:9" ht="18" customHeight="1" x14ac:dyDescent="0.35">
      <c r="A21" s="337"/>
      <c r="B21" s="344"/>
      <c r="C21" s="34" t="s">
        <v>273</v>
      </c>
      <c r="D21" s="34" t="s">
        <v>274</v>
      </c>
      <c r="F21" s="43">
        <v>10</v>
      </c>
      <c r="G21" s="44" t="s">
        <v>275</v>
      </c>
      <c r="H21" s="43">
        <v>1</v>
      </c>
      <c r="I21" s="43"/>
    </row>
    <row r="22" spans="1:9" ht="18" customHeight="1" thickBot="1" x14ac:dyDescent="0.4">
      <c r="A22" s="338"/>
      <c r="B22" s="345"/>
      <c r="C22" s="35" t="s">
        <v>257</v>
      </c>
      <c r="D22" s="35" t="s">
        <v>276</v>
      </c>
      <c r="F22" s="43">
        <v>11</v>
      </c>
      <c r="G22" s="44" t="s">
        <v>277</v>
      </c>
      <c r="H22" s="43">
        <v>1</v>
      </c>
      <c r="I22" s="43"/>
    </row>
    <row r="23" spans="1:9" ht="18" customHeight="1" x14ac:dyDescent="0.35">
      <c r="A23" s="342">
        <v>3</v>
      </c>
      <c r="B23" s="347" t="s">
        <v>278</v>
      </c>
      <c r="C23" s="36" t="s">
        <v>279</v>
      </c>
      <c r="D23" s="36" t="s">
        <v>280</v>
      </c>
      <c r="F23" s="43">
        <v>12</v>
      </c>
      <c r="G23" s="44" t="s">
        <v>281</v>
      </c>
      <c r="H23" s="43">
        <v>1</v>
      </c>
      <c r="I23" s="43"/>
    </row>
    <row r="24" spans="1:9" ht="36" customHeight="1" x14ac:dyDescent="0.35">
      <c r="A24" s="337"/>
      <c r="B24" s="348"/>
      <c r="C24" s="34" t="s">
        <v>282</v>
      </c>
      <c r="D24" s="34" t="s">
        <v>283</v>
      </c>
      <c r="F24" s="43">
        <v>13</v>
      </c>
      <c r="G24" s="44" t="s">
        <v>284</v>
      </c>
      <c r="H24" s="43">
        <v>1</v>
      </c>
      <c r="I24" s="43"/>
    </row>
    <row r="25" spans="1:9" ht="26.25" customHeight="1" x14ac:dyDescent="0.35">
      <c r="A25" s="337"/>
      <c r="B25" s="348"/>
      <c r="C25" s="34" t="s">
        <v>285</v>
      </c>
      <c r="D25" s="34" t="s">
        <v>286</v>
      </c>
      <c r="F25" s="43">
        <v>14</v>
      </c>
      <c r="G25" s="44" t="s">
        <v>287</v>
      </c>
      <c r="H25" s="43">
        <v>1</v>
      </c>
      <c r="I25" s="43"/>
    </row>
    <row r="26" spans="1:9" ht="25.5" customHeight="1" x14ac:dyDescent="0.35">
      <c r="A26" s="337"/>
      <c r="B26" s="348"/>
      <c r="C26" s="34" t="s">
        <v>288</v>
      </c>
      <c r="D26" s="34" t="s">
        <v>289</v>
      </c>
      <c r="F26" s="43">
        <v>15</v>
      </c>
      <c r="G26" s="44" t="s">
        <v>290</v>
      </c>
      <c r="H26" s="43"/>
      <c r="I26" s="43"/>
    </row>
    <row r="27" spans="1:9" ht="28.5" customHeight="1" x14ac:dyDescent="0.35">
      <c r="A27" s="337"/>
      <c r="B27" s="348"/>
      <c r="C27" s="34" t="s">
        <v>291</v>
      </c>
      <c r="D27" s="34" t="s">
        <v>292</v>
      </c>
      <c r="F27" s="43">
        <v>16</v>
      </c>
      <c r="G27" s="44" t="s">
        <v>293</v>
      </c>
      <c r="H27" s="43"/>
      <c r="I27" s="43"/>
    </row>
    <row r="28" spans="1:9" ht="24.75" customHeight="1" x14ac:dyDescent="0.35">
      <c r="A28" s="337"/>
      <c r="B28" s="348"/>
      <c r="C28" s="34" t="s">
        <v>294</v>
      </c>
      <c r="D28" s="34" t="s">
        <v>295</v>
      </c>
      <c r="F28" s="43">
        <v>17</v>
      </c>
      <c r="G28" s="44" t="s">
        <v>296</v>
      </c>
      <c r="H28" s="43"/>
      <c r="I28" s="43"/>
    </row>
    <row r="29" spans="1:9" ht="27.75" customHeight="1" x14ac:dyDescent="0.35">
      <c r="A29" s="337"/>
      <c r="B29" s="348"/>
      <c r="C29" s="37"/>
      <c r="D29" s="34" t="s">
        <v>297</v>
      </c>
      <c r="F29" s="43">
        <v>18</v>
      </c>
      <c r="G29" s="44" t="s">
        <v>298</v>
      </c>
      <c r="H29" s="43"/>
      <c r="I29" s="43"/>
    </row>
    <row r="30" spans="1:9" ht="24.75" customHeight="1" x14ac:dyDescent="0.35">
      <c r="A30" s="337"/>
      <c r="B30" s="348"/>
      <c r="C30" s="37"/>
      <c r="D30" s="34" t="s">
        <v>299</v>
      </c>
      <c r="F30" s="43">
        <v>19</v>
      </c>
      <c r="G30" s="44" t="s">
        <v>300</v>
      </c>
      <c r="H30" s="43"/>
      <c r="I30" s="43"/>
    </row>
    <row r="31" spans="1:9" ht="31.5" customHeight="1" thickBot="1" x14ac:dyDescent="0.4">
      <c r="A31" s="346"/>
      <c r="B31" s="349"/>
      <c r="C31" s="38"/>
      <c r="D31" s="35" t="s">
        <v>301</v>
      </c>
      <c r="F31" s="48" t="s">
        <v>302</v>
      </c>
      <c r="G31" s="48"/>
      <c r="H31" s="48">
        <f>SUM(H12:H30)</f>
        <v>12</v>
      </c>
      <c r="I31" s="48"/>
    </row>
    <row r="32" spans="1:9" x14ac:dyDescent="0.35">
      <c r="A32" s="336">
        <v>4</v>
      </c>
      <c r="B32" s="354" t="s">
        <v>303</v>
      </c>
      <c r="C32" s="34" t="s">
        <v>304</v>
      </c>
      <c r="D32" s="34" t="s">
        <v>305</v>
      </c>
      <c r="F32" s="350" t="s">
        <v>306</v>
      </c>
      <c r="G32" s="350"/>
      <c r="H32" s="350"/>
      <c r="I32" s="351"/>
    </row>
    <row r="33" spans="1:7" ht="25" x14ac:dyDescent="0.35">
      <c r="A33" s="337"/>
      <c r="B33" s="355"/>
      <c r="C33" s="34" t="s">
        <v>307</v>
      </c>
      <c r="D33" s="34" t="s">
        <v>308</v>
      </c>
    </row>
    <row r="34" spans="1:7" ht="29.25" customHeight="1" x14ac:dyDescent="0.35">
      <c r="A34" s="337"/>
      <c r="B34" s="355"/>
      <c r="C34" s="34" t="s">
        <v>309</v>
      </c>
      <c r="D34" s="34" t="s">
        <v>310</v>
      </c>
    </row>
    <row r="35" spans="1:7" ht="24.75" customHeight="1" x14ac:dyDescent="0.35">
      <c r="A35" s="337"/>
      <c r="B35" s="355"/>
      <c r="C35" s="34" t="s">
        <v>311</v>
      </c>
      <c r="D35" s="34" t="s">
        <v>312</v>
      </c>
      <c r="F35" t="s">
        <v>313</v>
      </c>
    </row>
    <row r="36" spans="1:7" ht="37.5" customHeight="1" x14ac:dyDescent="0.35">
      <c r="A36" s="337"/>
      <c r="B36" s="355"/>
      <c r="C36" s="34" t="s">
        <v>314</v>
      </c>
      <c r="D36" s="34" t="s">
        <v>315</v>
      </c>
      <c r="F36" t="s">
        <v>316</v>
      </c>
    </row>
    <row r="37" spans="1:7" ht="25" x14ac:dyDescent="0.35">
      <c r="A37" s="337"/>
      <c r="B37" s="355"/>
      <c r="C37" s="34" t="s">
        <v>317</v>
      </c>
      <c r="D37" s="34" t="s">
        <v>318</v>
      </c>
      <c r="F37" t="s">
        <v>319</v>
      </c>
    </row>
    <row r="38" spans="1:7" ht="25.5" thickBot="1" x14ac:dyDescent="0.4">
      <c r="A38" s="337"/>
      <c r="B38" s="355"/>
      <c r="C38" s="37"/>
      <c r="D38" s="34" t="s">
        <v>320</v>
      </c>
    </row>
    <row r="39" spans="1:7" ht="25.5" thickBot="1" x14ac:dyDescent="0.4">
      <c r="A39" s="346"/>
      <c r="B39" s="356"/>
      <c r="C39" s="38"/>
      <c r="D39" s="35" t="s">
        <v>321</v>
      </c>
      <c r="F39" s="49" t="s">
        <v>278</v>
      </c>
      <c r="G39" s="54" t="s">
        <v>322</v>
      </c>
    </row>
    <row r="40" spans="1:7" ht="15" thickBot="1" x14ac:dyDescent="0.4">
      <c r="A40" s="330">
        <v>5</v>
      </c>
      <c r="B40" s="333" t="s">
        <v>323</v>
      </c>
      <c r="C40" s="36" t="s">
        <v>324</v>
      </c>
      <c r="D40" s="36" t="s">
        <v>325</v>
      </c>
      <c r="F40" s="50" t="s">
        <v>303</v>
      </c>
      <c r="G40" s="55" t="s">
        <v>326</v>
      </c>
    </row>
    <row r="41" spans="1:7" ht="15" thickBot="1" x14ac:dyDescent="0.4">
      <c r="A41" s="331"/>
      <c r="B41" s="334"/>
      <c r="C41" s="34" t="s">
        <v>327</v>
      </c>
      <c r="D41" s="34" t="s">
        <v>328</v>
      </c>
      <c r="F41" s="53" t="s">
        <v>323</v>
      </c>
      <c r="G41" s="54" t="s">
        <v>329</v>
      </c>
    </row>
    <row r="42" spans="1:7" ht="25" x14ac:dyDescent="0.35">
      <c r="A42" s="331"/>
      <c r="B42" s="334"/>
      <c r="C42" s="34" t="s">
        <v>330</v>
      </c>
      <c r="D42" s="34" t="s">
        <v>308</v>
      </c>
      <c r="F42" s="51"/>
    </row>
    <row r="43" spans="1:7" ht="37.5" x14ac:dyDescent="0.35">
      <c r="A43" s="331"/>
      <c r="B43" s="334"/>
      <c r="C43" s="34" t="s">
        <v>331</v>
      </c>
      <c r="D43" s="34" t="s">
        <v>332</v>
      </c>
      <c r="F43" s="51"/>
    </row>
    <row r="44" spans="1:7" ht="25" x14ac:dyDescent="0.35">
      <c r="A44" s="331"/>
      <c r="B44" s="334"/>
      <c r="C44" s="34" t="s">
        <v>333</v>
      </c>
      <c r="D44" s="34" t="s">
        <v>334</v>
      </c>
      <c r="F44" s="51"/>
    </row>
    <row r="45" spans="1:7" ht="25" x14ac:dyDescent="0.35">
      <c r="A45" s="331"/>
      <c r="B45" s="334"/>
      <c r="C45" s="34" t="s">
        <v>335</v>
      </c>
      <c r="D45" s="34" t="s">
        <v>336</v>
      </c>
      <c r="F45" s="51"/>
    </row>
    <row r="46" spans="1:7" ht="25" x14ac:dyDescent="0.35">
      <c r="A46" s="331"/>
      <c r="B46" s="334"/>
      <c r="C46" s="37"/>
      <c r="D46" s="34" t="s">
        <v>337</v>
      </c>
      <c r="F46" s="51"/>
    </row>
    <row r="47" spans="1:7" ht="25.5" thickBot="1" x14ac:dyDescent="0.4">
      <c r="A47" s="332"/>
      <c r="B47" s="335"/>
      <c r="C47" s="38"/>
      <c r="D47" s="35" t="s">
        <v>338</v>
      </c>
      <c r="F47" s="51"/>
    </row>
    <row r="48" spans="1:7" x14ac:dyDescent="0.35">
      <c r="F48" s="52"/>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B7" sqref="B7"/>
    </sheetView>
  </sheetViews>
  <sheetFormatPr baseColWidth="10" defaultColWidth="10.81640625" defaultRowHeight="14.5" x14ac:dyDescent="0.35"/>
  <cols>
    <col min="1" max="1" width="24.08984375" customWidth="1"/>
    <col min="2" max="2" width="90.6328125" customWidth="1"/>
    <col min="3" max="3" width="29.453125" customWidth="1"/>
  </cols>
  <sheetData>
    <row r="1" spans="1:3" ht="53.25" customHeight="1" x14ac:dyDescent="0.35">
      <c r="A1" s="361" t="s">
        <v>339</v>
      </c>
      <c r="B1" s="360"/>
      <c r="C1" s="127"/>
    </row>
    <row r="2" spans="1:3" ht="63" customHeight="1" x14ac:dyDescent="0.35">
      <c r="A2" s="360" t="s">
        <v>340</v>
      </c>
      <c r="B2" s="360"/>
      <c r="C2" s="128"/>
    </row>
    <row r="3" spans="1:3" ht="15.75" customHeight="1" thickBot="1" x14ac:dyDescent="0.4">
      <c r="A3" s="128"/>
      <c r="B3" s="129"/>
      <c r="C3" s="129"/>
    </row>
    <row r="4" spans="1:3" ht="15" thickBot="1" x14ac:dyDescent="0.4">
      <c r="A4" s="130" t="s">
        <v>341</v>
      </c>
      <c r="B4" s="130" t="s">
        <v>342</v>
      </c>
      <c r="C4" s="131"/>
    </row>
    <row r="5" spans="1:3" ht="48.75" customHeight="1" thickBot="1" x14ac:dyDescent="0.4">
      <c r="A5" s="132" t="s">
        <v>343</v>
      </c>
      <c r="B5" s="133" t="s">
        <v>344</v>
      </c>
    </row>
    <row r="6" spans="1:3" ht="35.25" customHeight="1" thickBot="1" x14ac:dyDescent="0.4">
      <c r="A6" s="132" t="s">
        <v>345</v>
      </c>
      <c r="B6" s="133" t="s">
        <v>346</v>
      </c>
    </row>
    <row r="7" spans="1:3" ht="45.75" customHeight="1" thickBot="1" x14ac:dyDescent="0.4">
      <c r="A7" s="132" t="s">
        <v>347</v>
      </c>
      <c r="B7" s="133" t="s">
        <v>348</v>
      </c>
    </row>
    <row r="8" spans="1:3" ht="31.5" customHeight="1" thickBot="1" x14ac:dyDescent="0.4">
      <c r="A8" s="132" t="s">
        <v>349</v>
      </c>
      <c r="B8" s="133" t="s">
        <v>350</v>
      </c>
    </row>
    <row r="10" spans="1:3" ht="15" thickBot="1" x14ac:dyDescent="0.4">
      <c r="A10" s="362" t="s">
        <v>351</v>
      </c>
      <c r="B10" s="362"/>
    </row>
    <row r="11" spans="1:3" ht="28" x14ac:dyDescent="0.35">
      <c r="A11" s="357" t="s">
        <v>352</v>
      </c>
      <c r="B11" s="134" t="s">
        <v>353</v>
      </c>
    </row>
    <row r="12" spans="1:3" ht="42" x14ac:dyDescent="0.35">
      <c r="A12" s="358"/>
      <c r="B12" s="135" t="s">
        <v>354</v>
      </c>
    </row>
    <row r="13" spans="1:3" ht="42.5" thickBot="1" x14ac:dyDescent="0.4">
      <c r="A13" s="359"/>
      <c r="B13" s="136" t="s">
        <v>355</v>
      </c>
    </row>
    <row r="14" spans="1:3" ht="42" x14ac:dyDescent="0.35">
      <c r="A14" s="357" t="s">
        <v>356</v>
      </c>
      <c r="B14" s="137" t="s">
        <v>357</v>
      </c>
    </row>
    <row r="15" spans="1:3" ht="42" x14ac:dyDescent="0.35">
      <c r="A15" s="358"/>
      <c r="B15" s="138" t="s">
        <v>358</v>
      </c>
    </row>
    <row r="16" spans="1:3" ht="42.5" thickBot="1" x14ac:dyDescent="0.4">
      <c r="A16" s="359"/>
      <c r="B16" s="139" t="s">
        <v>359</v>
      </c>
    </row>
    <row r="17" spans="1:2" ht="42" x14ac:dyDescent="0.35">
      <c r="A17" s="357" t="s">
        <v>360</v>
      </c>
      <c r="B17" s="137" t="s">
        <v>361</v>
      </c>
    </row>
    <row r="18" spans="1:2" ht="42" x14ac:dyDescent="0.35">
      <c r="A18" s="358"/>
      <c r="B18" s="138" t="s">
        <v>362</v>
      </c>
    </row>
    <row r="19" spans="1:2" ht="42.5" thickBot="1" x14ac:dyDescent="0.4">
      <c r="A19" s="359"/>
      <c r="B19" s="139" t="s">
        <v>363</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C4" sqref="C4"/>
    </sheetView>
  </sheetViews>
  <sheetFormatPr baseColWidth="10" defaultColWidth="10.81640625" defaultRowHeight="14.5" x14ac:dyDescent="0.35"/>
  <cols>
    <col min="1" max="1" width="28.81640625" customWidth="1"/>
    <col min="2" max="2" width="61.81640625" customWidth="1"/>
    <col min="3" max="3" width="29.453125" customWidth="1"/>
  </cols>
  <sheetData>
    <row r="2" spans="1:3" x14ac:dyDescent="0.35">
      <c r="A2" s="363" t="s">
        <v>364</v>
      </c>
      <c r="B2" s="363"/>
      <c r="C2" s="57" t="s">
        <v>365</v>
      </c>
    </row>
    <row r="3" spans="1:3" ht="59.25" customHeight="1" x14ac:dyDescent="0.35">
      <c r="A3" s="57" t="s">
        <v>366</v>
      </c>
      <c r="B3" s="58" t="s">
        <v>367</v>
      </c>
      <c r="C3" s="58" t="s">
        <v>368</v>
      </c>
    </row>
    <row r="4" spans="1:3" ht="56.5" x14ac:dyDescent="0.35">
      <c r="A4" s="57" t="s">
        <v>369</v>
      </c>
      <c r="B4" s="58" t="s">
        <v>370</v>
      </c>
      <c r="C4" s="58" t="s">
        <v>371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B5" sqref="B5"/>
    </sheetView>
  </sheetViews>
  <sheetFormatPr baseColWidth="10" defaultColWidth="10.81640625" defaultRowHeight="14.5" x14ac:dyDescent="0.35"/>
  <cols>
    <col min="1" max="1" width="28.81640625" customWidth="1"/>
    <col min="2" max="2" width="61.81640625" customWidth="1"/>
  </cols>
  <sheetData>
    <row r="2" spans="1:2" x14ac:dyDescent="0.35">
      <c r="A2" s="363" t="s">
        <v>372</v>
      </c>
      <c r="B2" s="363"/>
    </row>
    <row r="3" spans="1:2" ht="45.75" customHeight="1" x14ac:dyDescent="0.35">
      <c r="A3" s="57" t="s">
        <v>373</v>
      </c>
      <c r="B3" s="68" t="s">
        <v>374</v>
      </c>
    </row>
    <row r="4" spans="1:2" ht="42" x14ac:dyDescent="0.35">
      <c r="A4" s="69" t="s">
        <v>375</v>
      </c>
      <c r="B4" s="68" t="s">
        <v>376</v>
      </c>
    </row>
    <row r="5" spans="1:2" ht="28" x14ac:dyDescent="0.35">
      <c r="A5" s="57" t="s">
        <v>377</v>
      </c>
      <c r="B5" s="68" t="s">
        <v>378</v>
      </c>
    </row>
    <row r="6" spans="1:2" ht="42" x14ac:dyDescent="0.35">
      <c r="A6" s="57" t="s">
        <v>379</v>
      </c>
      <c r="B6" s="68" t="s">
        <v>380</v>
      </c>
    </row>
    <row r="15" spans="1:2" x14ac:dyDescent="0.35">
      <c r="B15" s="94"/>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30"/>
  <sheetViews>
    <sheetView zoomScale="70" zoomScaleNormal="70" workbookViewId="0">
      <selection activeCell="A6" sqref="A6:A9"/>
    </sheetView>
  </sheetViews>
  <sheetFormatPr baseColWidth="10" defaultColWidth="10.81640625" defaultRowHeight="14.5" x14ac:dyDescent="0.35"/>
  <cols>
    <col min="1" max="1" width="19.81640625" customWidth="1"/>
    <col min="2" max="2" width="54.6328125" customWidth="1"/>
    <col min="3" max="3" width="22.453125" customWidth="1"/>
    <col min="4" max="4" width="20.08984375" customWidth="1"/>
    <col min="5" max="5" width="15.6328125" style="39" customWidth="1"/>
    <col min="7" max="7" width="20" customWidth="1"/>
    <col min="8" max="8" width="54.81640625" customWidth="1"/>
    <col min="9" max="9" width="23" customWidth="1"/>
    <col min="10" max="10" width="18.08984375" customWidth="1"/>
    <col min="11" max="11" width="16.453125" style="39" customWidth="1"/>
    <col min="13" max="13" width="18.6328125" customWidth="1"/>
    <col min="14" max="14" width="37.81640625" customWidth="1"/>
    <col min="15" max="15" width="19.36328125" customWidth="1"/>
    <col min="16" max="16" width="18.08984375" customWidth="1"/>
    <col min="17" max="17" width="17" customWidth="1"/>
    <col min="19" max="19" width="18.6328125" customWidth="1"/>
    <col min="20" max="20" width="37.81640625" customWidth="1"/>
    <col min="21" max="21" width="19.36328125" customWidth="1"/>
    <col min="22" max="22" width="18.08984375" customWidth="1"/>
    <col min="23" max="23" width="17" customWidth="1"/>
  </cols>
  <sheetData>
    <row r="1" spans="1:23" x14ac:dyDescent="0.35">
      <c r="A1" s="78" t="s">
        <v>381</v>
      </c>
      <c r="B1" s="78" t="str">
        <f>+'MAPA DE RIESGOS'!D8</f>
        <v>Posiblidad de incumplimiento en el desarrollo del plan de estudios</v>
      </c>
      <c r="C1" s="78"/>
      <c r="D1" s="78"/>
      <c r="E1" s="78"/>
      <c r="F1" s="78"/>
      <c r="G1" s="78" t="s">
        <v>381</v>
      </c>
      <c r="H1" s="78" t="str">
        <f>+B1</f>
        <v>Posiblidad de incumplimiento en el desarrollo del plan de estudios</v>
      </c>
      <c r="M1" s="78" t="s">
        <v>381</v>
      </c>
      <c r="N1" s="59" t="str">
        <f>+H1</f>
        <v>Posiblidad de incumplimiento en el desarrollo del plan de estudios</v>
      </c>
      <c r="S1" s="78" t="s">
        <v>381</v>
      </c>
      <c r="T1" s="59" t="str">
        <f>+N1</f>
        <v>Posiblidad de incumplimiento en el desarrollo del plan de estudios</v>
      </c>
    </row>
    <row r="2" spans="1:23" x14ac:dyDescent="0.35">
      <c r="A2" s="59" t="s">
        <v>382</v>
      </c>
      <c r="B2" s="60" t="str">
        <f>+'MAPA DE RIESGOS'!P8</f>
        <v>Profesores desinformados</v>
      </c>
      <c r="G2" s="59" t="s">
        <v>383</v>
      </c>
      <c r="H2" s="60" t="str">
        <f>+'MAPA DE RIESGOS'!P10</f>
        <v>Vincular docentes que no cumplan con los perfiles requeridos</v>
      </c>
      <c r="M2" s="59" t="s">
        <v>384</v>
      </c>
      <c r="N2" s="60" t="str">
        <f>+'MAPA DE RIESGOS'!P10</f>
        <v>Vincular docentes que no cumplan con los perfiles requeridos</v>
      </c>
      <c r="Q2" s="39"/>
      <c r="S2" s="59" t="s">
        <v>493</v>
      </c>
      <c r="T2" s="60" t="str">
        <f>+'MAPA DE RIESGOS'!P11</f>
        <v>Inclumplimiento en el desarrollo del calendario y al buen desarrollo del currículo académico, de acuerdo a las cargas designadas a los profesores y a la programación académica, por causa de la emergencia de salud Covid 19</v>
      </c>
      <c r="W2" s="39"/>
    </row>
    <row r="3" spans="1:23" x14ac:dyDescent="0.35">
      <c r="A3" s="59" t="s">
        <v>385</v>
      </c>
      <c r="B3" s="60" t="str">
        <f>+'MAPA DE RIESGOS'!T8</f>
        <v>Jornada de inducción académica docente, plan de capacitación y formación Docente</v>
      </c>
      <c r="G3" s="59" t="s">
        <v>385</v>
      </c>
      <c r="H3" s="60" t="str">
        <f>+'MAPA DE RIESGOS'!T10</f>
        <v>Definir claramente el perfil requerido y verificar su cumplimiento en los procesos de selección.</v>
      </c>
      <c r="M3" s="59" t="s">
        <v>385</v>
      </c>
      <c r="N3" s="60" t="str">
        <f>+'MAPA DE RIESGOS'!T10</f>
        <v>Definir claramente el perfil requerido y verificar su cumplimiento en los procesos de selección.</v>
      </c>
      <c r="Q3" s="39"/>
      <c r="S3" s="59" t="s">
        <v>385</v>
      </c>
      <c r="T3" s="60" t="str">
        <f>+'MAPA DE RIESGOS'!T11</f>
        <v>Rediseñar estrategias metodológicas apoyadas de las nuevas tecnologías y herramientas virtuales.</v>
      </c>
      <c r="W3" s="39"/>
    </row>
    <row r="4" spans="1:23" ht="15" thickBot="1" x14ac:dyDescent="0.4">
      <c r="Q4" s="39"/>
      <c r="W4" s="39"/>
    </row>
    <row r="5" spans="1:23" ht="53.25" customHeight="1" thickBot="1" x14ac:dyDescent="0.4">
      <c r="A5" s="63" t="s">
        <v>386</v>
      </c>
      <c r="B5" s="24" t="s">
        <v>387</v>
      </c>
      <c r="C5" s="64" t="s">
        <v>388</v>
      </c>
      <c r="D5" s="24" t="s">
        <v>389</v>
      </c>
      <c r="E5" s="65" t="s">
        <v>390</v>
      </c>
      <c r="G5" s="63" t="s">
        <v>386</v>
      </c>
      <c r="H5" s="24" t="s">
        <v>387</v>
      </c>
      <c r="I5" s="64" t="s">
        <v>388</v>
      </c>
      <c r="J5" s="24" t="s">
        <v>389</v>
      </c>
      <c r="K5" s="65" t="s">
        <v>390</v>
      </c>
      <c r="M5" s="63" t="s">
        <v>386</v>
      </c>
      <c r="N5" s="24" t="s">
        <v>387</v>
      </c>
      <c r="O5" s="64" t="s">
        <v>388</v>
      </c>
      <c r="P5" s="24" t="s">
        <v>389</v>
      </c>
      <c r="Q5" s="65" t="s">
        <v>390</v>
      </c>
      <c r="S5" s="63" t="s">
        <v>386</v>
      </c>
      <c r="T5" s="24" t="s">
        <v>387</v>
      </c>
      <c r="U5" s="64" t="s">
        <v>388</v>
      </c>
      <c r="V5" s="24" t="s">
        <v>389</v>
      </c>
      <c r="W5" s="65" t="s">
        <v>390</v>
      </c>
    </row>
    <row r="6" spans="1:23" s="95" customFormat="1" ht="12.75" customHeight="1" x14ac:dyDescent="0.35">
      <c r="A6" s="366" t="s">
        <v>391</v>
      </c>
      <c r="B6" s="367" t="s">
        <v>392</v>
      </c>
      <c r="C6" s="150" t="s">
        <v>393</v>
      </c>
      <c r="D6" s="62">
        <v>15</v>
      </c>
      <c r="E6" s="165">
        <v>15</v>
      </c>
      <c r="G6" s="366" t="s">
        <v>391</v>
      </c>
      <c r="H6" s="367" t="s">
        <v>392</v>
      </c>
      <c r="I6" s="150" t="s">
        <v>393</v>
      </c>
      <c r="J6" s="62">
        <v>15</v>
      </c>
      <c r="K6" s="165">
        <v>15</v>
      </c>
      <c r="M6" s="366" t="s">
        <v>391</v>
      </c>
      <c r="N6" s="367" t="s">
        <v>392</v>
      </c>
      <c r="O6" s="150" t="s">
        <v>393</v>
      </c>
      <c r="P6" s="62">
        <v>15</v>
      </c>
      <c r="Q6" s="165">
        <v>15</v>
      </c>
      <c r="S6" s="366" t="s">
        <v>391</v>
      </c>
      <c r="T6" s="367" t="s">
        <v>392</v>
      </c>
      <c r="U6" s="172" t="s">
        <v>393</v>
      </c>
      <c r="V6" s="62">
        <v>15</v>
      </c>
      <c r="W6" s="165">
        <v>15</v>
      </c>
    </row>
    <row r="7" spans="1:23" s="95" customFormat="1" ht="21.75" customHeight="1" x14ac:dyDescent="0.35">
      <c r="A7" s="364"/>
      <c r="B7" s="365"/>
      <c r="C7" s="151" t="s">
        <v>394</v>
      </c>
      <c r="D7" s="61">
        <v>0</v>
      </c>
      <c r="E7" s="166"/>
      <c r="G7" s="364"/>
      <c r="H7" s="365"/>
      <c r="I7" s="151" t="s">
        <v>394</v>
      </c>
      <c r="J7" s="61">
        <v>0</v>
      </c>
      <c r="K7" s="166"/>
      <c r="M7" s="364"/>
      <c r="N7" s="365"/>
      <c r="O7" s="151" t="s">
        <v>394</v>
      </c>
      <c r="P7" s="61">
        <v>0</v>
      </c>
      <c r="Q7" s="166"/>
      <c r="S7" s="364"/>
      <c r="T7" s="365"/>
      <c r="U7" s="171" t="s">
        <v>394</v>
      </c>
      <c r="V7" s="61">
        <v>0</v>
      </c>
      <c r="W7" s="166"/>
    </row>
    <row r="8" spans="1:23" s="95" customFormat="1" ht="12.75" customHeight="1" x14ac:dyDescent="0.35">
      <c r="A8" s="364"/>
      <c r="B8" s="365" t="s">
        <v>395</v>
      </c>
      <c r="C8" s="151" t="s">
        <v>396</v>
      </c>
      <c r="D8" s="61">
        <v>15</v>
      </c>
      <c r="E8" s="166">
        <v>15</v>
      </c>
      <c r="G8" s="364"/>
      <c r="H8" s="365" t="s">
        <v>395</v>
      </c>
      <c r="I8" s="151" t="s">
        <v>396</v>
      </c>
      <c r="J8" s="61">
        <v>15</v>
      </c>
      <c r="K8" s="166">
        <v>15</v>
      </c>
      <c r="M8" s="364"/>
      <c r="N8" s="365" t="s">
        <v>395</v>
      </c>
      <c r="O8" s="151" t="s">
        <v>396</v>
      </c>
      <c r="P8" s="61">
        <v>15</v>
      </c>
      <c r="Q8" s="166">
        <v>15</v>
      </c>
      <c r="S8" s="364"/>
      <c r="T8" s="365" t="s">
        <v>395</v>
      </c>
      <c r="U8" s="171" t="s">
        <v>396</v>
      </c>
      <c r="V8" s="61">
        <v>15</v>
      </c>
      <c r="W8" s="166">
        <v>15</v>
      </c>
    </row>
    <row r="9" spans="1:23" s="95" customFormat="1" ht="25.5" customHeight="1" x14ac:dyDescent="0.35">
      <c r="A9" s="364"/>
      <c r="B9" s="365"/>
      <c r="C9" s="151" t="s">
        <v>397</v>
      </c>
      <c r="D9" s="61">
        <v>0</v>
      </c>
      <c r="E9" s="166"/>
      <c r="G9" s="364"/>
      <c r="H9" s="365"/>
      <c r="I9" s="151" t="s">
        <v>397</v>
      </c>
      <c r="J9" s="61">
        <v>0</v>
      </c>
      <c r="K9" s="166"/>
      <c r="M9" s="364"/>
      <c r="N9" s="365"/>
      <c r="O9" s="151" t="s">
        <v>397</v>
      </c>
      <c r="P9" s="61">
        <v>0</v>
      </c>
      <c r="Q9" s="166"/>
      <c r="S9" s="364"/>
      <c r="T9" s="365"/>
      <c r="U9" s="171" t="s">
        <v>397</v>
      </c>
      <c r="V9" s="61">
        <v>0</v>
      </c>
      <c r="W9" s="166"/>
    </row>
    <row r="10" spans="1:23" s="95" customFormat="1" ht="22.5" customHeight="1" x14ac:dyDescent="0.35">
      <c r="A10" s="364" t="s">
        <v>398</v>
      </c>
      <c r="B10" s="365" t="s">
        <v>399</v>
      </c>
      <c r="C10" s="151" t="s">
        <v>400</v>
      </c>
      <c r="D10" s="61">
        <v>15</v>
      </c>
      <c r="E10" s="166">
        <v>15</v>
      </c>
      <c r="G10" s="364" t="s">
        <v>398</v>
      </c>
      <c r="H10" s="365" t="s">
        <v>399</v>
      </c>
      <c r="I10" s="151" t="s">
        <v>400</v>
      </c>
      <c r="J10" s="61">
        <v>15</v>
      </c>
      <c r="K10" s="166">
        <v>15</v>
      </c>
      <c r="M10" s="364" t="s">
        <v>398</v>
      </c>
      <c r="N10" s="365" t="s">
        <v>399</v>
      </c>
      <c r="O10" s="151" t="s">
        <v>400</v>
      </c>
      <c r="P10" s="61">
        <v>15</v>
      </c>
      <c r="Q10" s="166">
        <v>15</v>
      </c>
      <c r="S10" s="364" t="s">
        <v>398</v>
      </c>
      <c r="T10" s="365" t="s">
        <v>399</v>
      </c>
      <c r="U10" s="171" t="s">
        <v>400</v>
      </c>
      <c r="V10" s="61">
        <v>15</v>
      </c>
      <c r="W10" s="166">
        <v>15</v>
      </c>
    </row>
    <row r="11" spans="1:23" s="95" customFormat="1" ht="12.5" x14ac:dyDescent="0.35">
      <c r="A11" s="364"/>
      <c r="B11" s="365"/>
      <c r="C11" s="151" t="s">
        <v>401</v>
      </c>
      <c r="D11" s="61">
        <v>0</v>
      </c>
      <c r="E11" s="166"/>
      <c r="G11" s="364"/>
      <c r="H11" s="365"/>
      <c r="I11" s="151" t="s">
        <v>401</v>
      </c>
      <c r="J11" s="61">
        <v>0</v>
      </c>
      <c r="K11" s="166"/>
      <c r="M11" s="364"/>
      <c r="N11" s="365"/>
      <c r="O11" s="151" t="s">
        <v>401</v>
      </c>
      <c r="P11" s="61">
        <v>0</v>
      </c>
      <c r="Q11" s="166"/>
      <c r="S11" s="364"/>
      <c r="T11" s="365"/>
      <c r="U11" s="171" t="s">
        <v>401</v>
      </c>
      <c r="V11" s="61">
        <v>0</v>
      </c>
      <c r="W11" s="166"/>
    </row>
    <row r="12" spans="1:23" s="95" customFormat="1" ht="22.5" customHeight="1" x14ac:dyDescent="0.35">
      <c r="A12" s="364" t="s">
        <v>402</v>
      </c>
      <c r="B12" s="365" t="s">
        <v>403</v>
      </c>
      <c r="C12" s="151" t="s">
        <v>404</v>
      </c>
      <c r="D12" s="61">
        <v>15</v>
      </c>
      <c r="E12" s="166">
        <v>15</v>
      </c>
      <c r="G12" s="364" t="s">
        <v>402</v>
      </c>
      <c r="H12" s="365" t="s">
        <v>403</v>
      </c>
      <c r="I12" s="151" t="s">
        <v>404</v>
      </c>
      <c r="J12" s="61">
        <v>15</v>
      </c>
      <c r="K12" s="166">
        <v>15</v>
      </c>
      <c r="M12" s="364" t="s">
        <v>402</v>
      </c>
      <c r="N12" s="365" t="s">
        <v>403</v>
      </c>
      <c r="O12" s="151" t="s">
        <v>404</v>
      </c>
      <c r="P12" s="61">
        <v>15</v>
      </c>
      <c r="Q12" s="166">
        <v>15</v>
      </c>
      <c r="S12" s="364" t="s">
        <v>402</v>
      </c>
      <c r="T12" s="365" t="s">
        <v>403</v>
      </c>
      <c r="U12" s="171" t="s">
        <v>404</v>
      </c>
      <c r="V12" s="61">
        <v>15</v>
      </c>
      <c r="W12" s="166">
        <v>15</v>
      </c>
    </row>
    <row r="13" spans="1:23" s="95" customFormat="1" ht="30" customHeight="1" x14ac:dyDescent="0.35">
      <c r="A13" s="364"/>
      <c r="B13" s="365"/>
      <c r="C13" s="151" t="s">
        <v>405</v>
      </c>
      <c r="D13" s="61">
        <v>0</v>
      </c>
      <c r="E13" s="166"/>
      <c r="G13" s="364"/>
      <c r="H13" s="365"/>
      <c r="I13" s="151" t="s">
        <v>405</v>
      </c>
      <c r="J13" s="61">
        <v>0</v>
      </c>
      <c r="K13" s="166"/>
      <c r="M13" s="364"/>
      <c r="N13" s="365"/>
      <c r="O13" s="151" t="s">
        <v>405</v>
      </c>
      <c r="P13" s="61">
        <v>0</v>
      </c>
      <c r="Q13" s="166"/>
      <c r="S13" s="364"/>
      <c r="T13" s="365"/>
      <c r="U13" s="171" t="s">
        <v>405</v>
      </c>
      <c r="V13" s="61">
        <v>0</v>
      </c>
      <c r="W13" s="166"/>
    </row>
    <row r="14" spans="1:23" s="95" customFormat="1" ht="25.5" customHeight="1" x14ac:dyDescent="0.35">
      <c r="A14" s="364" t="s">
        <v>406</v>
      </c>
      <c r="B14" s="365" t="s">
        <v>407</v>
      </c>
      <c r="C14" s="151" t="s">
        <v>408</v>
      </c>
      <c r="D14" s="61">
        <v>15</v>
      </c>
      <c r="E14" s="166">
        <v>15</v>
      </c>
      <c r="G14" s="364" t="s">
        <v>406</v>
      </c>
      <c r="H14" s="365" t="s">
        <v>407</v>
      </c>
      <c r="I14" s="151" t="s">
        <v>408</v>
      </c>
      <c r="J14" s="61">
        <v>15</v>
      </c>
      <c r="K14" s="166">
        <v>15</v>
      </c>
      <c r="M14" s="364" t="s">
        <v>406</v>
      </c>
      <c r="N14" s="365" t="s">
        <v>407</v>
      </c>
      <c r="O14" s="151" t="s">
        <v>408</v>
      </c>
      <c r="P14" s="61">
        <v>15</v>
      </c>
      <c r="Q14" s="166">
        <v>15</v>
      </c>
      <c r="S14" s="364" t="s">
        <v>406</v>
      </c>
      <c r="T14" s="365" t="s">
        <v>407</v>
      </c>
      <c r="U14" s="171" t="s">
        <v>408</v>
      </c>
      <c r="V14" s="61">
        <v>15</v>
      </c>
      <c r="W14" s="166">
        <v>15</v>
      </c>
    </row>
    <row r="15" spans="1:23" s="95" customFormat="1" ht="25.5" customHeight="1" x14ac:dyDescent="0.35">
      <c r="A15" s="364"/>
      <c r="B15" s="365"/>
      <c r="C15" s="151" t="s">
        <v>409</v>
      </c>
      <c r="D15" s="61">
        <v>0</v>
      </c>
      <c r="E15" s="166"/>
      <c r="G15" s="364"/>
      <c r="H15" s="365"/>
      <c r="I15" s="151" t="s">
        <v>409</v>
      </c>
      <c r="J15" s="61">
        <v>0</v>
      </c>
      <c r="K15" s="166"/>
      <c r="M15" s="364"/>
      <c r="N15" s="365"/>
      <c r="O15" s="151" t="s">
        <v>409</v>
      </c>
      <c r="P15" s="61">
        <v>0</v>
      </c>
      <c r="Q15" s="166"/>
      <c r="S15" s="364"/>
      <c r="T15" s="365"/>
      <c r="U15" s="171" t="s">
        <v>409</v>
      </c>
      <c r="V15" s="61">
        <v>0</v>
      </c>
      <c r="W15" s="166"/>
    </row>
    <row r="16" spans="1:23" s="95" customFormat="1" ht="63.75" customHeight="1" x14ac:dyDescent="0.35">
      <c r="A16" s="364" t="s">
        <v>410</v>
      </c>
      <c r="B16" s="365" t="s">
        <v>411</v>
      </c>
      <c r="C16" s="151" t="s">
        <v>412</v>
      </c>
      <c r="D16" s="61">
        <v>15</v>
      </c>
      <c r="E16" s="166">
        <v>11</v>
      </c>
      <c r="G16" s="364" t="s">
        <v>410</v>
      </c>
      <c r="H16" s="365" t="s">
        <v>411</v>
      </c>
      <c r="I16" s="151" t="s">
        <v>412</v>
      </c>
      <c r="J16" s="61">
        <v>15</v>
      </c>
      <c r="K16" s="166">
        <v>15</v>
      </c>
      <c r="M16" s="364" t="s">
        <v>410</v>
      </c>
      <c r="N16" s="365" t="s">
        <v>411</v>
      </c>
      <c r="O16" s="151" t="s">
        <v>412</v>
      </c>
      <c r="P16" s="61">
        <v>15</v>
      </c>
      <c r="Q16" s="166">
        <v>15</v>
      </c>
      <c r="S16" s="364" t="s">
        <v>410</v>
      </c>
      <c r="T16" s="365" t="s">
        <v>411</v>
      </c>
      <c r="U16" s="171" t="s">
        <v>412</v>
      </c>
      <c r="V16" s="61">
        <v>15</v>
      </c>
      <c r="W16" s="166">
        <v>15</v>
      </c>
    </row>
    <row r="17" spans="1:23" s="95" customFormat="1" ht="37.5" x14ac:dyDescent="0.35">
      <c r="A17" s="364"/>
      <c r="B17" s="365"/>
      <c r="C17" s="151" t="s">
        <v>413</v>
      </c>
      <c r="D17" s="61">
        <v>0</v>
      </c>
      <c r="E17" s="166">
        <v>0</v>
      </c>
      <c r="G17" s="364"/>
      <c r="H17" s="365"/>
      <c r="I17" s="151" t="s">
        <v>413</v>
      </c>
      <c r="J17" s="61">
        <v>0</v>
      </c>
      <c r="K17" s="166"/>
      <c r="M17" s="364"/>
      <c r="N17" s="365"/>
      <c r="O17" s="151" t="s">
        <v>413</v>
      </c>
      <c r="P17" s="61">
        <v>0</v>
      </c>
      <c r="Q17" s="166"/>
      <c r="S17" s="364"/>
      <c r="T17" s="365"/>
      <c r="U17" s="171" t="s">
        <v>413</v>
      </c>
      <c r="V17" s="61">
        <v>0</v>
      </c>
      <c r="W17" s="166"/>
    </row>
    <row r="18" spans="1:23" s="95" customFormat="1" ht="63.75" customHeight="1" x14ac:dyDescent="0.35">
      <c r="A18" s="364" t="s">
        <v>414</v>
      </c>
      <c r="B18" s="365" t="s">
        <v>415</v>
      </c>
      <c r="C18" s="151" t="s">
        <v>416</v>
      </c>
      <c r="D18" s="61">
        <v>10</v>
      </c>
      <c r="E18" s="166">
        <v>10</v>
      </c>
      <c r="G18" s="364" t="s">
        <v>414</v>
      </c>
      <c r="H18" s="365" t="s">
        <v>415</v>
      </c>
      <c r="I18" s="151" t="s">
        <v>416</v>
      </c>
      <c r="J18" s="61">
        <v>10</v>
      </c>
      <c r="K18" s="166">
        <v>10</v>
      </c>
      <c r="M18" s="364" t="s">
        <v>414</v>
      </c>
      <c r="N18" s="365" t="s">
        <v>415</v>
      </c>
      <c r="O18" s="151" t="s">
        <v>416</v>
      </c>
      <c r="P18" s="61">
        <v>10</v>
      </c>
      <c r="Q18" s="166">
        <v>10</v>
      </c>
      <c r="S18" s="364" t="s">
        <v>414</v>
      </c>
      <c r="T18" s="365" t="s">
        <v>415</v>
      </c>
      <c r="U18" s="171" t="s">
        <v>416</v>
      </c>
      <c r="V18" s="61">
        <v>10</v>
      </c>
      <c r="W18" s="166">
        <v>10</v>
      </c>
    </row>
    <row r="19" spans="1:23" s="95" customFormat="1" ht="63.75" customHeight="1" x14ac:dyDescent="0.35">
      <c r="A19" s="364"/>
      <c r="B19" s="365"/>
      <c r="C19" s="151" t="s">
        <v>417</v>
      </c>
      <c r="D19" s="61">
        <v>5</v>
      </c>
      <c r="E19" s="166"/>
      <c r="G19" s="364"/>
      <c r="H19" s="365"/>
      <c r="I19" s="151" t="s">
        <v>417</v>
      </c>
      <c r="J19" s="61">
        <v>5</v>
      </c>
      <c r="K19" s="166"/>
      <c r="M19" s="364"/>
      <c r="N19" s="365"/>
      <c r="O19" s="151" t="s">
        <v>417</v>
      </c>
      <c r="P19" s="61">
        <v>5</v>
      </c>
      <c r="Q19" s="166"/>
      <c r="S19" s="364"/>
      <c r="T19" s="365"/>
      <c r="U19" s="171" t="s">
        <v>417</v>
      </c>
      <c r="V19" s="61">
        <v>5</v>
      </c>
      <c r="W19" s="166"/>
    </row>
    <row r="20" spans="1:23" s="95" customFormat="1" ht="15.75" customHeight="1" thickBot="1" x14ac:dyDescent="0.4">
      <c r="A20" s="364"/>
      <c r="B20" s="365"/>
      <c r="C20" s="151" t="s">
        <v>418</v>
      </c>
      <c r="D20" s="66">
        <v>0</v>
      </c>
      <c r="E20" s="167"/>
      <c r="G20" s="364"/>
      <c r="H20" s="365"/>
      <c r="I20" s="151" t="s">
        <v>418</v>
      </c>
      <c r="J20" s="66">
        <v>0</v>
      </c>
      <c r="K20" s="167"/>
      <c r="M20" s="364"/>
      <c r="N20" s="365"/>
      <c r="O20" s="151" t="s">
        <v>418</v>
      </c>
      <c r="P20" s="66">
        <v>0</v>
      </c>
      <c r="Q20" s="167"/>
      <c r="S20" s="364"/>
      <c r="T20" s="365"/>
      <c r="U20" s="171" t="s">
        <v>418</v>
      </c>
      <c r="V20" s="66">
        <v>0</v>
      </c>
      <c r="W20" s="167"/>
    </row>
    <row r="21" spans="1:23" s="95" customFormat="1" ht="13.5" thickBot="1" x14ac:dyDescent="0.4">
      <c r="D21" s="168" t="s">
        <v>419</v>
      </c>
      <c r="E21" s="169">
        <f>SUM(E6:E20)</f>
        <v>96</v>
      </c>
      <c r="J21" s="168" t="s">
        <v>419</v>
      </c>
      <c r="K21" s="169">
        <f>SUM(K6:K20)</f>
        <v>100</v>
      </c>
      <c r="P21" s="168" t="s">
        <v>419</v>
      </c>
      <c r="Q21" s="169">
        <f>SUM(Q6:Q20)</f>
        <v>100</v>
      </c>
      <c r="V21" s="168" t="s">
        <v>419</v>
      </c>
      <c r="W21" s="169">
        <f>SUM(W6:W20)</f>
        <v>100</v>
      </c>
    </row>
    <row r="22" spans="1:23" ht="39.5" thickBot="1" x14ac:dyDescent="0.4">
      <c r="A22" s="71" t="s">
        <v>420</v>
      </c>
      <c r="B22" s="153" t="s">
        <v>421</v>
      </c>
      <c r="D22" s="70"/>
      <c r="E22" s="152"/>
      <c r="G22" s="71" t="s">
        <v>420</v>
      </c>
      <c r="H22" s="153" t="s">
        <v>421</v>
      </c>
      <c r="J22" s="70"/>
      <c r="K22" s="152"/>
      <c r="M22" s="71" t="s">
        <v>420</v>
      </c>
      <c r="N22" s="153" t="s">
        <v>421</v>
      </c>
      <c r="P22" s="70"/>
      <c r="Q22" s="152"/>
      <c r="S22" s="71" t="s">
        <v>420</v>
      </c>
      <c r="T22" s="174" t="s">
        <v>421</v>
      </c>
      <c r="V22" s="70"/>
      <c r="W22" s="173"/>
    </row>
    <row r="23" spans="1:23" ht="15" thickBot="1" x14ac:dyDescent="0.4">
      <c r="A23" s="72" t="s">
        <v>58</v>
      </c>
      <c r="B23" s="73" t="s">
        <v>422</v>
      </c>
      <c r="D23" s="70"/>
      <c r="E23" s="152"/>
      <c r="G23" s="72" t="s">
        <v>58</v>
      </c>
      <c r="H23" s="73" t="s">
        <v>422</v>
      </c>
      <c r="J23" s="70"/>
      <c r="K23" s="152"/>
      <c r="M23" s="72" t="s">
        <v>58</v>
      </c>
      <c r="N23" s="73" t="s">
        <v>422</v>
      </c>
      <c r="P23" s="70"/>
      <c r="Q23" s="152"/>
      <c r="S23" s="72" t="s">
        <v>58</v>
      </c>
      <c r="T23" s="73" t="s">
        <v>422</v>
      </c>
      <c r="V23" s="70"/>
      <c r="W23" s="173"/>
    </row>
    <row r="24" spans="1:23" ht="15" thickBot="1" x14ac:dyDescent="0.4">
      <c r="A24" s="72" t="s">
        <v>52</v>
      </c>
      <c r="B24" s="73" t="s">
        <v>423</v>
      </c>
      <c r="D24" s="70"/>
      <c r="E24" s="152"/>
      <c r="G24" s="72" t="s">
        <v>52</v>
      </c>
      <c r="H24" s="73" t="s">
        <v>423</v>
      </c>
      <c r="J24" s="70"/>
      <c r="K24" s="152"/>
      <c r="M24" s="72" t="s">
        <v>52</v>
      </c>
      <c r="N24" s="73" t="s">
        <v>423</v>
      </c>
      <c r="P24" s="70"/>
      <c r="Q24" s="152"/>
      <c r="S24" s="72" t="s">
        <v>52</v>
      </c>
      <c r="T24" s="73" t="s">
        <v>423</v>
      </c>
      <c r="V24" s="70"/>
      <c r="W24" s="173"/>
    </row>
    <row r="25" spans="1:23" ht="15" thickBot="1" x14ac:dyDescent="0.4">
      <c r="A25" s="72" t="s">
        <v>173</v>
      </c>
      <c r="B25" s="73" t="s">
        <v>424</v>
      </c>
      <c r="D25" s="70"/>
      <c r="E25" s="152"/>
      <c r="G25" s="72" t="s">
        <v>173</v>
      </c>
      <c r="H25" s="73" t="s">
        <v>424</v>
      </c>
      <c r="J25" s="70"/>
      <c r="K25" s="152"/>
      <c r="M25" s="72" t="s">
        <v>173</v>
      </c>
      <c r="N25" s="73" t="s">
        <v>424</v>
      </c>
      <c r="P25" s="70"/>
      <c r="Q25" s="152"/>
      <c r="S25" s="72" t="s">
        <v>173</v>
      </c>
      <c r="T25" s="73" t="s">
        <v>424</v>
      </c>
      <c r="V25" s="70"/>
      <c r="W25" s="173"/>
    </row>
    <row r="26" spans="1:23" x14ac:dyDescent="0.35">
      <c r="Q26" s="39"/>
      <c r="W26" s="39"/>
    </row>
    <row r="27" spans="1:23" x14ac:dyDescent="0.35">
      <c r="A27" s="78" t="s">
        <v>425</v>
      </c>
      <c r="B27" s="78" t="str">
        <f>+'MAPA DE RIESGOS'!D12</f>
        <v>Posibilidad de pérdida de material bibliográfico</v>
      </c>
      <c r="C27" s="78"/>
      <c r="D27" s="78"/>
      <c r="E27" s="78"/>
      <c r="F27" s="78"/>
      <c r="G27" s="78"/>
      <c r="H27" s="78"/>
    </row>
    <row r="28" spans="1:23" x14ac:dyDescent="0.35">
      <c r="A28" s="59" t="s">
        <v>382</v>
      </c>
      <c r="B28" s="60" t="str">
        <f>+'MAPA DE RIESGOS'!P12</f>
        <v xml:space="preserve">Falta de Seguimiento y revisión periódica del sistema Koha por parte de los funcionarios de Biblioteca. </v>
      </c>
      <c r="G28" s="59" t="s">
        <v>383</v>
      </c>
      <c r="H28" s="60" t="str">
        <f>+'MAPA DE RIESGOS'!P13</f>
        <v xml:space="preserve">Mal funcionamiento de las antenas Evolve, de acceso y salida de la Biblioteca. </v>
      </c>
    </row>
    <row r="29" spans="1:23" x14ac:dyDescent="0.35">
      <c r="A29" s="59" t="s">
        <v>385</v>
      </c>
      <c r="B29" s="60" t="str">
        <f>+'MAPA DE RIESGOS'!T12</f>
        <v>Revisión del módulo de informes de la plataforma Koha para el control de morosos en la entrega del material, envío de correo electrónico.</v>
      </c>
      <c r="G29" s="59" t="s">
        <v>385</v>
      </c>
      <c r="H29" s="60" t="str">
        <f>+'MAPA DE RIESGOS'!T13</f>
        <v>Solicitar mantenimiento preventivo, correctivo y periódico, o cambio total de los mismos</v>
      </c>
    </row>
    <row r="30" spans="1:23" ht="15" thickBot="1" x14ac:dyDescent="0.4"/>
    <row r="31" spans="1:23" ht="53.25" customHeight="1" thickBot="1" x14ac:dyDescent="0.4">
      <c r="A31" s="63" t="s">
        <v>386</v>
      </c>
      <c r="B31" s="24" t="s">
        <v>387</v>
      </c>
      <c r="C31" s="64" t="s">
        <v>388</v>
      </c>
      <c r="D31" s="24" t="s">
        <v>389</v>
      </c>
      <c r="E31" s="65" t="s">
        <v>390</v>
      </c>
      <c r="G31" s="63" t="s">
        <v>386</v>
      </c>
      <c r="H31" s="24" t="s">
        <v>387</v>
      </c>
      <c r="I31" s="64" t="s">
        <v>388</v>
      </c>
      <c r="J31" s="24" t="s">
        <v>389</v>
      </c>
      <c r="K31" s="65" t="s">
        <v>390</v>
      </c>
    </row>
    <row r="32" spans="1:23" s="95" customFormat="1" ht="12.5" x14ac:dyDescent="0.35">
      <c r="A32" s="366" t="s">
        <v>391</v>
      </c>
      <c r="B32" s="367" t="s">
        <v>392</v>
      </c>
      <c r="C32" s="150" t="s">
        <v>393</v>
      </c>
      <c r="D32" s="62">
        <v>15</v>
      </c>
      <c r="E32" s="165">
        <v>15</v>
      </c>
      <c r="G32" s="366" t="s">
        <v>391</v>
      </c>
      <c r="H32" s="367" t="s">
        <v>392</v>
      </c>
      <c r="I32" s="150" t="s">
        <v>393</v>
      </c>
      <c r="J32" s="62">
        <v>15</v>
      </c>
      <c r="K32" s="165">
        <v>15</v>
      </c>
    </row>
    <row r="33" spans="1:11" s="95" customFormat="1" ht="12.5" x14ac:dyDescent="0.35">
      <c r="A33" s="364"/>
      <c r="B33" s="365"/>
      <c r="C33" s="151" t="s">
        <v>394</v>
      </c>
      <c r="D33" s="61">
        <v>0</v>
      </c>
      <c r="E33" s="166"/>
      <c r="G33" s="364"/>
      <c r="H33" s="365"/>
      <c r="I33" s="151" t="s">
        <v>394</v>
      </c>
      <c r="J33" s="61">
        <v>0</v>
      </c>
      <c r="K33" s="166"/>
    </row>
    <row r="34" spans="1:11" s="95" customFormat="1" ht="12.5" x14ac:dyDescent="0.35">
      <c r="A34" s="364"/>
      <c r="B34" s="365" t="s">
        <v>395</v>
      </c>
      <c r="C34" s="151" t="s">
        <v>396</v>
      </c>
      <c r="D34" s="61">
        <v>15</v>
      </c>
      <c r="E34" s="166">
        <v>15</v>
      </c>
      <c r="G34" s="364"/>
      <c r="H34" s="365" t="s">
        <v>395</v>
      </c>
      <c r="I34" s="151" t="s">
        <v>396</v>
      </c>
      <c r="J34" s="61">
        <v>15</v>
      </c>
      <c r="K34" s="166">
        <v>13</v>
      </c>
    </row>
    <row r="35" spans="1:11" s="95" customFormat="1" ht="12.5" x14ac:dyDescent="0.35">
      <c r="A35" s="364"/>
      <c r="B35" s="365"/>
      <c r="C35" s="151" t="s">
        <v>397</v>
      </c>
      <c r="D35" s="61">
        <v>0</v>
      </c>
      <c r="E35" s="166"/>
      <c r="G35" s="364"/>
      <c r="H35" s="365"/>
      <c r="I35" s="151" t="s">
        <v>397</v>
      </c>
      <c r="J35" s="61">
        <v>0</v>
      </c>
      <c r="K35" s="166"/>
    </row>
    <row r="36" spans="1:11" s="95" customFormat="1" ht="12.5" x14ac:dyDescent="0.35">
      <c r="A36" s="364" t="s">
        <v>398</v>
      </c>
      <c r="B36" s="365" t="s">
        <v>399</v>
      </c>
      <c r="C36" s="151" t="s">
        <v>400</v>
      </c>
      <c r="D36" s="61">
        <v>15</v>
      </c>
      <c r="E36" s="166">
        <v>12</v>
      </c>
      <c r="G36" s="364" t="s">
        <v>398</v>
      </c>
      <c r="H36" s="365" t="s">
        <v>399</v>
      </c>
      <c r="I36" s="151" t="s">
        <v>400</v>
      </c>
      <c r="J36" s="61">
        <v>15</v>
      </c>
      <c r="K36" s="166">
        <v>15</v>
      </c>
    </row>
    <row r="37" spans="1:11" s="95" customFormat="1" ht="12.5" x14ac:dyDescent="0.35">
      <c r="A37" s="364"/>
      <c r="B37" s="365"/>
      <c r="C37" s="151" t="s">
        <v>401</v>
      </c>
      <c r="D37" s="61">
        <v>0</v>
      </c>
      <c r="E37" s="166"/>
      <c r="G37" s="364"/>
      <c r="H37" s="365"/>
      <c r="I37" s="151" t="s">
        <v>401</v>
      </c>
      <c r="J37" s="61">
        <v>0</v>
      </c>
      <c r="K37" s="166"/>
    </row>
    <row r="38" spans="1:11" s="95" customFormat="1" ht="12.5" x14ac:dyDescent="0.35">
      <c r="A38" s="364" t="s">
        <v>402</v>
      </c>
      <c r="B38" s="365" t="s">
        <v>403</v>
      </c>
      <c r="C38" s="151" t="s">
        <v>404</v>
      </c>
      <c r="D38" s="61">
        <v>15</v>
      </c>
      <c r="E38" s="166">
        <v>12</v>
      </c>
      <c r="G38" s="364" t="s">
        <v>402</v>
      </c>
      <c r="H38" s="365" t="s">
        <v>403</v>
      </c>
      <c r="I38" s="151" t="s">
        <v>404</v>
      </c>
      <c r="J38" s="61">
        <v>15</v>
      </c>
      <c r="K38" s="166">
        <v>15</v>
      </c>
    </row>
    <row r="39" spans="1:11" s="95" customFormat="1" ht="12.5" x14ac:dyDescent="0.35">
      <c r="A39" s="364"/>
      <c r="B39" s="365"/>
      <c r="C39" s="151" t="s">
        <v>405</v>
      </c>
      <c r="D39" s="61">
        <v>0</v>
      </c>
      <c r="E39" s="166"/>
      <c r="G39" s="364"/>
      <c r="H39" s="365"/>
      <c r="I39" s="151" t="s">
        <v>405</v>
      </c>
      <c r="J39" s="61">
        <v>0</v>
      </c>
      <c r="K39" s="166"/>
    </row>
    <row r="40" spans="1:11" s="95" customFormat="1" ht="12.5" x14ac:dyDescent="0.35">
      <c r="A40" s="364" t="s">
        <v>406</v>
      </c>
      <c r="B40" s="365" t="s">
        <v>407</v>
      </c>
      <c r="C40" s="151" t="s">
        <v>408</v>
      </c>
      <c r="D40" s="61">
        <v>15</v>
      </c>
      <c r="E40" s="166">
        <v>13</v>
      </c>
      <c r="G40" s="364" t="s">
        <v>406</v>
      </c>
      <c r="H40" s="365" t="s">
        <v>407</v>
      </c>
      <c r="I40" s="151" t="s">
        <v>408</v>
      </c>
      <c r="J40" s="61">
        <v>15</v>
      </c>
      <c r="K40" s="166">
        <v>12</v>
      </c>
    </row>
    <row r="41" spans="1:11" s="95" customFormat="1" ht="12.5" x14ac:dyDescent="0.35">
      <c r="A41" s="364"/>
      <c r="B41" s="365"/>
      <c r="C41" s="151" t="s">
        <v>409</v>
      </c>
      <c r="D41" s="61">
        <v>0</v>
      </c>
      <c r="E41" s="166"/>
      <c r="G41" s="364"/>
      <c r="H41" s="365"/>
      <c r="I41" s="151" t="s">
        <v>409</v>
      </c>
      <c r="J41" s="61">
        <v>0</v>
      </c>
      <c r="K41" s="166"/>
    </row>
    <row r="42" spans="1:11" s="95" customFormat="1" ht="25" x14ac:dyDescent="0.35">
      <c r="A42" s="364" t="s">
        <v>410</v>
      </c>
      <c r="B42" s="365" t="s">
        <v>411</v>
      </c>
      <c r="C42" s="151" t="s">
        <v>412</v>
      </c>
      <c r="D42" s="61">
        <v>15</v>
      </c>
      <c r="E42" s="166">
        <v>13</v>
      </c>
      <c r="G42" s="364" t="s">
        <v>410</v>
      </c>
      <c r="H42" s="365" t="s">
        <v>411</v>
      </c>
      <c r="I42" s="151" t="s">
        <v>412</v>
      </c>
      <c r="J42" s="61">
        <v>15</v>
      </c>
      <c r="K42" s="166">
        <v>15</v>
      </c>
    </row>
    <row r="43" spans="1:11" s="95" customFormat="1" ht="25" x14ac:dyDescent="0.35">
      <c r="A43" s="364"/>
      <c r="B43" s="365"/>
      <c r="C43" s="151" t="s">
        <v>413</v>
      </c>
      <c r="D43" s="61">
        <v>0</v>
      </c>
      <c r="E43" s="166"/>
      <c r="G43" s="364"/>
      <c r="H43" s="365"/>
      <c r="I43" s="151" t="s">
        <v>413</v>
      </c>
      <c r="J43" s="61">
        <v>0</v>
      </c>
      <c r="K43" s="166"/>
    </row>
    <row r="44" spans="1:11" s="95" customFormat="1" ht="12.5" x14ac:dyDescent="0.35">
      <c r="A44" s="364" t="s">
        <v>414</v>
      </c>
      <c r="B44" s="365" t="s">
        <v>415</v>
      </c>
      <c r="C44" s="151" t="s">
        <v>416</v>
      </c>
      <c r="D44" s="61">
        <v>10</v>
      </c>
      <c r="E44" s="166">
        <v>10</v>
      </c>
      <c r="G44" s="364" t="s">
        <v>414</v>
      </c>
      <c r="H44" s="365" t="s">
        <v>415</v>
      </c>
      <c r="I44" s="151" t="s">
        <v>416</v>
      </c>
      <c r="J44" s="61">
        <v>10</v>
      </c>
      <c r="K44" s="166">
        <v>8</v>
      </c>
    </row>
    <row r="45" spans="1:11" s="95" customFormat="1" ht="12.5" x14ac:dyDescent="0.35">
      <c r="A45" s="364"/>
      <c r="B45" s="365"/>
      <c r="C45" s="151" t="s">
        <v>417</v>
      </c>
      <c r="D45" s="61">
        <v>5</v>
      </c>
      <c r="E45" s="166"/>
      <c r="G45" s="364"/>
      <c r="H45" s="365"/>
      <c r="I45" s="151" t="s">
        <v>417</v>
      </c>
      <c r="J45" s="61">
        <v>5</v>
      </c>
      <c r="K45" s="166"/>
    </row>
    <row r="46" spans="1:11" s="95" customFormat="1" ht="13" thickBot="1" x14ac:dyDescent="0.4">
      <c r="A46" s="364"/>
      <c r="B46" s="365"/>
      <c r="C46" s="151" t="s">
        <v>418</v>
      </c>
      <c r="D46" s="66">
        <v>0</v>
      </c>
      <c r="E46" s="167"/>
      <c r="G46" s="364"/>
      <c r="H46" s="365"/>
      <c r="I46" s="151" t="s">
        <v>418</v>
      </c>
      <c r="J46" s="66">
        <v>0</v>
      </c>
      <c r="K46" s="167"/>
    </row>
    <row r="47" spans="1:11" s="95" customFormat="1" ht="13.5" thickBot="1" x14ac:dyDescent="0.4">
      <c r="D47" s="168" t="s">
        <v>419</v>
      </c>
      <c r="E47" s="169">
        <f>SUM(E32:E46)</f>
        <v>90</v>
      </c>
      <c r="J47" s="168" t="s">
        <v>419</v>
      </c>
      <c r="K47" s="169">
        <f>SUM(K32:K46)</f>
        <v>93</v>
      </c>
    </row>
    <row r="48" spans="1:11" ht="39.5" thickBot="1" x14ac:dyDescent="0.4">
      <c r="A48" s="71" t="s">
        <v>420</v>
      </c>
      <c r="B48" s="153" t="s">
        <v>421</v>
      </c>
      <c r="D48" s="70"/>
      <c r="E48" s="152"/>
      <c r="G48" s="71" t="s">
        <v>420</v>
      </c>
      <c r="H48" s="153" t="s">
        <v>421</v>
      </c>
      <c r="J48" s="70"/>
      <c r="K48" s="152"/>
    </row>
    <row r="49" spans="1:11" ht="15" thickBot="1" x14ac:dyDescent="0.4">
      <c r="A49" s="72" t="s">
        <v>58</v>
      </c>
      <c r="B49" s="73" t="s">
        <v>422</v>
      </c>
      <c r="D49" s="70"/>
      <c r="E49" s="152"/>
      <c r="G49" s="72" t="s">
        <v>58</v>
      </c>
      <c r="H49" s="73" t="s">
        <v>422</v>
      </c>
      <c r="J49" s="70"/>
      <c r="K49" s="152"/>
    </row>
    <row r="50" spans="1:11" ht="15" thickBot="1" x14ac:dyDescent="0.4">
      <c r="A50" s="72" t="s">
        <v>52</v>
      </c>
      <c r="B50" s="73" t="s">
        <v>423</v>
      </c>
      <c r="D50" s="70"/>
      <c r="E50" s="152"/>
      <c r="G50" s="72" t="s">
        <v>52</v>
      </c>
      <c r="H50" s="73" t="s">
        <v>423</v>
      </c>
      <c r="J50" s="70"/>
      <c r="K50" s="152"/>
    </row>
    <row r="51" spans="1:11" ht="15" thickBot="1" x14ac:dyDescent="0.4">
      <c r="A51" s="72" t="s">
        <v>173</v>
      </c>
      <c r="B51" s="73" t="s">
        <v>424</v>
      </c>
      <c r="D51" s="70"/>
      <c r="E51" s="152"/>
      <c r="G51" s="72" t="s">
        <v>173</v>
      </c>
      <c r="H51" s="73" t="s">
        <v>424</v>
      </c>
      <c r="J51" s="70"/>
      <c r="K51" s="152"/>
    </row>
    <row r="53" spans="1:11" x14ac:dyDescent="0.35">
      <c r="A53" s="78" t="s">
        <v>426</v>
      </c>
      <c r="B53" s="60" t="str">
        <f>+'MAPA DE RIESGOS'!D14</f>
        <v>Probabilidad de que las licencias de Biblioteca Digital se venzan.</v>
      </c>
      <c r="C53" s="78"/>
      <c r="D53" s="78"/>
      <c r="E53" s="78"/>
      <c r="F53" s="78"/>
      <c r="G53" s="78"/>
      <c r="H53" s="78"/>
    </row>
    <row r="54" spans="1:11" x14ac:dyDescent="0.35">
      <c r="A54" s="59" t="s">
        <v>382</v>
      </c>
      <c r="B54" s="60" t="str">
        <f>+'MAPA DE RIESGOS'!P14</f>
        <v>Falta de presupuesto que impida la renovación.</v>
      </c>
      <c r="G54" s="59" t="s">
        <v>383</v>
      </c>
      <c r="H54" s="60" t="str">
        <f>+'MAPA DE RIESGOS'!P15</f>
        <v xml:space="preserve">Estudios previos no presentados en tiempos establecidos. </v>
      </c>
    </row>
    <row r="55" spans="1:11" x14ac:dyDescent="0.35">
      <c r="A55" s="59" t="s">
        <v>385</v>
      </c>
      <c r="B55" s="60" t="str">
        <f>+'MAPA DE RIESGOS'!T14</f>
        <v>Incluir la renovación de las licencias en los planes de acción del año</v>
      </c>
      <c r="G55" s="59" t="s">
        <v>385</v>
      </c>
      <c r="H55" s="60" t="str">
        <f>+'MAPA DE RIESGOS'!T15</f>
        <v>Cumplir a cabalidad con los tiempos establecidos para realizar el trámite de estudios previos</v>
      </c>
    </row>
    <row r="56" spans="1:11" ht="15" thickBot="1" x14ac:dyDescent="0.4"/>
    <row r="57" spans="1:11" ht="53.25" customHeight="1" thickBot="1" x14ac:dyDescent="0.4">
      <c r="A57" s="63" t="s">
        <v>386</v>
      </c>
      <c r="B57" s="24" t="s">
        <v>387</v>
      </c>
      <c r="C57" s="64" t="s">
        <v>388</v>
      </c>
      <c r="D57" s="24" t="s">
        <v>389</v>
      </c>
      <c r="E57" s="65" t="s">
        <v>390</v>
      </c>
      <c r="G57" s="63" t="s">
        <v>386</v>
      </c>
      <c r="H57" s="24" t="s">
        <v>387</v>
      </c>
      <c r="I57" s="64" t="s">
        <v>388</v>
      </c>
      <c r="J57" s="24" t="s">
        <v>389</v>
      </c>
      <c r="K57" s="65" t="s">
        <v>390</v>
      </c>
    </row>
    <row r="58" spans="1:11" s="95" customFormat="1" ht="12.5" x14ac:dyDescent="0.35">
      <c r="A58" s="366" t="s">
        <v>391</v>
      </c>
      <c r="B58" s="367" t="s">
        <v>392</v>
      </c>
      <c r="C58" s="150" t="s">
        <v>393</v>
      </c>
      <c r="D58" s="62">
        <v>15</v>
      </c>
      <c r="E58" s="165">
        <v>15</v>
      </c>
      <c r="G58" s="366" t="s">
        <v>391</v>
      </c>
      <c r="H58" s="367" t="s">
        <v>392</v>
      </c>
      <c r="I58" s="150" t="s">
        <v>393</v>
      </c>
      <c r="J58" s="62">
        <v>15</v>
      </c>
      <c r="K58" s="165">
        <v>15</v>
      </c>
    </row>
    <row r="59" spans="1:11" s="95" customFormat="1" ht="12.5" x14ac:dyDescent="0.35">
      <c r="A59" s="364"/>
      <c r="B59" s="365"/>
      <c r="C59" s="151" t="s">
        <v>394</v>
      </c>
      <c r="D59" s="61">
        <v>0</v>
      </c>
      <c r="E59" s="166"/>
      <c r="G59" s="364"/>
      <c r="H59" s="365"/>
      <c r="I59" s="151" t="s">
        <v>394</v>
      </c>
      <c r="J59" s="61">
        <v>0</v>
      </c>
      <c r="K59" s="166"/>
    </row>
    <row r="60" spans="1:11" s="95" customFormat="1" ht="12.5" x14ac:dyDescent="0.35">
      <c r="A60" s="364"/>
      <c r="B60" s="365" t="s">
        <v>395</v>
      </c>
      <c r="C60" s="151" t="s">
        <v>396</v>
      </c>
      <c r="D60" s="61">
        <v>15</v>
      </c>
      <c r="E60" s="166">
        <v>15</v>
      </c>
      <c r="G60" s="364"/>
      <c r="H60" s="365" t="s">
        <v>395</v>
      </c>
      <c r="I60" s="151" t="s">
        <v>396</v>
      </c>
      <c r="J60" s="61">
        <v>15</v>
      </c>
      <c r="K60" s="166">
        <v>15</v>
      </c>
    </row>
    <row r="61" spans="1:11" s="95" customFormat="1" ht="12.5" x14ac:dyDescent="0.35">
      <c r="A61" s="364"/>
      <c r="B61" s="365"/>
      <c r="C61" s="151" t="s">
        <v>397</v>
      </c>
      <c r="D61" s="61">
        <v>0</v>
      </c>
      <c r="E61" s="166"/>
      <c r="G61" s="364"/>
      <c r="H61" s="365"/>
      <c r="I61" s="151" t="s">
        <v>397</v>
      </c>
      <c r="J61" s="61">
        <v>0</v>
      </c>
      <c r="K61" s="166"/>
    </row>
    <row r="62" spans="1:11" s="95" customFormat="1" ht="12.5" x14ac:dyDescent="0.35">
      <c r="A62" s="364" t="s">
        <v>398</v>
      </c>
      <c r="B62" s="365" t="s">
        <v>399</v>
      </c>
      <c r="C62" s="151" t="s">
        <v>400</v>
      </c>
      <c r="D62" s="61">
        <v>15</v>
      </c>
      <c r="E62" s="166">
        <v>15</v>
      </c>
      <c r="G62" s="364" t="s">
        <v>398</v>
      </c>
      <c r="H62" s="365" t="s">
        <v>399</v>
      </c>
      <c r="I62" s="151" t="s">
        <v>400</v>
      </c>
      <c r="J62" s="61">
        <v>15</v>
      </c>
      <c r="K62" s="166">
        <v>15</v>
      </c>
    </row>
    <row r="63" spans="1:11" s="95" customFormat="1" ht="12.5" x14ac:dyDescent="0.35">
      <c r="A63" s="364"/>
      <c r="B63" s="365"/>
      <c r="C63" s="151" t="s">
        <v>401</v>
      </c>
      <c r="D63" s="61">
        <v>0</v>
      </c>
      <c r="E63" s="166"/>
      <c r="G63" s="364"/>
      <c r="H63" s="365"/>
      <c r="I63" s="151" t="s">
        <v>401</v>
      </c>
      <c r="J63" s="61">
        <v>0</v>
      </c>
      <c r="K63" s="166"/>
    </row>
    <row r="64" spans="1:11" s="95" customFormat="1" ht="12.5" x14ac:dyDescent="0.35">
      <c r="A64" s="364" t="s">
        <v>402</v>
      </c>
      <c r="B64" s="365" t="s">
        <v>403</v>
      </c>
      <c r="C64" s="151" t="s">
        <v>404</v>
      </c>
      <c r="D64" s="61">
        <v>15</v>
      </c>
      <c r="E64" s="166">
        <v>15</v>
      </c>
      <c r="G64" s="364" t="s">
        <v>402</v>
      </c>
      <c r="H64" s="365" t="s">
        <v>403</v>
      </c>
      <c r="I64" s="151" t="s">
        <v>404</v>
      </c>
      <c r="J64" s="61">
        <v>15</v>
      </c>
      <c r="K64" s="166">
        <v>15</v>
      </c>
    </row>
    <row r="65" spans="1:11" s="95" customFormat="1" ht="12.5" x14ac:dyDescent="0.35">
      <c r="A65" s="364"/>
      <c r="B65" s="365"/>
      <c r="C65" s="151" t="s">
        <v>405</v>
      </c>
      <c r="D65" s="61">
        <v>0</v>
      </c>
      <c r="E65" s="166"/>
      <c r="G65" s="364"/>
      <c r="H65" s="365"/>
      <c r="I65" s="151" t="s">
        <v>405</v>
      </c>
      <c r="J65" s="61">
        <v>0</v>
      </c>
      <c r="K65" s="166"/>
    </row>
    <row r="66" spans="1:11" s="95" customFormat="1" ht="12.5" x14ac:dyDescent="0.35">
      <c r="A66" s="364" t="s">
        <v>406</v>
      </c>
      <c r="B66" s="365" t="s">
        <v>407</v>
      </c>
      <c r="C66" s="151" t="s">
        <v>408</v>
      </c>
      <c r="D66" s="61">
        <v>15</v>
      </c>
      <c r="E66" s="166">
        <v>15</v>
      </c>
      <c r="G66" s="364" t="s">
        <v>406</v>
      </c>
      <c r="H66" s="365" t="s">
        <v>407</v>
      </c>
      <c r="I66" s="151" t="s">
        <v>408</v>
      </c>
      <c r="J66" s="61">
        <v>15</v>
      </c>
      <c r="K66" s="166">
        <v>15</v>
      </c>
    </row>
    <row r="67" spans="1:11" s="95" customFormat="1" ht="12.5" x14ac:dyDescent="0.35">
      <c r="A67" s="364"/>
      <c r="B67" s="365"/>
      <c r="C67" s="151" t="s">
        <v>409</v>
      </c>
      <c r="D67" s="61">
        <v>0</v>
      </c>
      <c r="E67" s="166"/>
      <c r="G67" s="364"/>
      <c r="H67" s="365"/>
      <c r="I67" s="151" t="s">
        <v>409</v>
      </c>
      <c r="J67" s="61">
        <v>0</v>
      </c>
      <c r="K67" s="166"/>
    </row>
    <row r="68" spans="1:11" s="95" customFormat="1" ht="25" x14ac:dyDescent="0.35">
      <c r="A68" s="364" t="s">
        <v>410</v>
      </c>
      <c r="B68" s="365" t="s">
        <v>411</v>
      </c>
      <c r="C68" s="151" t="s">
        <v>412</v>
      </c>
      <c r="D68" s="61">
        <v>15</v>
      </c>
      <c r="E68" s="166">
        <v>15</v>
      </c>
      <c r="G68" s="364" t="s">
        <v>410</v>
      </c>
      <c r="H68" s="365" t="s">
        <v>411</v>
      </c>
      <c r="I68" s="151" t="s">
        <v>412</v>
      </c>
      <c r="J68" s="61">
        <v>15</v>
      </c>
      <c r="K68" s="166">
        <v>15</v>
      </c>
    </row>
    <row r="69" spans="1:11" s="95" customFormat="1" ht="25" x14ac:dyDescent="0.35">
      <c r="A69" s="364"/>
      <c r="B69" s="365"/>
      <c r="C69" s="151" t="s">
        <v>413</v>
      </c>
      <c r="D69" s="61">
        <v>0</v>
      </c>
      <c r="E69" s="166"/>
      <c r="G69" s="364"/>
      <c r="H69" s="365"/>
      <c r="I69" s="151" t="s">
        <v>413</v>
      </c>
      <c r="J69" s="61">
        <v>0</v>
      </c>
      <c r="K69" s="166"/>
    </row>
    <row r="70" spans="1:11" s="95" customFormat="1" ht="12.5" x14ac:dyDescent="0.35">
      <c r="A70" s="364" t="s">
        <v>414</v>
      </c>
      <c r="B70" s="365" t="s">
        <v>415</v>
      </c>
      <c r="C70" s="151" t="s">
        <v>416</v>
      </c>
      <c r="D70" s="61">
        <v>10</v>
      </c>
      <c r="E70" s="166">
        <v>8</v>
      </c>
      <c r="G70" s="364" t="s">
        <v>414</v>
      </c>
      <c r="H70" s="365" t="s">
        <v>415</v>
      </c>
      <c r="I70" s="151" t="s">
        <v>416</v>
      </c>
      <c r="J70" s="61">
        <v>10</v>
      </c>
      <c r="K70" s="166">
        <v>10</v>
      </c>
    </row>
    <row r="71" spans="1:11" s="95" customFormat="1" ht="12.5" x14ac:dyDescent="0.35">
      <c r="A71" s="364"/>
      <c r="B71" s="365"/>
      <c r="C71" s="151" t="s">
        <v>417</v>
      </c>
      <c r="D71" s="61">
        <v>5</v>
      </c>
      <c r="E71" s="166"/>
      <c r="G71" s="364"/>
      <c r="H71" s="365"/>
      <c r="I71" s="151" t="s">
        <v>417</v>
      </c>
      <c r="J71" s="61">
        <v>5</v>
      </c>
      <c r="K71" s="166"/>
    </row>
    <row r="72" spans="1:11" s="95" customFormat="1" ht="13" thickBot="1" x14ac:dyDescent="0.4">
      <c r="A72" s="364"/>
      <c r="B72" s="365"/>
      <c r="C72" s="151" t="s">
        <v>418</v>
      </c>
      <c r="D72" s="66">
        <v>0</v>
      </c>
      <c r="E72" s="167"/>
      <c r="G72" s="364"/>
      <c r="H72" s="365"/>
      <c r="I72" s="151" t="s">
        <v>418</v>
      </c>
      <c r="J72" s="66">
        <v>0</v>
      </c>
      <c r="K72" s="167"/>
    </row>
    <row r="73" spans="1:11" s="95" customFormat="1" ht="13.5" thickBot="1" x14ac:dyDescent="0.4">
      <c r="D73" s="168" t="s">
        <v>419</v>
      </c>
      <c r="E73" s="169">
        <f>SUM(E58:E72)</f>
        <v>98</v>
      </c>
      <c r="J73" s="168" t="s">
        <v>419</v>
      </c>
      <c r="K73" s="169">
        <f>SUM(K58:K72)</f>
        <v>100</v>
      </c>
    </row>
    <row r="74" spans="1:11" ht="39.5" thickBot="1" x14ac:dyDescent="0.4">
      <c r="A74" s="71" t="s">
        <v>420</v>
      </c>
      <c r="B74" s="153" t="s">
        <v>421</v>
      </c>
      <c r="D74" s="70"/>
      <c r="E74" s="152"/>
      <c r="G74" s="71" t="s">
        <v>420</v>
      </c>
      <c r="H74" s="153" t="s">
        <v>421</v>
      </c>
      <c r="J74" s="70"/>
      <c r="K74" s="152"/>
    </row>
    <row r="75" spans="1:11" ht="15" thickBot="1" x14ac:dyDescent="0.4">
      <c r="A75" s="72" t="s">
        <v>58</v>
      </c>
      <c r="B75" s="73" t="s">
        <v>422</v>
      </c>
      <c r="D75" s="70"/>
      <c r="E75" s="152"/>
      <c r="G75" s="72" t="s">
        <v>58</v>
      </c>
      <c r="H75" s="73" t="s">
        <v>422</v>
      </c>
      <c r="J75" s="70"/>
      <c r="K75" s="152"/>
    </row>
    <row r="76" spans="1:11" ht="15" thickBot="1" x14ac:dyDescent="0.4">
      <c r="A76" s="72" t="s">
        <v>52</v>
      </c>
      <c r="B76" s="73" t="s">
        <v>423</v>
      </c>
      <c r="D76" s="70"/>
      <c r="E76" s="152"/>
      <c r="G76" s="72" t="s">
        <v>52</v>
      </c>
      <c r="H76" s="73" t="s">
        <v>423</v>
      </c>
      <c r="J76" s="70"/>
      <c r="K76" s="152"/>
    </row>
    <row r="77" spans="1:11" ht="15" thickBot="1" x14ac:dyDescent="0.4">
      <c r="A77" s="72" t="s">
        <v>173</v>
      </c>
      <c r="B77" s="73" t="s">
        <v>424</v>
      </c>
      <c r="D77" s="70"/>
      <c r="E77" s="152"/>
      <c r="G77" s="72" t="s">
        <v>173</v>
      </c>
      <c r="H77" s="73" t="s">
        <v>424</v>
      </c>
      <c r="J77" s="70"/>
      <c r="K77" s="152"/>
    </row>
    <row r="79" spans="1:11" x14ac:dyDescent="0.35">
      <c r="A79" s="78" t="s">
        <v>427</v>
      </c>
      <c r="B79" s="78" t="str">
        <f>+'MAPA DE RIESGOS'!D16</f>
        <v>Posibilidad de contar con bibliografía desactualizada.</v>
      </c>
      <c r="C79" s="78"/>
      <c r="D79" s="78"/>
      <c r="E79" s="78"/>
      <c r="F79" s="78"/>
      <c r="G79" s="78"/>
      <c r="H79" s="78"/>
    </row>
    <row r="80" spans="1:11" x14ac:dyDescent="0.35">
      <c r="A80" s="59" t="s">
        <v>382</v>
      </c>
      <c r="B80" s="60" t="str">
        <f>+'MAPA DE RIESGOS'!Q16</f>
        <v xml:space="preserve">No contar con bibliografías actualizadas para la investigación, de acuerdo a los syllabus. </v>
      </c>
      <c r="G80" s="59"/>
      <c r="H80" s="60"/>
    </row>
    <row r="81" spans="1:11" x14ac:dyDescent="0.35">
      <c r="A81" s="59" t="s">
        <v>385</v>
      </c>
      <c r="B81" s="60" t="str">
        <f>+'MAPA DE RIESGOS'!T16</f>
        <v xml:space="preserve">La Vicerrectoría Académica junto con los decanos y docentes actualizan y solicitan el material bibliográfico de acuerdo a los sylabus para incluir en el plan de compras. </v>
      </c>
      <c r="G81" s="59" t="s">
        <v>428</v>
      </c>
      <c r="H81" s="60" t="str">
        <f>+'MAPA DE RIESGOS'!T17</f>
        <v>Incluir el material bibliográfico solicitado por los decanos en los planes de acción del año y realizar estudios previos.</v>
      </c>
    </row>
    <row r="82" spans="1:11" ht="12.75" customHeight="1" thickBot="1" x14ac:dyDescent="0.4"/>
    <row r="83" spans="1:11" ht="52.5" thickBot="1" x14ac:dyDescent="0.4">
      <c r="A83" s="63" t="s">
        <v>386</v>
      </c>
      <c r="B83" s="24" t="s">
        <v>387</v>
      </c>
      <c r="C83" s="64" t="s">
        <v>388</v>
      </c>
      <c r="D83" s="24" t="s">
        <v>389</v>
      </c>
      <c r="E83" s="65" t="s">
        <v>390</v>
      </c>
      <c r="G83" s="63" t="s">
        <v>386</v>
      </c>
      <c r="H83" s="24" t="s">
        <v>387</v>
      </c>
      <c r="I83" s="64" t="s">
        <v>388</v>
      </c>
      <c r="J83" s="24" t="s">
        <v>389</v>
      </c>
      <c r="K83" s="65" t="s">
        <v>390</v>
      </c>
    </row>
    <row r="84" spans="1:11" s="95" customFormat="1" ht="12.5" x14ac:dyDescent="0.35">
      <c r="A84" s="366" t="s">
        <v>391</v>
      </c>
      <c r="B84" s="367" t="s">
        <v>392</v>
      </c>
      <c r="C84" s="150" t="s">
        <v>393</v>
      </c>
      <c r="D84" s="62">
        <v>15</v>
      </c>
      <c r="E84" s="165">
        <v>15</v>
      </c>
      <c r="G84" s="366" t="s">
        <v>391</v>
      </c>
      <c r="H84" s="367" t="s">
        <v>392</v>
      </c>
      <c r="I84" s="150" t="s">
        <v>393</v>
      </c>
      <c r="J84" s="62">
        <v>15</v>
      </c>
      <c r="K84" s="165">
        <v>15</v>
      </c>
    </row>
    <row r="85" spans="1:11" s="95" customFormat="1" ht="12.5" x14ac:dyDescent="0.35">
      <c r="A85" s="364"/>
      <c r="B85" s="365"/>
      <c r="C85" s="151" t="s">
        <v>394</v>
      </c>
      <c r="D85" s="61">
        <v>0</v>
      </c>
      <c r="E85" s="166"/>
      <c r="G85" s="364"/>
      <c r="H85" s="365"/>
      <c r="I85" s="151" t="s">
        <v>394</v>
      </c>
      <c r="J85" s="61">
        <v>0</v>
      </c>
      <c r="K85" s="166"/>
    </row>
    <row r="86" spans="1:11" s="95" customFormat="1" ht="12.5" x14ac:dyDescent="0.35">
      <c r="A86" s="364"/>
      <c r="B86" s="365" t="s">
        <v>395</v>
      </c>
      <c r="C86" s="151" t="s">
        <v>396</v>
      </c>
      <c r="D86" s="61">
        <v>15</v>
      </c>
      <c r="E86" s="166">
        <v>15</v>
      </c>
      <c r="G86" s="364"/>
      <c r="H86" s="365" t="s">
        <v>395</v>
      </c>
      <c r="I86" s="151" t="s">
        <v>396</v>
      </c>
      <c r="J86" s="61">
        <v>15</v>
      </c>
      <c r="K86" s="166">
        <v>15</v>
      </c>
    </row>
    <row r="87" spans="1:11" s="95" customFormat="1" ht="12.5" x14ac:dyDescent="0.35">
      <c r="A87" s="364"/>
      <c r="B87" s="365"/>
      <c r="C87" s="151" t="s">
        <v>397</v>
      </c>
      <c r="D87" s="61">
        <v>0</v>
      </c>
      <c r="E87" s="166"/>
      <c r="G87" s="364"/>
      <c r="H87" s="365"/>
      <c r="I87" s="151" t="s">
        <v>397</v>
      </c>
      <c r="J87" s="61">
        <v>0</v>
      </c>
      <c r="K87" s="166"/>
    </row>
    <row r="88" spans="1:11" s="95" customFormat="1" ht="12.5" x14ac:dyDescent="0.35">
      <c r="A88" s="364" t="s">
        <v>398</v>
      </c>
      <c r="B88" s="365" t="s">
        <v>399</v>
      </c>
      <c r="C88" s="151" t="s">
        <v>400</v>
      </c>
      <c r="D88" s="61">
        <v>15</v>
      </c>
      <c r="E88" s="166">
        <v>12</v>
      </c>
      <c r="G88" s="364" t="s">
        <v>398</v>
      </c>
      <c r="H88" s="365" t="s">
        <v>399</v>
      </c>
      <c r="I88" s="151" t="s">
        <v>400</v>
      </c>
      <c r="J88" s="61">
        <v>15</v>
      </c>
      <c r="K88" s="166">
        <v>15</v>
      </c>
    </row>
    <row r="89" spans="1:11" s="95" customFormat="1" ht="12.5" x14ac:dyDescent="0.35">
      <c r="A89" s="364"/>
      <c r="B89" s="365"/>
      <c r="C89" s="151" t="s">
        <v>401</v>
      </c>
      <c r="D89" s="61">
        <v>0</v>
      </c>
      <c r="E89" s="166"/>
      <c r="G89" s="364"/>
      <c r="H89" s="365"/>
      <c r="I89" s="151" t="s">
        <v>401</v>
      </c>
      <c r="J89" s="61">
        <v>0</v>
      </c>
      <c r="K89" s="166"/>
    </row>
    <row r="90" spans="1:11" s="95" customFormat="1" ht="12.5" x14ac:dyDescent="0.35">
      <c r="A90" s="364" t="s">
        <v>402</v>
      </c>
      <c r="B90" s="365" t="s">
        <v>403</v>
      </c>
      <c r="C90" s="151" t="s">
        <v>404</v>
      </c>
      <c r="D90" s="61">
        <v>15</v>
      </c>
      <c r="E90" s="166">
        <v>14</v>
      </c>
      <c r="G90" s="364" t="s">
        <v>402</v>
      </c>
      <c r="H90" s="365" t="s">
        <v>403</v>
      </c>
      <c r="I90" s="151" t="s">
        <v>404</v>
      </c>
      <c r="J90" s="61">
        <v>15</v>
      </c>
      <c r="K90" s="166">
        <v>15</v>
      </c>
    </row>
    <row r="91" spans="1:11" s="95" customFormat="1" ht="12.5" x14ac:dyDescent="0.35">
      <c r="A91" s="364"/>
      <c r="B91" s="365"/>
      <c r="C91" s="151" t="s">
        <v>405</v>
      </c>
      <c r="D91" s="61">
        <v>0</v>
      </c>
      <c r="E91" s="166"/>
      <c r="G91" s="364"/>
      <c r="H91" s="365"/>
      <c r="I91" s="151" t="s">
        <v>405</v>
      </c>
      <c r="J91" s="61">
        <v>0</v>
      </c>
      <c r="K91" s="166"/>
    </row>
    <row r="92" spans="1:11" s="95" customFormat="1" ht="12.5" x14ac:dyDescent="0.35">
      <c r="A92" s="364" t="s">
        <v>406</v>
      </c>
      <c r="B92" s="365" t="s">
        <v>407</v>
      </c>
      <c r="C92" s="151" t="s">
        <v>408</v>
      </c>
      <c r="D92" s="61">
        <v>15</v>
      </c>
      <c r="E92" s="166">
        <v>15</v>
      </c>
      <c r="G92" s="364" t="s">
        <v>406</v>
      </c>
      <c r="H92" s="365" t="s">
        <v>407</v>
      </c>
      <c r="I92" s="151" t="s">
        <v>408</v>
      </c>
      <c r="J92" s="61">
        <v>15</v>
      </c>
      <c r="K92" s="166">
        <v>15</v>
      </c>
    </row>
    <row r="93" spans="1:11" s="95" customFormat="1" ht="12.5" x14ac:dyDescent="0.35">
      <c r="A93" s="364"/>
      <c r="B93" s="365"/>
      <c r="C93" s="151" t="s">
        <v>409</v>
      </c>
      <c r="D93" s="61">
        <v>0</v>
      </c>
      <c r="E93" s="166"/>
      <c r="G93" s="364"/>
      <c r="H93" s="365"/>
      <c r="I93" s="151" t="s">
        <v>409</v>
      </c>
      <c r="J93" s="61">
        <v>0</v>
      </c>
      <c r="K93" s="166"/>
    </row>
    <row r="94" spans="1:11" s="95" customFormat="1" ht="25" x14ac:dyDescent="0.35">
      <c r="A94" s="364" t="s">
        <v>410</v>
      </c>
      <c r="B94" s="365" t="s">
        <v>429</v>
      </c>
      <c r="C94" s="151" t="s">
        <v>412</v>
      </c>
      <c r="D94" s="61">
        <v>15</v>
      </c>
      <c r="E94" s="166">
        <v>15</v>
      </c>
      <c r="G94" s="364" t="s">
        <v>410</v>
      </c>
      <c r="H94" s="365" t="s">
        <v>429</v>
      </c>
      <c r="I94" s="151" t="s">
        <v>412</v>
      </c>
      <c r="J94" s="61">
        <v>15</v>
      </c>
      <c r="K94" s="166">
        <v>15</v>
      </c>
    </row>
    <row r="95" spans="1:11" s="95" customFormat="1" ht="25" x14ac:dyDescent="0.35">
      <c r="A95" s="364"/>
      <c r="B95" s="365"/>
      <c r="C95" s="151" t="s">
        <v>413</v>
      </c>
      <c r="D95" s="61">
        <v>0</v>
      </c>
      <c r="E95" s="166">
        <v>0</v>
      </c>
      <c r="G95" s="364"/>
      <c r="H95" s="365"/>
      <c r="I95" s="151" t="s">
        <v>413</v>
      </c>
      <c r="J95" s="61">
        <v>0</v>
      </c>
      <c r="K95" s="166">
        <v>0</v>
      </c>
    </row>
    <row r="96" spans="1:11" s="95" customFormat="1" ht="12.5" x14ac:dyDescent="0.35">
      <c r="A96" s="364" t="s">
        <v>414</v>
      </c>
      <c r="B96" s="365" t="s">
        <v>415</v>
      </c>
      <c r="C96" s="151" t="s">
        <v>416</v>
      </c>
      <c r="D96" s="61">
        <v>10</v>
      </c>
      <c r="E96" s="166">
        <v>10</v>
      </c>
      <c r="G96" s="364" t="s">
        <v>414</v>
      </c>
      <c r="H96" s="365" t="s">
        <v>415</v>
      </c>
      <c r="I96" s="151" t="s">
        <v>416</v>
      </c>
      <c r="J96" s="61">
        <v>10</v>
      </c>
      <c r="K96" s="166">
        <v>10</v>
      </c>
    </row>
    <row r="97" spans="1:23" s="95" customFormat="1" ht="12.5" x14ac:dyDescent="0.35">
      <c r="A97" s="364"/>
      <c r="B97" s="365"/>
      <c r="C97" s="151" t="s">
        <v>417</v>
      </c>
      <c r="D97" s="61">
        <v>5</v>
      </c>
      <c r="E97" s="166"/>
      <c r="G97" s="364"/>
      <c r="H97" s="365"/>
      <c r="I97" s="151" t="s">
        <v>417</v>
      </c>
      <c r="J97" s="61">
        <v>5</v>
      </c>
      <c r="K97" s="166"/>
    </row>
    <row r="98" spans="1:23" s="95" customFormat="1" ht="13" thickBot="1" x14ac:dyDescent="0.4">
      <c r="A98" s="364"/>
      <c r="B98" s="365"/>
      <c r="C98" s="151" t="s">
        <v>418</v>
      </c>
      <c r="D98" s="66">
        <v>0</v>
      </c>
      <c r="E98" s="167"/>
      <c r="G98" s="364"/>
      <c r="H98" s="365"/>
      <c r="I98" s="151" t="s">
        <v>418</v>
      </c>
      <c r="J98" s="66">
        <v>0</v>
      </c>
      <c r="K98" s="167"/>
    </row>
    <row r="99" spans="1:23" s="95" customFormat="1" ht="13.5" thickBot="1" x14ac:dyDescent="0.4">
      <c r="D99" s="168" t="s">
        <v>419</v>
      </c>
      <c r="E99" s="169">
        <f>SUM(E84:E98)</f>
        <v>96</v>
      </c>
      <c r="J99" s="168" t="s">
        <v>419</v>
      </c>
      <c r="K99" s="169">
        <f>SUM(K84:K98)</f>
        <v>100</v>
      </c>
    </row>
    <row r="100" spans="1:23" ht="39.5" thickBot="1" x14ac:dyDescent="0.4">
      <c r="A100" s="71" t="s">
        <v>420</v>
      </c>
      <c r="B100" s="153" t="s">
        <v>421</v>
      </c>
      <c r="D100" s="70"/>
      <c r="E100" s="152"/>
      <c r="G100" s="71" t="s">
        <v>420</v>
      </c>
      <c r="H100" s="153" t="s">
        <v>421</v>
      </c>
      <c r="J100" s="70"/>
      <c r="K100" s="152"/>
    </row>
    <row r="101" spans="1:23" ht="15" thickBot="1" x14ac:dyDescent="0.4">
      <c r="A101" s="72" t="s">
        <v>58</v>
      </c>
      <c r="B101" s="73" t="s">
        <v>422</v>
      </c>
      <c r="D101" s="70"/>
      <c r="E101" s="152"/>
      <c r="G101" s="72" t="s">
        <v>58</v>
      </c>
      <c r="H101" s="73" t="s">
        <v>422</v>
      </c>
      <c r="J101" s="70"/>
      <c r="K101" s="152"/>
    </row>
    <row r="102" spans="1:23" ht="15" thickBot="1" x14ac:dyDescent="0.4">
      <c r="A102" s="72" t="s">
        <v>52</v>
      </c>
      <c r="B102" s="73" t="s">
        <v>423</v>
      </c>
      <c r="D102" s="70"/>
      <c r="E102" s="152"/>
      <c r="G102" s="72" t="s">
        <v>52</v>
      </c>
      <c r="H102" s="73" t="s">
        <v>423</v>
      </c>
      <c r="J102" s="70"/>
      <c r="K102" s="152"/>
    </row>
    <row r="103" spans="1:23" ht="15" thickBot="1" x14ac:dyDescent="0.4">
      <c r="A103" s="72" t="s">
        <v>173</v>
      </c>
      <c r="B103" s="73" t="s">
        <v>424</v>
      </c>
      <c r="D103" s="70"/>
      <c r="E103" s="152"/>
      <c r="G103" s="72" t="s">
        <v>173</v>
      </c>
      <c r="H103" s="73" t="s">
        <v>424</v>
      </c>
      <c r="J103" s="70"/>
      <c r="K103" s="152"/>
    </row>
    <row r="105" spans="1:23" x14ac:dyDescent="0.35">
      <c r="A105" s="78" t="s">
        <v>430</v>
      </c>
      <c r="B105" s="78" t="str">
        <f>+'MAPA DE RIESGOS'!D18</f>
        <v>Probabiliad de realizar modificación no autorizada de calificaciones a Estudiantes</v>
      </c>
      <c r="C105" s="78"/>
      <c r="D105" s="78"/>
      <c r="E105" s="78"/>
      <c r="F105" s="78"/>
      <c r="G105" s="78"/>
      <c r="H105" s="78"/>
      <c r="M105" s="78"/>
      <c r="N105" s="78"/>
      <c r="O105" s="78"/>
      <c r="P105" s="78"/>
      <c r="Q105" s="78"/>
      <c r="S105" s="78"/>
      <c r="T105" s="78"/>
      <c r="U105" s="78"/>
      <c r="V105" s="78"/>
      <c r="W105" s="78"/>
    </row>
    <row r="106" spans="1:23" x14ac:dyDescent="0.35">
      <c r="A106" s="59" t="s">
        <v>382</v>
      </c>
      <c r="B106" s="60" t="str">
        <f>+'MAPA DE RIESGOS'!P18</f>
        <v>Falta de ética (sensibilización) por parte del usuario que carga la información de notas en la plataforma Academusoft o la que haga sus veces.</v>
      </c>
      <c r="G106" s="70"/>
      <c r="H106" s="127"/>
      <c r="I106" s="127"/>
      <c r="J106" s="127"/>
      <c r="K106" s="152"/>
      <c r="L106" s="127"/>
      <c r="M106" s="70"/>
      <c r="N106" s="127"/>
      <c r="O106" s="127"/>
      <c r="P106" s="127"/>
      <c r="Q106" s="152"/>
      <c r="R106" s="127"/>
      <c r="S106" s="70"/>
      <c r="T106" s="127"/>
      <c r="U106" s="127"/>
      <c r="V106" s="127"/>
      <c r="W106" s="173"/>
    </row>
    <row r="107" spans="1:23" x14ac:dyDescent="0.35">
      <c r="A107" s="59" t="s">
        <v>385</v>
      </c>
      <c r="B107" s="60" t="str">
        <f>+'MAPA DE RIESGOS'!T18</f>
        <v>Capacitar al usuario que carga la informacion de notas en la plataforma Academusoft sobre la importancia de la ética profesional.</v>
      </c>
      <c r="G107" s="70"/>
      <c r="H107" s="127"/>
      <c r="I107" s="127"/>
      <c r="J107" s="127"/>
      <c r="K107" s="152"/>
      <c r="L107" s="127"/>
      <c r="M107" s="70"/>
      <c r="N107" s="127"/>
      <c r="O107" s="127"/>
      <c r="P107" s="127"/>
      <c r="Q107" s="152"/>
      <c r="R107" s="127"/>
      <c r="S107" s="70"/>
      <c r="T107" s="127"/>
      <c r="U107" s="127"/>
      <c r="V107" s="127"/>
      <c r="W107" s="173"/>
    </row>
    <row r="108" spans="1:23" ht="15" thickBot="1" x14ac:dyDescent="0.4">
      <c r="G108" s="127"/>
      <c r="H108" s="127"/>
      <c r="I108" s="127"/>
      <c r="J108" s="127"/>
      <c r="K108" s="152"/>
      <c r="L108" s="127"/>
      <c r="M108" s="127"/>
      <c r="N108" s="127"/>
      <c r="O108" s="127"/>
      <c r="P108" s="127"/>
      <c r="Q108" s="152"/>
      <c r="R108" s="127"/>
      <c r="S108" s="127"/>
      <c r="T108" s="127"/>
      <c r="U108" s="127"/>
      <c r="V108" s="127"/>
      <c r="W108" s="173"/>
    </row>
    <row r="109" spans="1:23" ht="53.25" customHeight="1" thickBot="1" x14ac:dyDescent="0.4">
      <c r="A109" s="63" t="s">
        <v>386</v>
      </c>
      <c r="B109" s="24" t="s">
        <v>387</v>
      </c>
      <c r="C109" s="64" t="s">
        <v>388</v>
      </c>
      <c r="D109" s="24" t="s">
        <v>389</v>
      </c>
      <c r="E109" s="65" t="s">
        <v>390</v>
      </c>
      <c r="G109" s="143"/>
      <c r="H109" s="143"/>
      <c r="I109" s="143"/>
      <c r="J109" s="143"/>
      <c r="K109" s="144"/>
      <c r="L109" s="127"/>
      <c r="M109" s="143"/>
      <c r="N109" s="143"/>
      <c r="O109" s="143"/>
      <c r="P109" s="143"/>
      <c r="Q109" s="144"/>
      <c r="R109" s="127"/>
      <c r="S109" s="143"/>
      <c r="T109" s="143"/>
      <c r="U109" s="143"/>
      <c r="V109" s="143"/>
      <c r="W109" s="144"/>
    </row>
    <row r="110" spans="1:23" s="95" customFormat="1" ht="12.5" x14ac:dyDescent="0.35">
      <c r="A110" s="366" t="s">
        <v>391</v>
      </c>
      <c r="B110" s="367" t="s">
        <v>392</v>
      </c>
      <c r="C110" s="150" t="s">
        <v>393</v>
      </c>
      <c r="D110" s="62">
        <v>15</v>
      </c>
      <c r="E110" s="165">
        <v>15</v>
      </c>
    </row>
    <row r="111" spans="1:23" s="95" customFormat="1" ht="21.75" customHeight="1" x14ac:dyDescent="0.35">
      <c r="A111" s="364"/>
      <c r="B111" s="365"/>
      <c r="C111" s="151" t="s">
        <v>394</v>
      </c>
      <c r="D111" s="61">
        <v>0</v>
      </c>
      <c r="E111" s="166"/>
    </row>
    <row r="112" spans="1:23" s="95" customFormat="1" ht="12.75" customHeight="1" x14ac:dyDescent="0.35">
      <c r="A112" s="364"/>
      <c r="B112" s="365" t="s">
        <v>395</v>
      </c>
      <c r="C112" s="151" t="s">
        <v>396</v>
      </c>
      <c r="D112" s="61">
        <v>15</v>
      </c>
      <c r="E112" s="166">
        <v>15</v>
      </c>
    </row>
    <row r="113" spans="1:23" s="95" customFormat="1" ht="25.5" customHeight="1" x14ac:dyDescent="0.35">
      <c r="A113" s="364"/>
      <c r="B113" s="365"/>
      <c r="C113" s="151" t="s">
        <v>397</v>
      </c>
      <c r="D113" s="61">
        <v>0</v>
      </c>
      <c r="E113" s="166"/>
    </row>
    <row r="114" spans="1:23" s="95" customFormat="1" ht="22.5" customHeight="1" x14ac:dyDescent="0.35">
      <c r="A114" s="364" t="s">
        <v>398</v>
      </c>
      <c r="B114" s="365" t="s">
        <v>399</v>
      </c>
      <c r="C114" s="151" t="s">
        <v>400</v>
      </c>
      <c r="D114" s="61">
        <v>15</v>
      </c>
      <c r="E114" s="166">
        <v>15</v>
      </c>
    </row>
    <row r="115" spans="1:23" s="95" customFormat="1" ht="12.5" x14ac:dyDescent="0.35">
      <c r="A115" s="364"/>
      <c r="B115" s="365"/>
      <c r="C115" s="151" t="s">
        <v>401</v>
      </c>
      <c r="D115" s="61">
        <v>0</v>
      </c>
      <c r="E115" s="166"/>
    </row>
    <row r="116" spans="1:23" s="95" customFormat="1" ht="22.5" customHeight="1" x14ac:dyDescent="0.35">
      <c r="A116" s="364" t="s">
        <v>402</v>
      </c>
      <c r="B116" s="365" t="s">
        <v>403</v>
      </c>
      <c r="C116" s="151" t="s">
        <v>404</v>
      </c>
      <c r="D116" s="61">
        <v>15</v>
      </c>
      <c r="E116" s="166">
        <v>15</v>
      </c>
    </row>
    <row r="117" spans="1:23" s="95" customFormat="1" ht="30" customHeight="1" x14ac:dyDescent="0.35">
      <c r="A117" s="364"/>
      <c r="B117" s="365"/>
      <c r="C117" s="151" t="s">
        <v>405</v>
      </c>
      <c r="D117" s="61">
        <v>0</v>
      </c>
      <c r="E117" s="166"/>
    </row>
    <row r="118" spans="1:23" s="95" customFormat="1" ht="25.5" customHeight="1" x14ac:dyDescent="0.35">
      <c r="A118" s="364" t="s">
        <v>406</v>
      </c>
      <c r="B118" s="365" t="s">
        <v>407</v>
      </c>
      <c r="C118" s="151" t="s">
        <v>408</v>
      </c>
      <c r="D118" s="61">
        <v>15</v>
      </c>
      <c r="E118" s="166">
        <v>15</v>
      </c>
    </row>
    <row r="119" spans="1:23" s="95" customFormat="1" ht="25.5" customHeight="1" x14ac:dyDescent="0.35">
      <c r="A119" s="364"/>
      <c r="B119" s="365"/>
      <c r="C119" s="151" t="s">
        <v>409</v>
      </c>
      <c r="D119" s="61">
        <v>0</v>
      </c>
      <c r="E119" s="166"/>
    </row>
    <row r="120" spans="1:23" s="95" customFormat="1" ht="25.5" customHeight="1" x14ac:dyDescent="0.35">
      <c r="A120" s="364" t="s">
        <v>410</v>
      </c>
      <c r="B120" s="365" t="s">
        <v>429</v>
      </c>
      <c r="C120" s="151" t="s">
        <v>412</v>
      </c>
      <c r="D120" s="61">
        <v>15</v>
      </c>
      <c r="E120" s="166">
        <v>15</v>
      </c>
    </row>
    <row r="121" spans="1:23" s="95" customFormat="1" ht="25" x14ac:dyDescent="0.35">
      <c r="A121" s="364"/>
      <c r="B121" s="365"/>
      <c r="C121" s="151" t="s">
        <v>413</v>
      </c>
      <c r="D121" s="61">
        <v>0</v>
      </c>
      <c r="E121" s="166"/>
    </row>
    <row r="122" spans="1:23" s="95" customFormat="1" ht="12.75" customHeight="1" x14ac:dyDescent="0.35">
      <c r="A122" s="364" t="s">
        <v>414</v>
      </c>
      <c r="B122" s="365" t="s">
        <v>415</v>
      </c>
      <c r="C122" s="151" t="s">
        <v>416</v>
      </c>
      <c r="D122" s="61">
        <v>10</v>
      </c>
      <c r="E122" s="166">
        <v>10</v>
      </c>
    </row>
    <row r="123" spans="1:23" s="95" customFormat="1" ht="12.5" x14ac:dyDescent="0.35">
      <c r="A123" s="364"/>
      <c r="B123" s="365"/>
      <c r="C123" s="151" t="s">
        <v>417</v>
      </c>
      <c r="D123" s="61">
        <v>5</v>
      </c>
      <c r="E123" s="166"/>
    </row>
    <row r="124" spans="1:23" s="95" customFormat="1" ht="15.75" customHeight="1" thickBot="1" x14ac:dyDescent="0.4">
      <c r="A124" s="364"/>
      <c r="B124" s="365"/>
      <c r="C124" s="151" t="s">
        <v>418</v>
      </c>
      <c r="D124" s="66">
        <v>0</v>
      </c>
      <c r="E124" s="167"/>
    </row>
    <row r="125" spans="1:23" s="95" customFormat="1" ht="13.5" thickBot="1" x14ac:dyDescent="0.4">
      <c r="D125" s="168" t="s">
        <v>419</v>
      </c>
      <c r="E125" s="169">
        <f>SUM(E110:E124)</f>
        <v>100</v>
      </c>
    </row>
    <row r="126" spans="1:23" ht="39.5" thickBot="1" x14ac:dyDescent="0.4">
      <c r="A126" s="71" t="s">
        <v>420</v>
      </c>
      <c r="B126" s="153" t="s">
        <v>421</v>
      </c>
      <c r="D126" s="70"/>
      <c r="E126" s="152"/>
      <c r="G126" s="104"/>
      <c r="H126" s="104"/>
      <c r="I126" s="127"/>
      <c r="J126" s="70"/>
      <c r="K126" s="152"/>
      <c r="L126" s="127"/>
      <c r="M126" s="104"/>
      <c r="N126" s="104"/>
      <c r="O126" s="127"/>
      <c r="P126" s="70"/>
      <c r="Q126" s="152"/>
      <c r="R126" s="127"/>
      <c r="S126" s="104"/>
      <c r="T126" s="104"/>
      <c r="U126" s="127"/>
      <c r="V126" s="70"/>
      <c r="W126" s="173"/>
    </row>
    <row r="127" spans="1:23" ht="15" thickBot="1" x14ac:dyDescent="0.4">
      <c r="A127" s="72" t="s">
        <v>58</v>
      </c>
      <c r="B127" s="73" t="s">
        <v>422</v>
      </c>
      <c r="D127" s="70"/>
      <c r="E127" s="152"/>
      <c r="G127" s="145"/>
      <c r="H127" s="145"/>
      <c r="I127" s="127"/>
      <c r="J127" s="70"/>
      <c r="K127" s="152"/>
      <c r="L127" s="127"/>
      <c r="M127" s="145"/>
      <c r="N127" s="145"/>
      <c r="O127" s="127"/>
      <c r="P127" s="70"/>
      <c r="Q127" s="152"/>
      <c r="R127" s="127"/>
      <c r="S127" s="145"/>
      <c r="T127" s="145"/>
      <c r="U127" s="127"/>
      <c r="V127" s="70"/>
      <c r="W127" s="173"/>
    </row>
    <row r="128" spans="1:23" ht="15" thickBot="1" x14ac:dyDescent="0.4">
      <c r="A128" s="72" t="s">
        <v>52</v>
      </c>
      <c r="B128" s="73" t="s">
        <v>423</v>
      </c>
      <c r="D128" s="70"/>
      <c r="E128" s="152"/>
      <c r="G128" s="145"/>
      <c r="H128" s="145"/>
      <c r="I128" s="127"/>
      <c r="J128" s="70"/>
      <c r="K128" s="152"/>
      <c r="L128" s="127"/>
      <c r="M128" s="145"/>
      <c r="N128" s="145"/>
      <c r="O128" s="127"/>
      <c r="P128" s="70"/>
      <c r="Q128" s="152"/>
      <c r="R128" s="127"/>
      <c r="S128" s="145"/>
      <c r="T128" s="145"/>
      <c r="U128" s="127"/>
      <c r="V128" s="70"/>
      <c r="W128" s="173"/>
    </row>
    <row r="129" spans="1:79" ht="15" thickBot="1" x14ac:dyDescent="0.4">
      <c r="A129" s="72" t="s">
        <v>173</v>
      </c>
      <c r="B129" s="73" t="s">
        <v>424</v>
      </c>
      <c r="D129" s="70"/>
      <c r="E129" s="152"/>
      <c r="G129" s="145"/>
      <c r="H129" s="145"/>
      <c r="I129" s="127"/>
      <c r="J129" s="70"/>
      <c r="K129" s="152"/>
      <c r="L129" s="127"/>
      <c r="M129" s="145"/>
      <c r="N129" s="145"/>
      <c r="O129" s="127"/>
      <c r="P129" s="70"/>
      <c r="Q129" s="152"/>
      <c r="R129" s="127"/>
      <c r="S129" s="145"/>
      <c r="T129" s="145"/>
      <c r="U129" s="127"/>
      <c r="V129" s="70"/>
      <c r="W129" s="173"/>
    </row>
    <row r="130" spans="1:79" x14ac:dyDescent="0.35">
      <c r="G130" s="127"/>
      <c r="H130" s="127"/>
      <c r="I130" s="127"/>
      <c r="J130" s="127"/>
      <c r="K130" s="152"/>
      <c r="L130" s="127"/>
      <c r="M130" s="127"/>
      <c r="N130" s="127"/>
      <c r="O130" s="127"/>
      <c r="P130" s="127"/>
      <c r="Q130" s="127"/>
      <c r="R130" s="127"/>
      <c r="S130" s="127"/>
      <c r="T130" s="127"/>
      <c r="U130" s="127"/>
      <c r="V130" s="127"/>
      <c r="W130" s="127"/>
    </row>
    <row r="131" spans="1:79" ht="18.75" customHeight="1" x14ac:dyDescent="0.35">
      <c r="A131" s="78" t="s">
        <v>431</v>
      </c>
      <c r="B131" s="78" t="str">
        <f>+'MAPA DE RIESGOS'!D19</f>
        <v>Probabilidad de consumir inadecuadamente los recursos hídrico y energético.</v>
      </c>
      <c r="C131" s="78"/>
      <c r="D131" s="78"/>
      <c r="E131" s="78"/>
      <c r="F131" s="78"/>
      <c r="G131" s="78"/>
      <c r="H131" s="78"/>
      <c r="M131" s="78"/>
      <c r="N131" s="78"/>
      <c r="O131" s="78"/>
      <c r="P131" s="78"/>
      <c r="Q131" s="78"/>
      <c r="S131" s="78"/>
      <c r="T131" s="78"/>
      <c r="U131" s="78"/>
      <c r="V131" s="78"/>
      <c r="W131" s="78"/>
    </row>
    <row r="132" spans="1:79" ht="18" customHeight="1" x14ac:dyDescent="0.35">
      <c r="A132" s="59" t="s">
        <v>382</v>
      </c>
      <c r="B132" s="60" t="str">
        <f>+'MAPA DE RIESGOS'!P19</f>
        <v>Poca conciencia de nivel de consumo</v>
      </c>
      <c r="G132" s="70"/>
      <c r="H132" s="127"/>
      <c r="I132" s="127"/>
      <c r="J132" s="127"/>
      <c r="K132" s="152"/>
      <c r="M132" s="70"/>
      <c r="N132" s="127"/>
      <c r="O132" s="127"/>
      <c r="P132" s="127"/>
      <c r="Q132" s="152"/>
      <c r="R132" s="127"/>
      <c r="S132" s="70"/>
      <c r="T132" s="127"/>
      <c r="U132" s="127"/>
      <c r="V132" s="127"/>
      <c r="W132" s="173"/>
    </row>
    <row r="133" spans="1:79" ht="20.25" customHeight="1" x14ac:dyDescent="0.35">
      <c r="A133" s="125" t="s">
        <v>385</v>
      </c>
      <c r="B133" s="124" t="str">
        <f>+'MAPA DE RIESGOS'!T19</f>
        <v xml:space="preserve">Participar continuamente en jornadas y talleres de sensibilización en programa de uso eficiente del agua y energía. </v>
      </c>
      <c r="G133" s="142"/>
      <c r="H133" s="164"/>
      <c r="I133" s="127"/>
      <c r="J133" s="127"/>
      <c r="K133" s="152"/>
      <c r="M133" s="142"/>
      <c r="N133" s="368"/>
      <c r="O133" s="368"/>
      <c r="P133" s="368"/>
      <c r="Q133" s="152"/>
      <c r="R133" s="127"/>
      <c r="S133" s="142"/>
      <c r="T133" s="368"/>
      <c r="U133" s="368"/>
      <c r="V133" s="368"/>
      <c r="W133" s="173"/>
    </row>
    <row r="134" spans="1:79" ht="12" customHeight="1" thickBot="1" x14ac:dyDescent="0.4">
      <c r="G134" s="127"/>
      <c r="H134" s="127"/>
      <c r="I134" s="127"/>
      <c r="J134" s="127"/>
      <c r="K134" s="152"/>
      <c r="M134" s="127"/>
      <c r="N134" s="127"/>
      <c r="O134" s="127"/>
      <c r="P134" s="127"/>
      <c r="Q134" s="152"/>
      <c r="R134" s="127"/>
      <c r="S134" s="127"/>
      <c r="T134" s="127"/>
      <c r="U134" s="127"/>
      <c r="V134" s="127"/>
      <c r="W134" s="173"/>
    </row>
    <row r="135" spans="1:79" ht="53.25" customHeight="1" thickBot="1" x14ac:dyDescent="0.4">
      <c r="A135" s="63" t="s">
        <v>386</v>
      </c>
      <c r="B135" s="24" t="s">
        <v>387</v>
      </c>
      <c r="C135" s="64" t="s">
        <v>388</v>
      </c>
      <c r="D135" s="24" t="s">
        <v>389</v>
      </c>
      <c r="E135" s="65" t="s">
        <v>390</v>
      </c>
      <c r="G135" s="143"/>
      <c r="H135" s="143"/>
      <c r="I135" s="143"/>
      <c r="J135" s="143"/>
      <c r="K135" s="144"/>
      <c r="M135" s="143"/>
      <c r="N135" s="143"/>
      <c r="O135" s="143"/>
      <c r="P135" s="143"/>
      <c r="Q135" s="144"/>
      <c r="R135" s="127"/>
      <c r="S135" s="143"/>
      <c r="T135" s="143"/>
      <c r="U135" s="143"/>
      <c r="V135" s="143"/>
      <c r="W135" s="144"/>
    </row>
    <row r="136" spans="1:79" s="95" customFormat="1" ht="12.5" x14ac:dyDescent="0.25">
      <c r="A136" s="366" t="s">
        <v>391</v>
      </c>
      <c r="B136" s="367" t="s">
        <v>392</v>
      </c>
      <c r="C136" s="150" t="s">
        <v>393</v>
      </c>
      <c r="D136" s="62">
        <v>15</v>
      </c>
      <c r="E136" s="165">
        <v>15</v>
      </c>
      <c r="K136" s="170"/>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s="95" customFormat="1" ht="12.5" x14ac:dyDescent="0.25">
      <c r="A137" s="364"/>
      <c r="B137" s="365"/>
      <c r="C137" s="151" t="s">
        <v>394</v>
      </c>
      <c r="D137" s="61">
        <v>0</v>
      </c>
      <c r="E137" s="166"/>
      <c r="K137" s="170"/>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s="95" customFormat="1" ht="12.5" x14ac:dyDescent="0.25">
      <c r="A138" s="364"/>
      <c r="B138" s="365" t="s">
        <v>395</v>
      </c>
      <c r="C138" s="151" t="s">
        <v>396</v>
      </c>
      <c r="D138" s="61">
        <v>15</v>
      </c>
      <c r="E138" s="166">
        <v>15</v>
      </c>
      <c r="K138" s="170"/>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s="95" customFormat="1" ht="12.5" x14ac:dyDescent="0.35">
      <c r="A139" s="364"/>
      <c r="B139" s="365"/>
      <c r="C139" s="151" t="s">
        <v>397</v>
      </c>
      <c r="D139" s="61">
        <v>0</v>
      </c>
      <c r="E139" s="166"/>
      <c r="K139" s="170"/>
    </row>
    <row r="140" spans="1:79" s="95" customFormat="1" ht="12.5" x14ac:dyDescent="0.35">
      <c r="A140" s="364" t="s">
        <v>398</v>
      </c>
      <c r="B140" s="365" t="s">
        <v>399</v>
      </c>
      <c r="C140" s="151" t="s">
        <v>400</v>
      </c>
      <c r="D140" s="61">
        <v>15</v>
      </c>
      <c r="E140" s="166">
        <v>15</v>
      </c>
      <c r="K140" s="170"/>
    </row>
    <row r="141" spans="1:79" s="95" customFormat="1" ht="12.5" x14ac:dyDescent="0.35">
      <c r="A141" s="364"/>
      <c r="B141" s="365"/>
      <c r="C141" s="151" t="s">
        <v>401</v>
      </c>
      <c r="D141" s="61">
        <v>0</v>
      </c>
      <c r="E141" s="166"/>
      <c r="K141" s="170"/>
    </row>
    <row r="142" spans="1:79" s="95" customFormat="1" ht="12.5" x14ac:dyDescent="0.35">
      <c r="A142" s="364" t="s">
        <v>402</v>
      </c>
      <c r="B142" s="365" t="s">
        <v>403</v>
      </c>
      <c r="C142" s="151" t="s">
        <v>404</v>
      </c>
      <c r="D142" s="61">
        <v>15</v>
      </c>
      <c r="E142" s="166">
        <v>15</v>
      </c>
      <c r="K142" s="170"/>
    </row>
    <row r="143" spans="1:79" s="95" customFormat="1" ht="12.5" x14ac:dyDescent="0.35">
      <c r="A143" s="364"/>
      <c r="B143" s="365"/>
      <c r="C143" s="151" t="s">
        <v>405</v>
      </c>
      <c r="D143" s="61">
        <v>0</v>
      </c>
      <c r="E143" s="166"/>
      <c r="K143" s="170"/>
    </row>
    <row r="144" spans="1:79" s="95" customFormat="1" ht="12.5" x14ac:dyDescent="0.35">
      <c r="A144" s="364" t="s">
        <v>406</v>
      </c>
      <c r="B144" s="365" t="s">
        <v>407</v>
      </c>
      <c r="C144" s="151" t="s">
        <v>408</v>
      </c>
      <c r="D144" s="61">
        <v>15</v>
      </c>
      <c r="E144" s="166">
        <v>15</v>
      </c>
      <c r="K144" s="170"/>
    </row>
    <row r="145" spans="1:23" s="95" customFormat="1" ht="12.5" x14ac:dyDescent="0.35">
      <c r="A145" s="364"/>
      <c r="B145" s="365"/>
      <c r="C145" s="151" t="s">
        <v>409</v>
      </c>
      <c r="D145" s="61">
        <v>0</v>
      </c>
      <c r="E145" s="166"/>
      <c r="K145" s="170"/>
    </row>
    <row r="146" spans="1:23" s="95" customFormat="1" ht="25" x14ac:dyDescent="0.35">
      <c r="A146" s="364" t="s">
        <v>410</v>
      </c>
      <c r="B146" s="365" t="s">
        <v>429</v>
      </c>
      <c r="C146" s="151" t="s">
        <v>412</v>
      </c>
      <c r="D146" s="61">
        <v>15</v>
      </c>
      <c r="E146" s="166">
        <v>15</v>
      </c>
      <c r="K146" s="170"/>
    </row>
    <row r="147" spans="1:23" s="95" customFormat="1" ht="25" x14ac:dyDescent="0.35">
      <c r="A147" s="364"/>
      <c r="B147" s="365"/>
      <c r="C147" s="151" t="s">
        <v>413</v>
      </c>
      <c r="D147" s="61">
        <v>0</v>
      </c>
      <c r="E147" s="166">
        <v>0</v>
      </c>
      <c r="K147" s="170"/>
    </row>
    <row r="148" spans="1:23" s="95" customFormat="1" ht="12.5" x14ac:dyDescent="0.35">
      <c r="A148" s="364" t="s">
        <v>414</v>
      </c>
      <c r="B148" s="365" t="s">
        <v>415</v>
      </c>
      <c r="C148" s="151" t="s">
        <v>416</v>
      </c>
      <c r="D148" s="61">
        <v>10</v>
      </c>
      <c r="E148" s="166">
        <v>10</v>
      </c>
      <c r="K148" s="170"/>
    </row>
    <row r="149" spans="1:23" s="95" customFormat="1" ht="12.5" x14ac:dyDescent="0.35">
      <c r="A149" s="364"/>
      <c r="B149" s="365"/>
      <c r="C149" s="151" t="s">
        <v>417</v>
      </c>
      <c r="D149" s="61">
        <v>5</v>
      </c>
      <c r="E149" s="166"/>
      <c r="K149" s="170"/>
    </row>
    <row r="150" spans="1:23" s="95" customFormat="1" ht="13" thickBot="1" x14ac:dyDescent="0.4">
      <c r="A150" s="364"/>
      <c r="B150" s="365"/>
      <c r="C150" s="151" t="s">
        <v>418</v>
      </c>
      <c r="D150" s="66">
        <v>0</v>
      </c>
      <c r="E150" s="167"/>
      <c r="K150" s="170"/>
    </row>
    <row r="151" spans="1:23" s="95" customFormat="1" ht="13.5" thickBot="1" x14ac:dyDescent="0.4">
      <c r="D151" s="168" t="s">
        <v>419</v>
      </c>
      <c r="E151" s="169">
        <f>SUM(E136:E150)</f>
        <v>100</v>
      </c>
      <c r="K151" s="170"/>
    </row>
    <row r="152" spans="1:23" ht="39.5" thickBot="1" x14ac:dyDescent="0.4">
      <c r="A152" s="71" t="s">
        <v>420</v>
      </c>
      <c r="B152" s="153" t="s">
        <v>421</v>
      </c>
      <c r="D152" s="70"/>
      <c r="E152" s="152"/>
      <c r="G152" s="104"/>
      <c r="H152" s="104"/>
      <c r="I152" s="127"/>
      <c r="J152" s="70"/>
      <c r="K152" s="152"/>
      <c r="M152" s="104"/>
      <c r="N152" s="104"/>
      <c r="O152" s="127"/>
      <c r="P152" s="70"/>
      <c r="Q152" s="152"/>
      <c r="R152" s="127"/>
      <c r="S152" s="104"/>
      <c r="T152" s="104"/>
      <c r="U152" s="127"/>
      <c r="V152" s="70"/>
      <c r="W152" s="173"/>
    </row>
    <row r="153" spans="1:23" ht="15" thickBot="1" x14ac:dyDescent="0.4">
      <c r="A153" s="72" t="s">
        <v>58</v>
      </c>
      <c r="B153" s="73" t="s">
        <v>422</v>
      </c>
      <c r="D153" s="70"/>
      <c r="E153" s="152"/>
      <c r="G153" s="145"/>
      <c r="H153" s="145"/>
      <c r="I153" s="127"/>
      <c r="J153" s="70"/>
      <c r="K153" s="152"/>
      <c r="M153" s="145"/>
      <c r="N153" s="145"/>
      <c r="O153" s="127"/>
      <c r="P153" s="70"/>
      <c r="Q153" s="152"/>
      <c r="R153" s="127"/>
      <c r="S153" s="145"/>
      <c r="T153" s="145"/>
      <c r="U153" s="127"/>
      <c r="V153" s="70"/>
      <c r="W153" s="173"/>
    </row>
    <row r="154" spans="1:23" ht="15" thickBot="1" x14ac:dyDescent="0.4">
      <c r="A154" s="72" t="s">
        <v>52</v>
      </c>
      <c r="B154" s="73" t="s">
        <v>423</v>
      </c>
      <c r="D154" s="70"/>
      <c r="E154" s="152"/>
      <c r="G154" s="145"/>
      <c r="H154" s="145"/>
      <c r="I154" s="127"/>
      <c r="J154" s="70"/>
      <c r="K154" s="152"/>
      <c r="M154" s="145"/>
      <c r="N154" s="145"/>
      <c r="O154" s="127"/>
      <c r="P154" s="70"/>
      <c r="Q154" s="152"/>
      <c r="R154" s="127"/>
      <c r="S154" s="145"/>
      <c r="T154" s="145"/>
      <c r="U154" s="127"/>
      <c r="V154" s="70"/>
      <c r="W154" s="173"/>
    </row>
    <row r="155" spans="1:23" ht="15" thickBot="1" x14ac:dyDescent="0.4">
      <c r="A155" s="72" t="s">
        <v>173</v>
      </c>
      <c r="B155" s="73" t="s">
        <v>424</v>
      </c>
      <c r="D155" s="70"/>
      <c r="E155" s="152"/>
      <c r="G155" s="145"/>
      <c r="H155" s="145"/>
      <c r="I155" s="127"/>
      <c r="J155" s="70"/>
      <c r="K155" s="152"/>
      <c r="M155" s="145"/>
      <c r="N155" s="145"/>
      <c r="O155" s="127"/>
      <c r="P155" s="70"/>
      <c r="Q155" s="152"/>
      <c r="R155" s="127"/>
      <c r="S155" s="145"/>
      <c r="T155" s="145"/>
      <c r="U155" s="127"/>
      <c r="V155" s="70"/>
      <c r="W155" s="173"/>
    </row>
    <row r="156" spans="1:23" x14ac:dyDescent="0.35">
      <c r="G156" s="127"/>
      <c r="H156" s="127"/>
      <c r="I156" s="127"/>
      <c r="J156" s="127"/>
      <c r="K156" s="152"/>
      <c r="M156" s="127"/>
      <c r="N156" s="127"/>
      <c r="O156" s="127"/>
      <c r="P156" s="127"/>
      <c r="Q156" s="127"/>
      <c r="R156" s="127"/>
      <c r="S156" s="127"/>
      <c r="T156" s="127"/>
      <c r="U156" s="127"/>
      <c r="V156" s="127"/>
      <c r="W156" s="127"/>
    </row>
    <row r="157" spans="1:23" x14ac:dyDescent="0.35">
      <c r="A157" s="78" t="s">
        <v>432</v>
      </c>
      <c r="B157" s="78" t="str">
        <f>+'MAPA DE RIESGOS'!D20</f>
        <v>Posibilidad de manejar y disponer de forma inadecuada los residuos</v>
      </c>
      <c r="C157" s="78"/>
      <c r="D157" s="78"/>
      <c r="E157" s="78"/>
      <c r="F157" s="78"/>
      <c r="G157" s="78"/>
      <c r="H157" s="78"/>
      <c r="M157" s="127"/>
      <c r="N157" s="127"/>
      <c r="O157" s="127"/>
      <c r="P157" s="127"/>
      <c r="Q157" s="127"/>
      <c r="R157" s="127"/>
      <c r="S157" s="127"/>
      <c r="T157" s="127"/>
      <c r="U157" s="127"/>
      <c r="V157" s="127"/>
      <c r="W157" s="127"/>
    </row>
    <row r="158" spans="1:23" x14ac:dyDescent="0.35">
      <c r="A158" s="59" t="s">
        <v>382</v>
      </c>
      <c r="B158" s="60" t="str">
        <f>+'MAPA DE RIESGOS'!P20</f>
        <v>Desconocimiento del procedimiento</v>
      </c>
      <c r="G158" s="70"/>
      <c r="H158" s="127"/>
      <c r="I158" s="127"/>
      <c r="J158" s="127"/>
      <c r="K158" s="152"/>
      <c r="M158" s="127"/>
      <c r="N158" s="127"/>
      <c r="O158" s="127"/>
      <c r="P158" s="127"/>
      <c r="Q158" s="127"/>
      <c r="R158" s="127"/>
      <c r="S158" s="127"/>
      <c r="T158" s="127"/>
      <c r="U158" s="127"/>
      <c r="V158" s="127"/>
      <c r="W158" s="127"/>
    </row>
    <row r="159" spans="1:23" x14ac:dyDescent="0.35">
      <c r="A159" s="59" t="s">
        <v>385</v>
      </c>
      <c r="B159" s="60" t="str">
        <f>+'MAPA DE RIESGOS'!T20</f>
        <v>Socializar el procedimiento de gestion ambiental e implementar la correcta separación de los residuos desde la fuente.</v>
      </c>
      <c r="G159" s="70"/>
      <c r="H159" s="127"/>
      <c r="I159" s="127"/>
      <c r="J159" s="127"/>
      <c r="K159" s="152"/>
      <c r="M159" s="127"/>
      <c r="N159" s="127"/>
      <c r="O159" s="127"/>
      <c r="P159" s="127"/>
      <c r="Q159" s="127"/>
      <c r="R159" s="127"/>
      <c r="S159" s="127"/>
      <c r="T159" s="127"/>
      <c r="U159" s="127"/>
      <c r="V159" s="127"/>
      <c r="W159" s="127"/>
    </row>
    <row r="160" spans="1:23" ht="15" thickBot="1" x14ac:dyDescent="0.4">
      <c r="G160" s="127"/>
      <c r="H160" s="127"/>
      <c r="I160" s="127"/>
      <c r="J160" s="127"/>
      <c r="K160" s="152"/>
      <c r="M160" s="127"/>
      <c r="N160" s="127"/>
      <c r="O160" s="127"/>
      <c r="P160" s="127"/>
      <c r="Q160" s="127"/>
      <c r="R160" s="127"/>
      <c r="S160" s="127"/>
      <c r="T160" s="127"/>
      <c r="U160" s="127"/>
      <c r="V160" s="127"/>
      <c r="W160" s="127"/>
    </row>
    <row r="161" spans="1:23" ht="53.25" customHeight="1" thickBot="1" x14ac:dyDescent="0.4">
      <c r="A161" s="63" t="s">
        <v>386</v>
      </c>
      <c r="B161" s="24" t="s">
        <v>387</v>
      </c>
      <c r="C161" s="64" t="s">
        <v>388</v>
      </c>
      <c r="D161" s="24" t="s">
        <v>389</v>
      </c>
      <c r="E161" s="65" t="s">
        <v>390</v>
      </c>
      <c r="G161" s="143"/>
      <c r="H161" s="143"/>
      <c r="I161" s="143"/>
      <c r="J161" s="143"/>
      <c r="K161" s="144"/>
      <c r="M161" s="127"/>
      <c r="N161" s="127"/>
      <c r="O161" s="127"/>
      <c r="P161" s="127"/>
      <c r="Q161" s="127"/>
      <c r="R161" s="127"/>
      <c r="S161" s="127"/>
      <c r="T161" s="127"/>
      <c r="U161" s="127"/>
      <c r="V161" s="127"/>
      <c r="W161" s="127"/>
    </row>
    <row r="162" spans="1:23" s="95" customFormat="1" ht="12.5" x14ac:dyDescent="0.35">
      <c r="A162" s="366" t="s">
        <v>391</v>
      </c>
      <c r="B162" s="367" t="s">
        <v>392</v>
      </c>
      <c r="C162" s="150" t="s">
        <v>393</v>
      </c>
      <c r="D162" s="62">
        <v>15</v>
      </c>
      <c r="E162" s="165">
        <v>15</v>
      </c>
      <c r="K162" s="170"/>
    </row>
    <row r="163" spans="1:23" s="95" customFormat="1" ht="12.5" x14ac:dyDescent="0.35">
      <c r="A163" s="364"/>
      <c r="B163" s="365"/>
      <c r="C163" s="151" t="s">
        <v>394</v>
      </c>
      <c r="D163" s="61">
        <v>0</v>
      </c>
      <c r="E163" s="166"/>
      <c r="K163" s="170"/>
    </row>
    <row r="164" spans="1:23" s="95" customFormat="1" ht="12.5" x14ac:dyDescent="0.35">
      <c r="A164" s="364"/>
      <c r="B164" s="365" t="s">
        <v>395</v>
      </c>
      <c r="C164" s="151" t="s">
        <v>396</v>
      </c>
      <c r="D164" s="61">
        <v>15</v>
      </c>
      <c r="E164" s="166">
        <v>15</v>
      </c>
      <c r="K164" s="170"/>
    </row>
    <row r="165" spans="1:23" s="95" customFormat="1" ht="12.5" x14ac:dyDescent="0.35">
      <c r="A165" s="364"/>
      <c r="B165" s="365"/>
      <c r="C165" s="151" t="s">
        <v>397</v>
      </c>
      <c r="D165" s="61">
        <v>0</v>
      </c>
      <c r="E165" s="166"/>
      <c r="K165" s="170"/>
    </row>
    <row r="166" spans="1:23" s="95" customFormat="1" ht="12.5" x14ac:dyDescent="0.35">
      <c r="A166" s="364" t="s">
        <v>398</v>
      </c>
      <c r="B166" s="365" t="s">
        <v>399</v>
      </c>
      <c r="C166" s="151" t="s">
        <v>400</v>
      </c>
      <c r="D166" s="61">
        <v>15</v>
      </c>
      <c r="E166" s="166">
        <v>15</v>
      </c>
      <c r="K166" s="170"/>
    </row>
    <row r="167" spans="1:23" s="95" customFormat="1" ht="12.5" x14ac:dyDescent="0.35">
      <c r="A167" s="364"/>
      <c r="B167" s="365"/>
      <c r="C167" s="151" t="s">
        <v>401</v>
      </c>
      <c r="D167" s="61">
        <v>0</v>
      </c>
      <c r="E167" s="166"/>
      <c r="K167" s="170"/>
    </row>
    <row r="168" spans="1:23" s="95" customFormat="1" ht="12.5" x14ac:dyDescent="0.35">
      <c r="A168" s="364" t="s">
        <v>402</v>
      </c>
      <c r="B168" s="365" t="s">
        <v>403</v>
      </c>
      <c r="C168" s="151" t="s">
        <v>404</v>
      </c>
      <c r="D168" s="61">
        <v>15</v>
      </c>
      <c r="E168" s="166">
        <v>15</v>
      </c>
      <c r="K168" s="170"/>
    </row>
    <row r="169" spans="1:23" s="95" customFormat="1" ht="12.5" x14ac:dyDescent="0.35">
      <c r="A169" s="364"/>
      <c r="B169" s="365"/>
      <c r="C169" s="151" t="s">
        <v>405</v>
      </c>
      <c r="D169" s="61">
        <v>0</v>
      </c>
      <c r="E169" s="166"/>
      <c r="K169" s="170"/>
    </row>
    <row r="170" spans="1:23" s="95" customFormat="1" ht="12.5" x14ac:dyDescent="0.35">
      <c r="A170" s="364" t="s">
        <v>406</v>
      </c>
      <c r="B170" s="365" t="s">
        <v>407</v>
      </c>
      <c r="C170" s="151" t="s">
        <v>408</v>
      </c>
      <c r="D170" s="61">
        <v>15</v>
      </c>
      <c r="E170" s="166">
        <v>15</v>
      </c>
      <c r="K170" s="170"/>
    </row>
    <row r="171" spans="1:23" s="95" customFormat="1" ht="12.5" x14ac:dyDescent="0.35">
      <c r="A171" s="364"/>
      <c r="B171" s="365"/>
      <c r="C171" s="151" t="s">
        <v>409</v>
      </c>
      <c r="D171" s="61">
        <v>0</v>
      </c>
      <c r="E171" s="166"/>
      <c r="K171" s="170"/>
    </row>
    <row r="172" spans="1:23" s="95" customFormat="1" ht="25" x14ac:dyDescent="0.35">
      <c r="A172" s="364" t="s">
        <v>410</v>
      </c>
      <c r="B172" s="365" t="s">
        <v>429</v>
      </c>
      <c r="C172" s="151" t="s">
        <v>412</v>
      </c>
      <c r="D172" s="61">
        <v>15</v>
      </c>
      <c r="E172" s="166">
        <v>15</v>
      </c>
      <c r="K172" s="170"/>
    </row>
    <row r="173" spans="1:23" s="95" customFormat="1" ht="25" x14ac:dyDescent="0.35">
      <c r="A173" s="364"/>
      <c r="B173" s="365"/>
      <c r="C173" s="151" t="s">
        <v>413</v>
      </c>
      <c r="D173" s="61">
        <v>0</v>
      </c>
      <c r="E173" s="166">
        <v>0</v>
      </c>
      <c r="K173" s="170"/>
    </row>
    <row r="174" spans="1:23" s="95" customFormat="1" ht="12.5" x14ac:dyDescent="0.35">
      <c r="A174" s="364" t="s">
        <v>414</v>
      </c>
      <c r="B174" s="365" t="s">
        <v>415</v>
      </c>
      <c r="C174" s="151" t="s">
        <v>416</v>
      </c>
      <c r="D174" s="61">
        <v>10</v>
      </c>
      <c r="E174" s="166">
        <v>10</v>
      </c>
      <c r="K174" s="170"/>
    </row>
    <row r="175" spans="1:23" s="95" customFormat="1" ht="12.5" x14ac:dyDescent="0.35">
      <c r="A175" s="364"/>
      <c r="B175" s="365"/>
      <c r="C175" s="151" t="s">
        <v>417</v>
      </c>
      <c r="D175" s="61">
        <v>5</v>
      </c>
      <c r="E175" s="166"/>
      <c r="K175" s="170"/>
    </row>
    <row r="176" spans="1:23" s="95" customFormat="1" ht="13" thickBot="1" x14ac:dyDescent="0.4">
      <c r="A176" s="364"/>
      <c r="B176" s="365"/>
      <c r="C176" s="151" t="s">
        <v>418</v>
      </c>
      <c r="D176" s="66">
        <v>0</v>
      </c>
      <c r="E176" s="167"/>
      <c r="K176" s="170"/>
    </row>
    <row r="177" spans="1:23" s="95" customFormat="1" ht="13.5" thickBot="1" x14ac:dyDescent="0.4">
      <c r="D177" s="168" t="s">
        <v>419</v>
      </c>
      <c r="E177" s="169">
        <f>SUM(E162:E176)</f>
        <v>100</v>
      </c>
      <c r="K177" s="170"/>
    </row>
    <row r="178" spans="1:23" ht="39.5" thickBot="1" x14ac:dyDescent="0.4">
      <c r="A178" s="71" t="s">
        <v>420</v>
      </c>
      <c r="B178" s="153" t="s">
        <v>421</v>
      </c>
      <c r="D178" s="70"/>
      <c r="E178" s="152"/>
      <c r="G178" s="104"/>
      <c r="H178" s="104"/>
      <c r="I178" s="127"/>
      <c r="J178" s="70"/>
      <c r="K178" s="152"/>
      <c r="M178" s="127"/>
      <c r="N178" s="127"/>
      <c r="O178" s="127"/>
      <c r="P178" s="127"/>
      <c r="Q178" s="127"/>
      <c r="R178" s="127"/>
      <c r="S178" s="127"/>
      <c r="T178" s="127"/>
      <c r="U178" s="127"/>
      <c r="V178" s="127"/>
      <c r="W178" s="127"/>
    </row>
    <row r="179" spans="1:23" ht="15" thickBot="1" x14ac:dyDescent="0.4">
      <c r="A179" s="72" t="s">
        <v>58</v>
      </c>
      <c r="B179" s="73" t="s">
        <v>422</v>
      </c>
      <c r="D179" s="70"/>
      <c r="E179" s="152"/>
      <c r="G179" s="145"/>
      <c r="H179" s="145"/>
      <c r="I179" s="127"/>
      <c r="J179" s="70"/>
      <c r="K179" s="152"/>
      <c r="M179" s="127"/>
      <c r="N179" s="127"/>
      <c r="O179" s="127"/>
      <c r="P179" s="127"/>
      <c r="Q179" s="127"/>
      <c r="R179" s="127"/>
      <c r="S179" s="127"/>
      <c r="T179" s="127"/>
      <c r="U179" s="127"/>
      <c r="V179" s="127"/>
      <c r="W179" s="127"/>
    </row>
    <row r="180" spans="1:23" ht="15" thickBot="1" x14ac:dyDescent="0.4">
      <c r="A180" s="72" t="s">
        <v>52</v>
      </c>
      <c r="B180" s="73" t="s">
        <v>423</v>
      </c>
      <c r="D180" s="70"/>
      <c r="E180" s="152"/>
      <c r="G180" s="145"/>
      <c r="H180" s="145"/>
      <c r="I180" s="127"/>
      <c r="J180" s="70"/>
      <c r="K180" s="152"/>
      <c r="M180" s="127"/>
      <c r="N180" s="127"/>
      <c r="O180" s="127"/>
      <c r="P180" s="127"/>
      <c r="Q180" s="127"/>
      <c r="R180" s="127"/>
      <c r="S180" s="127"/>
      <c r="T180" s="127"/>
      <c r="U180" s="127"/>
      <c r="V180" s="127"/>
      <c r="W180" s="127"/>
    </row>
    <row r="181" spans="1:23" ht="15" thickBot="1" x14ac:dyDescent="0.4">
      <c r="A181" s="72" t="s">
        <v>173</v>
      </c>
      <c r="B181" s="73" t="s">
        <v>424</v>
      </c>
      <c r="D181" s="70"/>
      <c r="E181" s="152"/>
      <c r="G181" s="145"/>
      <c r="H181" s="145"/>
      <c r="I181" s="127"/>
      <c r="J181" s="70"/>
      <c r="K181" s="152"/>
      <c r="M181" s="127"/>
      <c r="N181" s="127"/>
      <c r="O181" s="127"/>
      <c r="P181" s="127"/>
      <c r="Q181" s="127"/>
      <c r="R181" s="127"/>
      <c r="S181" s="127"/>
      <c r="T181" s="127"/>
      <c r="U181" s="127"/>
      <c r="V181" s="127"/>
      <c r="W181" s="127"/>
    </row>
    <row r="182" spans="1:23" x14ac:dyDescent="0.35">
      <c r="M182" s="127"/>
      <c r="N182" s="127"/>
      <c r="O182" s="127"/>
      <c r="P182" s="127"/>
      <c r="Q182" s="127"/>
      <c r="R182" s="127"/>
      <c r="S182" s="127"/>
      <c r="T182" s="127"/>
      <c r="U182" s="127"/>
      <c r="V182" s="127"/>
      <c r="W182" s="127"/>
    </row>
    <row r="183" spans="1:23" x14ac:dyDescent="0.35">
      <c r="A183" s="78" t="s">
        <v>433</v>
      </c>
      <c r="B183" s="78" t="str">
        <f>+'MAPA DE RIESGOS'!D21</f>
        <v>Probabilidad de que se presenten accidentes de trabajo y/o se generen enfermedades laborales</v>
      </c>
      <c r="C183" s="78"/>
      <c r="D183" s="78"/>
      <c r="E183" s="78"/>
      <c r="F183" s="78"/>
      <c r="G183" s="78"/>
      <c r="H183" s="78"/>
    </row>
    <row r="184" spans="1:23" x14ac:dyDescent="0.35">
      <c r="A184" s="59" t="s">
        <v>382</v>
      </c>
      <c r="B184" s="60" t="str">
        <f>+'MAPA DE RIESGOS'!P21</f>
        <v>Falta de cultura en el uso de los EPP</v>
      </c>
      <c r="G184" s="59" t="s">
        <v>383</v>
      </c>
      <c r="H184" s="60" t="str">
        <f>+'MAPA DE RIESGOS'!P22</f>
        <v>Inadecuada higiene postural, conservación de la voz, estilos de vida saludable, manejo de cargas y demás temas que afecten la salud del trabajador</v>
      </c>
      <c r="M184" s="59" t="s">
        <v>384</v>
      </c>
      <c r="N184" s="60" t="str">
        <f>+'MAPA DE RIESGOS'!P23</f>
        <v>Ausencia a la realización de exámenes periódicos</v>
      </c>
      <c r="Q184" s="39"/>
      <c r="S184" s="59"/>
      <c r="T184" s="60"/>
      <c r="W184" s="39"/>
    </row>
    <row r="185" spans="1:23" x14ac:dyDescent="0.35">
      <c r="A185" s="59" t="s">
        <v>385</v>
      </c>
      <c r="B185" s="60" t="str">
        <f>+'MAPA DE RIESGOS'!T21</f>
        <v>Generar conciencia de autocuidado cumpliendo el reglamento de higienes y seguridad industrial y participar en las capacitaciones de uso de EPP</v>
      </c>
      <c r="G185" s="59" t="s">
        <v>385</v>
      </c>
      <c r="H185" s="60" t="str">
        <f>+'MAPA DE RIESGOS'!T22</f>
        <v>Asistir a las capacitaciones que se programen sobre el tema y realizar cuando sea necesario solicitud de análisis o de mejora del puesto de trabajo.</v>
      </c>
      <c r="M185" s="59" t="s">
        <v>385</v>
      </c>
      <c r="N185" s="60" t="str">
        <f>+'MAPA DE RIESGOS'!T23</f>
        <v>Verificar la asistencia de los trabajadores al examen médico ocupacional programado por Seguridad y Salud en el Trabajo</v>
      </c>
      <c r="Q185" s="39"/>
      <c r="S185" s="59"/>
      <c r="T185" s="60"/>
      <c r="W185" s="39"/>
    </row>
    <row r="186" spans="1:23" ht="15" thickBot="1" x14ac:dyDescent="0.4">
      <c r="Q186" s="39"/>
      <c r="W186" s="39"/>
    </row>
    <row r="187" spans="1:23" ht="53.25" customHeight="1" thickBot="1" x14ac:dyDescent="0.4">
      <c r="A187" s="63" t="s">
        <v>386</v>
      </c>
      <c r="B187" s="24" t="s">
        <v>387</v>
      </c>
      <c r="C187" s="64" t="s">
        <v>388</v>
      </c>
      <c r="D187" s="24" t="s">
        <v>389</v>
      </c>
      <c r="E187" s="65" t="s">
        <v>390</v>
      </c>
      <c r="G187" s="63" t="s">
        <v>386</v>
      </c>
      <c r="H187" s="24" t="s">
        <v>387</v>
      </c>
      <c r="I187" s="64" t="s">
        <v>388</v>
      </c>
      <c r="J187" s="24" t="s">
        <v>389</v>
      </c>
      <c r="K187" s="65" t="s">
        <v>390</v>
      </c>
      <c r="M187" s="63" t="s">
        <v>386</v>
      </c>
      <c r="N187" s="24" t="s">
        <v>387</v>
      </c>
      <c r="O187" s="64" t="s">
        <v>388</v>
      </c>
      <c r="P187" s="24" t="s">
        <v>389</v>
      </c>
      <c r="Q187" s="65" t="s">
        <v>390</v>
      </c>
      <c r="S187" s="63"/>
      <c r="T187" s="24"/>
      <c r="U187" s="64"/>
      <c r="V187" s="24"/>
      <c r="W187" s="65"/>
    </row>
    <row r="188" spans="1:23" s="95" customFormat="1" ht="12.5" x14ac:dyDescent="0.35">
      <c r="A188" s="366" t="s">
        <v>391</v>
      </c>
      <c r="B188" s="367" t="s">
        <v>392</v>
      </c>
      <c r="C188" s="150" t="s">
        <v>393</v>
      </c>
      <c r="D188" s="62">
        <v>15</v>
      </c>
      <c r="E188" s="165">
        <v>15</v>
      </c>
      <c r="G188" s="366" t="s">
        <v>391</v>
      </c>
      <c r="H188" s="367" t="s">
        <v>392</v>
      </c>
      <c r="I188" s="150" t="s">
        <v>393</v>
      </c>
      <c r="J188" s="62">
        <v>15</v>
      </c>
      <c r="K188" s="165">
        <v>14</v>
      </c>
      <c r="M188" s="366" t="s">
        <v>391</v>
      </c>
      <c r="N188" s="367" t="s">
        <v>392</v>
      </c>
      <c r="O188" s="150" t="s">
        <v>393</v>
      </c>
      <c r="P188" s="62">
        <v>15</v>
      </c>
      <c r="Q188" s="165">
        <v>15</v>
      </c>
      <c r="S188" s="366"/>
      <c r="T188" s="367"/>
      <c r="U188" s="172"/>
      <c r="V188" s="62"/>
      <c r="W188" s="165"/>
    </row>
    <row r="189" spans="1:23" s="95" customFormat="1" ht="12.5" x14ac:dyDescent="0.35">
      <c r="A189" s="364"/>
      <c r="B189" s="365"/>
      <c r="C189" s="151" t="s">
        <v>394</v>
      </c>
      <c r="D189" s="61">
        <v>0</v>
      </c>
      <c r="E189" s="166"/>
      <c r="G189" s="364"/>
      <c r="H189" s="365"/>
      <c r="I189" s="151" t="s">
        <v>394</v>
      </c>
      <c r="J189" s="61">
        <v>0</v>
      </c>
      <c r="K189" s="166"/>
      <c r="M189" s="364"/>
      <c r="N189" s="365"/>
      <c r="O189" s="151" t="s">
        <v>394</v>
      </c>
      <c r="P189" s="61">
        <v>0</v>
      </c>
      <c r="Q189" s="166"/>
      <c r="S189" s="364"/>
      <c r="T189" s="365"/>
      <c r="U189" s="171"/>
      <c r="V189" s="61"/>
      <c r="W189" s="166"/>
    </row>
    <row r="190" spans="1:23" s="95" customFormat="1" ht="12.5" x14ac:dyDescent="0.35">
      <c r="A190" s="364"/>
      <c r="B190" s="365" t="s">
        <v>395</v>
      </c>
      <c r="C190" s="151" t="s">
        <v>396</v>
      </c>
      <c r="D190" s="61">
        <v>15</v>
      </c>
      <c r="E190" s="166">
        <v>15</v>
      </c>
      <c r="G190" s="364"/>
      <c r="H190" s="365" t="s">
        <v>395</v>
      </c>
      <c r="I190" s="151" t="s">
        <v>396</v>
      </c>
      <c r="J190" s="61">
        <v>15</v>
      </c>
      <c r="K190" s="166">
        <v>15</v>
      </c>
      <c r="M190" s="364"/>
      <c r="N190" s="365" t="s">
        <v>395</v>
      </c>
      <c r="O190" s="151" t="s">
        <v>396</v>
      </c>
      <c r="P190" s="61">
        <v>15</v>
      </c>
      <c r="Q190" s="166">
        <v>15</v>
      </c>
      <c r="S190" s="364"/>
      <c r="T190" s="365"/>
      <c r="U190" s="171"/>
      <c r="V190" s="61"/>
      <c r="W190" s="166"/>
    </row>
    <row r="191" spans="1:23" s="95" customFormat="1" ht="12.5" x14ac:dyDescent="0.35">
      <c r="A191" s="364"/>
      <c r="B191" s="365"/>
      <c r="C191" s="151" t="s">
        <v>397</v>
      </c>
      <c r="D191" s="61">
        <v>0</v>
      </c>
      <c r="E191" s="166"/>
      <c r="G191" s="364"/>
      <c r="H191" s="365"/>
      <c r="I191" s="151" t="s">
        <v>397</v>
      </c>
      <c r="J191" s="61">
        <v>0</v>
      </c>
      <c r="K191" s="166"/>
      <c r="M191" s="364"/>
      <c r="N191" s="365"/>
      <c r="O191" s="151" t="s">
        <v>397</v>
      </c>
      <c r="P191" s="61">
        <v>0</v>
      </c>
      <c r="Q191" s="166"/>
      <c r="S191" s="364"/>
      <c r="T191" s="365"/>
      <c r="U191" s="171"/>
      <c r="V191" s="61"/>
      <c r="W191" s="166"/>
    </row>
    <row r="192" spans="1:23" s="95" customFormat="1" ht="12.5" x14ac:dyDescent="0.35">
      <c r="A192" s="364" t="s">
        <v>398</v>
      </c>
      <c r="B192" s="365" t="s">
        <v>399</v>
      </c>
      <c r="C192" s="151" t="s">
        <v>400</v>
      </c>
      <c r="D192" s="61">
        <v>15</v>
      </c>
      <c r="E192" s="166">
        <v>14</v>
      </c>
      <c r="G192" s="364" t="s">
        <v>398</v>
      </c>
      <c r="H192" s="365" t="s">
        <v>399</v>
      </c>
      <c r="I192" s="151" t="s">
        <v>400</v>
      </c>
      <c r="J192" s="61">
        <v>15</v>
      </c>
      <c r="K192" s="166">
        <v>14</v>
      </c>
      <c r="M192" s="364" t="s">
        <v>398</v>
      </c>
      <c r="N192" s="365" t="s">
        <v>399</v>
      </c>
      <c r="O192" s="151" t="s">
        <v>400</v>
      </c>
      <c r="P192" s="61">
        <v>15</v>
      </c>
      <c r="Q192" s="166">
        <v>15</v>
      </c>
      <c r="S192" s="364"/>
      <c r="T192" s="365"/>
      <c r="U192" s="171"/>
      <c r="V192" s="61"/>
      <c r="W192" s="166"/>
    </row>
    <row r="193" spans="1:23" s="95" customFormat="1" ht="12.5" x14ac:dyDescent="0.35">
      <c r="A193" s="364"/>
      <c r="B193" s="365"/>
      <c r="C193" s="151" t="s">
        <v>401</v>
      </c>
      <c r="D193" s="61">
        <v>0</v>
      </c>
      <c r="E193" s="166"/>
      <c r="G193" s="364"/>
      <c r="H193" s="365"/>
      <c r="I193" s="151" t="s">
        <v>401</v>
      </c>
      <c r="J193" s="61">
        <v>0</v>
      </c>
      <c r="K193" s="166"/>
      <c r="M193" s="364"/>
      <c r="N193" s="365"/>
      <c r="O193" s="151" t="s">
        <v>401</v>
      </c>
      <c r="P193" s="61">
        <v>0</v>
      </c>
      <c r="Q193" s="166"/>
      <c r="S193" s="364"/>
      <c r="T193" s="365"/>
      <c r="U193" s="171"/>
      <c r="V193" s="61"/>
      <c r="W193" s="166"/>
    </row>
    <row r="194" spans="1:23" s="95" customFormat="1" ht="12.5" x14ac:dyDescent="0.35">
      <c r="A194" s="364" t="s">
        <v>402</v>
      </c>
      <c r="B194" s="365" t="s">
        <v>403</v>
      </c>
      <c r="C194" s="151" t="s">
        <v>404</v>
      </c>
      <c r="D194" s="61">
        <v>15</v>
      </c>
      <c r="E194" s="166">
        <v>15</v>
      </c>
      <c r="G194" s="364" t="s">
        <v>402</v>
      </c>
      <c r="H194" s="365" t="s">
        <v>403</v>
      </c>
      <c r="I194" s="151" t="s">
        <v>404</v>
      </c>
      <c r="J194" s="61">
        <v>15</v>
      </c>
      <c r="K194" s="166">
        <v>15</v>
      </c>
      <c r="M194" s="364" t="s">
        <v>402</v>
      </c>
      <c r="N194" s="365" t="s">
        <v>403</v>
      </c>
      <c r="O194" s="151" t="s">
        <v>404</v>
      </c>
      <c r="P194" s="61">
        <v>15</v>
      </c>
      <c r="Q194" s="166">
        <v>15</v>
      </c>
      <c r="S194" s="364"/>
      <c r="T194" s="365"/>
      <c r="U194" s="171"/>
      <c r="V194" s="61"/>
      <c r="W194" s="166"/>
    </row>
    <row r="195" spans="1:23" s="95" customFormat="1" ht="12.5" x14ac:dyDescent="0.35">
      <c r="A195" s="364"/>
      <c r="B195" s="365"/>
      <c r="C195" s="151" t="s">
        <v>405</v>
      </c>
      <c r="D195" s="61">
        <v>0</v>
      </c>
      <c r="E195" s="166"/>
      <c r="G195" s="364"/>
      <c r="H195" s="365"/>
      <c r="I195" s="151" t="s">
        <v>405</v>
      </c>
      <c r="J195" s="61">
        <v>0</v>
      </c>
      <c r="K195" s="166"/>
      <c r="M195" s="364"/>
      <c r="N195" s="365"/>
      <c r="O195" s="151" t="s">
        <v>405</v>
      </c>
      <c r="P195" s="61">
        <v>0</v>
      </c>
      <c r="Q195" s="166"/>
      <c r="S195" s="364"/>
      <c r="T195" s="365"/>
      <c r="U195" s="171"/>
      <c r="V195" s="61"/>
      <c r="W195" s="166"/>
    </row>
    <row r="196" spans="1:23" s="95" customFormat="1" ht="12.5" x14ac:dyDescent="0.35">
      <c r="A196" s="364" t="s">
        <v>406</v>
      </c>
      <c r="B196" s="365" t="s">
        <v>407</v>
      </c>
      <c r="C196" s="151" t="s">
        <v>408</v>
      </c>
      <c r="D196" s="61">
        <v>15</v>
      </c>
      <c r="E196" s="166">
        <v>15</v>
      </c>
      <c r="G196" s="364" t="s">
        <v>406</v>
      </c>
      <c r="H196" s="365" t="s">
        <v>407</v>
      </c>
      <c r="I196" s="151" t="s">
        <v>408</v>
      </c>
      <c r="J196" s="61">
        <v>15</v>
      </c>
      <c r="K196" s="166">
        <v>15</v>
      </c>
      <c r="M196" s="364" t="s">
        <v>406</v>
      </c>
      <c r="N196" s="365" t="s">
        <v>407</v>
      </c>
      <c r="O196" s="151" t="s">
        <v>408</v>
      </c>
      <c r="P196" s="61">
        <v>15</v>
      </c>
      <c r="Q196" s="166">
        <v>15</v>
      </c>
      <c r="S196" s="364"/>
      <c r="T196" s="365"/>
      <c r="U196" s="171"/>
      <c r="V196" s="61"/>
      <c r="W196" s="166"/>
    </row>
    <row r="197" spans="1:23" s="95" customFormat="1" ht="12.5" x14ac:dyDescent="0.35">
      <c r="A197" s="364"/>
      <c r="B197" s="365"/>
      <c r="C197" s="151" t="s">
        <v>409</v>
      </c>
      <c r="D197" s="61">
        <v>0</v>
      </c>
      <c r="E197" s="166"/>
      <c r="G197" s="364"/>
      <c r="H197" s="365"/>
      <c r="I197" s="151" t="s">
        <v>409</v>
      </c>
      <c r="J197" s="61">
        <v>0</v>
      </c>
      <c r="K197" s="166"/>
      <c r="M197" s="364"/>
      <c r="N197" s="365"/>
      <c r="O197" s="151" t="s">
        <v>409</v>
      </c>
      <c r="P197" s="61">
        <v>0</v>
      </c>
      <c r="Q197" s="166"/>
      <c r="S197" s="364"/>
      <c r="T197" s="365"/>
      <c r="U197" s="171"/>
      <c r="V197" s="61"/>
      <c r="W197" s="166"/>
    </row>
    <row r="198" spans="1:23" s="95" customFormat="1" ht="37.5" x14ac:dyDescent="0.35">
      <c r="A198" s="364" t="s">
        <v>410</v>
      </c>
      <c r="B198" s="365" t="s">
        <v>429</v>
      </c>
      <c r="C198" s="151" t="s">
        <v>412</v>
      </c>
      <c r="D198" s="61">
        <v>15</v>
      </c>
      <c r="E198" s="166">
        <v>15</v>
      </c>
      <c r="G198" s="364" t="s">
        <v>410</v>
      </c>
      <c r="H198" s="365" t="s">
        <v>429</v>
      </c>
      <c r="I198" s="151" t="s">
        <v>412</v>
      </c>
      <c r="J198" s="61">
        <v>15</v>
      </c>
      <c r="K198" s="166">
        <v>15</v>
      </c>
      <c r="M198" s="364" t="s">
        <v>410</v>
      </c>
      <c r="N198" s="365" t="s">
        <v>429</v>
      </c>
      <c r="O198" s="151" t="s">
        <v>412</v>
      </c>
      <c r="P198" s="61">
        <v>15</v>
      </c>
      <c r="Q198" s="166">
        <v>15</v>
      </c>
      <c r="S198" s="364"/>
      <c r="T198" s="365"/>
      <c r="U198" s="171"/>
      <c r="V198" s="61"/>
      <c r="W198" s="166"/>
    </row>
    <row r="199" spans="1:23" s="95" customFormat="1" ht="37.5" x14ac:dyDescent="0.35">
      <c r="A199" s="364"/>
      <c r="B199" s="365"/>
      <c r="C199" s="151" t="s">
        <v>413</v>
      </c>
      <c r="D199" s="61">
        <v>0</v>
      </c>
      <c r="E199" s="166">
        <v>0</v>
      </c>
      <c r="G199" s="364"/>
      <c r="H199" s="365"/>
      <c r="I199" s="151" t="s">
        <v>413</v>
      </c>
      <c r="J199" s="61">
        <v>0</v>
      </c>
      <c r="K199" s="166">
        <v>0</v>
      </c>
      <c r="M199" s="364"/>
      <c r="N199" s="365"/>
      <c r="O199" s="151" t="s">
        <v>413</v>
      </c>
      <c r="P199" s="61">
        <v>0</v>
      </c>
      <c r="Q199" s="166">
        <v>0</v>
      </c>
      <c r="S199" s="364"/>
      <c r="T199" s="365"/>
      <c r="U199" s="171"/>
      <c r="V199" s="61"/>
      <c r="W199" s="166"/>
    </row>
    <row r="200" spans="1:23" s="95" customFormat="1" ht="12.5" x14ac:dyDescent="0.35">
      <c r="A200" s="364" t="s">
        <v>414</v>
      </c>
      <c r="B200" s="365" t="s">
        <v>415</v>
      </c>
      <c r="C200" s="151" t="s">
        <v>416</v>
      </c>
      <c r="D200" s="61">
        <v>10</v>
      </c>
      <c r="E200" s="166">
        <v>8</v>
      </c>
      <c r="G200" s="364" t="s">
        <v>414</v>
      </c>
      <c r="H200" s="365" t="s">
        <v>415</v>
      </c>
      <c r="I200" s="151" t="s">
        <v>416</v>
      </c>
      <c r="J200" s="61">
        <v>10</v>
      </c>
      <c r="K200" s="166">
        <v>10</v>
      </c>
      <c r="M200" s="364" t="s">
        <v>414</v>
      </c>
      <c r="N200" s="365" t="s">
        <v>415</v>
      </c>
      <c r="O200" s="151" t="s">
        <v>416</v>
      </c>
      <c r="P200" s="61">
        <v>10</v>
      </c>
      <c r="Q200" s="166">
        <v>10</v>
      </c>
      <c r="S200" s="364"/>
      <c r="T200" s="365"/>
      <c r="U200" s="171"/>
      <c r="V200" s="61"/>
      <c r="W200" s="166"/>
    </row>
    <row r="201" spans="1:23" s="95" customFormat="1" ht="12.5" x14ac:dyDescent="0.35">
      <c r="A201" s="364"/>
      <c r="B201" s="365"/>
      <c r="C201" s="151" t="s">
        <v>417</v>
      </c>
      <c r="D201" s="61">
        <v>5</v>
      </c>
      <c r="E201" s="166"/>
      <c r="G201" s="364"/>
      <c r="H201" s="365"/>
      <c r="I201" s="151" t="s">
        <v>417</v>
      </c>
      <c r="J201" s="61">
        <v>5</v>
      </c>
      <c r="K201" s="166"/>
      <c r="M201" s="364"/>
      <c r="N201" s="365"/>
      <c r="O201" s="151" t="s">
        <v>417</v>
      </c>
      <c r="P201" s="61">
        <v>5</v>
      </c>
      <c r="Q201" s="166"/>
      <c r="S201" s="364"/>
      <c r="T201" s="365"/>
      <c r="U201" s="171"/>
      <c r="V201" s="61"/>
      <c r="W201" s="166"/>
    </row>
    <row r="202" spans="1:23" s="95" customFormat="1" ht="13" thickBot="1" x14ac:dyDescent="0.4">
      <c r="A202" s="364"/>
      <c r="B202" s="365"/>
      <c r="C202" s="151" t="s">
        <v>418</v>
      </c>
      <c r="D202" s="66">
        <v>0</v>
      </c>
      <c r="E202" s="167"/>
      <c r="G202" s="364"/>
      <c r="H202" s="365"/>
      <c r="I202" s="151" t="s">
        <v>418</v>
      </c>
      <c r="J202" s="66">
        <v>0</v>
      </c>
      <c r="K202" s="167"/>
      <c r="M202" s="364"/>
      <c r="N202" s="365"/>
      <c r="O202" s="151" t="s">
        <v>418</v>
      </c>
      <c r="P202" s="66">
        <v>0</v>
      </c>
      <c r="Q202" s="167"/>
      <c r="S202" s="364"/>
      <c r="T202" s="365"/>
      <c r="U202" s="171"/>
      <c r="V202" s="66"/>
      <c r="W202" s="167"/>
    </row>
    <row r="203" spans="1:23" s="95" customFormat="1" ht="13.5" thickBot="1" x14ac:dyDescent="0.4">
      <c r="D203" s="168" t="s">
        <v>419</v>
      </c>
      <c r="E203" s="169">
        <f>SUM(E188:E202)</f>
        <v>97</v>
      </c>
      <c r="J203" s="168" t="s">
        <v>419</v>
      </c>
      <c r="K203" s="169">
        <f>SUM(K188:K202)</f>
        <v>98</v>
      </c>
      <c r="P203" s="168" t="s">
        <v>419</v>
      </c>
      <c r="Q203" s="169">
        <f>SUM(Q188:Q202)</f>
        <v>100</v>
      </c>
      <c r="V203" s="168"/>
      <c r="W203" s="169"/>
    </row>
    <row r="204" spans="1:23" ht="39.5" thickBot="1" x14ac:dyDescent="0.4">
      <c r="A204" s="71" t="s">
        <v>420</v>
      </c>
      <c r="B204" s="153" t="s">
        <v>421</v>
      </c>
      <c r="D204" s="70"/>
      <c r="E204" s="152"/>
      <c r="G204" s="71" t="s">
        <v>420</v>
      </c>
      <c r="H204" s="153" t="s">
        <v>421</v>
      </c>
      <c r="J204" s="70"/>
      <c r="K204" s="152"/>
      <c r="M204" s="71" t="s">
        <v>420</v>
      </c>
      <c r="N204" s="153" t="s">
        <v>421</v>
      </c>
      <c r="P204" s="70"/>
      <c r="Q204" s="152"/>
      <c r="S204" s="71"/>
      <c r="T204" s="174"/>
      <c r="V204" s="70"/>
      <c r="W204" s="173"/>
    </row>
    <row r="205" spans="1:23" ht="15" thickBot="1" x14ac:dyDescent="0.4">
      <c r="A205" s="72" t="s">
        <v>58</v>
      </c>
      <c r="B205" s="73" t="s">
        <v>422</v>
      </c>
      <c r="D205" s="70"/>
      <c r="E205" s="152"/>
      <c r="G205" s="72" t="s">
        <v>58</v>
      </c>
      <c r="H205" s="73" t="s">
        <v>422</v>
      </c>
      <c r="J205" s="70"/>
      <c r="K205" s="152"/>
      <c r="M205" s="72" t="s">
        <v>58</v>
      </c>
      <c r="N205" s="73" t="s">
        <v>422</v>
      </c>
      <c r="P205" s="70"/>
      <c r="Q205" s="152"/>
      <c r="S205" s="72"/>
      <c r="T205" s="73"/>
      <c r="V205" s="70"/>
      <c r="W205" s="173"/>
    </row>
    <row r="206" spans="1:23" ht="15" thickBot="1" x14ac:dyDescent="0.4">
      <c r="A206" s="72" t="s">
        <v>52</v>
      </c>
      <c r="B206" s="73" t="s">
        <v>423</v>
      </c>
      <c r="D206" s="70"/>
      <c r="E206" s="152"/>
      <c r="G206" s="72" t="s">
        <v>52</v>
      </c>
      <c r="H206" s="73" t="s">
        <v>423</v>
      </c>
      <c r="J206" s="70"/>
      <c r="K206" s="152"/>
      <c r="M206" s="72" t="s">
        <v>52</v>
      </c>
      <c r="N206" s="73" t="s">
        <v>423</v>
      </c>
      <c r="P206" s="70"/>
      <c r="Q206" s="152"/>
      <c r="S206" s="72"/>
      <c r="T206" s="73"/>
      <c r="V206" s="70"/>
      <c r="W206" s="173"/>
    </row>
    <row r="207" spans="1:23" ht="15" thickBot="1" x14ac:dyDescent="0.4">
      <c r="A207" s="72" t="s">
        <v>173</v>
      </c>
      <c r="B207" s="73" t="s">
        <v>424</v>
      </c>
      <c r="D207" s="70"/>
      <c r="E207" s="152"/>
      <c r="G207" s="72" t="s">
        <v>173</v>
      </c>
      <c r="H207" s="73" t="s">
        <v>424</v>
      </c>
      <c r="J207" s="70"/>
      <c r="K207" s="152"/>
      <c r="M207" s="72" t="s">
        <v>173</v>
      </c>
      <c r="N207" s="73" t="s">
        <v>424</v>
      </c>
      <c r="P207" s="70"/>
      <c r="Q207" s="152"/>
      <c r="S207" s="72"/>
      <c r="T207" s="73"/>
      <c r="V207" s="70"/>
      <c r="W207" s="173"/>
    </row>
    <row r="208" spans="1:23" x14ac:dyDescent="0.35">
      <c r="M208" s="127"/>
      <c r="N208" s="127"/>
      <c r="O208" s="127"/>
      <c r="P208" s="127"/>
      <c r="Q208" s="127"/>
      <c r="R208" s="127"/>
      <c r="S208" s="127"/>
      <c r="T208" s="127"/>
      <c r="U208" s="127"/>
      <c r="V208" s="127"/>
      <c r="W208" s="127"/>
    </row>
    <row r="209" spans="1:23" x14ac:dyDescent="0.35">
      <c r="A209" s="78" t="s">
        <v>434</v>
      </c>
      <c r="B209" s="78" t="str">
        <f>+'MAPA DE RIESGOS'!C24</f>
        <v>Información académica</v>
      </c>
      <c r="C209" s="78"/>
      <c r="D209" s="78"/>
      <c r="E209" s="78"/>
      <c r="F209" s="78"/>
      <c r="G209" s="78"/>
      <c r="H209" s="78"/>
    </row>
    <row r="210" spans="1:23" x14ac:dyDescent="0.35">
      <c r="A210" s="59" t="s">
        <v>382</v>
      </c>
      <c r="B210" s="60" t="str">
        <f>+'MAPA DE RIESGOS'!P24</f>
        <v>Debilidad en la aplicación del sistema de gestión documental de acuerdo a la TRD definida para el proceso.</v>
      </c>
      <c r="G210" s="59" t="s">
        <v>383</v>
      </c>
      <c r="H210" s="60" t="str">
        <f>+'MAPA DE RIESGOS'!P25</f>
        <v>No trabajar la información en el Onedrive</v>
      </c>
      <c r="M210" s="59" t="s">
        <v>384</v>
      </c>
      <c r="N210" s="60" t="str">
        <f>+'MAPA DE RIESGOS'!P26</f>
        <v>Inseguridad en archivadores y accesos</v>
      </c>
      <c r="Q210" s="39"/>
      <c r="S210" s="59"/>
      <c r="T210" s="60"/>
      <c r="W210" s="39"/>
    </row>
    <row r="211" spans="1:23" x14ac:dyDescent="0.35">
      <c r="A211" s="59" t="s">
        <v>385</v>
      </c>
      <c r="B211" s="60" t="str">
        <f>+'MAPA DE RIESGOS'!T24</f>
        <v>Conservar la información física según la TRD del proceso.</v>
      </c>
      <c r="G211" s="59" t="s">
        <v>385</v>
      </c>
      <c r="H211" s="60" t="str">
        <f>+'MAPA DE RIESGOS'!T25</f>
        <v xml:space="preserve">Conservar la información digital en el Onedrive de acuerdo a los lineamientos definidos en el procedimiento GIC-PC-05 </v>
      </c>
      <c r="M211" s="59" t="s">
        <v>385</v>
      </c>
      <c r="N211" s="60" t="str">
        <f>+'MAPA DE RIESGOS'!T26</f>
        <v>Solicitar a través de mesa de ayuda la instalación de control de acceso a las áreas que lo requieren al igual que la reparación de la seguridad de los archivadores</v>
      </c>
      <c r="Q211" s="39"/>
      <c r="S211" s="59"/>
      <c r="T211" s="60"/>
      <c r="W211" s="39"/>
    </row>
    <row r="212" spans="1:23" ht="15" thickBot="1" x14ac:dyDescent="0.4">
      <c r="Q212" s="39"/>
      <c r="W212" s="39"/>
    </row>
    <row r="213" spans="1:23" ht="53.25" customHeight="1" thickBot="1" x14ac:dyDescent="0.4">
      <c r="A213" s="63" t="s">
        <v>386</v>
      </c>
      <c r="B213" s="24" t="s">
        <v>387</v>
      </c>
      <c r="C213" s="64" t="s">
        <v>388</v>
      </c>
      <c r="D213" s="24" t="s">
        <v>389</v>
      </c>
      <c r="E213" s="65" t="s">
        <v>390</v>
      </c>
      <c r="G213" s="63" t="s">
        <v>386</v>
      </c>
      <c r="H213" s="24" t="s">
        <v>387</v>
      </c>
      <c r="I213" s="64" t="s">
        <v>388</v>
      </c>
      <c r="J213" s="24" t="s">
        <v>389</v>
      </c>
      <c r="K213" s="65" t="s">
        <v>390</v>
      </c>
      <c r="M213" s="63" t="s">
        <v>386</v>
      </c>
      <c r="N213" s="24" t="s">
        <v>387</v>
      </c>
      <c r="O213" s="64" t="s">
        <v>388</v>
      </c>
      <c r="P213" s="24" t="s">
        <v>389</v>
      </c>
      <c r="Q213" s="65" t="s">
        <v>390</v>
      </c>
      <c r="S213" s="63"/>
      <c r="T213" s="24"/>
      <c r="U213" s="64"/>
      <c r="V213" s="24"/>
      <c r="W213" s="65"/>
    </row>
    <row r="214" spans="1:23" s="95" customFormat="1" ht="12.5" x14ac:dyDescent="0.35">
      <c r="A214" s="366" t="s">
        <v>391</v>
      </c>
      <c r="B214" s="367" t="s">
        <v>392</v>
      </c>
      <c r="C214" s="150" t="s">
        <v>393</v>
      </c>
      <c r="D214" s="62">
        <v>15</v>
      </c>
      <c r="E214" s="165">
        <v>15</v>
      </c>
      <c r="G214" s="366" t="s">
        <v>391</v>
      </c>
      <c r="H214" s="367" t="s">
        <v>392</v>
      </c>
      <c r="I214" s="150" t="s">
        <v>393</v>
      </c>
      <c r="J214" s="62">
        <v>15</v>
      </c>
      <c r="K214" s="165">
        <v>15</v>
      </c>
      <c r="M214" s="366" t="s">
        <v>391</v>
      </c>
      <c r="N214" s="367" t="s">
        <v>392</v>
      </c>
      <c r="O214" s="150" t="s">
        <v>393</v>
      </c>
      <c r="P214" s="62">
        <v>15</v>
      </c>
      <c r="Q214" s="165">
        <v>15</v>
      </c>
      <c r="S214" s="366"/>
      <c r="T214" s="367"/>
      <c r="U214" s="172"/>
      <c r="V214" s="62"/>
      <c r="W214" s="165"/>
    </row>
    <row r="215" spans="1:23" s="95" customFormat="1" ht="12.5" x14ac:dyDescent="0.35">
      <c r="A215" s="364"/>
      <c r="B215" s="365"/>
      <c r="C215" s="151" t="s">
        <v>394</v>
      </c>
      <c r="D215" s="61">
        <v>0</v>
      </c>
      <c r="E215" s="166"/>
      <c r="G215" s="364"/>
      <c r="H215" s="365"/>
      <c r="I215" s="151" t="s">
        <v>394</v>
      </c>
      <c r="J215" s="61">
        <v>0</v>
      </c>
      <c r="K215" s="166"/>
      <c r="M215" s="364"/>
      <c r="N215" s="365"/>
      <c r="O215" s="151" t="s">
        <v>394</v>
      </c>
      <c r="P215" s="61">
        <v>0</v>
      </c>
      <c r="Q215" s="166"/>
      <c r="S215" s="364"/>
      <c r="T215" s="365"/>
      <c r="U215" s="171"/>
      <c r="V215" s="61"/>
      <c r="W215" s="166"/>
    </row>
    <row r="216" spans="1:23" s="95" customFormat="1" ht="12.5" x14ac:dyDescent="0.35">
      <c r="A216" s="364"/>
      <c r="B216" s="365" t="s">
        <v>395</v>
      </c>
      <c r="C216" s="151" t="s">
        <v>396</v>
      </c>
      <c r="D216" s="61">
        <v>15</v>
      </c>
      <c r="E216" s="166">
        <v>15</v>
      </c>
      <c r="G216" s="364"/>
      <c r="H216" s="365" t="s">
        <v>395</v>
      </c>
      <c r="I216" s="151" t="s">
        <v>396</v>
      </c>
      <c r="J216" s="61">
        <v>15</v>
      </c>
      <c r="K216" s="166">
        <v>15</v>
      </c>
      <c r="M216" s="364"/>
      <c r="N216" s="365" t="s">
        <v>395</v>
      </c>
      <c r="O216" s="151" t="s">
        <v>396</v>
      </c>
      <c r="P216" s="61">
        <v>15</v>
      </c>
      <c r="Q216" s="166">
        <v>15</v>
      </c>
      <c r="S216" s="364"/>
      <c r="T216" s="365"/>
      <c r="U216" s="171"/>
      <c r="V216" s="61"/>
      <c r="W216" s="166"/>
    </row>
    <row r="217" spans="1:23" s="95" customFormat="1" ht="12.5" x14ac:dyDescent="0.35">
      <c r="A217" s="364"/>
      <c r="B217" s="365"/>
      <c r="C217" s="151" t="s">
        <v>397</v>
      </c>
      <c r="D217" s="61">
        <v>0</v>
      </c>
      <c r="E217" s="166"/>
      <c r="G217" s="364"/>
      <c r="H217" s="365"/>
      <c r="I217" s="151" t="s">
        <v>397</v>
      </c>
      <c r="J217" s="61">
        <v>0</v>
      </c>
      <c r="K217" s="166"/>
      <c r="M217" s="364"/>
      <c r="N217" s="365"/>
      <c r="O217" s="151" t="s">
        <v>397</v>
      </c>
      <c r="P217" s="61">
        <v>0</v>
      </c>
      <c r="Q217" s="166"/>
      <c r="S217" s="364"/>
      <c r="T217" s="365"/>
      <c r="U217" s="171"/>
      <c r="V217" s="61"/>
      <c r="W217" s="166"/>
    </row>
    <row r="218" spans="1:23" s="95" customFormat="1" ht="23.25" customHeight="1" x14ac:dyDescent="0.35">
      <c r="A218" s="364" t="s">
        <v>398</v>
      </c>
      <c r="B218" s="365" t="s">
        <v>399</v>
      </c>
      <c r="C218" s="151" t="s">
        <v>400</v>
      </c>
      <c r="D218" s="61">
        <v>15</v>
      </c>
      <c r="E218" s="166">
        <v>15</v>
      </c>
      <c r="G218" s="364" t="s">
        <v>398</v>
      </c>
      <c r="H218" s="365" t="s">
        <v>399</v>
      </c>
      <c r="I218" s="151" t="s">
        <v>400</v>
      </c>
      <c r="J218" s="61">
        <v>15</v>
      </c>
      <c r="K218" s="166">
        <v>15</v>
      </c>
      <c r="M218" s="364" t="s">
        <v>398</v>
      </c>
      <c r="N218" s="365" t="s">
        <v>399</v>
      </c>
      <c r="O218" s="151" t="s">
        <v>400</v>
      </c>
      <c r="P218" s="61">
        <v>15</v>
      </c>
      <c r="Q218" s="166">
        <v>15</v>
      </c>
      <c r="S218" s="364"/>
      <c r="T218" s="365"/>
      <c r="U218" s="171"/>
      <c r="V218" s="61"/>
      <c r="W218" s="166"/>
    </row>
    <row r="219" spans="1:23" s="95" customFormat="1" ht="23.25" customHeight="1" x14ac:dyDescent="0.35">
      <c r="A219" s="364"/>
      <c r="B219" s="365"/>
      <c r="C219" s="151" t="s">
        <v>401</v>
      </c>
      <c r="D219" s="61">
        <v>0</v>
      </c>
      <c r="E219" s="166"/>
      <c r="G219" s="364"/>
      <c r="H219" s="365"/>
      <c r="I219" s="151" t="s">
        <v>401</v>
      </c>
      <c r="J219" s="61">
        <v>0</v>
      </c>
      <c r="K219" s="166"/>
      <c r="M219" s="364"/>
      <c r="N219" s="365"/>
      <c r="O219" s="151" t="s">
        <v>401</v>
      </c>
      <c r="P219" s="61">
        <v>0</v>
      </c>
      <c r="Q219" s="166"/>
      <c r="S219" s="364"/>
      <c r="T219" s="365"/>
      <c r="U219" s="171"/>
      <c r="V219" s="61"/>
      <c r="W219" s="166"/>
    </row>
    <row r="220" spans="1:23" s="95" customFormat="1" ht="28.5" customHeight="1" x14ac:dyDescent="0.35">
      <c r="A220" s="364" t="s">
        <v>402</v>
      </c>
      <c r="B220" s="365" t="s">
        <v>403</v>
      </c>
      <c r="C220" s="151" t="s">
        <v>404</v>
      </c>
      <c r="D220" s="61">
        <v>15</v>
      </c>
      <c r="E220" s="166">
        <v>15</v>
      </c>
      <c r="G220" s="364" t="s">
        <v>402</v>
      </c>
      <c r="H220" s="365" t="s">
        <v>403</v>
      </c>
      <c r="I220" s="151" t="s">
        <v>404</v>
      </c>
      <c r="J220" s="61">
        <v>15</v>
      </c>
      <c r="K220" s="166">
        <v>15</v>
      </c>
      <c r="M220" s="364" t="s">
        <v>402</v>
      </c>
      <c r="N220" s="365" t="s">
        <v>403</v>
      </c>
      <c r="O220" s="151" t="s">
        <v>404</v>
      </c>
      <c r="P220" s="61">
        <v>15</v>
      </c>
      <c r="Q220" s="166">
        <v>15</v>
      </c>
      <c r="S220" s="364"/>
      <c r="T220" s="365"/>
      <c r="U220" s="171"/>
      <c r="V220" s="61"/>
      <c r="W220" s="166"/>
    </row>
    <row r="221" spans="1:23" s="95" customFormat="1" ht="28.5" customHeight="1" x14ac:dyDescent="0.35">
      <c r="A221" s="364"/>
      <c r="B221" s="365"/>
      <c r="C221" s="151" t="s">
        <v>405</v>
      </c>
      <c r="D221" s="61">
        <v>0</v>
      </c>
      <c r="E221" s="166"/>
      <c r="G221" s="364"/>
      <c r="H221" s="365"/>
      <c r="I221" s="151" t="s">
        <v>405</v>
      </c>
      <c r="J221" s="61">
        <v>0</v>
      </c>
      <c r="K221" s="166"/>
      <c r="M221" s="364"/>
      <c r="N221" s="365"/>
      <c r="O221" s="151" t="s">
        <v>405</v>
      </c>
      <c r="P221" s="61">
        <v>0</v>
      </c>
      <c r="Q221" s="166"/>
      <c r="S221" s="364"/>
      <c r="T221" s="365"/>
      <c r="U221" s="171"/>
      <c r="V221" s="61"/>
      <c r="W221" s="166"/>
    </row>
    <row r="222" spans="1:23" s="95" customFormat="1" ht="12.5" x14ac:dyDescent="0.35">
      <c r="A222" s="364" t="s">
        <v>406</v>
      </c>
      <c r="B222" s="365" t="s">
        <v>407</v>
      </c>
      <c r="C222" s="151" t="s">
        <v>408</v>
      </c>
      <c r="D222" s="61">
        <v>15</v>
      </c>
      <c r="E222" s="166">
        <v>15</v>
      </c>
      <c r="G222" s="364" t="s">
        <v>406</v>
      </c>
      <c r="H222" s="365" t="s">
        <v>407</v>
      </c>
      <c r="I222" s="151" t="s">
        <v>408</v>
      </c>
      <c r="J222" s="61">
        <v>15</v>
      </c>
      <c r="K222" s="166">
        <v>15</v>
      </c>
      <c r="M222" s="364" t="s">
        <v>406</v>
      </c>
      <c r="N222" s="365" t="s">
        <v>407</v>
      </c>
      <c r="O222" s="151" t="s">
        <v>408</v>
      </c>
      <c r="P222" s="61">
        <v>15</v>
      </c>
      <c r="Q222" s="166">
        <v>15</v>
      </c>
      <c r="S222" s="364"/>
      <c r="T222" s="365"/>
      <c r="U222" s="171"/>
      <c r="V222" s="61"/>
      <c r="W222" s="166"/>
    </row>
    <row r="223" spans="1:23" s="95" customFormat="1" ht="12.5" x14ac:dyDescent="0.35">
      <c r="A223" s="364"/>
      <c r="B223" s="365"/>
      <c r="C223" s="151" t="s">
        <v>409</v>
      </c>
      <c r="D223" s="61">
        <v>0</v>
      </c>
      <c r="E223" s="166"/>
      <c r="G223" s="364"/>
      <c r="H223" s="365"/>
      <c r="I223" s="151" t="s">
        <v>409</v>
      </c>
      <c r="J223" s="61">
        <v>0</v>
      </c>
      <c r="K223" s="166"/>
      <c r="M223" s="364"/>
      <c r="N223" s="365"/>
      <c r="O223" s="151" t="s">
        <v>409</v>
      </c>
      <c r="P223" s="61">
        <v>0</v>
      </c>
      <c r="Q223" s="166"/>
      <c r="S223" s="364"/>
      <c r="T223" s="365"/>
      <c r="U223" s="171"/>
      <c r="V223" s="61"/>
      <c r="W223" s="166"/>
    </row>
    <row r="224" spans="1:23" s="95" customFormat="1" ht="37.5" x14ac:dyDescent="0.35">
      <c r="A224" s="364" t="s">
        <v>410</v>
      </c>
      <c r="B224" s="365" t="s">
        <v>429</v>
      </c>
      <c r="C224" s="151" t="s">
        <v>412</v>
      </c>
      <c r="D224" s="61">
        <v>15</v>
      </c>
      <c r="E224" s="166">
        <v>15</v>
      </c>
      <c r="G224" s="364" t="s">
        <v>410</v>
      </c>
      <c r="H224" s="365" t="s">
        <v>411</v>
      </c>
      <c r="I224" s="151" t="s">
        <v>412</v>
      </c>
      <c r="J224" s="61">
        <v>15</v>
      </c>
      <c r="K224" s="166">
        <v>15</v>
      </c>
      <c r="M224" s="364" t="s">
        <v>410</v>
      </c>
      <c r="N224" s="365" t="s">
        <v>411</v>
      </c>
      <c r="O224" s="151" t="s">
        <v>412</v>
      </c>
      <c r="P224" s="61">
        <v>15</v>
      </c>
      <c r="Q224" s="166">
        <v>15</v>
      </c>
      <c r="S224" s="364"/>
      <c r="T224" s="365"/>
      <c r="U224" s="171"/>
      <c r="V224" s="61"/>
      <c r="W224" s="166"/>
    </row>
    <row r="225" spans="1:23" s="95" customFormat="1" ht="37.5" x14ac:dyDescent="0.35">
      <c r="A225" s="364"/>
      <c r="B225" s="365"/>
      <c r="C225" s="151" t="s">
        <v>413</v>
      </c>
      <c r="D225" s="61">
        <v>0</v>
      </c>
      <c r="E225" s="166"/>
      <c r="G225" s="364"/>
      <c r="H225" s="365"/>
      <c r="I225" s="151" t="s">
        <v>413</v>
      </c>
      <c r="J225" s="61">
        <v>0</v>
      </c>
      <c r="K225" s="166"/>
      <c r="M225" s="364"/>
      <c r="N225" s="365"/>
      <c r="O225" s="151" t="s">
        <v>413</v>
      </c>
      <c r="P225" s="61">
        <v>0</v>
      </c>
      <c r="Q225" s="166"/>
      <c r="S225" s="364"/>
      <c r="T225" s="365"/>
      <c r="U225" s="171"/>
      <c r="V225" s="61"/>
      <c r="W225" s="166"/>
    </row>
    <row r="226" spans="1:23" s="95" customFormat="1" ht="12.5" x14ac:dyDescent="0.35">
      <c r="A226" s="364" t="s">
        <v>414</v>
      </c>
      <c r="B226" s="365" t="s">
        <v>415</v>
      </c>
      <c r="C226" s="151" t="s">
        <v>416</v>
      </c>
      <c r="D226" s="61">
        <v>10</v>
      </c>
      <c r="E226" s="166">
        <v>6</v>
      </c>
      <c r="G226" s="364" t="s">
        <v>414</v>
      </c>
      <c r="H226" s="365" t="s">
        <v>415</v>
      </c>
      <c r="I226" s="151" t="s">
        <v>416</v>
      </c>
      <c r="J226" s="61">
        <v>10</v>
      </c>
      <c r="K226" s="166">
        <v>10</v>
      </c>
      <c r="M226" s="364" t="s">
        <v>414</v>
      </c>
      <c r="N226" s="365" t="s">
        <v>415</v>
      </c>
      <c r="O226" s="151" t="s">
        <v>416</v>
      </c>
      <c r="P226" s="61">
        <v>10</v>
      </c>
      <c r="Q226" s="166">
        <v>10</v>
      </c>
      <c r="S226" s="364"/>
      <c r="T226" s="365"/>
      <c r="U226" s="171"/>
      <c r="V226" s="61"/>
      <c r="W226" s="166"/>
    </row>
    <row r="227" spans="1:23" s="95" customFormat="1" ht="12.5" x14ac:dyDescent="0.35">
      <c r="A227" s="364"/>
      <c r="B227" s="365"/>
      <c r="C227" s="151" t="s">
        <v>417</v>
      </c>
      <c r="D227" s="61">
        <v>5</v>
      </c>
      <c r="E227" s="166"/>
      <c r="G227" s="364"/>
      <c r="H227" s="365"/>
      <c r="I227" s="151" t="s">
        <v>417</v>
      </c>
      <c r="J227" s="61">
        <v>5</v>
      </c>
      <c r="K227" s="166"/>
      <c r="M227" s="364"/>
      <c r="N227" s="365"/>
      <c r="O227" s="151" t="s">
        <v>417</v>
      </c>
      <c r="P227" s="61">
        <v>5</v>
      </c>
      <c r="Q227" s="166"/>
      <c r="S227" s="364"/>
      <c r="T227" s="365"/>
      <c r="U227" s="171"/>
      <c r="V227" s="61"/>
      <c r="W227" s="166"/>
    </row>
    <row r="228" spans="1:23" s="95" customFormat="1" ht="13" thickBot="1" x14ac:dyDescent="0.4">
      <c r="A228" s="364"/>
      <c r="B228" s="365"/>
      <c r="C228" s="151" t="s">
        <v>418</v>
      </c>
      <c r="D228" s="66">
        <v>0</v>
      </c>
      <c r="E228" s="167"/>
      <c r="G228" s="364"/>
      <c r="H228" s="365"/>
      <c r="I228" s="151" t="s">
        <v>418</v>
      </c>
      <c r="J228" s="66">
        <v>0</v>
      </c>
      <c r="K228" s="167"/>
      <c r="M228" s="364"/>
      <c r="N228" s="365"/>
      <c r="O228" s="151" t="s">
        <v>418</v>
      </c>
      <c r="P228" s="66">
        <v>0</v>
      </c>
      <c r="Q228" s="167"/>
      <c r="S228" s="364"/>
      <c r="T228" s="365"/>
      <c r="U228" s="171"/>
      <c r="V228" s="66"/>
      <c r="W228" s="167"/>
    </row>
    <row r="229" spans="1:23" s="95" customFormat="1" ht="13.5" thickBot="1" x14ac:dyDescent="0.4">
      <c r="D229" s="168" t="s">
        <v>419</v>
      </c>
      <c r="E229" s="169">
        <f>SUM(E214:E228)</f>
        <v>96</v>
      </c>
      <c r="J229" s="168" t="s">
        <v>419</v>
      </c>
      <c r="K229" s="169">
        <f>SUM(K214:K228)</f>
        <v>100</v>
      </c>
      <c r="P229" s="168" t="s">
        <v>419</v>
      </c>
      <c r="Q229" s="169">
        <f>SUM(Q214:Q228)</f>
        <v>100</v>
      </c>
      <c r="V229" s="168"/>
      <c r="W229" s="169"/>
    </row>
    <row r="230" spans="1:23" ht="39.5" thickBot="1" x14ac:dyDescent="0.4">
      <c r="A230" s="71" t="s">
        <v>420</v>
      </c>
      <c r="B230" s="153" t="s">
        <v>421</v>
      </c>
      <c r="D230" s="70"/>
      <c r="E230" s="152"/>
      <c r="G230" s="71" t="s">
        <v>420</v>
      </c>
      <c r="H230" s="153" t="s">
        <v>421</v>
      </c>
      <c r="J230" s="70"/>
      <c r="K230" s="152"/>
      <c r="M230" s="71" t="s">
        <v>420</v>
      </c>
      <c r="N230" s="153" t="s">
        <v>421</v>
      </c>
      <c r="P230" s="70"/>
      <c r="Q230" s="152"/>
      <c r="S230" s="71"/>
      <c r="T230" s="174"/>
      <c r="V230" s="70"/>
      <c r="W230" s="173"/>
    </row>
    <row r="231" spans="1:23" ht="15" thickBot="1" x14ac:dyDescent="0.4">
      <c r="A231" s="72" t="s">
        <v>58</v>
      </c>
      <c r="B231" s="73" t="s">
        <v>422</v>
      </c>
      <c r="D231" s="70"/>
      <c r="E231" s="152"/>
      <c r="G231" s="72" t="s">
        <v>58</v>
      </c>
      <c r="H231" s="73" t="s">
        <v>422</v>
      </c>
      <c r="J231" s="70"/>
      <c r="K231" s="152"/>
      <c r="M231" s="72" t="s">
        <v>58</v>
      </c>
      <c r="N231" s="73" t="s">
        <v>422</v>
      </c>
      <c r="P231" s="70"/>
      <c r="Q231" s="152"/>
      <c r="S231" s="72"/>
      <c r="T231" s="73"/>
      <c r="V231" s="70"/>
      <c r="W231" s="173"/>
    </row>
    <row r="232" spans="1:23" ht="15" thickBot="1" x14ac:dyDescent="0.4">
      <c r="A232" s="72" t="s">
        <v>52</v>
      </c>
      <c r="B232" s="73" t="s">
        <v>423</v>
      </c>
      <c r="D232" s="70"/>
      <c r="E232" s="152"/>
      <c r="G232" s="72" t="s">
        <v>52</v>
      </c>
      <c r="H232" s="73" t="s">
        <v>423</v>
      </c>
      <c r="J232" s="70"/>
      <c r="K232" s="152"/>
      <c r="M232" s="72" t="s">
        <v>52</v>
      </c>
      <c r="N232" s="73" t="s">
        <v>423</v>
      </c>
      <c r="P232" s="70"/>
      <c r="Q232" s="152"/>
      <c r="S232" s="72"/>
      <c r="T232" s="73"/>
      <c r="V232" s="70"/>
      <c r="W232" s="173"/>
    </row>
    <row r="233" spans="1:23" ht="15" thickBot="1" x14ac:dyDescent="0.4">
      <c r="A233" s="72" t="s">
        <v>173</v>
      </c>
      <c r="B233" s="73" t="s">
        <v>424</v>
      </c>
      <c r="D233" s="70"/>
      <c r="E233" s="152"/>
      <c r="G233" s="72" t="s">
        <v>173</v>
      </c>
      <c r="H233" s="73" t="s">
        <v>424</v>
      </c>
      <c r="J233" s="70"/>
      <c r="K233" s="152"/>
      <c r="M233" s="72" t="s">
        <v>173</v>
      </c>
      <c r="N233" s="73" t="s">
        <v>424</v>
      </c>
      <c r="P233" s="70"/>
      <c r="Q233" s="152"/>
      <c r="S233" s="72"/>
      <c r="T233" s="73"/>
      <c r="V233" s="70"/>
      <c r="W233" s="173"/>
    </row>
    <row r="234" spans="1:23" x14ac:dyDescent="0.35">
      <c r="M234" s="127"/>
      <c r="N234" s="127"/>
      <c r="O234" s="127"/>
      <c r="P234" s="127"/>
      <c r="Q234" s="127"/>
      <c r="R234" s="127"/>
      <c r="S234" s="127"/>
      <c r="T234" s="127"/>
      <c r="U234" s="127"/>
      <c r="V234" s="127"/>
      <c r="W234" s="127"/>
    </row>
    <row r="235" spans="1:23" x14ac:dyDescent="0.35">
      <c r="M235" s="127"/>
      <c r="N235" s="127"/>
      <c r="O235" s="127"/>
      <c r="P235" s="127"/>
      <c r="Q235" s="127"/>
      <c r="R235" s="127"/>
      <c r="S235" s="127"/>
      <c r="T235" s="127"/>
      <c r="U235" s="127"/>
      <c r="V235" s="127"/>
      <c r="W235" s="127"/>
    </row>
    <row r="236" spans="1:23" x14ac:dyDescent="0.35">
      <c r="M236" s="127"/>
      <c r="N236" s="127"/>
      <c r="O236" s="127"/>
      <c r="P236" s="127"/>
      <c r="Q236" s="127"/>
      <c r="R236" s="127"/>
      <c r="S236" s="127"/>
      <c r="T236" s="127"/>
      <c r="U236" s="127"/>
      <c r="V236" s="127"/>
      <c r="W236" s="127"/>
    </row>
    <row r="237" spans="1:23" x14ac:dyDescent="0.35">
      <c r="M237" s="127"/>
      <c r="N237" s="127"/>
      <c r="O237" s="127"/>
      <c r="P237" s="127"/>
      <c r="Q237" s="127"/>
      <c r="R237" s="127"/>
      <c r="S237" s="127"/>
      <c r="T237" s="127"/>
      <c r="U237" s="127"/>
      <c r="V237" s="127"/>
      <c r="W237" s="127"/>
    </row>
    <row r="238" spans="1:23" x14ac:dyDescent="0.35">
      <c r="M238" s="127"/>
      <c r="N238" s="127"/>
      <c r="O238" s="127"/>
      <c r="P238" s="127"/>
      <c r="Q238" s="127"/>
      <c r="R238" s="127"/>
      <c r="S238" s="127"/>
      <c r="T238" s="127"/>
      <c r="U238" s="127"/>
      <c r="V238" s="127"/>
      <c r="W238" s="127"/>
    </row>
    <row r="239" spans="1:23" x14ac:dyDescent="0.35">
      <c r="M239" s="127"/>
      <c r="N239" s="127"/>
      <c r="O239" s="127"/>
      <c r="P239" s="127"/>
      <c r="Q239" s="127"/>
      <c r="R239" s="127"/>
      <c r="S239" s="127"/>
      <c r="T239" s="127"/>
      <c r="U239" s="127"/>
      <c r="V239" s="127"/>
      <c r="W239" s="127"/>
    </row>
    <row r="240" spans="1:23" x14ac:dyDescent="0.35">
      <c r="M240" s="127"/>
      <c r="N240" s="127"/>
      <c r="O240" s="127"/>
      <c r="P240" s="127"/>
      <c r="Q240" s="127"/>
      <c r="R240" s="127"/>
      <c r="S240" s="127"/>
      <c r="T240" s="127"/>
      <c r="U240" s="127"/>
      <c r="V240" s="127"/>
      <c r="W240" s="127"/>
    </row>
    <row r="241" spans="13:23" x14ac:dyDescent="0.35">
      <c r="M241" s="127"/>
      <c r="N241" s="127"/>
      <c r="O241" s="127"/>
      <c r="P241" s="127"/>
      <c r="Q241" s="127"/>
      <c r="R241" s="127"/>
      <c r="S241" s="127"/>
      <c r="T241" s="127"/>
      <c r="U241" s="127"/>
      <c r="V241" s="127"/>
      <c r="W241" s="127"/>
    </row>
    <row r="242" spans="13:23" x14ac:dyDescent="0.35">
      <c r="M242" s="127"/>
      <c r="N242" s="127"/>
      <c r="O242" s="127"/>
      <c r="P242" s="127"/>
      <c r="Q242" s="127"/>
      <c r="R242" s="127"/>
      <c r="S242" s="127"/>
      <c r="T242" s="127"/>
      <c r="U242" s="127"/>
      <c r="V242" s="127"/>
      <c r="W242" s="127"/>
    </row>
    <row r="243" spans="13:23" x14ac:dyDescent="0.35">
      <c r="M243" s="127"/>
      <c r="N243" s="127"/>
      <c r="O243" s="127"/>
      <c r="P243" s="127"/>
      <c r="Q243" s="127"/>
      <c r="R243" s="127"/>
      <c r="S243" s="127"/>
      <c r="T243" s="127"/>
      <c r="U243" s="127"/>
      <c r="V243" s="127"/>
      <c r="W243" s="127"/>
    </row>
    <row r="244" spans="13:23" x14ac:dyDescent="0.35">
      <c r="M244" s="127"/>
      <c r="N244" s="127"/>
      <c r="O244" s="127"/>
      <c r="P244" s="127"/>
      <c r="Q244" s="127"/>
      <c r="R244" s="127"/>
      <c r="S244" s="127"/>
      <c r="T244" s="127"/>
      <c r="U244" s="127"/>
      <c r="V244" s="127"/>
      <c r="W244" s="127"/>
    </row>
    <row r="245" spans="13:23" x14ac:dyDescent="0.35">
      <c r="M245" s="127"/>
      <c r="N245" s="127"/>
      <c r="O245" s="127"/>
      <c r="P245" s="127"/>
      <c r="Q245" s="127"/>
      <c r="R245" s="127"/>
      <c r="S245" s="127"/>
      <c r="T245" s="127"/>
      <c r="U245" s="127"/>
      <c r="V245" s="127"/>
      <c r="W245" s="127"/>
    </row>
    <row r="246" spans="13:23" x14ac:dyDescent="0.35">
      <c r="M246" s="127"/>
      <c r="N246" s="127"/>
      <c r="O246" s="127"/>
      <c r="P246" s="127"/>
      <c r="Q246" s="127"/>
      <c r="R246" s="127"/>
      <c r="S246" s="127"/>
      <c r="T246" s="127"/>
      <c r="U246" s="127"/>
      <c r="V246" s="127"/>
      <c r="W246" s="127"/>
    </row>
    <row r="247" spans="13:23" x14ac:dyDescent="0.35">
      <c r="M247" s="127"/>
      <c r="N247" s="127"/>
      <c r="O247" s="127"/>
      <c r="P247" s="127"/>
      <c r="Q247" s="127"/>
      <c r="R247" s="127"/>
      <c r="S247" s="127"/>
      <c r="T247" s="127"/>
      <c r="U247" s="127"/>
      <c r="V247" s="127"/>
      <c r="W247" s="127"/>
    </row>
    <row r="248" spans="13:23" x14ac:dyDescent="0.35">
      <c r="M248" s="127"/>
      <c r="N248" s="127"/>
      <c r="O248" s="127"/>
      <c r="P248" s="127"/>
      <c r="Q248" s="127"/>
      <c r="R248" s="127"/>
      <c r="S248" s="127"/>
      <c r="T248" s="127"/>
      <c r="U248" s="127"/>
      <c r="V248" s="127"/>
      <c r="W248" s="127"/>
    </row>
    <row r="249" spans="13:23" x14ac:dyDescent="0.35">
      <c r="M249" s="127"/>
      <c r="N249" s="127"/>
      <c r="O249" s="127"/>
      <c r="P249" s="127"/>
      <c r="Q249" s="127"/>
      <c r="R249" s="127"/>
      <c r="S249" s="127"/>
      <c r="T249" s="127"/>
      <c r="U249" s="127"/>
      <c r="V249" s="127"/>
      <c r="W249" s="127"/>
    </row>
    <row r="250" spans="13:23" x14ac:dyDescent="0.35">
      <c r="M250" s="127"/>
      <c r="N250" s="127"/>
      <c r="O250" s="127"/>
      <c r="P250" s="127"/>
      <c r="Q250" s="127"/>
      <c r="R250" s="127"/>
      <c r="S250" s="127"/>
      <c r="T250" s="127"/>
      <c r="U250" s="127"/>
      <c r="V250" s="127"/>
      <c r="W250" s="127"/>
    </row>
    <row r="251" spans="13:23" x14ac:dyDescent="0.35">
      <c r="M251" s="127"/>
      <c r="N251" s="127"/>
      <c r="O251" s="127"/>
      <c r="P251" s="127"/>
      <c r="Q251" s="127"/>
      <c r="R251" s="127"/>
      <c r="S251" s="127"/>
      <c r="T251" s="127"/>
      <c r="U251" s="127"/>
      <c r="V251" s="127"/>
      <c r="W251" s="127"/>
    </row>
    <row r="252" spans="13:23" x14ac:dyDescent="0.35">
      <c r="M252" s="127"/>
      <c r="N252" s="127"/>
      <c r="O252" s="127"/>
      <c r="P252" s="127"/>
      <c r="Q252" s="127"/>
      <c r="R252" s="127"/>
      <c r="S252" s="127"/>
      <c r="T252" s="127"/>
      <c r="U252" s="127"/>
      <c r="V252" s="127"/>
      <c r="W252" s="127"/>
    </row>
    <row r="253" spans="13:23" x14ac:dyDescent="0.35">
      <c r="M253" s="127"/>
      <c r="N253" s="127"/>
      <c r="O253" s="127"/>
      <c r="P253" s="127"/>
      <c r="Q253" s="127"/>
      <c r="R253" s="127"/>
      <c r="S253" s="127"/>
      <c r="T253" s="127"/>
      <c r="U253" s="127"/>
      <c r="V253" s="127"/>
      <c r="W253" s="127"/>
    </row>
    <row r="254" spans="13:23" x14ac:dyDescent="0.35">
      <c r="M254" s="127"/>
      <c r="N254" s="127"/>
      <c r="O254" s="127"/>
      <c r="P254" s="127"/>
      <c r="Q254" s="127"/>
      <c r="R254" s="127"/>
      <c r="S254" s="127"/>
      <c r="T254" s="127"/>
      <c r="U254" s="127"/>
      <c r="V254" s="127"/>
      <c r="W254" s="127"/>
    </row>
    <row r="255" spans="13:23" x14ac:dyDescent="0.35">
      <c r="M255" s="127"/>
      <c r="N255" s="127"/>
      <c r="O255" s="127"/>
      <c r="P255" s="127"/>
      <c r="Q255" s="127"/>
      <c r="R255" s="127"/>
      <c r="S255" s="127"/>
      <c r="T255" s="127"/>
      <c r="U255" s="127"/>
      <c r="V255" s="127"/>
      <c r="W255" s="127"/>
    </row>
    <row r="256" spans="13:23" x14ac:dyDescent="0.35">
      <c r="M256" s="127"/>
      <c r="N256" s="127"/>
      <c r="O256" s="127"/>
      <c r="P256" s="127"/>
      <c r="Q256" s="127"/>
      <c r="R256" s="127"/>
      <c r="S256" s="127"/>
      <c r="T256" s="127"/>
      <c r="U256" s="127"/>
      <c r="V256" s="127"/>
      <c r="W256" s="127"/>
    </row>
    <row r="257" spans="13:23" x14ac:dyDescent="0.35">
      <c r="M257" s="127"/>
      <c r="N257" s="127"/>
      <c r="O257" s="127"/>
      <c r="P257" s="127"/>
      <c r="Q257" s="127"/>
      <c r="R257" s="127"/>
      <c r="S257" s="127"/>
      <c r="T257" s="127"/>
      <c r="U257" s="127"/>
      <c r="V257" s="127"/>
      <c r="W257" s="127"/>
    </row>
    <row r="258" spans="13:23" x14ac:dyDescent="0.35">
      <c r="M258" s="127"/>
      <c r="N258" s="127"/>
      <c r="O258" s="127"/>
      <c r="P258" s="127"/>
      <c r="Q258" s="127"/>
      <c r="R258" s="127"/>
      <c r="S258" s="127"/>
      <c r="T258" s="127"/>
      <c r="U258" s="127"/>
      <c r="V258" s="127"/>
      <c r="W258" s="127"/>
    </row>
    <row r="259" spans="13:23" x14ac:dyDescent="0.35">
      <c r="M259" s="127"/>
      <c r="N259" s="127"/>
      <c r="O259" s="127"/>
      <c r="P259" s="127"/>
      <c r="Q259" s="127"/>
      <c r="R259" s="127"/>
      <c r="S259" s="127"/>
      <c r="T259" s="127"/>
      <c r="U259" s="127"/>
      <c r="V259" s="127"/>
      <c r="W259" s="127"/>
    </row>
    <row r="260" spans="13:23" x14ac:dyDescent="0.35">
      <c r="M260" s="127"/>
      <c r="N260" s="127"/>
      <c r="O260" s="127"/>
      <c r="P260" s="127"/>
      <c r="Q260" s="127"/>
      <c r="R260" s="127"/>
      <c r="S260" s="127"/>
      <c r="T260" s="127"/>
      <c r="U260" s="127"/>
      <c r="V260" s="127"/>
      <c r="W260" s="127"/>
    </row>
    <row r="261" spans="13:23" x14ac:dyDescent="0.35">
      <c r="M261" s="127"/>
      <c r="N261" s="127"/>
      <c r="O261" s="127"/>
      <c r="P261" s="127"/>
      <c r="Q261" s="127"/>
      <c r="R261" s="127"/>
      <c r="S261" s="127"/>
      <c r="T261" s="127"/>
      <c r="U261" s="127"/>
      <c r="V261" s="127"/>
      <c r="W261" s="127"/>
    </row>
    <row r="262" spans="13:23" x14ac:dyDescent="0.35">
      <c r="M262" s="127"/>
      <c r="N262" s="127"/>
      <c r="O262" s="127"/>
      <c r="P262" s="127"/>
      <c r="Q262" s="127"/>
      <c r="R262" s="127"/>
      <c r="S262" s="127"/>
      <c r="T262" s="127"/>
      <c r="U262" s="127"/>
      <c r="V262" s="127"/>
      <c r="W262" s="127"/>
    </row>
    <row r="263" spans="13:23" x14ac:dyDescent="0.35">
      <c r="M263" s="127"/>
      <c r="N263" s="127"/>
      <c r="O263" s="127"/>
      <c r="P263" s="127"/>
      <c r="Q263" s="127"/>
      <c r="R263" s="127"/>
      <c r="S263" s="127"/>
      <c r="T263" s="127"/>
      <c r="U263" s="127"/>
      <c r="V263" s="127"/>
      <c r="W263" s="127"/>
    </row>
    <row r="264" spans="13:23" x14ac:dyDescent="0.35">
      <c r="M264" s="127"/>
      <c r="N264" s="127"/>
      <c r="O264" s="127"/>
      <c r="P264" s="127"/>
      <c r="Q264" s="127"/>
      <c r="R264" s="127"/>
      <c r="S264" s="127"/>
      <c r="T264" s="127"/>
      <c r="U264" s="127"/>
      <c r="V264" s="127"/>
      <c r="W264" s="127"/>
    </row>
    <row r="265" spans="13:23" x14ac:dyDescent="0.35">
      <c r="M265" s="127"/>
      <c r="N265" s="127"/>
      <c r="O265" s="127"/>
      <c r="P265" s="127"/>
      <c r="Q265" s="127"/>
      <c r="R265" s="127"/>
      <c r="S265" s="127"/>
      <c r="T265" s="127"/>
      <c r="U265" s="127"/>
      <c r="V265" s="127"/>
      <c r="W265" s="127"/>
    </row>
    <row r="266" spans="13:23" x14ac:dyDescent="0.35">
      <c r="M266" s="127"/>
      <c r="N266" s="127"/>
      <c r="O266" s="127"/>
      <c r="P266" s="127"/>
      <c r="Q266" s="127"/>
      <c r="R266" s="127"/>
      <c r="S266" s="127"/>
      <c r="T266" s="127"/>
      <c r="U266" s="127"/>
      <c r="V266" s="127"/>
      <c r="W266" s="127"/>
    </row>
    <row r="267" spans="13:23" x14ac:dyDescent="0.35">
      <c r="M267" s="127"/>
      <c r="N267" s="127"/>
      <c r="O267" s="127"/>
      <c r="P267" s="127"/>
      <c r="Q267" s="127"/>
      <c r="R267" s="127"/>
      <c r="S267" s="127"/>
      <c r="T267" s="127"/>
      <c r="U267" s="127"/>
      <c r="V267" s="127"/>
      <c r="W267" s="127"/>
    </row>
    <row r="268" spans="13:23" x14ac:dyDescent="0.35">
      <c r="M268" s="127"/>
      <c r="N268" s="127"/>
      <c r="O268" s="127"/>
      <c r="P268" s="127"/>
      <c r="Q268" s="127"/>
      <c r="R268" s="127"/>
      <c r="S268" s="127"/>
      <c r="T268" s="127"/>
      <c r="U268" s="127"/>
      <c r="V268" s="127"/>
      <c r="W268" s="127"/>
    </row>
    <row r="269" spans="13:23" x14ac:dyDescent="0.35">
      <c r="M269" s="127"/>
      <c r="N269" s="127"/>
      <c r="O269" s="127"/>
      <c r="P269" s="127"/>
      <c r="Q269" s="127"/>
      <c r="R269" s="127"/>
      <c r="S269" s="127"/>
      <c r="T269" s="127"/>
      <c r="U269" s="127"/>
      <c r="V269" s="127"/>
      <c r="W269" s="127"/>
    </row>
    <row r="270" spans="13:23" x14ac:dyDescent="0.35">
      <c r="M270" s="127"/>
      <c r="N270" s="127"/>
      <c r="O270" s="127"/>
      <c r="P270" s="127"/>
      <c r="Q270" s="127"/>
      <c r="R270" s="127"/>
      <c r="S270" s="127"/>
      <c r="T270" s="127"/>
      <c r="U270" s="127"/>
      <c r="V270" s="127"/>
      <c r="W270" s="127"/>
    </row>
    <row r="271" spans="13:23" x14ac:dyDescent="0.35">
      <c r="M271" s="127"/>
      <c r="N271" s="127"/>
      <c r="O271" s="127"/>
      <c r="P271" s="127"/>
      <c r="Q271" s="127"/>
      <c r="R271" s="127"/>
      <c r="S271" s="127"/>
      <c r="T271" s="127"/>
      <c r="U271" s="127"/>
      <c r="V271" s="127"/>
      <c r="W271" s="127"/>
    </row>
    <row r="272" spans="13:23" x14ac:dyDescent="0.35">
      <c r="M272" s="127"/>
      <c r="N272" s="127"/>
      <c r="O272" s="127"/>
      <c r="P272" s="127"/>
      <c r="Q272" s="127"/>
      <c r="R272" s="127"/>
      <c r="S272" s="127"/>
      <c r="T272" s="127"/>
      <c r="U272" s="127"/>
      <c r="V272" s="127"/>
      <c r="W272" s="127"/>
    </row>
    <row r="273" spans="13:23" x14ac:dyDescent="0.35">
      <c r="M273" s="127"/>
      <c r="N273" s="127"/>
      <c r="O273" s="127"/>
      <c r="P273" s="127"/>
      <c r="Q273" s="127"/>
      <c r="R273" s="127"/>
      <c r="S273" s="127"/>
      <c r="T273" s="127"/>
      <c r="U273" s="127"/>
      <c r="V273" s="127"/>
      <c r="W273" s="127"/>
    </row>
    <row r="274" spans="13:23" x14ac:dyDescent="0.35">
      <c r="M274" s="127"/>
      <c r="N274" s="127"/>
      <c r="O274" s="127"/>
      <c r="P274" s="127"/>
      <c r="Q274" s="127"/>
      <c r="R274" s="127"/>
      <c r="S274" s="127"/>
      <c r="T274" s="127"/>
      <c r="U274" s="127"/>
      <c r="V274" s="127"/>
      <c r="W274" s="127"/>
    </row>
    <row r="275" spans="13:23" x14ac:dyDescent="0.35">
      <c r="M275" s="127"/>
      <c r="N275" s="127"/>
      <c r="O275" s="127"/>
      <c r="P275" s="127"/>
      <c r="Q275" s="127"/>
      <c r="R275" s="127"/>
      <c r="S275" s="127"/>
      <c r="T275" s="127"/>
      <c r="U275" s="127"/>
      <c r="V275" s="127"/>
      <c r="W275" s="127"/>
    </row>
    <row r="276" spans="13:23" x14ac:dyDescent="0.35">
      <c r="M276" s="127"/>
      <c r="N276" s="127"/>
      <c r="O276" s="127"/>
      <c r="P276" s="127"/>
      <c r="Q276" s="127"/>
      <c r="R276" s="127"/>
      <c r="S276" s="127"/>
      <c r="T276" s="127"/>
      <c r="U276" s="127"/>
      <c r="V276" s="127"/>
      <c r="W276" s="127"/>
    </row>
    <row r="277" spans="13:23" x14ac:dyDescent="0.35">
      <c r="M277" s="127"/>
      <c r="N277" s="127"/>
      <c r="O277" s="127"/>
      <c r="P277" s="127"/>
      <c r="Q277" s="127"/>
      <c r="R277" s="127"/>
      <c r="S277" s="127"/>
      <c r="T277" s="127"/>
      <c r="U277" s="127"/>
      <c r="V277" s="127"/>
      <c r="W277" s="127"/>
    </row>
    <row r="278" spans="13:23" x14ac:dyDescent="0.35">
      <c r="M278" s="127"/>
      <c r="N278" s="127"/>
      <c r="O278" s="127"/>
      <c r="P278" s="127"/>
      <c r="Q278" s="127"/>
      <c r="R278" s="127"/>
      <c r="S278" s="127"/>
      <c r="T278" s="127"/>
      <c r="U278" s="127"/>
      <c r="V278" s="127"/>
      <c r="W278" s="127"/>
    </row>
    <row r="279" spans="13:23" x14ac:dyDescent="0.35">
      <c r="M279" s="127"/>
      <c r="N279" s="127"/>
      <c r="O279" s="127"/>
      <c r="P279" s="127"/>
      <c r="Q279" s="127"/>
      <c r="R279" s="127"/>
      <c r="S279" s="127"/>
      <c r="T279" s="127"/>
      <c r="U279" s="127"/>
      <c r="V279" s="127"/>
      <c r="W279" s="127"/>
    </row>
    <row r="280" spans="13:23" x14ac:dyDescent="0.35">
      <c r="M280" s="127"/>
      <c r="N280" s="127"/>
      <c r="O280" s="127"/>
      <c r="P280" s="127"/>
      <c r="Q280" s="127"/>
      <c r="R280" s="127"/>
      <c r="S280" s="127"/>
      <c r="T280" s="127"/>
      <c r="U280" s="127"/>
      <c r="V280" s="127"/>
      <c r="W280" s="127"/>
    </row>
    <row r="281" spans="13:23" x14ac:dyDescent="0.35">
      <c r="M281" s="127"/>
      <c r="N281" s="127"/>
      <c r="O281" s="127"/>
      <c r="P281" s="127"/>
      <c r="Q281" s="127"/>
      <c r="R281" s="127"/>
      <c r="S281" s="127"/>
      <c r="T281" s="127"/>
      <c r="U281" s="127"/>
      <c r="V281" s="127"/>
      <c r="W281" s="127"/>
    </row>
    <row r="282" spans="13:23" x14ac:dyDescent="0.35">
      <c r="M282" s="127"/>
      <c r="N282" s="127"/>
      <c r="O282" s="127"/>
      <c r="P282" s="127"/>
      <c r="Q282" s="127"/>
      <c r="R282" s="127"/>
      <c r="S282" s="127"/>
      <c r="T282" s="127"/>
      <c r="U282" s="127"/>
      <c r="V282" s="127"/>
      <c r="W282" s="127"/>
    </row>
    <row r="283" spans="13:23" x14ac:dyDescent="0.35">
      <c r="M283" s="127"/>
      <c r="N283" s="127"/>
      <c r="O283" s="127"/>
      <c r="P283" s="127"/>
      <c r="Q283" s="127"/>
      <c r="R283" s="127"/>
      <c r="S283" s="127"/>
      <c r="T283" s="127"/>
      <c r="U283" s="127"/>
      <c r="V283" s="127"/>
      <c r="W283" s="127"/>
    </row>
    <row r="284" spans="13:23" x14ac:dyDescent="0.35">
      <c r="M284" s="127"/>
      <c r="N284" s="127"/>
      <c r="O284" s="127"/>
      <c r="P284" s="127"/>
      <c r="Q284" s="127"/>
      <c r="R284" s="127"/>
      <c r="S284" s="127"/>
      <c r="T284" s="127"/>
      <c r="U284" s="127"/>
      <c r="V284" s="127"/>
      <c r="W284" s="127"/>
    </row>
    <row r="285" spans="13:23" x14ac:dyDescent="0.35">
      <c r="M285" s="127"/>
      <c r="N285" s="127"/>
      <c r="O285" s="127"/>
      <c r="P285" s="127"/>
      <c r="Q285" s="127"/>
      <c r="R285" s="127"/>
      <c r="S285" s="127"/>
      <c r="T285" s="127"/>
      <c r="U285" s="127"/>
      <c r="V285" s="127"/>
      <c r="W285" s="127"/>
    </row>
    <row r="286" spans="13:23" x14ac:dyDescent="0.35">
      <c r="M286" s="127"/>
      <c r="N286" s="127"/>
      <c r="O286" s="127"/>
      <c r="P286" s="127"/>
      <c r="Q286" s="127"/>
      <c r="R286" s="127"/>
      <c r="S286" s="127"/>
      <c r="T286" s="127"/>
      <c r="U286" s="127"/>
      <c r="V286" s="127"/>
      <c r="W286" s="127"/>
    </row>
    <row r="287" spans="13:23" x14ac:dyDescent="0.35">
      <c r="M287" s="127"/>
      <c r="N287" s="127"/>
      <c r="O287" s="127"/>
      <c r="P287" s="127"/>
      <c r="Q287" s="127"/>
      <c r="R287" s="127"/>
      <c r="S287" s="127"/>
      <c r="T287" s="127"/>
      <c r="U287" s="127"/>
      <c r="V287" s="127"/>
      <c r="W287" s="127"/>
    </row>
    <row r="288" spans="13:23" x14ac:dyDescent="0.35">
      <c r="M288" s="127"/>
      <c r="N288" s="127"/>
      <c r="O288" s="127"/>
      <c r="P288" s="127"/>
      <c r="Q288" s="127"/>
      <c r="R288" s="127"/>
      <c r="S288" s="127"/>
      <c r="T288" s="127"/>
      <c r="U288" s="127"/>
      <c r="V288" s="127"/>
      <c r="W288" s="127"/>
    </row>
    <row r="289" spans="13:23" x14ac:dyDescent="0.35">
      <c r="M289" s="127"/>
      <c r="N289" s="127"/>
      <c r="O289" s="127"/>
      <c r="P289" s="127"/>
      <c r="Q289" s="127"/>
      <c r="R289" s="127"/>
      <c r="S289" s="127"/>
      <c r="T289" s="127"/>
      <c r="U289" s="127"/>
      <c r="V289" s="127"/>
      <c r="W289" s="127"/>
    </row>
    <row r="290" spans="13:23" x14ac:dyDescent="0.35">
      <c r="M290" s="127"/>
      <c r="N290" s="127"/>
      <c r="O290" s="127"/>
      <c r="P290" s="127"/>
      <c r="Q290" s="127"/>
      <c r="R290" s="127"/>
      <c r="S290" s="127"/>
      <c r="T290" s="127"/>
      <c r="U290" s="127"/>
      <c r="V290" s="127"/>
      <c r="W290" s="127"/>
    </row>
    <row r="291" spans="13:23" x14ac:dyDescent="0.35">
      <c r="M291" s="127"/>
      <c r="N291" s="127"/>
      <c r="O291" s="127"/>
      <c r="P291" s="127"/>
      <c r="Q291" s="127"/>
      <c r="R291" s="127"/>
      <c r="S291" s="127"/>
      <c r="T291" s="127"/>
      <c r="U291" s="127"/>
      <c r="V291" s="127"/>
      <c r="W291" s="127"/>
    </row>
    <row r="292" spans="13:23" x14ac:dyDescent="0.35">
      <c r="M292" s="127"/>
      <c r="N292" s="127"/>
      <c r="O292" s="127"/>
      <c r="P292" s="127"/>
      <c r="Q292" s="127"/>
      <c r="R292" s="127"/>
      <c r="S292" s="127"/>
      <c r="T292" s="127"/>
      <c r="U292" s="127"/>
      <c r="V292" s="127"/>
      <c r="W292" s="127"/>
    </row>
    <row r="293" spans="13:23" x14ac:dyDescent="0.35">
      <c r="M293" s="127"/>
      <c r="N293" s="127"/>
      <c r="O293" s="127"/>
      <c r="P293" s="127"/>
      <c r="Q293" s="127"/>
      <c r="R293" s="127"/>
      <c r="S293" s="127"/>
      <c r="T293" s="127"/>
      <c r="U293" s="127"/>
      <c r="V293" s="127"/>
      <c r="W293" s="127"/>
    </row>
    <row r="451" spans="1:11" x14ac:dyDescent="0.35">
      <c r="A451" s="78"/>
      <c r="B451" s="78"/>
      <c r="C451" s="78"/>
      <c r="D451" s="78"/>
      <c r="E451" s="78"/>
      <c r="F451" s="78"/>
      <c r="G451" s="78"/>
      <c r="H451" s="78"/>
    </row>
    <row r="452" spans="1:11" x14ac:dyDescent="0.35">
      <c r="A452" s="59"/>
      <c r="B452" s="60"/>
      <c r="G452" s="59"/>
      <c r="H452" s="60"/>
    </row>
    <row r="453" spans="1:11" x14ac:dyDescent="0.35">
      <c r="A453" s="59"/>
      <c r="B453" s="60"/>
      <c r="G453" s="59"/>
      <c r="H453" s="60"/>
    </row>
    <row r="454" spans="1:11" ht="15" thickBot="1" x14ac:dyDescent="0.4"/>
    <row r="455" spans="1:11" ht="53.25" customHeight="1" thickBot="1" x14ac:dyDescent="0.4">
      <c r="A455" s="63"/>
      <c r="B455" s="24"/>
      <c r="C455" s="64"/>
      <c r="D455" s="24"/>
      <c r="E455" s="65"/>
      <c r="G455" s="63"/>
      <c r="H455" s="24"/>
      <c r="I455" s="64"/>
      <c r="J455" s="24"/>
      <c r="K455" s="65"/>
    </row>
    <row r="456" spans="1:11" x14ac:dyDescent="0.35">
      <c r="A456" s="366"/>
      <c r="B456" s="367"/>
      <c r="C456" s="150"/>
      <c r="D456" s="62"/>
      <c r="E456" s="74"/>
      <c r="G456" s="366"/>
      <c r="H456" s="367"/>
      <c r="I456" s="150"/>
      <c r="J456" s="62"/>
      <c r="K456" s="74"/>
    </row>
    <row r="457" spans="1:11" ht="21.75" customHeight="1" x14ac:dyDescent="0.35">
      <c r="A457" s="364"/>
      <c r="B457" s="365"/>
      <c r="C457" s="151"/>
      <c r="D457" s="61"/>
      <c r="E457" s="75"/>
      <c r="G457" s="364"/>
      <c r="H457" s="365"/>
      <c r="I457" s="151"/>
      <c r="J457" s="61"/>
      <c r="K457" s="75"/>
    </row>
    <row r="458" spans="1:11" x14ac:dyDescent="0.35">
      <c r="A458" s="364"/>
      <c r="B458" s="365"/>
      <c r="C458" s="151"/>
      <c r="D458" s="61"/>
      <c r="E458" s="75"/>
      <c r="G458" s="364"/>
      <c r="H458" s="365"/>
      <c r="I458" s="151"/>
      <c r="J458" s="61"/>
      <c r="K458" s="75"/>
    </row>
    <row r="459" spans="1:11" ht="25.5" customHeight="1" x14ac:dyDescent="0.35">
      <c r="A459" s="364"/>
      <c r="B459" s="365"/>
      <c r="C459" s="151"/>
      <c r="D459" s="61"/>
      <c r="E459" s="75"/>
      <c r="G459" s="364"/>
      <c r="H459" s="365"/>
      <c r="I459" s="151"/>
      <c r="J459" s="61"/>
      <c r="K459" s="75"/>
    </row>
    <row r="460" spans="1:11" ht="22.5" customHeight="1" x14ac:dyDescent="0.35">
      <c r="A460" s="364"/>
      <c r="B460" s="365"/>
      <c r="C460" s="151"/>
      <c r="D460" s="61"/>
      <c r="E460" s="75"/>
      <c r="G460" s="364"/>
      <c r="H460" s="365"/>
      <c r="I460" s="151"/>
      <c r="J460" s="61"/>
      <c r="K460" s="75"/>
    </row>
    <row r="461" spans="1:11" x14ac:dyDescent="0.35">
      <c r="A461" s="364"/>
      <c r="B461" s="365"/>
      <c r="C461" s="151"/>
      <c r="D461" s="61"/>
      <c r="E461" s="75"/>
      <c r="G461" s="364"/>
      <c r="H461" s="365"/>
      <c r="I461" s="151"/>
      <c r="J461" s="61"/>
      <c r="K461" s="75"/>
    </row>
    <row r="462" spans="1:11" ht="22.5" customHeight="1" x14ac:dyDescent="0.35">
      <c r="A462" s="364"/>
      <c r="B462" s="365"/>
      <c r="C462" s="151"/>
      <c r="D462" s="61"/>
      <c r="E462" s="75"/>
      <c r="G462" s="364"/>
      <c r="H462" s="365"/>
      <c r="I462" s="151"/>
      <c r="J462" s="61"/>
      <c r="K462" s="75"/>
    </row>
    <row r="463" spans="1:11" ht="30" customHeight="1" x14ac:dyDescent="0.35">
      <c r="A463" s="364"/>
      <c r="B463" s="365"/>
      <c r="C463" s="151"/>
      <c r="D463" s="61"/>
      <c r="E463" s="75"/>
      <c r="G463" s="364"/>
      <c r="H463" s="365"/>
      <c r="I463" s="151"/>
      <c r="J463" s="61"/>
      <c r="K463" s="75"/>
    </row>
    <row r="464" spans="1:11" ht="25.5" customHeight="1" x14ac:dyDescent="0.35">
      <c r="A464" s="364"/>
      <c r="B464" s="365"/>
      <c r="C464" s="151"/>
      <c r="D464" s="61"/>
      <c r="E464" s="75"/>
      <c r="G464" s="364"/>
      <c r="H464" s="365"/>
      <c r="I464" s="151"/>
      <c r="J464" s="61"/>
      <c r="K464" s="75"/>
    </row>
    <row r="465" spans="1:11" ht="25.5" customHeight="1" x14ac:dyDescent="0.35">
      <c r="A465" s="364"/>
      <c r="B465" s="365"/>
      <c r="C465" s="151"/>
      <c r="D465" s="61"/>
      <c r="E465" s="75"/>
      <c r="G465" s="364"/>
      <c r="H465" s="365"/>
      <c r="I465" s="151"/>
      <c r="J465" s="61"/>
      <c r="K465" s="75"/>
    </row>
    <row r="466" spans="1:11" x14ac:dyDescent="0.35">
      <c r="A466" s="364"/>
      <c r="B466" s="365"/>
      <c r="C466" s="151"/>
      <c r="D466" s="61"/>
      <c r="E466" s="75"/>
      <c r="G466" s="364"/>
      <c r="H466" s="365"/>
      <c r="I466" s="151"/>
      <c r="J466" s="61"/>
      <c r="K466" s="75"/>
    </row>
    <row r="467" spans="1:11" x14ac:dyDescent="0.35">
      <c r="A467" s="364"/>
      <c r="B467" s="365"/>
      <c r="C467" s="151"/>
      <c r="D467" s="61"/>
      <c r="E467" s="75"/>
      <c r="G467" s="364"/>
      <c r="H467" s="365"/>
      <c r="I467" s="151"/>
      <c r="J467" s="61"/>
      <c r="K467" s="75"/>
    </row>
    <row r="468" spans="1:11" ht="63.75" customHeight="1" x14ac:dyDescent="0.35">
      <c r="A468" s="364"/>
      <c r="B468" s="365"/>
      <c r="C468" s="151"/>
      <c r="D468" s="61"/>
      <c r="E468" s="75"/>
      <c r="G468" s="364"/>
      <c r="H468" s="365"/>
      <c r="I468" s="151"/>
      <c r="J468" s="61"/>
      <c r="K468" s="75"/>
    </row>
    <row r="469" spans="1:11" ht="63.75" customHeight="1" x14ac:dyDescent="0.35">
      <c r="A469" s="364"/>
      <c r="B469" s="365"/>
      <c r="C469" s="151"/>
      <c r="D469" s="61"/>
      <c r="E469" s="75"/>
      <c r="G469" s="364"/>
      <c r="H469" s="365"/>
      <c r="I469" s="151"/>
      <c r="J469" s="61"/>
      <c r="K469" s="75"/>
    </row>
    <row r="470" spans="1:11" ht="15.75" customHeight="1" thickBot="1" x14ac:dyDescent="0.4">
      <c r="A470" s="364"/>
      <c r="B470" s="365"/>
      <c r="C470" s="151"/>
      <c r="D470" s="66"/>
      <c r="E470" s="76"/>
      <c r="G470" s="364"/>
      <c r="H470" s="365"/>
      <c r="I470" s="151"/>
      <c r="J470" s="66"/>
      <c r="K470" s="76"/>
    </row>
    <row r="471" spans="1:11" ht="15" thickBot="1" x14ac:dyDescent="0.4">
      <c r="D471" s="67"/>
      <c r="E471" s="77"/>
      <c r="J471" s="67"/>
      <c r="K471" s="77"/>
    </row>
    <row r="472" spans="1:11" ht="15" thickBot="1" x14ac:dyDescent="0.4">
      <c r="A472" s="71"/>
      <c r="B472" s="153"/>
      <c r="D472" s="70"/>
      <c r="E472" s="152"/>
      <c r="G472" s="71"/>
      <c r="H472" s="153"/>
      <c r="J472" s="70"/>
      <c r="K472" s="152"/>
    </row>
    <row r="473" spans="1:11" ht="15" thickBot="1" x14ac:dyDescent="0.4">
      <c r="A473" s="72"/>
      <c r="B473" s="73"/>
      <c r="D473" s="70"/>
      <c r="E473" s="152"/>
      <c r="G473" s="72"/>
      <c r="H473" s="73"/>
      <c r="J473" s="70"/>
      <c r="K473" s="152"/>
    </row>
    <row r="474" spans="1:11" ht="15" thickBot="1" x14ac:dyDescent="0.4">
      <c r="A474" s="72"/>
      <c r="B474" s="73"/>
      <c r="D474" s="70"/>
      <c r="E474" s="152"/>
      <c r="G474" s="72"/>
      <c r="H474" s="73"/>
      <c r="J474" s="70"/>
      <c r="K474" s="152"/>
    </row>
    <row r="475" spans="1:11" ht="15" thickBot="1" x14ac:dyDescent="0.4">
      <c r="A475" s="72"/>
      <c r="B475" s="73"/>
      <c r="D475" s="70"/>
      <c r="E475" s="152"/>
      <c r="G475" s="72"/>
      <c r="H475" s="73"/>
      <c r="J475" s="70"/>
      <c r="K475" s="152"/>
    </row>
    <row r="480" spans="1:11" x14ac:dyDescent="0.35">
      <c r="A480" s="78"/>
      <c r="B480" s="78"/>
      <c r="C480" s="78"/>
      <c r="D480" s="78"/>
      <c r="E480" s="78"/>
      <c r="F480" s="78"/>
      <c r="G480" s="78"/>
      <c r="H480" s="78"/>
    </row>
    <row r="481" spans="1:11" x14ac:dyDescent="0.35">
      <c r="A481" s="59"/>
      <c r="B481" s="60"/>
      <c r="G481" s="59"/>
      <c r="H481" s="60"/>
    </row>
    <row r="482" spans="1:11" x14ac:dyDescent="0.35">
      <c r="A482" s="59"/>
      <c r="B482" s="60"/>
      <c r="G482" s="59"/>
      <c r="H482" s="60"/>
    </row>
    <row r="483" spans="1:11" ht="15" thickBot="1" x14ac:dyDescent="0.4"/>
    <row r="484" spans="1:11" ht="53.25" customHeight="1" thickBot="1" x14ac:dyDescent="0.4">
      <c r="A484" s="63"/>
      <c r="B484" s="24"/>
      <c r="C484" s="64"/>
      <c r="D484" s="24"/>
      <c r="E484" s="65"/>
      <c r="G484" s="63"/>
      <c r="H484" s="24"/>
      <c r="I484" s="64"/>
      <c r="J484" s="24"/>
      <c r="K484" s="65"/>
    </row>
    <row r="485" spans="1:11" x14ac:dyDescent="0.35">
      <c r="A485" s="366"/>
      <c r="B485" s="367"/>
      <c r="C485" s="150"/>
      <c r="D485" s="62"/>
      <c r="E485" s="74"/>
      <c r="G485" s="366"/>
      <c r="H485" s="367"/>
      <c r="I485" s="150"/>
      <c r="J485" s="62"/>
      <c r="K485" s="74"/>
    </row>
    <row r="486" spans="1:11" ht="21.75" customHeight="1" x14ac:dyDescent="0.35">
      <c r="A486" s="364"/>
      <c r="B486" s="365"/>
      <c r="C486" s="151"/>
      <c r="D486" s="61"/>
      <c r="E486" s="75"/>
      <c r="G486" s="364"/>
      <c r="H486" s="365"/>
      <c r="I486" s="151"/>
      <c r="J486" s="61"/>
      <c r="K486" s="75"/>
    </row>
    <row r="487" spans="1:11" x14ac:dyDescent="0.35">
      <c r="A487" s="364"/>
      <c r="B487" s="365"/>
      <c r="C487" s="151"/>
      <c r="D487" s="61"/>
      <c r="E487" s="75"/>
      <c r="G487" s="364"/>
      <c r="H487" s="365"/>
      <c r="I487" s="151"/>
      <c r="J487" s="61"/>
      <c r="K487" s="75"/>
    </row>
    <row r="488" spans="1:11" ht="25.5" customHeight="1" x14ac:dyDescent="0.35">
      <c r="A488" s="364"/>
      <c r="B488" s="365"/>
      <c r="C488" s="151"/>
      <c r="D488" s="61"/>
      <c r="E488" s="75"/>
      <c r="G488" s="364"/>
      <c r="H488" s="365"/>
      <c r="I488" s="151"/>
      <c r="J488" s="61"/>
      <c r="K488" s="75"/>
    </row>
    <row r="489" spans="1:11" ht="22.5" customHeight="1" x14ac:dyDescent="0.35">
      <c r="A489" s="364"/>
      <c r="B489" s="365"/>
      <c r="C489" s="151"/>
      <c r="D489" s="61"/>
      <c r="E489" s="75"/>
      <c r="G489" s="364"/>
      <c r="H489" s="365"/>
      <c r="I489" s="151"/>
      <c r="J489" s="61"/>
      <c r="K489" s="75"/>
    </row>
    <row r="490" spans="1:11" x14ac:dyDescent="0.35">
      <c r="A490" s="364"/>
      <c r="B490" s="365"/>
      <c r="C490" s="151"/>
      <c r="D490" s="61"/>
      <c r="E490" s="75"/>
      <c r="G490" s="364"/>
      <c r="H490" s="365"/>
      <c r="I490" s="151"/>
      <c r="J490" s="61"/>
      <c r="K490" s="75"/>
    </row>
    <row r="491" spans="1:11" ht="22.5" customHeight="1" x14ac:dyDescent="0.35">
      <c r="A491" s="364"/>
      <c r="B491" s="365"/>
      <c r="C491" s="151"/>
      <c r="D491" s="61"/>
      <c r="E491" s="75"/>
      <c r="G491" s="364"/>
      <c r="H491" s="365"/>
      <c r="I491" s="151"/>
      <c r="J491" s="61"/>
      <c r="K491" s="75"/>
    </row>
    <row r="492" spans="1:11" ht="30" customHeight="1" x14ac:dyDescent="0.35">
      <c r="A492" s="364"/>
      <c r="B492" s="365"/>
      <c r="C492" s="151"/>
      <c r="D492" s="61"/>
      <c r="E492" s="75"/>
      <c r="G492" s="364"/>
      <c r="H492" s="365"/>
      <c r="I492" s="151"/>
      <c r="J492" s="61"/>
      <c r="K492" s="75"/>
    </row>
    <row r="493" spans="1:11" ht="25.5" customHeight="1" x14ac:dyDescent="0.35">
      <c r="A493" s="364"/>
      <c r="B493" s="365"/>
      <c r="C493" s="151"/>
      <c r="D493" s="61"/>
      <c r="E493" s="75"/>
      <c r="G493" s="364"/>
      <c r="H493" s="365"/>
      <c r="I493" s="151"/>
      <c r="J493" s="61"/>
      <c r="K493" s="75"/>
    </row>
    <row r="494" spans="1:11" ht="25.5" customHeight="1" x14ac:dyDescent="0.35">
      <c r="A494" s="364"/>
      <c r="B494" s="365"/>
      <c r="C494" s="151"/>
      <c r="D494" s="61"/>
      <c r="E494" s="75"/>
      <c r="G494" s="364"/>
      <c r="H494" s="365"/>
      <c r="I494" s="151"/>
      <c r="J494" s="61"/>
      <c r="K494" s="75"/>
    </row>
    <row r="495" spans="1:11" x14ac:dyDescent="0.35">
      <c r="A495" s="364"/>
      <c r="B495" s="365"/>
      <c r="C495" s="151"/>
      <c r="D495" s="61"/>
      <c r="E495" s="75"/>
      <c r="G495" s="364"/>
      <c r="H495" s="365"/>
      <c r="I495" s="151"/>
      <c r="J495" s="61"/>
      <c r="K495" s="75"/>
    </row>
    <row r="496" spans="1:11" x14ac:dyDescent="0.35">
      <c r="A496" s="364"/>
      <c r="B496" s="365"/>
      <c r="C496" s="151"/>
      <c r="D496" s="61"/>
      <c r="E496" s="75"/>
      <c r="G496" s="364"/>
      <c r="H496" s="365"/>
      <c r="I496" s="151"/>
      <c r="J496" s="61"/>
      <c r="K496" s="75"/>
    </row>
    <row r="497" spans="1:11" ht="63.75" customHeight="1" x14ac:dyDescent="0.35">
      <c r="A497" s="364"/>
      <c r="B497" s="365"/>
      <c r="C497" s="151"/>
      <c r="D497" s="61"/>
      <c r="E497" s="75"/>
      <c r="G497" s="364"/>
      <c r="H497" s="365"/>
      <c r="I497" s="151"/>
      <c r="J497" s="61"/>
      <c r="K497" s="75"/>
    </row>
    <row r="498" spans="1:11" ht="63.75" customHeight="1" x14ac:dyDescent="0.35">
      <c r="A498" s="364"/>
      <c r="B498" s="365"/>
      <c r="C498" s="151"/>
      <c r="D498" s="61"/>
      <c r="E498" s="75"/>
      <c r="G498" s="364"/>
      <c r="H498" s="365"/>
      <c r="I498" s="151"/>
      <c r="J498" s="61"/>
      <c r="K498" s="75"/>
    </row>
    <row r="499" spans="1:11" ht="15.75" customHeight="1" thickBot="1" x14ac:dyDescent="0.4">
      <c r="A499" s="364"/>
      <c r="B499" s="365"/>
      <c r="C499" s="151"/>
      <c r="D499" s="66"/>
      <c r="E499" s="76"/>
      <c r="G499" s="364"/>
      <c r="H499" s="365"/>
      <c r="I499" s="151"/>
      <c r="J499" s="66"/>
      <c r="K499" s="76"/>
    </row>
    <row r="500" spans="1:11" ht="15" thickBot="1" x14ac:dyDescent="0.4">
      <c r="D500" s="67"/>
      <c r="E500" s="77"/>
      <c r="J500" s="67"/>
      <c r="K500" s="77"/>
    </row>
    <row r="501" spans="1:11" ht="15" thickBot="1" x14ac:dyDescent="0.4">
      <c r="A501" s="71"/>
      <c r="B501" s="153"/>
      <c r="D501" s="70"/>
      <c r="E501" s="152"/>
      <c r="G501" s="71"/>
      <c r="H501" s="153"/>
      <c r="J501" s="70"/>
      <c r="K501" s="152"/>
    </row>
    <row r="502" spans="1:11" ht="15" thickBot="1" x14ac:dyDescent="0.4">
      <c r="A502" s="72"/>
      <c r="B502" s="73"/>
      <c r="D502" s="70"/>
      <c r="E502" s="152"/>
      <c r="G502" s="72"/>
      <c r="H502" s="73"/>
      <c r="J502" s="70"/>
      <c r="K502" s="152"/>
    </row>
    <row r="503" spans="1:11" ht="15" thickBot="1" x14ac:dyDescent="0.4">
      <c r="A503" s="72"/>
      <c r="B503" s="73"/>
      <c r="D503" s="70"/>
      <c r="E503" s="152"/>
      <c r="G503" s="72"/>
      <c r="H503" s="73"/>
      <c r="J503" s="70"/>
      <c r="K503" s="152"/>
    </row>
    <row r="504" spans="1:11" ht="15" thickBot="1" x14ac:dyDescent="0.4">
      <c r="A504" s="72"/>
      <c r="B504" s="73"/>
      <c r="D504" s="70"/>
      <c r="E504" s="152"/>
      <c r="G504" s="72"/>
      <c r="H504" s="73"/>
      <c r="J504" s="70"/>
      <c r="K504" s="152"/>
    </row>
    <row r="506" spans="1:11" x14ac:dyDescent="0.35">
      <c r="A506" s="78"/>
      <c r="B506" s="78"/>
      <c r="C506" s="78"/>
      <c r="D506" s="78"/>
      <c r="E506" s="78"/>
      <c r="F506" s="78"/>
      <c r="G506" s="78"/>
      <c r="H506" s="78"/>
    </row>
    <row r="507" spans="1:11" x14ac:dyDescent="0.35">
      <c r="A507" s="59"/>
      <c r="B507" s="60"/>
      <c r="G507" s="59"/>
      <c r="H507" s="60"/>
    </row>
    <row r="508" spans="1:11" x14ac:dyDescent="0.35">
      <c r="A508" s="59"/>
      <c r="B508" s="60"/>
      <c r="G508" s="59"/>
      <c r="H508" s="60"/>
    </row>
    <row r="509" spans="1:11" ht="15" thickBot="1" x14ac:dyDescent="0.4"/>
    <row r="510" spans="1:11" ht="53.25" customHeight="1" thickBot="1" x14ac:dyDescent="0.4">
      <c r="A510" s="63"/>
      <c r="B510" s="24"/>
      <c r="C510" s="64"/>
      <c r="D510" s="24"/>
      <c r="E510" s="65"/>
      <c r="G510" s="63"/>
      <c r="H510" s="24"/>
      <c r="I510" s="64"/>
      <c r="J510" s="24"/>
      <c r="K510" s="65"/>
    </row>
    <row r="511" spans="1:11" x14ac:dyDescent="0.35">
      <c r="A511" s="366"/>
      <c r="B511" s="367"/>
      <c r="C511" s="150"/>
      <c r="D511" s="62"/>
      <c r="E511" s="74"/>
      <c r="G511" s="366"/>
      <c r="H511" s="367"/>
      <c r="I511" s="150"/>
      <c r="J511" s="62"/>
      <c r="K511" s="74"/>
    </row>
    <row r="512" spans="1:11" ht="21.75" customHeight="1" x14ac:dyDescent="0.35">
      <c r="A512" s="364"/>
      <c r="B512" s="365"/>
      <c r="C512" s="151"/>
      <c r="D512" s="61"/>
      <c r="E512" s="75"/>
      <c r="G512" s="364"/>
      <c r="H512" s="365"/>
      <c r="I512" s="151"/>
      <c r="J512" s="61"/>
      <c r="K512" s="75"/>
    </row>
    <row r="513" spans="1:11" x14ac:dyDescent="0.35">
      <c r="A513" s="364"/>
      <c r="B513" s="365"/>
      <c r="C513" s="151"/>
      <c r="D513" s="61"/>
      <c r="E513" s="75"/>
      <c r="G513" s="364"/>
      <c r="H513" s="365"/>
      <c r="I513" s="151"/>
      <c r="J513" s="61"/>
      <c r="K513" s="75"/>
    </row>
    <row r="514" spans="1:11" ht="25.5" customHeight="1" x14ac:dyDescent="0.35">
      <c r="A514" s="364"/>
      <c r="B514" s="365"/>
      <c r="C514" s="151"/>
      <c r="D514" s="61"/>
      <c r="E514" s="75"/>
      <c r="G514" s="364"/>
      <c r="H514" s="365"/>
      <c r="I514" s="151"/>
      <c r="J514" s="61"/>
      <c r="K514" s="75"/>
    </row>
    <row r="515" spans="1:11" ht="22.5" customHeight="1" x14ac:dyDescent="0.35">
      <c r="A515" s="364"/>
      <c r="B515" s="365"/>
      <c r="C515" s="151"/>
      <c r="D515" s="61"/>
      <c r="E515" s="75"/>
      <c r="G515" s="364"/>
      <c r="H515" s="365"/>
      <c r="I515" s="151"/>
      <c r="J515" s="61"/>
      <c r="K515" s="75"/>
    </row>
    <row r="516" spans="1:11" x14ac:dyDescent="0.35">
      <c r="A516" s="364"/>
      <c r="B516" s="365"/>
      <c r="C516" s="151"/>
      <c r="D516" s="61"/>
      <c r="E516" s="75"/>
      <c r="G516" s="364"/>
      <c r="H516" s="365"/>
      <c r="I516" s="151"/>
      <c r="J516" s="61"/>
      <c r="K516" s="75"/>
    </row>
    <row r="517" spans="1:11" ht="22.5" customHeight="1" x14ac:dyDescent="0.35">
      <c r="A517" s="364"/>
      <c r="B517" s="365"/>
      <c r="C517" s="151"/>
      <c r="D517" s="61"/>
      <c r="E517" s="75"/>
      <c r="G517" s="364"/>
      <c r="H517" s="365"/>
      <c r="I517" s="151"/>
      <c r="J517" s="61"/>
      <c r="K517" s="75"/>
    </row>
    <row r="518" spans="1:11" ht="30" customHeight="1" x14ac:dyDescent="0.35">
      <c r="A518" s="364"/>
      <c r="B518" s="365"/>
      <c r="C518" s="151"/>
      <c r="D518" s="61"/>
      <c r="E518" s="75"/>
      <c r="G518" s="364"/>
      <c r="H518" s="365"/>
      <c r="I518" s="151"/>
      <c r="J518" s="61"/>
      <c r="K518" s="75"/>
    </row>
    <row r="519" spans="1:11" ht="25.5" customHeight="1" x14ac:dyDescent="0.35">
      <c r="A519" s="364"/>
      <c r="B519" s="365"/>
      <c r="C519" s="151"/>
      <c r="D519" s="61"/>
      <c r="E519" s="75"/>
      <c r="G519" s="364"/>
      <c r="H519" s="365"/>
      <c r="I519" s="151"/>
      <c r="J519" s="61"/>
      <c r="K519" s="75"/>
    </row>
    <row r="520" spans="1:11" ht="25.5" customHeight="1" x14ac:dyDescent="0.35">
      <c r="A520" s="364"/>
      <c r="B520" s="365"/>
      <c r="C520" s="151"/>
      <c r="D520" s="61"/>
      <c r="E520" s="75"/>
      <c r="G520" s="364"/>
      <c r="H520" s="365"/>
      <c r="I520" s="151"/>
      <c r="J520" s="61"/>
      <c r="K520" s="75"/>
    </row>
    <row r="521" spans="1:11" x14ac:dyDescent="0.35">
      <c r="A521" s="364"/>
      <c r="B521" s="365"/>
      <c r="C521" s="151"/>
      <c r="D521" s="61"/>
      <c r="E521" s="75"/>
      <c r="G521" s="364"/>
      <c r="H521" s="365"/>
      <c r="I521" s="151"/>
      <c r="J521" s="61"/>
      <c r="K521" s="75"/>
    </row>
    <row r="522" spans="1:11" x14ac:dyDescent="0.35">
      <c r="A522" s="364"/>
      <c r="B522" s="365"/>
      <c r="C522" s="151"/>
      <c r="D522" s="61"/>
      <c r="E522" s="75"/>
      <c r="G522" s="364"/>
      <c r="H522" s="365"/>
      <c r="I522" s="151"/>
      <c r="J522" s="61"/>
      <c r="K522" s="75"/>
    </row>
    <row r="523" spans="1:11" ht="63.75" customHeight="1" x14ac:dyDescent="0.35">
      <c r="A523" s="364"/>
      <c r="B523" s="365"/>
      <c r="C523" s="151"/>
      <c r="D523" s="61"/>
      <c r="E523" s="75"/>
      <c r="G523" s="364"/>
      <c r="H523" s="365"/>
      <c r="I523" s="151"/>
      <c r="J523" s="61"/>
      <c r="K523" s="75"/>
    </row>
    <row r="524" spans="1:11" ht="63.75" customHeight="1" x14ac:dyDescent="0.35">
      <c r="A524" s="364"/>
      <c r="B524" s="365"/>
      <c r="C524" s="151"/>
      <c r="D524" s="61"/>
      <c r="E524" s="75"/>
      <c r="G524" s="364"/>
      <c r="H524" s="365"/>
      <c r="I524" s="151"/>
      <c r="J524" s="61"/>
      <c r="K524" s="75"/>
    </row>
    <row r="525" spans="1:11" ht="15.75" customHeight="1" thickBot="1" x14ac:dyDescent="0.4">
      <c r="A525" s="364"/>
      <c r="B525" s="365"/>
      <c r="C525" s="151"/>
      <c r="D525" s="66"/>
      <c r="E525" s="76"/>
      <c r="G525" s="364"/>
      <c r="H525" s="365"/>
      <c r="I525" s="151"/>
      <c r="J525" s="66"/>
      <c r="K525" s="76"/>
    </row>
    <row r="526" spans="1:11" ht="15" thickBot="1" x14ac:dyDescent="0.4">
      <c r="D526" s="67"/>
      <c r="E526" s="77"/>
      <c r="J526" s="67"/>
      <c r="K526" s="77"/>
    </row>
    <row r="527" spans="1:11" ht="15" thickBot="1" x14ac:dyDescent="0.4">
      <c r="A527" s="71"/>
      <c r="B527" s="153"/>
      <c r="D527" s="70"/>
      <c r="E527" s="152"/>
      <c r="G527" s="71"/>
      <c r="H527" s="153"/>
      <c r="J527" s="70"/>
      <c r="K527" s="152"/>
    </row>
    <row r="528" spans="1:11" ht="15" thickBot="1" x14ac:dyDescent="0.4">
      <c r="A528" s="72"/>
      <c r="B528" s="73"/>
      <c r="D528" s="70"/>
      <c r="E528" s="152"/>
      <c r="G528" s="72"/>
      <c r="H528" s="73"/>
      <c r="J528" s="70"/>
      <c r="K528" s="152"/>
    </row>
    <row r="529" spans="1:11" ht="15" thickBot="1" x14ac:dyDescent="0.4">
      <c r="A529" s="72"/>
      <c r="B529" s="73"/>
      <c r="D529" s="70"/>
      <c r="E529" s="152"/>
      <c r="G529" s="72"/>
      <c r="H529" s="73"/>
      <c r="J529" s="70"/>
      <c r="K529" s="152"/>
    </row>
    <row r="530" spans="1:11" ht="15" thickBot="1" x14ac:dyDescent="0.4">
      <c r="A530" s="72"/>
      <c r="B530" s="73"/>
      <c r="D530" s="70"/>
      <c r="E530" s="152"/>
      <c r="G530" s="72"/>
      <c r="H530" s="73"/>
      <c r="J530" s="70"/>
      <c r="K530" s="152"/>
    </row>
  </sheetData>
  <mergeCells count="353">
    <mergeCell ref="T220:T221"/>
    <mergeCell ref="S222:S223"/>
    <mergeCell ref="T222:T223"/>
    <mergeCell ref="S224:S225"/>
    <mergeCell ref="T224:T225"/>
    <mergeCell ref="S226:S228"/>
    <mergeCell ref="T226:T228"/>
    <mergeCell ref="T196:T197"/>
    <mergeCell ref="S198:S199"/>
    <mergeCell ref="T198:T199"/>
    <mergeCell ref="S200:S202"/>
    <mergeCell ref="T200:T202"/>
    <mergeCell ref="S214:S217"/>
    <mergeCell ref="T214:T215"/>
    <mergeCell ref="T216:T217"/>
    <mergeCell ref="S218:S219"/>
    <mergeCell ref="T218:T219"/>
    <mergeCell ref="T18:T20"/>
    <mergeCell ref="T133:V133"/>
    <mergeCell ref="S188:S191"/>
    <mergeCell ref="T188:T189"/>
    <mergeCell ref="T190:T191"/>
    <mergeCell ref="S192:S193"/>
    <mergeCell ref="T192:T193"/>
    <mergeCell ref="S194:S195"/>
    <mergeCell ref="T194:T195"/>
    <mergeCell ref="T6:T7"/>
    <mergeCell ref="T8:T9"/>
    <mergeCell ref="S10:S11"/>
    <mergeCell ref="T10:T11"/>
    <mergeCell ref="S12:S13"/>
    <mergeCell ref="T12:T13"/>
    <mergeCell ref="S14:S15"/>
    <mergeCell ref="T14:T15"/>
    <mergeCell ref="S16:S17"/>
    <mergeCell ref="T16:T17"/>
    <mergeCell ref="M224:M225"/>
    <mergeCell ref="N224:N225"/>
    <mergeCell ref="A226:A228"/>
    <mergeCell ref="B226:B228"/>
    <mergeCell ref="G226:G228"/>
    <mergeCell ref="H226:H228"/>
    <mergeCell ref="M226:M228"/>
    <mergeCell ref="N226:N228"/>
    <mergeCell ref="S6:S9"/>
    <mergeCell ref="S18:S20"/>
    <mergeCell ref="S196:S197"/>
    <mergeCell ref="S220:S221"/>
    <mergeCell ref="M218:M219"/>
    <mergeCell ref="N218:N219"/>
    <mergeCell ref="A220:A221"/>
    <mergeCell ref="B220:B221"/>
    <mergeCell ref="G220:G221"/>
    <mergeCell ref="H220:H221"/>
    <mergeCell ref="M220:M221"/>
    <mergeCell ref="N220:N221"/>
    <mergeCell ref="A222:A223"/>
    <mergeCell ref="B222:B223"/>
    <mergeCell ref="G222:G223"/>
    <mergeCell ref="H222:H223"/>
    <mergeCell ref="M222:M223"/>
    <mergeCell ref="N222:N223"/>
    <mergeCell ref="M198:M199"/>
    <mergeCell ref="N198:N199"/>
    <mergeCell ref="A200:A202"/>
    <mergeCell ref="B200:B202"/>
    <mergeCell ref="G200:G202"/>
    <mergeCell ref="H200:H202"/>
    <mergeCell ref="M200:M202"/>
    <mergeCell ref="N200:N202"/>
    <mergeCell ref="A214:A217"/>
    <mergeCell ref="B214:B215"/>
    <mergeCell ref="G214:G217"/>
    <mergeCell ref="H214:H215"/>
    <mergeCell ref="M214:M217"/>
    <mergeCell ref="N214:N215"/>
    <mergeCell ref="B216:B217"/>
    <mergeCell ref="H216:H217"/>
    <mergeCell ref="N216:N217"/>
    <mergeCell ref="M192:M193"/>
    <mergeCell ref="N192:N193"/>
    <mergeCell ref="A194:A195"/>
    <mergeCell ref="B194:B195"/>
    <mergeCell ref="G194:G195"/>
    <mergeCell ref="H194:H195"/>
    <mergeCell ref="M194:M195"/>
    <mergeCell ref="N194:N195"/>
    <mergeCell ref="A196:A197"/>
    <mergeCell ref="B196:B197"/>
    <mergeCell ref="G196:G197"/>
    <mergeCell ref="H196:H197"/>
    <mergeCell ref="M196:M197"/>
    <mergeCell ref="N196:N197"/>
    <mergeCell ref="M16:M17"/>
    <mergeCell ref="N16:N17"/>
    <mergeCell ref="M18:M20"/>
    <mergeCell ref="N18:N20"/>
    <mergeCell ref="A188:A191"/>
    <mergeCell ref="B188:B189"/>
    <mergeCell ref="G188:G191"/>
    <mergeCell ref="H188:H189"/>
    <mergeCell ref="M188:M191"/>
    <mergeCell ref="N188:N189"/>
    <mergeCell ref="B190:B191"/>
    <mergeCell ref="H190:H191"/>
    <mergeCell ref="N190:N191"/>
    <mergeCell ref="N133:P133"/>
    <mergeCell ref="A174:A176"/>
    <mergeCell ref="B174:B176"/>
    <mergeCell ref="A170:A171"/>
    <mergeCell ref="B170:B171"/>
    <mergeCell ref="A172:A173"/>
    <mergeCell ref="B172:B173"/>
    <mergeCell ref="A166:A167"/>
    <mergeCell ref="B166:B167"/>
    <mergeCell ref="A168:A169"/>
    <mergeCell ref="B168:B169"/>
    <mergeCell ref="M6:M9"/>
    <mergeCell ref="N6:N7"/>
    <mergeCell ref="N8:N9"/>
    <mergeCell ref="M10:M11"/>
    <mergeCell ref="N10:N11"/>
    <mergeCell ref="M12:M13"/>
    <mergeCell ref="N12:N13"/>
    <mergeCell ref="M14:M15"/>
    <mergeCell ref="N14:N15"/>
    <mergeCell ref="A523:A525"/>
    <mergeCell ref="B523:B525"/>
    <mergeCell ref="G523:G525"/>
    <mergeCell ref="H523:H525"/>
    <mergeCell ref="A519:A520"/>
    <mergeCell ref="B519:B520"/>
    <mergeCell ref="G519:G520"/>
    <mergeCell ref="H519:H520"/>
    <mergeCell ref="A521:A522"/>
    <mergeCell ref="B521:B522"/>
    <mergeCell ref="G521:G522"/>
    <mergeCell ref="H521:H522"/>
    <mergeCell ref="A515:A516"/>
    <mergeCell ref="B515:B516"/>
    <mergeCell ref="G515:G516"/>
    <mergeCell ref="H515:H516"/>
    <mergeCell ref="A517:A518"/>
    <mergeCell ref="B517:B518"/>
    <mergeCell ref="G517:G518"/>
    <mergeCell ref="H517:H518"/>
    <mergeCell ref="A497:A499"/>
    <mergeCell ref="B497:B499"/>
    <mergeCell ref="G497:G499"/>
    <mergeCell ref="H497:H499"/>
    <mergeCell ref="A511:A514"/>
    <mergeCell ref="B511:B512"/>
    <mergeCell ref="G511:G514"/>
    <mergeCell ref="H511:H512"/>
    <mergeCell ref="B513:B514"/>
    <mergeCell ref="H513:H514"/>
    <mergeCell ref="A493:A494"/>
    <mergeCell ref="B493:B494"/>
    <mergeCell ref="G493:G494"/>
    <mergeCell ref="H493:H494"/>
    <mergeCell ref="A495:A496"/>
    <mergeCell ref="B495:B496"/>
    <mergeCell ref="G495:G496"/>
    <mergeCell ref="H495:H496"/>
    <mergeCell ref="A489:A490"/>
    <mergeCell ref="B489:B490"/>
    <mergeCell ref="G489:G490"/>
    <mergeCell ref="H489:H490"/>
    <mergeCell ref="A491:A492"/>
    <mergeCell ref="B491:B492"/>
    <mergeCell ref="G491:G492"/>
    <mergeCell ref="H491:H492"/>
    <mergeCell ref="A468:A470"/>
    <mergeCell ref="B468:B470"/>
    <mergeCell ref="G468:G470"/>
    <mergeCell ref="H468:H470"/>
    <mergeCell ref="A485:A488"/>
    <mergeCell ref="B485:B486"/>
    <mergeCell ref="G485:G488"/>
    <mergeCell ref="H485:H486"/>
    <mergeCell ref="B487:B488"/>
    <mergeCell ref="H487:H488"/>
    <mergeCell ref="A464:A465"/>
    <mergeCell ref="B464:B465"/>
    <mergeCell ref="G464:G465"/>
    <mergeCell ref="H464:H465"/>
    <mergeCell ref="A466:A467"/>
    <mergeCell ref="B466:B467"/>
    <mergeCell ref="G466:G467"/>
    <mergeCell ref="H466:H467"/>
    <mergeCell ref="A460:A461"/>
    <mergeCell ref="B460:B461"/>
    <mergeCell ref="G460:G461"/>
    <mergeCell ref="H460:H461"/>
    <mergeCell ref="A462:A463"/>
    <mergeCell ref="B462:B463"/>
    <mergeCell ref="G462:G463"/>
    <mergeCell ref="H462:H463"/>
    <mergeCell ref="A456:A459"/>
    <mergeCell ref="B456:B457"/>
    <mergeCell ref="G456:G459"/>
    <mergeCell ref="H456:H457"/>
    <mergeCell ref="B458:B459"/>
    <mergeCell ref="H458:H459"/>
    <mergeCell ref="A192:A193"/>
    <mergeCell ref="B192:B193"/>
    <mergeCell ref="G192:G193"/>
    <mergeCell ref="H192:H193"/>
    <mergeCell ref="A198:A199"/>
    <mergeCell ref="B198:B199"/>
    <mergeCell ref="G198:G199"/>
    <mergeCell ref="H198:H199"/>
    <mergeCell ref="A218:A219"/>
    <mergeCell ref="B218:B219"/>
    <mergeCell ref="G218:G219"/>
    <mergeCell ref="H218:H219"/>
    <mergeCell ref="A224:A225"/>
    <mergeCell ref="B224:B225"/>
    <mergeCell ref="G224:G225"/>
    <mergeCell ref="H224:H225"/>
    <mergeCell ref="A162:A165"/>
    <mergeCell ref="B162:B163"/>
    <mergeCell ref="B164:B165"/>
    <mergeCell ref="A148:A150"/>
    <mergeCell ref="B148:B150"/>
    <mergeCell ref="A144:A145"/>
    <mergeCell ref="B144:B145"/>
    <mergeCell ref="A146:A147"/>
    <mergeCell ref="B146:B147"/>
    <mergeCell ref="A140:A141"/>
    <mergeCell ref="B140:B141"/>
    <mergeCell ref="A142:A143"/>
    <mergeCell ref="B142:B143"/>
    <mergeCell ref="A122:A124"/>
    <mergeCell ref="B122:B124"/>
    <mergeCell ref="A136:A139"/>
    <mergeCell ref="B136:B137"/>
    <mergeCell ref="B138:B139"/>
    <mergeCell ref="A118:A119"/>
    <mergeCell ref="B118:B119"/>
    <mergeCell ref="A120:A121"/>
    <mergeCell ref="B120:B121"/>
    <mergeCell ref="A114:A115"/>
    <mergeCell ref="B114:B115"/>
    <mergeCell ref="A116:A117"/>
    <mergeCell ref="B116:B117"/>
    <mergeCell ref="A96:A98"/>
    <mergeCell ref="B96:B98"/>
    <mergeCell ref="G96:G98"/>
    <mergeCell ref="H96:H98"/>
    <mergeCell ref="A110:A113"/>
    <mergeCell ref="B110:B111"/>
    <mergeCell ref="B112:B113"/>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32:A35"/>
    <mergeCell ref="B32:B33"/>
    <mergeCell ref="G32:G35"/>
    <mergeCell ref="H32:H33"/>
    <mergeCell ref="B34:B35"/>
    <mergeCell ref="H34:H35"/>
    <mergeCell ref="A58:A61"/>
    <mergeCell ref="B58:B59"/>
    <mergeCell ref="G58:G61"/>
    <mergeCell ref="H58:H59"/>
    <mergeCell ref="B60:B61"/>
    <mergeCell ref="H60:H61"/>
    <mergeCell ref="A44:A46"/>
    <mergeCell ref="B44:B46"/>
    <mergeCell ref="G44:G46"/>
    <mergeCell ref="H44:H46"/>
    <mergeCell ref="G40:G41"/>
    <mergeCell ref="H40:H41"/>
    <mergeCell ref="A42:A43"/>
    <mergeCell ref="B42:B43"/>
    <mergeCell ref="G42:G43"/>
    <mergeCell ref="H42:H43"/>
    <mergeCell ref="A40:A41"/>
    <mergeCell ref="B40:B41"/>
    <mergeCell ref="B36:B37"/>
    <mergeCell ref="G36:G37"/>
    <mergeCell ref="H36:H37"/>
    <mergeCell ref="A38:A39"/>
    <mergeCell ref="B38:B39"/>
    <mergeCell ref="G38:G39"/>
    <mergeCell ref="H38:H39"/>
    <mergeCell ref="A36:A37"/>
    <mergeCell ref="A6:A9"/>
    <mergeCell ref="B6:B7"/>
    <mergeCell ref="B8:B9"/>
    <mergeCell ref="A10:A11"/>
    <mergeCell ref="B10:B11"/>
    <mergeCell ref="G6:G9"/>
    <mergeCell ref="H6:H7"/>
    <mergeCell ref="H8:H9"/>
    <mergeCell ref="G10:G11"/>
    <mergeCell ref="H10:H11"/>
    <mergeCell ref="G18:G20"/>
    <mergeCell ref="H18:H20"/>
    <mergeCell ref="H16:H17"/>
    <mergeCell ref="G16:G17"/>
    <mergeCell ref="A12:A13"/>
    <mergeCell ref="B12:B13"/>
    <mergeCell ref="A14:A15"/>
    <mergeCell ref="B14:B15"/>
    <mergeCell ref="A16:A17"/>
    <mergeCell ref="B16:B17"/>
    <mergeCell ref="G12:G13"/>
    <mergeCell ref="H12:H13"/>
    <mergeCell ref="G14:G15"/>
    <mergeCell ref="H14:H15"/>
    <mergeCell ref="A18:A20"/>
    <mergeCell ref="B18:B20"/>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B6" sqref="B6"/>
    </sheetView>
  </sheetViews>
  <sheetFormatPr baseColWidth="10" defaultColWidth="10.81640625" defaultRowHeight="14.5" x14ac:dyDescent="0.35"/>
  <cols>
    <col min="1" max="1" width="28.81640625" customWidth="1"/>
    <col min="2" max="2" width="61.81640625" customWidth="1"/>
  </cols>
  <sheetData>
    <row r="2" spans="1:2" ht="15" thickBot="1" x14ac:dyDescent="0.4">
      <c r="A2" s="369" t="s">
        <v>15</v>
      </c>
      <c r="B2" s="369"/>
    </row>
    <row r="3" spans="1:2" ht="39" customHeight="1" thickBot="1" x14ac:dyDescent="0.4">
      <c r="A3" s="84" t="s">
        <v>435</v>
      </c>
      <c r="B3" s="71" t="s">
        <v>436</v>
      </c>
    </row>
    <row r="4" spans="1:2" ht="39" customHeight="1" x14ac:dyDescent="0.35">
      <c r="A4" s="83" t="s">
        <v>58</v>
      </c>
      <c r="B4" s="83" t="s">
        <v>437</v>
      </c>
    </row>
    <row r="5" spans="1:2" ht="39" customHeight="1" x14ac:dyDescent="0.35">
      <c r="A5" s="82" t="s">
        <v>52</v>
      </c>
      <c r="B5" s="82" t="s">
        <v>438</v>
      </c>
    </row>
    <row r="6" spans="1:2" ht="39" customHeight="1" x14ac:dyDescent="0.35">
      <c r="A6" s="82" t="s">
        <v>173</v>
      </c>
      <c r="B6" s="82" t="s">
        <v>439</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C5" sqref="C5"/>
    </sheetView>
  </sheetViews>
  <sheetFormatPr baseColWidth="10" defaultColWidth="10.81640625" defaultRowHeight="14.5" x14ac:dyDescent="0.35"/>
  <cols>
    <col min="1" max="1" width="28.81640625" customWidth="1"/>
    <col min="2" max="2" width="34.08984375" customWidth="1"/>
    <col min="3" max="3" width="37.36328125" customWidth="1"/>
    <col min="4" max="12" width="21.453125" customWidth="1"/>
  </cols>
  <sheetData>
    <row r="1" spans="1:16" ht="15" thickBot="1" x14ac:dyDescent="0.4">
      <c r="A1" s="370" t="s">
        <v>440</v>
      </c>
      <c r="B1" s="362"/>
      <c r="C1" s="362"/>
      <c r="D1" s="362"/>
      <c r="E1" s="103"/>
      <c r="F1" s="103"/>
      <c r="G1" s="103"/>
      <c r="H1" s="103"/>
      <c r="I1" s="103"/>
      <c r="J1" s="103"/>
      <c r="K1" s="103"/>
      <c r="L1" s="103"/>
    </row>
    <row r="2" spans="1:16" ht="33" customHeight="1" x14ac:dyDescent="0.35">
      <c r="A2" s="373" t="s">
        <v>441</v>
      </c>
      <c r="B2" s="373" t="s">
        <v>442</v>
      </c>
      <c r="C2" s="79" t="s">
        <v>443</v>
      </c>
      <c r="D2" s="373" t="s">
        <v>444</v>
      </c>
      <c r="E2" s="104"/>
      <c r="F2" s="104"/>
      <c r="G2" s="104"/>
      <c r="H2" s="104"/>
      <c r="I2" s="104"/>
      <c r="J2" s="104"/>
      <c r="K2" s="104"/>
      <c r="L2" s="104"/>
    </row>
    <row r="3" spans="1:16" ht="19.5" customHeight="1" thickBot="1" x14ac:dyDescent="0.4">
      <c r="A3" s="374"/>
      <c r="B3" s="374"/>
      <c r="C3" s="80" t="s">
        <v>445</v>
      </c>
      <c r="D3" s="374"/>
      <c r="E3" s="104"/>
      <c r="F3" s="104"/>
      <c r="G3" s="104"/>
      <c r="H3" s="104"/>
      <c r="I3" s="104"/>
      <c r="J3" s="104"/>
      <c r="K3" s="104"/>
      <c r="L3" s="104"/>
    </row>
    <row r="4" spans="1:16" ht="15" customHeight="1" thickBot="1" x14ac:dyDescent="0.4">
      <c r="A4" s="375" t="s">
        <v>446</v>
      </c>
      <c r="B4" s="86" t="s">
        <v>447</v>
      </c>
      <c r="C4" s="86" t="s">
        <v>448</v>
      </c>
      <c r="D4" s="87" t="s">
        <v>449</v>
      </c>
      <c r="E4" s="105"/>
      <c r="F4" s="105"/>
      <c r="G4" s="105"/>
      <c r="H4" s="105"/>
      <c r="I4" s="105"/>
      <c r="J4" s="105"/>
      <c r="K4" s="105"/>
      <c r="L4" s="105"/>
      <c r="M4" t="s">
        <v>162</v>
      </c>
      <c r="N4" t="s">
        <v>58</v>
      </c>
      <c r="O4">
        <v>100</v>
      </c>
      <c r="P4" t="str">
        <f t="shared" ref="P4:P12" si="0">+N4&amp;"
 "&amp;O4</f>
        <v>FUERTE
 100</v>
      </c>
    </row>
    <row r="5" spans="1:16" ht="15" customHeight="1" thickBot="1" x14ac:dyDescent="0.4">
      <c r="A5" s="376"/>
      <c r="B5" s="86" t="s">
        <v>450</v>
      </c>
      <c r="C5" s="86" t="s">
        <v>451</v>
      </c>
      <c r="D5" s="87" t="s">
        <v>452</v>
      </c>
      <c r="E5" s="105"/>
      <c r="F5" s="105"/>
      <c r="G5" s="105"/>
      <c r="H5" s="105"/>
      <c r="I5" s="105"/>
      <c r="J5" s="105"/>
      <c r="K5" s="105"/>
      <c r="L5" s="105"/>
      <c r="M5" t="s">
        <v>167</v>
      </c>
      <c r="N5" t="s">
        <v>52</v>
      </c>
      <c r="O5">
        <v>50</v>
      </c>
      <c r="P5" t="str">
        <f t="shared" si="0"/>
        <v>MODERADO
 50</v>
      </c>
    </row>
    <row r="6" spans="1:16" ht="15" customHeight="1" thickBot="1" x14ac:dyDescent="0.4">
      <c r="A6" s="377"/>
      <c r="B6" s="86" t="s">
        <v>453</v>
      </c>
      <c r="C6" s="86" t="s">
        <v>454</v>
      </c>
      <c r="D6" s="87" t="s">
        <v>452</v>
      </c>
      <c r="E6" s="105"/>
      <c r="F6" s="105"/>
      <c r="G6" s="105"/>
      <c r="H6" s="105"/>
      <c r="I6" s="105"/>
      <c r="J6" s="105"/>
      <c r="K6" s="105"/>
      <c r="L6" s="105"/>
      <c r="M6" t="s">
        <v>175</v>
      </c>
      <c r="N6" t="s">
        <v>173</v>
      </c>
      <c r="O6">
        <v>0</v>
      </c>
      <c r="P6" t="str">
        <f t="shared" si="0"/>
        <v>DÉBIL
 0</v>
      </c>
    </row>
    <row r="7" spans="1:16" ht="15" customHeight="1" thickBot="1" x14ac:dyDescent="0.4">
      <c r="A7" s="375" t="s">
        <v>455</v>
      </c>
      <c r="B7" s="86" t="s">
        <v>456</v>
      </c>
      <c r="C7" s="86" t="s">
        <v>457</v>
      </c>
      <c r="D7" s="87" t="s">
        <v>452</v>
      </c>
      <c r="E7" s="105"/>
      <c r="F7" s="105"/>
      <c r="G7" s="105"/>
      <c r="H7" s="105"/>
      <c r="I7" s="105"/>
      <c r="J7" s="105"/>
      <c r="K7" s="105"/>
      <c r="L7" s="105"/>
      <c r="M7" t="s">
        <v>181</v>
      </c>
      <c r="N7" t="s">
        <v>52</v>
      </c>
      <c r="O7">
        <v>50</v>
      </c>
      <c r="P7" t="str">
        <f t="shared" si="0"/>
        <v>MODERADO
 50</v>
      </c>
    </row>
    <row r="8" spans="1:16" ht="15" customHeight="1" thickBot="1" x14ac:dyDescent="0.4">
      <c r="A8" s="376"/>
      <c r="B8" s="86" t="s">
        <v>450</v>
      </c>
      <c r="C8" s="86" t="s">
        <v>458</v>
      </c>
      <c r="D8" s="87" t="s">
        <v>452</v>
      </c>
      <c r="E8" s="105"/>
      <c r="F8" s="105"/>
      <c r="G8" s="105"/>
      <c r="H8" s="105"/>
      <c r="I8" s="105"/>
      <c r="J8" s="105"/>
      <c r="K8" s="105"/>
      <c r="L8" s="105"/>
      <c r="M8" t="s">
        <v>185</v>
      </c>
      <c r="N8" t="s">
        <v>52</v>
      </c>
      <c r="O8">
        <v>50</v>
      </c>
      <c r="P8" t="str">
        <f t="shared" si="0"/>
        <v>MODERADO
 50</v>
      </c>
    </row>
    <row r="9" spans="1:16" ht="15" customHeight="1" thickBot="1" x14ac:dyDescent="0.4">
      <c r="A9" s="377"/>
      <c r="B9" s="86" t="s">
        <v>453</v>
      </c>
      <c r="C9" s="86" t="s">
        <v>459</v>
      </c>
      <c r="D9" s="87" t="s">
        <v>452</v>
      </c>
      <c r="E9" s="105"/>
      <c r="F9" s="105"/>
      <c r="G9" s="105"/>
      <c r="H9" s="105"/>
      <c r="I9" s="105"/>
      <c r="J9" s="105"/>
      <c r="K9" s="105"/>
      <c r="L9" s="105"/>
      <c r="M9" t="s">
        <v>189</v>
      </c>
      <c r="N9" t="s">
        <v>173</v>
      </c>
      <c r="O9">
        <v>0</v>
      </c>
      <c r="P9" t="str">
        <f t="shared" si="0"/>
        <v>DÉBIL
 0</v>
      </c>
    </row>
    <row r="10" spans="1:16" ht="15" customHeight="1" thickBot="1" x14ac:dyDescent="0.4">
      <c r="A10" s="154"/>
      <c r="B10" s="86" t="s">
        <v>456</v>
      </c>
      <c r="C10" s="86" t="s">
        <v>460</v>
      </c>
      <c r="D10" s="87" t="s">
        <v>452</v>
      </c>
      <c r="E10" s="105"/>
      <c r="F10" s="105"/>
      <c r="G10" s="105"/>
      <c r="H10" s="105"/>
      <c r="I10" s="105"/>
      <c r="J10" s="105"/>
      <c r="K10" s="105"/>
      <c r="L10" s="105"/>
      <c r="M10" t="s">
        <v>192</v>
      </c>
      <c r="N10" s="100" t="s">
        <v>173</v>
      </c>
      <c r="O10">
        <v>0</v>
      </c>
      <c r="P10" t="str">
        <f t="shared" si="0"/>
        <v>DÉBIL
 0</v>
      </c>
    </row>
    <row r="11" spans="1:16" ht="15" customHeight="1" thickBot="1" x14ac:dyDescent="0.4">
      <c r="A11" s="154" t="s">
        <v>461</v>
      </c>
      <c r="B11" s="86" t="s">
        <v>450</v>
      </c>
      <c r="C11" s="86" t="s">
        <v>462</v>
      </c>
      <c r="D11" s="87" t="s">
        <v>452</v>
      </c>
      <c r="E11" s="105"/>
      <c r="F11" s="105"/>
      <c r="G11" s="105"/>
      <c r="H11" s="105"/>
      <c r="I11" s="105"/>
      <c r="J11" s="105"/>
      <c r="K11" s="105"/>
      <c r="L11" s="105"/>
      <c r="M11" t="s">
        <v>196</v>
      </c>
      <c r="N11" s="100" t="s">
        <v>173</v>
      </c>
      <c r="O11">
        <v>0</v>
      </c>
      <c r="P11" t="str">
        <f t="shared" si="0"/>
        <v>DÉBIL
 0</v>
      </c>
    </row>
    <row r="12" spans="1:16" ht="15" customHeight="1" thickBot="1" x14ac:dyDescent="0.4">
      <c r="A12" s="88"/>
      <c r="B12" s="86" t="s">
        <v>453</v>
      </c>
      <c r="C12" s="86" t="s">
        <v>463</v>
      </c>
      <c r="D12" s="87" t="s">
        <v>452</v>
      </c>
      <c r="E12" s="105"/>
      <c r="F12" s="105"/>
      <c r="G12" s="105"/>
      <c r="H12" s="105"/>
      <c r="I12" s="105"/>
      <c r="J12" s="105"/>
      <c r="K12" s="105"/>
      <c r="L12" s="105"/>
      <c r="M12" t="s">
        <v>199</v>
      </c>
      <c r="N12" t="s">
        <v>173</v>
      </c>
      <c r="O12">
        <v>0</v>
      </c>
      <c r="P12" t="str">
        <f t="shared" si="0"/>
        <v>DÉBIL
 0</v>
      </c>
    </row>
    <row r="13" spans="1:16" ht="15" thickBot="1" x14ac:dyDescent="0.4">
      <c r="A13" s="89"/>
    </row>
    <row r="14" spans="1:16" ht="25.5" customHeight="1" thickBot="1" x14ac:dyDescent="0.4">
      <c r="A14" s="371" t="s">
        <v>464</v>
      </c>
      <c r="B14" s="372"/>
    </row>
    <row r="15" spans="1:16" ht="39" customHeight="1" thickBot="1" x14ac:dyDescent="0.4">
      <c r="A15" s="72" t="s">
        <v>58</v>
      </c>
      <c r="B15" s="86" t="s">
        <v>465</v>
      </c>
    </row>
    <row r="16" spans="1:16" ht="44.25" customHeight="1" thickBot="1" x14ac:dyDescent="0.4">
      <c r="A16" s="72" t="s">
        <v>52</v>
      </c>
      <c r="B16" s="86" t="s">
        <v>466</v>
      </c>
    </row>
    <row r="17" spans="1:2" ht="45.75" customHeight="1" thickBot="1" x14ac:dyDescent="0.4">
      <c r="A17" s="72" t="s">
        <v>173</v>
      </c>
      <c r="B17" s="86" t="s">
        <v>467</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Apoyo Control Interno ETITC</cp:lastModifiedBy>
  <cp:revision/>
  <cp:lastPrinted>2021-04-29T22:32:34Z</cp:lastPrinted>
  <dcterms:created xsi:type="dcterms:W3CDTF">2015-11-26T15:35:33Z</dcterms:created>
  <dcterms:modified xsi:type="dcterms:W3CDTF">2021-12-15T15:33:44Z</dcterms:modified>
</cp:coreProperties>
</file>