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2"/>
  <workbookPr autoCompressPictures="0"/>
  <mc:AlternateContent xmlns:mc="http://schemas.openxmlformats.org/markup-compatibility/2006">
    <mc:Choice Requires="x15">
      <x15ac:absPath xmlns:x15ac="http://schemas.microsoft.com/office/spreadsheetml/2010/11/ac" url="/Users/calidad/Downloads/"/>
    </mc:Choice>
  </mc:AlternateContent>
  <xr:revisionPtr revIDLastSave="0" documentId="13_ncr:1_{9574BFFC-1043-0C44-B58D-4972B5846F00}" xr6:coauthVersionLast="36" xr6:coauthVersionMax="45" xr10:uidLastSave="{00000000-0000-0000-0000-000000000000}"/>
  <bookViews>
    <workbookView xWindow="0" yWindow="460" windowWidth="25600" windowHeight="14480" tabRatio="855" xr2:uid="{00000000-000D-0000-FFFF-FFFF00000000}"/>
  </bookViews>
  <sheets>
    <sheet name="MAPA DE RIESGOS" sheetId="1" r:id="rId1"/>
    <sheet name="TIPO DE RIESGO" sheetId="10" r:id="rId2"/>
    <sheet name="VALORACIÓN RIESGOS" sheetId="3" r:id="rId3"/>
    <sheet name="ACTIVO Y CRITERIO" sheetId="12" r:id="rId4"/>
    <sheet name="TIPO DE CONTROL" sheetId="6" r:id="rId5"/>
    <sheet name="OPCIÓN DE TRAT" sheetId="7" r:id="rId6"/>
    <sheet name="DISEÑO CONTROL" sheetId="4" r:id="rId7"/>
    <sheet name="EJECUCIÓN CONTROL" sheetId="5" r:id="rId8"/>
    <sheet name="SOLIDEZ" sheetId="8" r:id="rId9"/>
    <sheet name="RIESGO RESIDUAL" sheetId="9" r:id="rId10"/>
    <sheet name="CONTEXTO" sheetId="11" r:id="rId11"/>
  </sheets>
  <calcPr calcId="181029"/>
  <extLs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W11" i="1" l="1"/>
  <c r="T3" i="4"/>
  <c r="T2" i="4"/>
  <c r="W21" i="4"/>
  <c r="Q229" i="4" l="1"/>
  <c r="K229" i="4"/>
  <c r="E229" i="4"/>
  <c r="Q203" i="4"/>
  <c r="K203" i="4"/>
  <c r="E203" i="4"/>
  <c r="E177" i="4"/>
  <c r="E151" i="4"/>
  <c r="E125" i="4"/>
  <c r="K99" i="4"/>
  <c r="E99" i="4"/>
  <c r="B80" i="4"/>
  <c r="B81" i="4"/>
  <c r="H81" i="4"/>
  <c r="K73" i="4"/>
  <c r="E73" i="4"/>
  <c r="K47" i="4"/>
  <c r="E47" i="4"/>
  <c r="Q21" i="4"/>
  <c r="K21" i="4"/>
  <c r="E21" i="4"/>
  <c r="B211" i="4"/>
  <c r="H211" i="4"/>
  <c r="N211" i="4"/>
  <c r="N210" i="4"/>
  <c r="H210" i="4"/>
  <c r="B210" i="4"/>
  <c r="B209" i="4"/>
  <c r="N185" i="4"/>
  <c r="H185" i="4"/>
  <c r="B185" i="4"/>
  <c r="N184" i="4"/>
  <c r="H184" i="4"/>
  <c r="B184" i="4"/>
  <c r="B183" i="4"/>
  <c r="B159" i="4"/>
  <c r="B158" i="4"/>
  <c r="B157" i="4"/>
  <c r="B133" i="4"/>
  <c r="B132" i="4"/>
  <c r="B131" i="4"/>
  <c r="B107" i="4"/>
  <c r="B106" i="4"/>
  <c r="B105" i="4"/>
  <c r="B79" i="4"/>
  <c r="H54" i="4"/>
  <c r="N3" i="4"/>
  <c r="N2" i="4"/>
  <c r="W25" i="1"/>
  <c r="W22" i="1"/>
  <c r="W18" i="1"/>
  <c r="W17" i="1"/>
  <c r="W16" i="1"/>
  <c r="W9" i="1"/>
  <c r="H55" i="4" l="1"/>
  <c r="B55" i="4"/>
  <c r="B54" i="4"/>
  <c r="B53" i="4"/>
  <c r="H29" i="4"/>
  <c r="B29" i="4"/>
  <c r="H28" i="4"/>
  <c r="B28" i="4"/>
  <c r="B27" i="4"/>
  <c r="H3" i="4"/>
  <c r="B3" i="4"/>
  <c r="H2" i="4"/>
  <c r="B2" i="4"/>
  <c r="B1" i="4"/>
  <c r="H1" i="4" s="1"/>
  <c r="N1" i="4" s="1"/>
  <c r="T1" i="4" s="1"/>
  <c r="W21" i="1" l="1"/>
  <c r="W15" i="1" l="1"/>
  <c r="W14" i="1" l="1"/>
  <c r="W26" i="1" l="1"/>
  <c r="W24" i="1"/>
  <c r="W23" i="1"/>
  <c r="W20" i="1"/>
  <c r="W19" i="1" l="1"/>
  <c r="W13" i="1" l="1"/>
  <c r="W12" i="1"/>
  <c r="W10" i="1"/>
  <c r="W8" i="1"/>
  <c r="P12" i="8"/>
  <c r="P11" i="8"/>
  <c r="P10" i="8"/>
  <c r="P9" i="8"/>
  <c r="P8" i="8"/>
  <c r="P7" i="8"/>
  <c r="P6" i="8"/>
  <c r="P5" i="8"/>
  <c r="P4" i="8"/>
  <c r="D177" i="1" l="1"/>
  <c r="D176" i="1"/>
  <c r="D175" i="1"/>
  <c r="D174" i="1"/>
  <c r="D173" i="1"/>
  <c r="D172" i="1"/>
  <c r="D171" i="1"/>
  <c r="D170" i="1"/>
  <c r="D169" i="1"/>
  <c r="D168" i="1"/>
  <c r="D167" i="1"/>
  <c r="D166" i="1"/>
  <c r="D165" i="1"/>
  <c r="D164" i="1"/>
  <c r="D163" i="1"/>
  <c r="D162" i="1"/>
  <c r="D161" i="1"/>
  <c r="D160" i="1"/>
  <c r="D159" i="1"/>
  <c r="D158" i="1"/>
  <c r="D157" i="1"/>
  <c r="D156" i="1"/>
  <c r="D155" i="1"/>
  <c r="D154" i="1"/>
  <c r="D153" i="1"/>
  <c r="H20" i="1" l="1"/>
  <c r="AC20" i="1"/>
  <c r="AC18" i="1"/>
  <c r="H16" i="1"/>
  <c r="AC19" i="1"/>
  <c r="H18" i="1"/>
  <c r="AC16" i="1"/>
  <c r="AC21" i="1"/>
  <c r="H21" i="1"/>
  <c r="H12" i="1"/>
  <c r="H8" i="1"/>
  <c r="AC24" i="1"/>
  <c r="H19" i="1"/>
  <c r="AC14" i="1"/>
  <c r="AC12" i="1"/>
  <c r="H14" i="1"/>
  <c r="H24" i="1"/>
  <c r="AC8" i="1"/>
  <c r="H31" i="3"/>
  <c r="H29" i="1" l="1"/>
  <c r="H174" i="1"/>
  <c r="H175" i="1"/>
</calcChain>
</file>

<file path=xl/sharedStrings.xml><?xml version="1.0" encoding="utf-8"?>
<sst xmlns="http://schemas.openxmlformats.org/spreadsheetml/2006/main" count="1773" uniqueCount="572">
  <si>
    <t>Escuela Tecnológica
Instituto Técnico Central</t>
  </si>
  <si>
    <t>MAPA Y PLAN DE TRATAMIENTO DE RIESGOS DOCENCIA PES 2020</t>
  </si>
  <si>
    <t>CÓDIGO:   GDC-FO-09</t>
  </si>
  <si>
    <t>VERSIÓN:  6</t>
  </si>
  <si>
    <t>VIGENCIA: MARZO 6 DE 2020</t>
  </si>
  <si>
    <t>PÁGINA:    1 de 2</t>
  </si>
  <si>
    <t>IDENTIFICACIÓN DEL RIESGO</t>
  </si>
  <si>
    <t>VALORACIÓN RIESGO INHERENTE</t>
  </si>
  <si>
    <t>ACTIVO DE INFORMACIÓN AFECTADO</t>
  </si>
  <si>
    <t>CRITERIO AFECTADO</t>
  </si>
  <si>
    <t>CAUSAS / VULNERABILIDAD</t>
  </si>
  <si>
    <t>CONSECUENCIAS</t>
  </si>
  <si>
    <t>TIPO DE CONTROLES</t>
  </si>
  <si>
    <t xml:space="preserve"> OPCIÓN DE TRATAMIENTO O MANEJO</t>
  </si>
  <si>
    <t>ACTIVIDAD DE CONTROL</t>
  </si>
  <si>
    <t>DISEÑO DEL CONTROL</t>
  </si>
  <si>
    <t>EJECUCIÓN DEL CONTROL</t>
  </si>
  <si>
    <t>SOLIDEZ INDIVIDUAL DEL CONTROL</t>
  </si>
  <si>
    <t>SOLIDEZ DEL CONJUNTO DE CONTROLES (Promedio aritmético de solidez individual)</t>
  </si>
  <si>
    <t>CONTROLES AYUDAN A DISMINUIR LA PROBABILIDAD</t>
  </si>
  <si>
    <t>CONTROLES AYUDAN A DISMINUIR EL IMPACTO</t>
  </si>
  <si>
    <t>VALORACIÓN RIESGO RESIDUAL</t>
  </si>
  <si>
    <t>SOPORTE DEL CONTROL</t>
  </si>
  <si>
    <t>RESPONSABLE DEL CONTROL</t>
  </si>
  <si>
    <t>TIEMPO</t>
  </si>
  <si>
    <t>INDICADOR 
Eficacia
Efectividad</t>
  </si>
  <si>
    <t>PRIMERA LINEA (Abril)</t>
  </si>
  <si>
    <t xml:space="preserve">SEGUNDA LÍNEA (Julio-Agosto) </t>
  </si>
  <si>
    <t>TERCERA LÍNEA (Noviembre)</t>
  </si>
  <si>
    <t>PROCESO</t>
  </si>
  <si>
    <t>OBJETIVO DEL PROCESO</t>
  </si>
  <si>
    <t>FACTOR QUE GENERA EL RIESGO</t>
  </si>
  <si>
    <t>DESCRIPCIÓN DEL RIESGO</t>
  </si>
  <si>
    <t>TIPO DE RIESGO</t>
  </si>
  <si>
    <t>PROBABILIDAD</t>
  </si>
  <si>
    <t>IMPACTO</t>
  </si>
  <si>
    <t>RIESGO INHERENTE</t>
  </si>
  <si>
    <t>HARDWARE</t>
  </si>
  <si>
    <t>SOFTWARE</t>
  </si>
  <si>
    <t>SERVICIOS</t>
  </si>
  <si>
    <t>DOCUMENTAL</t>
  </si>
  <si>
    <t>CONFIDENCIALIDAD</t>
  </si>
  <si>
    <t>INTEGRIDAD</t>
  </si>
  <si>
    <t>DISP0NIBILIDAD</t>
  </si>
  <si>
    <t>RIESGO RESIDUAL</t>
  </si>
  <si>
    <t>ESTADO DEL CONTROL</t>
  </si>
  <si>
    <t>OBSERVACIONES AL SEGUIMIENTO REALIZADO</t>
  </si>
  <si>
    <t>DOCENCIA PES</t>
  </si>
  <si>
    <t>Formar personas integrales, creativas y competentes en los niveles técnico, tecnológico y de ingeniería, capaces de solucionar problemas a través de la investigación.</t>
  </si>
  <si>
    <t>Currículo</t>
  </si>
  <si>
    <t>Posiblidad de incumplimiento en el desarrollo del plan de estudios</t>
  </si>
  <si>
    <t>Operativo</t>
  </si>
  <si>
    <t>PROBABLE</t>
  </si>
  <si>
    <t>MODERADO</t>
  </si>
  <si>
    <t>X</t>
  </si>
  <si>
    <t>Profesores desinformados</t>
  </si>
  <si>
    <t>Pérdida de imagen de la Institución debido al incumplimiento de la misión.
No cumplimiento del perfil del egresado.
Docentes incompetentes en los cargos.
Incuplimiento del plan de estudios.
Pérdida de credibilidad por parte de los estudiantes.
Pérdida del rendimiento y desarrollo académico y demoras en el cumplimiento satisfactorio del calendario académico.</t>
  </si>
  <si>
    <t>Preventivo</t>
  </si>
  <si>
    <t>Reducir el riesgo</t>
  </si>
  <si>
    <t>Jornada de inducción académica docente, plan de capacitación y formación Docente</t>
  </si>
  <si>
    <t>FUERTE</t>
  </si>
  <si>
    <t>DIRECTAMENTE</t>
  </si>
  <si>
    <t>POSIBLE</t>
  </si>
  <si>
    <t>MENOR</t>
  </si>
  <si>
    <t>Asistencia Jornadas de inducción de inicio de semestre con Docentes, actividad apoyada por las coordinaciones de área y decanaturas.
Desarrollo del Plan de Capacitación y Formación Docente</t>
  </si>
  <si>
    <t>Decanaturas
Coordinadores de áreas</t>
  </si>
  <si>
    <t>Semestral</t>
  </si>
  <si>
    <r>
      <rPr>
        <b/>
        <sz val="8"/>
        <color theme="1"/>
        <rFont val="Arial"/>
        <family val="2"/>
      </rPr>
      <t>Eficacia:</t>
    </r>
    <r>
      <rPr>
        <sz val="8"/>
        <color theme="1"/>
        <rFont val="Arial"/>
        <family val="2"/>
      </rPr>
      <t xml:space="preserve">
Cumplimiento de actividades/actividades programas * 100
</t>
    </r>
    <r>
      <rPr>
        <b/>
        <sz val="8"/>
        <color theme="1"/>
        <rFont val="Arial"/>
        <family val="2"/>
      </rPr>
      <t>Efectividad:</t>
    </r>
    <r>
      <rPr>
        <sz val="8"/>
        <color theme="1"/>
        <rFont val="Arial"/>
        <family val="2"/>
      </rPr>
      <t xml:space="preserve">
90% de los docentes evaludos con 90 puntos o más </t>
    </r>
  </si>
  <si>
    <t>Se cuenta con la asistencia de reuniones que realiza cada Decanatura en la inducción de profesores.</t>
  </si>
  <si>
    <t>Este año se han realizado dos jornadas en enero y julio del 21 al 31 se capacitó para el fortalecimiento en manejo y destrezas en ambientes virtuales.
Momento 1: capacitación a docentes en ambiente de aprendizaje (presencial llevado a ambientes virtuales a través de recursos moodle y teams)
Momento 2: directrices académicas para inicio y continuidad en modalidad remota, sincrónica mediada por teams.
Con 365 estudiantes la ViceAcadémica, se socializó cada dependiecia y las funciones que estas tienen para el acompañamiento a Estudiantes. Enseñanzas sobre aprendizaje autónomo, capacitaciones en moodle y teams.
Asimismo, caracterización de estudiantes nuevos.</t>
  </si>
  <si>
    <t>Currículos desactualizados</t>
  </si>
  <si>
    <t>Diagnóstico y mejoramiento de los syllabus</t>
  </si>
  <si>
    <t>Syllabus actualizados</t>
  </si>
  <si>
    <t>Decanaturas</t>
  </si>
  <si>
    <t>Semestralmente los profesores, al finalizar su periodo académico, entregan a la decanatura los syllabus actualizados. Teniendo en cuenta que el semestre 2020-1 no ha finalizado, no se puede entregar evidencias.</t>
  </si>
  <si>
    <t>Al inicio de semestre se buscó la actualización bibliográfica de los syllabus por parte de los profesores.
Revisar la asignación de materias a las nuevas áreas académicas ya que se realizó un acuerdo de creación y funcionamiento de áreas académica.
Los syllabus están en versión 2020.</t>
  </si>
  <si>
    <t>Vincular docentes que no cumplan con los perfiles requeridos</t>
  </si>
  <si>
    <t>Definir claramente el perfil requerido y verificar su cumplimiento en los procesos de selección.</t>
  </si>
  <si>
    <t>Perfiles requeridos documentados de acuerdo al plan de estudios analizado con las Decanaturas y la Vicerrectoría Académica.</t>
  </si>
  <si>
    <t>Los Decanos realizan el análisis de necesidades docente y establecen los perfiles requeridos, previo inicio de semestre.</t>
  </si>
  <si>
    <t>Los perfiles están determinados por las necesidades del servicio, sin embargo, este año no se presentaron gran número de docentes nuevos. Puntualmente con los profesores de cátedra se hace inventario en necesidades del servicio, analizando la hoja de vida y el cumplimiento de competencias de acuerdo a las necesidades de la asignatura. Sin embargo, para 2020-2 no se realizó ingreso nuevo de docentes.</t>
  </si>
  <si>
    <t>Inclumplimiento en en el desarrollo del calendario y al buen desarrollo del currículo académico, de acuerdo a las cargas designadas a los profesores y a la programación académica, por causa de la emergencia de salud Covid 19</t>
  </si>
  <si>
    <t>Detectivo</t>
  </si>
  <si>
    <t>Evitar el riesgo</t>
  </si>
  <si>
    <t>Rediseñar estrategias metodológicas apoyadas de las nuevas tecnologías y herramientas virtuales.</t>
  </si>
  <si>
    <t>Syllabus actualizados, lista de asistencia y cumplimiento de la programación asignatura.
Evidencia del desarrollo de clases por parte de los profesores.</t>
  </si>
  <si>
    <t>Cada profesor cuenta con lista de asistencia docente, las evidencias de las clases, son entregadas a la decanatura.</t>
  </si>
  <si>
    <t>Existe lista de asistencia, en donde se tiene un resumen de lo que se trabajó en la sesión y debe ser coherente con lo dispuesto en el syllabus.</t>
  </si>
  <si>
    <t>Material Bibliográfico</t>
  </si>
  <si>
    <t>Pérdida de material bibliográfico</t>
  </si>
  <si>
    <t>MAYOR</t>
  </si>
  <si>
    <t xml:space="preserve">Falta de Seguimiento y revisión periódica del sistema koha por parte de los funcionarios de Biblioteca. </t>
  </si>
  <si>
    <t xml:space="preserve">Detrimento patrimonial,  apertura de investigaciones disciplinarias y afectación del  servicio. </t>
  </si>
  <si>
    <t>Revisión del módulo de informes de la plataforma Koha para el control de morosos en la entrega del material, envío de correo electrónico.</t>
  </si>
  <si>
    <t xml:space="preserve">Plataforma Koha módulo de informes actualizadods, soporte del seguimiento.
</t>
  </si>
  <si>
    <t>Líder del proceso Biblioteca</t>
  </si>
  <si>
    <t>Mensual</t>
  </si>
  <si>
    <r>
      <rPr>
        <b/>
        <sz val="8"/>
        <color theme="1"/>
        <rFont val="Arial"/>
        <family val="2"/>
      </rPr>
      <t>Eficacia:</t>
    </r>
    <r>
      <rPr>
        <sz val="8"/>
        <color theme="1"/>
        <rFont val="Arial"/>
        <family val="2"/>
      </rPr>
      <t xml:space="preserve">
Cumplimiento de actividades/actividades programas * 100</t>
    </r>
    <r>
      <rPr>
        <b/>
        <sz val="8"/>
        <color theme="1"/>
        <rFont val="Arial"/>
        <family val="2"/>
      </rPr>
      <t xml:space="preserve">
Efectividad:
</t>
    </r>
    <r>
      <rPr>
        <sz val="8"/>
        <color theme="1"/>
        <rFont val="Arial"/>
        <family val="2"/>
      </rPr>
      <t>0% de pérdida de material bibliográfico durante la vigencia.</t>
    </r>
  </si>
  <si>
    <t>DÉBIL</t>
  </si>
  <si>
    <t>Teniendo en cuenta la emergencia de salud, no se ha desarrollado esta actividad.</t>
  </si>
  <si>
    <t>La actividad correspondiente de ampliación a  multas y recuperación de textos no se ha realizado por emergencia sanitaria  Covid-19, sin embargo la información se encuentra monitoreada y actualizada.</t>
  </si>
  <si>
    <t xml:space="preserve">Mal funcionamiento de las antenas Evolve, de acceso y salida de la Biblioteca. </t>
  </si>
  <si>
    <t>Solicitar mantenimiento preventivo, correctivo y periódico, o cambio total de los mismos</t>
  </si>
  <si>
    <t>Relizar estudios previos (Contrato) para el mantenimiento vigente con la entidad encargada.</t>
  </si>
  <si>
    <t>Anual</t>
  </si>
  <si>
    <t>Esta actividad no se ha realizado debido a la continuación emergencia sanitaria</t>
  </si>
  <si>
    <t>Licencias de Biblioteca Digital</t>
  </si>
  <si>
    <t>Vencimiento de licencias de Biblioteca Digital</t>
  </si>
  <si>
    <t>Falta de presupuesto que impida la renovación.</t>
  </si>
  <si>
    <t>Interrupción en la prestación del servicio de la biblioteca digital</t>
  </si>
  <si>
    <t>Incluir la renovación de las licencias en los planes de acción del año</t>
  </si>
  <si>
    <t>RARA VEZ</t>
  </si>
  <si>
    <t>Plan de acción incluyendo renovación de licencias</t>
  </si>
  <si>
    <r>
      <rPr>
        <b/>
        <sz val="8"/>
        <color theme="1"/>
        <rFont val="Arial"/>
        <family val="2"/>
      </rPr>
      <t>Eficacia:</t>
    </r>
    <r>
      <rPr>
        <sz val="8"/>
        <color theme="1"/>
        <rFont val="Arial"/>
        <family val="2"/>
      </rPr>
      <t xml:space="preserve">
Cumplimiento de actividades/actividades programas * 100
</t>
    </r>
    <r>
      <rPr>
        <b/>
        <sz val="8"/>
        <color theme="1"/>
        <rFont val="Arial"/>
        <family val="2"/>
      </rPr>
      <t xml:space="preserve">Efectividad
</t>
    </r>
    <r>
      <rPr>
        <sz val="8"/>
        <color theme="1"/>
        <rFont val="Arial"/>
        <family val="2"/>
      </rPr>
      <t>100% de la licencias de biblioteca digital renovadas</t>
    </r>
  </si>
  <si>
    <t>Biblioteca realizó el proceso de solicitud para la renovación de las plataformas como Koha, ACM, y otras necesarias para el desarrollo de los programas académicos.</t>
  </si>
  <si>
    <t>Se renueva licencia de Koha, en el mes de julio, se realiza cancelación de la plataforma ACM por decisión administrativa</t>
  </si>
  <si>
    <t xml:space="preserve">Estudios previos no presentados en tiempos establecidos. </t>
  </si>
  <si>
    <t>Cumplir a cabalidad con los tiempos establecidos para realizar el trámite de estudios previos</t>
  </si>
  <si>
    <t>Estudios Previos, PAC</t>
  </si>
  <si>
    <t>Se pasaron los documentos y se encuentra en trámite de contratación</t>
  </si>
  <si>
    <t>Se culmino el proceso de contratación con la plataforma Koha</t>
  </si>
  <si>
    <t>Material Bibliográfico pertinente</t>
  </si>
  <si>
    <t>Desactualización de bibliografía</t>
  </si>
  <si>
    <t>Las Decanaturas y docentes de área no solicitan en el inicio del año académico  nuevas referencias bibliográficas de acuerdo a los syllabus que trabajan.</t>
  </si>
  <si>
    <t xml:space="preserve">No contar con bibliografías actualizadas para la investigación, de acuerdo a los syllabus. </t>
  </si>
  <si>
    <t>Compartir el riesgo</t>
  </si>
  <si>
    <t xml:space="preserve">La Vicerrectoría Académica junto con los decanos y docentes actualizan y solicitan el material bibliográfico de acuerdo a los sylabus para incluir en el plan de compras. </t>
  </si>
  <si>
    <t>INDIRECTAMENTE</t>
  </si>
  <si>
    <t>INSIGNIFICANTE</t>
  </si>
  <si>
    <t>Correo electrónico por parte de cada decano solicitando el material bibliográfico requerido.</t>
  </si>
  <si>
    <t>Decanos</t>
  </si>
  <si>
    <r>
      <rPr>
        <b/>
        <sz val="8"/>
        <color theme="1"/>
        <rFont val="Arial"/>
        <family val="2"/>
      </rPr>
      <t xml:space="preserve">Eficacia
</t>
    </r>
    <r>
      <rPr>
        <sz val="8"/>
        <color theme="1"/>
        <rFont val="Arial"/>
        <family val="2"/>
      </rPr>
      <t xml:space="preserve">Cumplimiento de actividades/actividades programas * 100. 
</t>
    </r>
    <r>
      <rPr>
        <b/>
        <sz val="8"/>
        <color theme="1"/>
        <rFont val="Arial"/>
        <family val="2"/>
      </rPr>
      <t>Efectividad</t>
    </r>
    <r>
      <rPr>
        <sz val="8"/>
        <color theme="1"/>
        <rFont val="Arial"/>
        <family val="2"/>
      </rPr>
      <t xml:space="preserve">
80% del material actualizado</t>
    </r>
  </si>
  <si>
    <t>Por emergencia sanitaria se está manejando material bibliográfico digital  se está realizando el proceso de selección, análisis con vicerrectoría académica</t>
  </si>
  <si>
    <t>Incluir el material bibliográfico solicitado por los decanos en los planes de acción del año y realizar estudios previos.</t>
  </si>
  <si>
    <t>Plan de acción incluyendo material bibliográfico y estudios previos.</t>
  </si>
  <si>
    <t>Por la emergencia sanitaria el plan de acción se ejecutado  en un mínimo %</t>
  </si>
  <si>
    <t>Calificaciones</t>
  </si>
  <si>
    <t>Probabiliad de realizar modificación no autorizada de calificaciones a Estudiantes</t>
  </si>
  <si>
    <t>Corrupción</t>
  </si>
  <si>
    <t>Falta de ética (sensibilización) por parte del usuario que carga la información de notas en la plataforma Academusoft o la que haga sus veces.</t>
  </si>
  <si>
    <t>Pérdida de imagen institucional.
Sanciones disciplinarias
Falta de apropiación del usuario frente al sistema generando vulnerabilidad de los datos en la plataforma Academusoft</t>
  </si>
  <si>
    <t>Capacitar al usuario que carga la informacion de notas en la plataforma Academusoft sobre la importancia de la ética profesional.</t>
  </si>
  <si>
    <t>IMPROBABLE</t>
  </si>
  <si>
    <t>Asistencia de profesores a capacitaciones de ética profesional
Asistencia de profesores capacitados o que participaron en jornadas de socialización durante las jornadas de inducción a inicio de cada semestre.</t>
  </si>
  <si>
    <t>Vicerrectoría Académica
Registro Académico</t>
  </si>
  <si>
    <r>
      <t xml:space="preserve">Eficacia
</t>
    </r>
    <r>
      <rPr>
        <sz val="8"/>
        <color theme="1"/>
        <rFont val="Arial"/>
        <family val="2"/>
      </rPr>
      <t xml:space="preserve">No. de profesores capacitados/profesores activos * 100
</t>
    </r>
  </si>
  <si>
    <t>La oficina de registro y control envió un instructivo técnico para la utilización de la plataforma.</t>
  </si>
  <si>
    <t>Se solicito a los profesores el cumplimiento de registros de notas, se ha hecho una cartilla guía como capacitación sobre la plataforma, su buen uso.</t>
  </si>
  <si>
    <t>Recursos Hídrico y energético</t>
  </si>
  <si>
    <t>Consumo inadecuado de los recursos hídrico y energético. (revisar probabilidad e impacto)</t>
  </si>
  <si>
    <t>Ambiental</t>
  </si>
  <si>
    <t>Poca conciencia de nivel de consumo</t>
  </si>
  <si>
    <t xml:space="preserve">
Aumento de costo en las facturas de acueducto y alcantarillado.</t>
  </si>
  <si>
    <t xml:space="preserve">Participar continuamente en jornadas y talleres de sensibilización en programa de uso eficiente del agua y energía. </t>
  </si>
  <si>
    <t>Registro de asistencia de participación a capacitaciones</t>
  </si>
  <si>
    <t>Profesional apoyo Viceacadémica</t>
  </si>
  <si>
    <t>Según programación de gestión ambiental</t>
  </si>
  <si>
    <r>
      <rPr>
        <b/>
        <sz val="8"/>
        <color theme="1"/>
        <rFont val="Arial"/>
        <family val="2"/>
      </rPr>
      <t xml:space="preserve">Eficacia
</t>
    </r>
    <r>
      <rPr>
        <sz val="8"/>
        <color theme="1"/>
        <rFont val="Arial"/>
        <family val="2"/>
      </rPr>
      <t>Cumplimiento de las actividades de control / las actividades de control programadas.</t>
    </r>
    <r>
      <rPr>
        <b/>
        <sz val="8"/>
        <color theme="1"/>
        <rFont val="Arial"/>
        <family val="2"/>
      </rPr>
      <t xml:space="preserve"> 
Efectividad: </t>
    </r>
    <r>
      <rPr>
        <sz val="8"/>
        <color theme="1"/>
        <rFont val="Arial"/>
        <family val="2"/>
      </rPr>
      <t xml:space="preserve">
Será medida por el proceso de gestión ambiental.</t>
    </r>
  </si>
  <si>
    <t>Por la emergencia actual de salud, el personal de Docencia PES no ha participado en actividades de participación.</t>
  </si>
  <si>
    <t>Desde Viceacadémica, se participa en algunos eventos de Gestión Ambiental; y los decanos también han participado.</t>
  </si>
  <si>
    <t>Residuos</t>
  </si>
  <si>
    <t>Manejo y disposición inadecuada de residuos</t>
  </si>
  <si>
    <t>Desconocimiento del procedimiento</t>
  </si>
  <si>
    <t>Acarrear apertura de investigación por parte de la autoridad ambiental y/o de la misma entidad. 
Contaminacion.                                                              
Incumplimiento de requisitos legales y otros requisitos.                                                                                                                                                                                                                                                                                   Mala imagen institucional.
Incorrecta separación de los residuos desde la fuente.</t>
  </si>
  <si>
    <t>Solicitar la socialización del procedimiento al proceso de gestion ambiental e implementar la correcta separación de los residuos desde la fuente.</t>
  </si>
  <si>
    <t>Control de asistencia a la socialización del procedimiento y a las capacitaciones que se programen sobre el tema</t>
  </si>
  <si>
    <t>Líder del proceso / SGA</t>
  </si>
  <si>
    <t xml:space="preserve">En las sesiones de los miércoles, el Vicerrector Académico ha participado en estas actividades de sensibilización ambiental.
Asimismo, los decanos participan y asisten en estas reuniones.
</t>
  </si>
  <si>
    <t>Accidentes de trabajo y enfermedades laborales</t>
  </si>
  <si>
    <t>Ocurrencia de accidentes de trabajo y generación de enfermedades laborales</t>
  </si>
  <si>
    <t>SST</t>
  </si>
  <si>
    <t>CATASTRÓFICO</t>
  </si>
  <si>
    <t>Falta de cultura  en el uso de los EPP</t>
  </si>
  <si>
    <t>Ocurrencia de accidentes de trabajo y generación de enfermedades laborales.
Demandas.
Multas.
Falta de control de la gestión. 
Procesos penales, administrativos, civiles, laborales.</t>
  </si>
  <si>
    <t>Generar conciencia de autocuidado cumpliendo el reglamento de higienes y seguridad industrial y participar en las capacitaciones de uso de EPP</t>
  </si>
  <si>
    <t>Control de asistencia a las capacitaciones que se programen sobre el tema.
Reglamento estudiantil y capacitación del manejo adecuado del EPP y otros que complementes y aporten a la apropiación de la seguridad del trabajador.</t>
  </si>
  <si>
    <t>Según programación SST</t>
  </si>
  <si>
    <r>
      <rPr>
        <b/>
        <sz val="8"/>
        <color theme="1"/>
        <rFont val="Arial"/>
        <family val="2"/>
      </rPr>
      <t xml:space="preserve">Eficacia:  
</t>
    </r>
    <r>
      <rPr>
        <sz val="8"/>
        <color theme="1"/>
        <rFont val="Arial"/>
        <family val="2"/>
      </rPr>
      <t xml:space="preserve">Cumplimiento de actividades / actividades programdas *100
</t>
    </r>
    <r>
      <rPr>
        <b/>
        <sz val="8"/>
        <color theme="1"/>
        <rFont val="Arial"/>
        <family val="2"/>
      </rPr>
      <t xml:space="preserve">Efectividad: 
</t>
    </r>
    <r>
      <rPr>
        <sz val="8"/>
        <color theme="1"/>
        <rFont val="Arial"/>
        <family val="2"/>
      </rPr>
      <t xml:space="preserve">No se presentan reportes de accidentes o enfermedades laborales del personal del proceso.
</t>
    </r>
    <r>
      <rPr>
        <b/>
        <sz val="8"/>
        <color theme="1"/>
        <rFont val="Arial"/>
        <family val="2"/>
      </rPr>
      <t/>
    </r>
  </si>
  <si>
    <t>Los miembros del equipo de Docencia PES, hacen uso de los videos de Positiva para manejo del estrés, pausas activas.</t>
  </si>
  <si>
    <t>Inadecuada higiene postural, conservación de la voz, estilos de vida saludable, manejo de cargas y demás temas que afecten la salud del trabajador</t>
  </si>
  <si>
    <t>Asistir a las capacitaciones que se programen sobre el tema y realizar cuando sea necesario solicitud de análisis o de mejora del puesto de trabajo.</t>
  </si>
  <si>
    <t>Registro de asistencia a capacitaciones
Solicitud de análisis o mejora del puesto de trabajo</t>
  </si>
  <si>
    <t>Los miembros del equipo de Docencia PES, hacen uso de los video de Positiva para manejo del estrés, pausas activas.</t>
  </si>
  <si>
    <t>Ausencia a la realización de exámenes periódicos</t>
  </si>
  <si>
    <t>Verificar la asistencia de los trabajadores al examen médico ocupacional programado por Seguidad y Salud en el Trabajo</t>
  </si>
  <si>
    <t>Reporte de asistencia al examen ocupacional</t>
  </si>
  <si>
    <t>Información académica</t>
  </si>
  <si>
    <t>Probabilidad de pérdida de información académica.</t>
  </si>
  <si>
    <t>Seguridad Digital</t>
  </si>
  <si>
    <t>Debilidad en la aplicación del sistema de gestión documental de acuerdo a la TRD definida para el proceso.</t>
  </si>
  <si>
    <t>Sanciones por entes competentes.
Pérdida de imagen institucional.
Pérdida de credibilidad de las partes interesadas.
Reproducción y distribución no autorizada de la información
Deterioro en la preservación de oan confidencialidad, integridad y disponibilidad de la información.
Sanciones por parte del Ministerio de Educación Nacional por pérdida de información poblacional la cual debe ser reportada y evidenciada con oportunidad a las plataformas externas.</t>
  </si>
  <si>
    <t>Conservar la información física según la TRD del proceso.</t>
  </si>
  <si>
    <t>Archivo de carpetas (de estudiantes) en debida forma de acuerdo a la TRD( institucional) del proceso.</t>
  </si>
  <si>
    <t>Personal asistencial del proceso
Profesional de apoyo de Registro Académico</t>
  </si>
  <si>
    <r>
      <rPr>
        <b/>
        <sz val="8"/>
        <color theme="1"/>
        <rFont val="Arial"/>
        <family val="2"/>
      </rPr>
      <t>Eficacia:</t>
    </r>
    <r>
      <rPr>
        <sz val="8"/>
        <color theme="1"/>
        <rFont val="Arial"/>
        <family val="2"/>
      </rPr>
      <t xml:space="preserve">
Cumplimiento de actividades/actividades programas * 100
</t>
    </r>
    <r>
      <rPr>
        <b/>
        <sz val="8"/>
        <color theme="1"/>
        <rFont val="Arial"/>
        <family val="2"/>
      </rPr>
      <t>Efectividad:</t>
    </r>
    <r>
      <rPr>
        <sz val="8"/>
        <color theme="1"/>
        <rFont val="Arial"/>
        <family val="2"/>
      </rPr>
      <t xml:space="preserve">
0% de información pérdida 
</t>
    </r>
    <r>
      <rPr>
        <b/>
        <sz val="8"/>
        <color theme="1"/>
        <rFont val="Arial"/>
        <family val="2"/>
      </rPr>
      <t/>
    </r>
  </si>
  <si>
    <t>En el inicio de semestre, la oficina de registro y control dio manejo a las carpetas y documentación de estudiantes nuevo y antiguos.</t>
  </si>
  <si>
    <t>Con el área de gestión documental, se revisó y actualizó la TRD de Docencia PES</t>
  </si>
  <si>
    <t>No trabajar la información en el onedrive</t>
  </si>
  <si>
    <t xml:space="preserve">Conservar la información digital en el onedrive de acuerdo a los lineamientos definidos en el procedimiento GIC-PC-05 </t>
  </si>
  <si>
    <t>Información en el onedrive por parte de todo el personal del proceso</t>
  </si>
  <si>
    <t>Vicerrector Académico
Decanos
Profesionales de Biblioteca y Registro y Control</t>
  </si>
  <si>
    <t>Las áreas de Docencia PES, cuentan instalada el OneDrive de la Institución, y sobre ella realiza las moficicaciones de documentos varios.</t>
  </si>
  <si>
    <t>La vicerrectoría Académica, permanentemente busca sensibilizar el uso del OneDrive entre los miembros de Docencia PES.</t>
  </si>
  <si>
    <t>Inseguridad en archivadores y accesos</t>
  </si>
  <si>
    <t>Solicitar a través de mesa de ayuda la instalación de acceso a las áreas que lo requieren al igual que la reparación de la seguridad de los archivadores</t>
  </si>
  <si>
    <t>Reportes de mesa de ayuda
Evidencia de adecuaciones y reparaciones</t>
  </si>
  <si>
    <t xml:space="preserve">Personal asistencial del proceso
</t>
  </si>
  <si>
    <t>Junio de 2020</t>
  </si>
  <si>
    <t>Los reportes se encuentran soportados por el área que radica las solicitudes.</t>
  </si>
  <si>
    <t>Esta actividad no se ha desarrollado, con ocasión del COVID-19.</t>
  </si>
  <si>
    <t>MIGUEL ANTONIO MORALES BELTRÁN</t>
  </si>
  <si>
    <r>
      <t>Fecha:</t>
    </r>
    <r>
      <rPr>
        <sz val="10"/>
        <rFont val="Arial"/>
        <family val="2"/>
      </rPr>
      <t xml:space="preserve"> Abril 24 de 2020 </t>
    </r>
  </si>
  <si>
    <t>LIDER DEL PROCESO</t>
  </si>
  <si>
    <t>CLASIF. DE CONFIDENCIALIDAD</t>
  </si>
  <si>
    <t>IPB</t>
  </si>
  <si>
    <t>CLASIF. DE INTEGRIDAD</t>
  </si>
  <si>
    <t>A</t>
  </si>
  <si>
    <t>CLASIF. DE DISPONIBILIDAD</t>
  </si>
  <si>
    <t>CASI SEGURO</t>
  </si>
  <si>
    <t>ALTO</t>
  </si>
  <si>
    <t>EXTREMO</t>
  </si>
  <si>
    <t>BAJO</t>
  </si>
  <si>
    <t>Aceptar el riesgo</t>
  </si>
  <si>
    <t>Fuerte + Fuerte = FUERTE (100)</t>
  </si>
  <si>
    <t>Fuerte + Fuerte</t>
  </si>
  <si>
    <t>FUERTEFUERTE</t>
  </si>
  <si>
    <t>FUERTE
 100</t>
  </si>
  <si>
    <t>Directamente</t>
  </si>
  <si>
    <t>Fuerte + Moderado = MODERADO (50)</t>
  </si>
  <si>
    <t>Fuerte + Moderado</t>
  </si>
  <si>
    <t>FUERTEMODERADO</t>
  </si>
  <si>
    <t>MODERADO
 50</t>
  </si>
  <si>
    <t>Indirectamente</t>
  </si>
  <si>
    <t>Cumplimiento</t>
  </si>
  <si>
    <t>Fuerte + Débil = DÉBIL (0)</t>
  </si>
  <si>
    <t>Fuerte + Débil</t>
  </si>
  <si>
    <t>FUERTEDÉBIL</t>
  </si>
  <si>
    <t>DÉBIL
 0</t>
  </si>
  <si>
    <t>No disminuye</t>
  </si>
  <si>
    <t>Estratégico</t>
  </si>
  <si>
    <t>Moderado + Fuerte = MODERADO (50)</t>
  </si>
  <si>
    <t>Moderado + Fuerte</t>
  </si>
  <si>
    <t>MODERADOFUERTE</t>
  </si>
  <si>
    <t>Financiero</t>
  </si>
  <si>
    <t>Moderado + Moderado = MODERADO (50)</t>
  </si>
  <si>
    <t>Moderado + Moderado</t>
  </si>
  <si>
    <t>MODERADOMODERADO</t>
  </si>
  <si>
    <t>Imagen</t>
  </si>
  <si>
    <t>Moderado + Débil = DÉBIL (0)</t>
  </si>
  <si>
    <t>Moderado + Débil</t>
  </si>
  <si>
    <t>MODERADODÉBIL</t>
  </si>
  <si>
    <t>Débil + Fuerte = DÉBIL (0)</t>
  </si>
  <si>
    <t>Débil + Fuerte</t>
  </si>
  <si>
    <t>DÉBILFUERTE</t>
  </si>
  <si>
    <t>Débil + Moderado = DÉBIL (0)</t>
  </si>
  <si>
    <t>Valoración</t>
  </si>
  <si>
    <t>Débil + Moderado</t>
  </si>
  <si>
    <t>DÉBILMODERADO</t>
  </si>
  <si>
    <t>Débil + Débil = DÉBIL (0)</t>
  </si>
  <si>
    <t>Débil + Débil</t>
  </si>
  <si>
    <t>DÉBILDÉBIL</t>
  </si>
  <si>
    <t>Tecnológico</t>
  </si>
  <si>
    <t>TIPOLOGÍA DE LOS RIESGOS</t>
  </si>
  <si>
    <r>
      <t xml:space="preserve">Riesgos estratégicos: </t>
    </r>
    <r>
      <rPr>
        <sz val="9"/>
        <color rgb="FF000000"/>
        <rFont val="Arial"/>
        <family val="2"/>
      </rPr>
      <t>posibilidad de ocurrencia de eventos que afecten los objetivos estratégicos de la organización pública y por tanto impactan toda la entidad.</t>
    </r>
  </si>
  <si>
    <r>
      <t xml:space="preserve">Riesgo de imagen o reputacional: </t>
    </r>
    <r>
      <rPr>
        <sz val="9"/>
        <color rgb="FF000000"/>
        <rFont val="Arial"/>
        <family val="2"/>
      </rPr>
      <t>posibilidad de ocurrencia de un evento que afecte la imagen, buen nombre o reputación de una organización ante sus clientes y partes interesadas.</t>
    </r>
  </si>
  <si>
    <r>
      <t xml:space="preserve">Riesgos operativos: </t>
    </r>
    <r>
      <rPr>
        <sz val="9"/>
        <color rgb="FF000000"/>
        <rFont val="Arial"/>
        <family val="2"/>
      </rPr>
      <t>posibilidad de ocurrencia de eventos que afecten los procesos misionales de la entidad.</t>
    </r>
  </si>
  <si>
    <r>
      <t xml:space="preserve">Riesgos de corrupción: </t>
    </r>
    <r>
      <rPr>
        <sz val="9"/>
        <color rgb="FF000000"/>
        <rFont val="Arial"/>
        <family val="2"/>
      </rPr>
      <t>posibilidad de que, por acción u omisión, se use el poder para desviar la gestión de lo público hacia un beneficio privado.</t>
    </r>
  </si>
  <si>
    <r>
      <t xml:space="preserve">Riesgos financieros: </t>
    </r>
    <r>
      <rPr>
        <sz val="9"/>
        <color rgb="FF000000"/>
        <rFont val="Arial"/>
        <family val="2"/>
      </rPr>
      <t>posibilidad de ocurrencia de eventos que afecten los estados financieros y todas aquellas áreas involucradas con el proceso financiero como presupuesto, tesorería, contabilidad, cartera, central de cuentas, costos, etc</t>
    </r>
  </si>
  <si>
    <r>
      <t xml:space="preserve">Riesgos de seguridad digital: </t>
    </r>
    <r>
      <rPr>
        <sz val="9"/>
        <color rgb="FF000000"/>
        <rFont val="Arial"/>
        <family val="2"/>
      </rPr>
      <t>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</si>
  <si>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r>
      <t xml:space="preserve">Riesgos tecnológicos: </t>
    </r>
    <r>
      <rPr>
        <sz val="9"/>
        <color rgb="FF000000"/>
        <rFont val="Arial"/>
        <family val="2"/>
      </rPr>
      <t>posibilidad de ocurrencia de eventos que afecten la totalidad o parte de la infraestructura tecnológica (hardware, software, redes, etc.) de una entidad.</t>
    </r>
  </si>
  <si>
    <r>
      <t xml:space="preserve">Riesgo de seguridad y salud en el trabajo: </t>
    </r>
    <r>
      <rPr>
        <sz val="9"/>
        <color rgb="FF000000"/>
        <rFont val="Arial"/>
        <family val="2"/>
      </rPr>
      <t>probabilidad de que se materialice el peligro; es decir, que le genere daño a las personas, bienes o al entorno. </t>
    </r>
  </si>
  <si>
    <r>
      <t xml:space="preserve">Riesgos de cumplimiento: </t>
    </r>
    <r>
      <rPr>
        <sz val="9"/>
        <color rgb="FF000000"/>
        <rFont val="Arial"/>
        <family val="2"/>
      </rPr>
      <t>posibilidad de ocurrencia de eventos que afecten la situación jurídica o contractual de la organización debido a su incumplimiento o desacato a la normatividad legal y las obligaciones contractuales.</t>
    </r>
  </si>
  <si>
    <r>
      <t xml:space="preserve">Riesgo ambiental: </t>
    </r>
    <r>
      <rPr>
        <sz val="9"/>
        <color rgb="FF000000"/>
        <rFont val="Arial"/>
        <family val="2"/>
      </rPr>
      <t>probabilidad de que un evento ambiental sea un efecto potencialmennte adverso afectando fauna y flora, salud humana, prosperidad cultural y social, recursos naturales, la energía y el clima.</t>
    </r>
  </si>
  <si>
    <t>TABLA DE VALORACIÓN DE PROBABILIDAD</t>
  </si>
  <si>
    <t>NIVEL</t>
  </si>
  <si>
    <t>DESCRIPTOR</t>
  </si>
  <si>
    <t>DESCRIPCIÓN</t>
  </si>
  <si>
    <t>FRECUENCIA</t>
  </si>
  <si>
    <t>Rara vez</t>
  </si>
  <si>
    <t>El evento puede ocurrir solo en circunstancias excepcionales (poco comunes o anormales)</t>
  </si>
  <si>
    <t>No se ha presentado en los últimos 5 años.</t>
  </si>
  <si>
    <t>Improbable</t>
  </si>
  <si>
    <t>El evento podría ocurrir en algún momento</t>
  </si>
  <si>
    <t>Al menos una vez en los últimos 5 años.</t>
  </si>
  <si>
    <t>Posible</t>
  </si>
  <si>
    <t>Al menos una vez en los últimos 2 años.</t>
  </si>
  <si>
    <t>Probable</t>
  </si>
  <si>
    <t>Es viable que el evento ocurra en la mayoría de las circunstancias</t>
  </si>
  <si>
    <t>Al menos una vez en el último año.</t>
  </si>
  <si>
    <t>Casi seguro</t>
  </si>
  <si>
    <t>Se espera que el evento ocurra en la mayoría de las circunstancias</t>
  </si>
  <si>
    <t>Más de una vez al año.</t>
  </si>
  <si>
    <t>TABLA DE VALORACIÓN DE IMPACTO RIESGOS DE GESTIÓN</t>
  </si>
  <si>
    <t>TABLA DE VALORACIÓN DE IMPACTO RIESGOS DE CORRUPCIÓN</t>
  </si>
  <si>
    <t>IMPACTO CUANTITATIVO</t>
  </si>
  <si>
    <t>IMPACTO CUALITATIVO</t>
  </si>
  <si>
    <t>Preguntas para determinar impacto en los riesgos de corrupción</t>
  </si>
  <si>
    <t xml:space="preserve">RESPUESTA </t>
  </si>
  <si>
    <t>Insignificante</t>
  </si>
  <si>
    <t>Impacto que afecte la ejecución presupuestal en un valor ≥0,5%.</t>
  </si>
  <si>
    <t>No hay interrupción de las operaciones de la Escuela.</t>
  </si>
  <si>
    <t>N°</t>
  </si>
  <si>
    <t>Pregunta: Si el riesgo de corrupción se materializa podría…</t>
  </si>
  <si>
    <t>Si (*)</t>
  </si>
  <si>
    <t>No (*)</t>
  </si>
  <si>
    <t>Pérdida de cobertura en la prestación de los servicios de la Escuela ≥1%.</t>
  </si>
  <si>
    <t>No se generan sanciones económicas o adminsitrativas.</t>
  </si>
  <si>
    <t>¿Afectar al grupo de funcionarios del proceso?</t>
  </si>
  <si>
    <t>Pago de indemnizaciones a terceros por acciones legales que pueden afectar el presupuesto total de la Escuela en un valor ≥0,5%.</t>
  </si>
  <si>
    <t>No se afecta la imagen institucional de forma significativa.</t>
  </si>
  <si>
    <t>¿Afectar el cumplimiento de metas y objetivos de la dependencia?</t>
  </si>
  <si>
    <t>Pago de sanciones económicas por incumplimiento en la normatividad aplicable ante un ente regulador, las cuales afectan en un valor ≥0,5% del presupuesto general de la Escuela.</t>
  </si>
  <si>
    <t>Sin afectación de la integridad.</t>
  </si>
  <si>
    <t>¿Afectar el cumplimiento de misión de la institución?</t>
  </si>
  <si>
    <t>Afectación ≥ al 1% de la población.</t>
  </si>
  <si>
    <t>Sin afectación de la disponibilidad.</t>
  </si>
  <si>
    <t>¿Afectar el cumplimiento de la misión del sector al que pertenece la institución?</t>
  </si>
  <si>
    <t>No hay afectación medioambiental.</t>
  </si>
  <si>
    <t>Sin afectación de la confidencialidad.</t>
  </si>
  <si>
    <t>¿Generar pérdida de confianza de la institución, afectando su reputación?</t>
  </si>
  <si>
    <t>Menor</t>
  </si>
  <si>
    <t>Impacto que afecte la ejecución presupuestal en un valor ≥1%.</t>
  </si>
  <si>
    <t>Interrupción de las operaciones de la Escuela por algunas horas.</t>
  </si>
  <si>
    <t>¿Generar pérdida de recursos económicos?</t>
  </si>
  <si>
    <t>Pérdida de cobertura en la prestación de los servicios de la Escuela ≥5%.</t>
  </si>
  <si>
    <t>Reclamaciones o quejas de los usuarios que implican investigaciones internas disciplinarias.</t>
  </si>
  <si>
    <t>¿Afectar la generación de los productos o la prestación de los servicios?</t>
  </si>
  <si>
    <t>Pago de indemnizaciones a terceros por acciones legales que pueden afectar el presupuesto total de la Escuela en un valor ≥1%.</t>
  </si>
  <si>
    <t>Imagen institucional afectada localmente por retrasos en la prestación del servicio a los usuarios o ciudadanos.</t>
  </si>
  <si>
    <t>¿Dar lugar al detrimento de calidad de vida de la comunidad por la pérdida del bien o servicios o los recursos públicos?</t>
  </si>
  <si>
    <t>Pago de sanciones económicas por incumplimiento en la normatividad aplicable ante un ente regulador, las cuales afectan en un valor ≥1%del presupuesto general de la Escuela.</t>
  </si>
  <si>
    <t>Afectación leve de la integridad.</t>
  </si>
  <si>
    <t>¿Generar pérdida de información de la institución?</t>
  </si>
  <si>
    <t>Afectación ≥ al 5% de la población.</t>
  </si>
  <si>
    <t>Afectación leve de la disponibilidad.</t>
  </si>
  <si>
    <t>¿Generar intervención de los órganos de control, de la Fiscalía u otro ente?</t>
  </si>
  <si>
    <t>Afectación leve de la confidencialidad.</t>
  </si>
  <si>
    <t>¿Dar lugar a procesos sancionatorios?</t>
  </si>
  <si>
    <t>Moderado</t>
  </si>
  <si>
    <t>Impacto que afecte la ejecución presupuestal en un valor ≥5%.</t>
  </si>
  <si>
    <t>Interrupción de las operaciones de la Escuela por un (1) día.</t>
  </si>
  <si>
    <t>¿Dar lugar a procesos disciplinarios?</t>
  </si>
  <si>
    <t>Pérdida de cobertura en la prestación de los servicios de la Escuela ≥10%.</t>
  </si>
  <si>
    <t>Reclamaciones o quejas de los usuarios que podrían implicar una denuncia ante los entes reguladores o una demanda de largo alcance para la Escuela.</t>
  </si>
  <si>
    <t>¿Dar lugar a procesos fiscales?</t>
  </si>
  <si>
    <t>Pago de indemnizaciones a terceros por acciones legales que pueden afectar el presupuesto total de la Escuela en un valor ≥5%.</t>
  </si>
  <si>
    <t>Inoportunidad en la información ocasionando retrasos en la atención a los usuarios.</t>
  </si>
  <si>
    <t>¿Dar lugar a procesos penales?</t>
  </si>
  <si>
    <t>Pago de sanciones económicas por incumplimiento en la normatividad aplicable ante un ente regulador, las cuales afectan en un valor ≥5% del presupuesto general de la Escuela.</t>
  </si>
  <si>
    <t>Reproceso de actividades y aumento de carga operativa.</t>
  </si>
  <si>
    <t>¿Generar pérdida de credibilidad del sector?</t>
  </si>
  <si>
    <t>Afectación ≥ al 10% de la población.</t>
  </si>
  <si>
    <t>Imagen institucional afectada en el orden nacional o regional por retrasos en la prestación del servicio a los usuarios o ciudadanos.</t>
  </si>
  <si>
    <t>¿Ocasionar lesiones físicas o pérdida de vidas humanas?</t>
  </si>
  <si>
    <t>Afectación leve del medio ambiente, requiere de ≥ 4 semanas de recuperación.</t>
  </si>
  <si>
    <t>Investigaciones penales, fiscales o disciplinarias.</t>
  </si>
  <si>
    <t>¿Afectar la imagen regional?</t>
  </si>
  <si>
    <t>Afectación moderada de la integridad de la información debido al desinterés particular de los empleados y terceros.</t>
  </si>
  <si>
    <t>¿Afectar la imagen nacional?</t>
  </si>
  <si>
    <t>Afectación moderada de la disponibilidad de la información debido al desinterés particular de los empleados y terceros.</t>
  </si>
  <si>
    <t>¿Generar daño ambiental?</t>
  </si>
  <si>
    <t>Afectación moderada de la confidencialidad de la información debido al desinterés particular de los empleados y terceros.</t>
  </si>
  <si>
    <t xml:space="preserve">Total preguntas afirmativas: </t>
  </si>
  <si>
    <t>Mayor</t>
  </si>
  <si>
    <t>Impacto que afecte la ejecución presupuestal en un valor ≥20%.</t>
  </si>
  <si>
    <t>Interrupción de las operaciones de la Escuela por más de dos (2) días.</t>
  </si>
  <si>
    <t>* marcar con uno (1) en lugar de equis (X)</t>
  </si>
  <si>
    <t>Pérdida de cobertura en la prestación de los servicios de la Escuela ≥20%.</t>
  </si>
  <si>
    <t>Pérdida de Información crítica para la Escuela que no se puede recuperar.</t>
  </si>
  <si>
    <t>Pago de indemnizaciones a terceros por acciones legales que pueden afectar el presupuesto total de la Escuela en un valor ≥20%.</t>
  </si>
  <si>
    <t>Sanción por parte del ente de control u otro ente regulador.</t>
  </si>
  <si>
    <t>Pago de sanciones económicas por incumplimiento en la normatividad aplicable ante un ente regulador, las cuales afectan en un valor ≥20% del presupuesto general de la Escuela.</t>
  </si>
  <si>
    <t>Incumplimiento en las metas y objetivos institucionales afectando el cumplimiento de las metas de gobierno.</t>
  </si>
  <si>
    <t>Responder afirmativamente de UNA a CINCO pregunta(s) genera un impacto moderado.</t>
  </si>
  <si>
    <t>Afectación ≥ al 20% de la población.</t>
  </si>
  <si>
    <t>Imagen institucional afectada en el orden nacional o regional por incumplimiento en la prestación del servicio a los usuarios o ciudadanos.</t>
  </si>
  <si>
    <t>Responder afirmativamente de SEIS a ONCE preguntas genera un impacto mayor.</t>
  </si>
  <si>
    <t>Afectación importante del medio ambiente, requiere de ≥ 3 meses de recuperación.</t>
  </si>
  <si>
    <t>Afectación grave de la integridad de la información debido al desinterés particular de los empleados y terceros.</t>
  </si>
  <si>
    <t>Responder afirmativamente de DOCE a DIECINUEVE preguntas genera un impacto catastrófico.</t>
  </si>
  <si>
    <t>Afectación grave de la disponibilidad de la información debido al desinterés particular de los empleados y terceros.</t>
  </si>
  <si>
    <t>Afectación grave de la confidencialidad de la información debido al desinterés particular de los empleados y terceros.</t>
  </si>
  <si>
    <t>Genera medianas consecuencias sobre la entidad</t>
  </si>
  <si>
    <t>Catastrófico</t>
  </si>
  <si>
    <t>Impacto que afecte la ejecución presupuestal en un valor ≥50%.</t>
  </si>
  <si>
    <t>Interrupción de las operaciones de la Escuela por más de cinco (5) días.</t>
  </si>
  <si>
    <t>Genera altas consecuencias sobre la entidad.</t>
  </si>
  <si>
    <t>Pérdida de cobertura en la prestación de los servicios de la Escuela ≥50%.</t>
  </si>
  <si>
    <t>Intervención por parte de un ente de control u otro ente regulador.</t>
  </si>
  <si>
    <t>Genera consecuencias desastrosas para la entidad</t>
  </si>
  <si>
    <t>Pago de indemnizaciones a terceros por acciones legales que pueden afectar el presupuesto total de la Escuela en un valor ≥50%.</t>
  </si>
  <si>
    <t>Pago de sanciones económicas por incumplimiento en la normatividad aplicable ante un ente regulador, las cuales afectan en un valor ≥50% del presupuesto general de la Escuela.</t>
  </si>
  <si>
    <t>Incumplimiento en las metas y objetivos institucionales afectando de forma grave la ejecución presupuestal.</t>
  </si>
  <si>
    <t>Afectación ≥ al 50% de la población.</t>
  </si>
  <si>
    <t>Imagen institucional afectada en el orden nacional o regional por actos o hechos de corrupción comprobados.</t>
  </si>
  <si>
    <t>Afectación importante del medio ambiente, requiere de ≥ 1 año de recuperación</t>
  </si>
  <si>
    <t>Afectación muy grave de la integridad de la información debido al desinterés particular de los empleados y terceros.</t>
  </si>
  <si>
    <t>Afectación muy grave de la disponibilidad de la información debido al desinterés particular de los empleados y terceros.</t>
  </si>
  <si>
    <t>Afectación muy grave de la confidencialidad de la información debido al desinterés particular de los empleados y terceros.</t>
  </si>
  <si>
    <r>
      <rPr>
        <b/>
        <sz val="11"/>
        <color indexed="8"/>
        <rFont val="Arial"/>
        <family val="2"/>
      </rPr>
      <t xml:space="preserve">ACTIVO DE INFORMACIÓN: </t>
    </r>
    <r>
      <rPr>
        <sz val="11"/>
        <color indexed="8"/>
        <rFont val="Arial"/>
        <family val="2"/>
      </rPr>
      <t xml:space="preserve">Es todo aquello, que tiene gran importancia para las actividades de la ETITC, y ha sido declarado como un “bien”, por lo tanto, tiene un valor significativo para el desempeño de las actividades de la institución.  .  Un activo de información puede tener las siguientes características, independiente del tipo de activo:  </t>
    </r>
  </si>
  <si>
    <t>•	El activo de información es reconocido como valioso para la ETITC.
•	No es fácilmente reemplazable sin incurrir en costos, habilidades especiales, tiempo, recursos o combinación de los mismos.
•	Forma parte de la identidad de la Escuela y sin la cual la misma puede estar en algún nivel de riesgo.</t>
  </si>
  <si>
    <t xml:space="preserve">Tipo de activo </t>
  </si>
  <si>
    <t xml:space="preserve">Descripción </t>
  </si>
  <si>
    <t>Documental</t>
  </si>
  <si>
    <t>Información almacenada en formatos físicos (papel, carpetas, CD, DVD) o en formatos digitales o electrónicos (ficheros en bases de datos, correos electrónicos, archivos o servidores), teniendo en cuenta lo anterior, se puede distinguir como información: C</t>
  </si>
  <si>
    <t xml:space="preserve">Hardware </t>
  </si>
  <si>
    <t>Equipos físicos de cómputo y de comunicaciones como, servidores, biométricos que por su criticidad son considerados activos de información</t>
  </si>
  <si>
    <t>Servicios</t>
  </si>
  <si>
    <t>Servicio brindado por parte de la entidad para el apoyo de las actividades de los procesos, tales como: Servicios WEB, intranet, CRM, ERP, Portales organizacionales, Aplicaciones entre otros (Pueden estar compuestos por hardware y software)</t>
  </si>
  <si>
    <t>Software</t>
  </si>
  <si>
    <t>Activo informático lógico como programas, herramientas ofimáticas o sistemas
lógicos para la ejecución de las actividades</t>
  </si>
  <si>
    <t>CRITERIOS DE CLASIFICACIÓN DE LA INFORMACIÓN.</t>
  </si>
  <si>
    <r>
      <t xml:space="preserve">CLASIFICACIÓN DE CONFIDENCIALIDAD: </t>
    </r>
    <r>
      <rPr>
        <sz val="11"/>
        <color indexed="8"/>
        <rFont val="Arial"/>
        <family val="2"/>
      </rPr>
      <t>Es definir el nivel de privacidad de la información institucional. Se divide en:</t>
    </r>
  </si>
  <si>
    <r>
      <t>·</t>
    </r>
    <r>
      <rPr>
        <sz val="7"/>
        <color indexed="8"/>
        <rFont val="Times New Roman"/>
        <family val="1"/>
      </rPr>
      <t xml:space="preserve">     </t>
    </r>
    <r>
      <rPr>
        <b/>
        <sz val="11"/>
        <color indexed="8"/>
        <rFont val="Arial"/>
        <family val="2"/>
      </rPr>
      <t xml:space="preserve">Información Pública: </t>
    </r>
    <r>
      <rPr>
        <sz val="11"/>
        <color indexed="8"/>
        <rFont val="Arial"/>
        <family val="2"/>
      </rPr>
      <t>Es toda información que su divulgación no pone en riesgo la integridad ni la imagen de la persona natural o jurídica.</t>
    </r>
  </si>
  <si>
    <r>
      <t>·</t>
    </r>
    <r>
      <rPr>
        <sz val="7"/>
        <color indexed="8"/>
        <rFont val="Times New Roman"/>
        <family val="1"/>
      </rPr>
      <t xml:space="preserve">     </t>
    </r>
    <r>
      <rPr>
        <b/>
        <sz val="11"/>
        <color indexed="8"/>
        <rFont val="Arial"/>
        <family val="2"/>
      </rPr>
      <t xml:space="preserve">Información Pública Clasificada: </t>
    </r>
    <r>
      <rPr>
        <sz val="11"/>
        <color indexed="8"/>
        <rFont val="Arial"/>
        <family val="2"/>
      </rPr>
      <t>Es aquella información semiprivada que es compartida entre un grupo de personas de la entidad, inclusive puede ser compartida con entes de control, pero no es de carácter público para personal ajeno a la ETITC.</t>
    </r>
  </si>
  <si>
    <r>
      <t>·</t>
    </r>
    <r>
      <rPr>
        <sz val="7"/>
        <color indexed="8"/>
        <rFont val="Times New Roman"/>
        <family val="1"/>
      </rPr>
      <t xml:space="preserve">     </t>
    </r>
    <r>
      <rPr>
        <b/>
        <sz val="11"/>
        <color indexed="8"/>
        <rFont val="Arial"/>
        <family val="2"/>
      </rPr>
      <t>Información Pública Reservada:</t>
    </r>
    <r>
      <rPr>
        <sz val="11"/>
        <color indexed="8"/>
        <rFont val="Arial"/>
        <family val="2"/>
      </rPr>
      <t xml:space="preserve"> Es aquella información que contiene datos sensibles y/o personales.  Es considerada información privada teniendo en cuenta que su divulgación puede traer consigo daños de imagen e implicaciones jurídicas tanto para la </t>
    </r>
  </si>
  <si>
    <r>
      <t xml:space="preserve">CLASIFICACIÓN DE INTEGRIDAD: </t>
    </r>
    <r>
      <rPr>
        <sz val="11"/>
        <color indexed="8"/>
        <rFont val="Arial"/>
        <family val="2"/>
      </rPr>
      <t>Es definir el nivel de veracidad y modificación controlada por parte del propietario de la información.  Se divide en:</t>
    </r>
  </si>
  <si>
    <r>
      <t>·</t>
    </r>
    <r>
      <rPr>
        <sz val="7"/>
        <color indexed="8"/>
        <rFont val="Times New Roman"/>
        <family val="1"/>
      </rPr>
      <t xml:space="preserve">     </t>
    </r>
    <r>
      <rPr>
        <b/>
        <sz val="11"/>
        <color indexed="8"/>
        <rFont val="Arial"/>
        <family val="2"/>
      </rPr>
      <t xml:space="preserve">Alta: </t>
    </r>
    <r>
      <rPr>
        <sz val="11"/>
        <color indexed="8"/>
        <rFont val="Arial"/>
        <family val="2"/>
      </rPr>
      <t>Documento cuya modificación o desactualización no autorizada pone en riesgo el desempeño de las actividades de la institución y el cumplimiento de la misión institucional. Trayendo consigo repercusiones legales y deterioro de imagen para la Es</t>
    </r>
  </si>
  <si>
    <r>
      <t>·</t>
    </r>
    <r>
      <rPr>
        <sz val="7"/>
        <color indexed="8"/>
        <rFont val="Times New Roman"/>
        <family val="1"/>
      </rPr>
      <t xml:space="preserve">     </t>
    </r>
    <r>
      <rPr>
        <b/>
        <sz val="11"/>
        <color indexed="8"/>
        <rFont val="Arial"/>
        <family val="2"/>
      </rPr>
      <t xml:space="preserve">Media: </t>
    </r>
    <r>
      <rPr>
        <sz val="11"/>
        <color indexed="8"/>
        <rFont val="Arial"/>
        <family val="2"/>
      </rPr>
      <t>Documento cuya modificación o desactualización no autorizada pone en riesgo el desempeño de los procesos internos de la institución, pudiendo traer consigo deterioros en la imagen institucional y repercusiones legales para la Escuela.</t>
    </r>
  </si>
  <si>
    <r>
      <t>·</t>
    </r>
    <r>
      <rPr>
        <sz val="7"/>
        <color indexed="8"/>
        <rFont val="Times New Roman"/>
        <family val="1"/>
      </rPr>
      <t xml:space="preserve">     </t>
    </r>
    <r>
      <rPr>
        <b/>
        <sz val="11"/>
        <color indexed="8"/>
        <rFont val="Arial"/>
        <family val="2"/>
      </rPr>
      <t xml:space="preserve">Baja: </t>
    </r>
    <r>
      <rPr>
        <sz val="11"/>
        <color indexed="8"/>
        <rFont val="Arial"/>
        <family val="2"/>
      </rPr>
      <t>Documento cuya modificación o desactualización no autorizada, no pone en riesgo el desempeño de las actividades propias de la institución, ni tampoco el cumplimiento de los objetivos de sus procesos.  No afecta la imagen institucional, ni conl</t>
    </r>
  </si>
  <si>
    <r>
      <t xml:space="preserve">CLASIFICACIÓN DE DISPONIBILIDAD: </t>
    </r>
    <r>
      <rPr>
        <sz val="11"/>
        <color indexed="8"/>
        <rFont val="Arial"/>
        <family val="2"/>
      </rPr>
      <t>Es definir el nivel de accesibilidad a la información para ser utilizado con fines institucionales. Se divide en:</t>
    </r>
  </si>
  <si>
    <r>
      <t>·</t>
    </r>
    <r>
      <rPr>
        <sz val="7"/>
        <color indexed="8"/>
        <rFont val="Times New Roman"/>
        <family val="1"/>
      </rPr>
      <t xml:space="preserve">     </t>
    </r>
    <r>
      <rPr>
        <b/>
        <sz val="11"/>
        <color indexed="8"/>
        <rFont val="Arial"/>
        <family val="2"/>
      </rPr>
      <t xml:space="preserve">Alta: </t>
    </r>
    <r>
      <rPr>
        <sz val="11"/>
        <color indexed="8"/>
        <rFont val="Arial"/>
        <family val="2"/>
      </rPr>
      <t>Documento cuya afectación de disponibilidad, en cuanto a su consulta pone en riesgo el desempeño de los procesos, cumplimiento de la misión institucional, generando atrasos significativos en las metas planificadas. Trae consigo repercusiones l</t>
    </r>
  </si>
  <si>
    <r>
      <t>·</t>
    </r>
    <r>
      <rPr>
        <sz val="7"/>
        <color indexed="8"/>
        <rFont val="Times New Roman"/>
        <family val="1"/>
      </rPr>
      <t xml:space="preserve">     </t>
    </r>
    <r>
      <rPr>
        <b/>
        <sz val="11"/>
        <color indexed="8"/>
        <rFont val="Arial"/>
        <family val="2"/>
      </rPr>
      <t xml:space="preserve">Media: </t>
    </r>
    <r>
      <rPr>
        <sz val="11"/>
        <color indexed="8"/>
        <rFont val="Arial"/>
        <family val="2"/>
      </rPr>
      <t>Documento cuya afectación de disponibilidad, en cuanto a su consulta pone en riesgo el desempeño de los procesos, pudiendo generar atrasos significativos en las metas planificadas. Puede traer consigo repercusiones legales y deterioro de imag</t>
    </r>
  </si>
  <si>
    <r>
      <t>·</t>
    </r>
    <r>
      <rPr>
        <sz val="7"/>
        <color indexed="8"/>
        <rFont val="Times New Roman"/>
        <family val="1"/>
      </rPr>
      <t xml:space="preserve">     </t>
    </r>
    <r>
      <rPr>
        <b/>
        <sz val="11"/>
        <color indexed="8"/>
        <rFont val="Arial"/>
        <family val="2"/>
      </rPr>
      <t xml:space="preserve">Baja: </t>
    </r>
    <r>
      <rPr>
        <sz val="11"/>
        <color indexed="8"/>
        <rFont val="Arial"/>
        <family val="2"/>
      </rPr>
      <t>Documento cuya afectación de disponibilidad no pone en riesgo el desempeño de los procesos, ni el cumplimiento de la misión institucional. No genera repercusiones legales y deterioro de imagen para la Escuela.</t>
    </r>
  </si>
  <si>
    <t>CLASIFICACIÓNDE LAS ACTIVIDADES DE CONTROL</t>
  </si>
  <si>
    <t>EJEMPLO</t>
  </si>
  <si>
    <t>CONTROLES PREVENTIVOS</t>
  </si>
  <si>
    <t>Controles que están diseñados para evitar un evento no deseado en el momento en que se produce. Este tipo de controles intentan evitar la ocurrencia de los riesgos que puedan afectar el cumplimiento de los objetivos.</t>
  </si>
  <si>
    <t>Revisión al cumplimiento de los requisitos contractuales en el proceso de selección del contratista o proveedor.</t>
  </si>
  <si>
    <t>CONTROLES DETECTIVOS</t>
  </si>
  <si>
    <t>Controles que están diseñados para identificar un evento o resultado no previsto después de que se haya producido. Buscan detectar la situación no deseada para que se corrija y se tomen las acciones correspondientes.</t>
  </si>
  <si>
    <t>Realizar una conciliación bancaria para verificar que los saldos en libros corresponden con los saldos en bancos.</t>
  </si>
  <si>
    <t>TRATAMIENTO DEL RIESGO</t>
  </si>
  <si>
    <t>ACEPTAR EL RIESGO</t>
  </si>
  <si>
    <t>No se adopta ninguna medida que afecte la probabilidad o el impacto del riesgo. (Ningún riesgo de corrupción podrá ser aceptado).</t>
  </si>
  <si>
    <t>COMPARTIR O TRANSFERIR EL RIESGO</t>
  </si>
  <si>
    <t>Se reduce la probabilidad o el impacto del riesgo transfiriendo o compartiendo una parte de este. Los riesgos de corrupción se pueden compartir pero no se puede transferir su responsabilidad.</t>
  </si>
  <si>
    <t>EVITAR EL RIESGO</t>
  </si>
  <si>
    <t>Se abandonan las actividades que dan lugar al riesgo, es decir, no iniciar o no continuar con la actividad que lo provoca.</t>
  </si>
  <si>
    <t>REDUCIR EL RIESGO</t>
  </si>
  <si>
    <t>Se adoptan medidas para reducir la probabilidad o el impacto del riesgo, o ambos; por lo general conlleva a la implementación de controles.</t>
  </si>
  <si>
    <t>RIESGO 1</t>
  </si>
  <si>
    <t>CAUSA 1</t>
  </si>
  <si>
    <t>CAUSA 2</t>
  </si>
  <si>
    <t>CAUSA 3</t>
  </si>
  <si>
    <t>CAUSA 4</t>
  </si>
  <si>
    <t>CONTROL 1</t>
  </si>
  <si>
    <t>CRITERIO DE EVALUACIÓN</t>
  </si>
  <si>
    <t>ASPECTOS A EVALUAR EN EL DISEÑO DEL CONTRO</t>
  </si>
  <si>
    <t>OPCIONES DE RESPUESTA</t>
  </si>
  <si>
    <t>PESO EN LA EVALUACIÓN DEL DISEÑO DEL CONTROL</t>
  </si>
  <si>
    <t>RESULTADO</t>
  </si>
  <si>
    <t>1. Responsable</t>
  </si>
  <si>
    <t>¿Existe un responsable asignado a la ejecución del control ?</t>
  </si>
  <si>
    <t xml:space="preserve">Asignado </t>
  </si>
  <si>
    <t>No Asignado</t>
  </si>
  <si>
    <t>¿El responsable tiene la autoridad y adecuada segregación de funciones en la ejecución del control?</t>
  </si>
  <si>
    <t xml:space="preserve">Adecuado </t>
  </si>
  <si>
    <t>Inadecuado</t>
  </si>
  <si>
    <t>2. Periodicidad</t>
  </si>
  <si>
    <t xml:space="preserve">¿ La oportunidad en que se ejecuta el control ayuda a prevenir la mitigación del riesgo o a detectar la materialización del riesgo de manera oportuna? </t>
  </si>
  <si>
    <t xml:space="preserve">Oportuna </t>
  </si>
  <si>
    <t>Inoportuna</t>
  </si>
  <si>
    <t xml:space="preserve">3. Propósito. </t>
  </si>
  <si>
    <t xml:space="preserve">¿Las actividades que se desarrollan en el control realmente buscan por si sola prevenir o detectar las causas que pueden dar origen al riesgo, ejemplo Verificar, Validar Cotejar, Comparar, Revisar, etc.? </t>
  </si>
  <si>
    <t xml:space="preserve">Prevenir Detectar </t>
  </si>
  <si>
    <t>No es un Control</t>
  </si>
  <si>
    <t xml:space="preserve">4. Cómo se realiza la actividad de control. </t>
  </si>
  <si>
    <t xml:space="preserve">¿La fuente de información que se utiliza en el desarrollo del control es información confiable que permita mitigar el riesgo?. </t>
  </si>
  <si>
    <t xml:space="preserve">Confiable </t>
  </si>
  <si>
    <t>No Confiable</t>
  </si>
  <si>
    <t>5. Qué pasa con las observaciones o desviaciones</t>
  </si>
  <si>
    <t>.¿Las observaciones , desviaciones o diferencias identificadas como resultados de la ejecución del control son investigadas y resueltas de manera oportuna?.</t>
  </si>
  <si>
    <t xml:space="preserve">Se investigan y resuelven oportunamente </t>
  </si>
  <si>
    <t>No se investigan y resuelven oportunamente</t>
  </si>
  <si>
    <t xml:space="preserve">6. Evidencia de la ejecución del control </t>
  </si>
  <si>
    <t xml:space="preserve">¿Se deja evidencia o rastro de la ejecución del control, que permita a cualquier tercero con la evidencia, llegar a la misma conclusión?. </t>
  </si>
  <si>
    <t xml:space="preserve">Completa </t>
  </si>
  <si>
    <t xml:space="preserve">Incompleta </t>
  </si>
  <si>
    <t>No existe</t>
  </si>
  <si>
    <t>TOTAL</t>
  </si>
  <si>
    <t>RANGO DE CALIFICACIÓN DEL DISEÑO</t>
  </si>
  <si>
    <t>RESULTADO, PESO EN LA EVALUACIÓN DEL DISEÑO DEL CONTROL</t>
  </si>
  <si>
    <t>Calificación entre 96 y 100</t>
  </si>
  <si>
    <t>Calificación entre 86 y 95</t>
  </si>
  <si>
    <t>Calificación entre 0 y 85</t>
  </si>
  <si>
    <t>RIESGO 2</t>
  </si>
  <si>
    <t>RIESGO 3</t>
  </si>
  <si>
    <t>RIESGO 4</t>
  </si>
  <si>
    <t>CONTROL 2</t>
  </si>
  <si>
    <t>¿Las observaciones , desviaciones o diferencias identificadas como resultados de la ejecución del control son investigadas y resueltas de manera oportuna?.</t>
  </si>
  <si>
    <t>RIESGO 5</t>
  </si>
  <si>
    <t>RIESGO 6</t>
  </si>
  <si>
    <t>RIESGO 7</t>
  </si>
  <si>
    <t>RIESGO 8</t>
  </si>
  <si>
    <t>RIESGO 9</t>
  </si>
  <si>
    <t>RANGO DE CALIFICACIÓN DE LA EJECUCIÓN</t>
  </si>
  <si>
    <t>RESULTADO, PESO DE LA EJECUCIÓN DEL CONTROL</t>
  </si>
  <si>
    <t>El control se ejecuta de manera consistente por parte del responsable.</t>
  </si>
  <si>
    <t>El control se ejecuta algunas veces por parte del responsable.</t>
  </si>
  <si>
    <t>El control no se ejecuta por parte del responsable.</t>
  </si>
  <si>
    <t>SOLIDEZ INDIVIDUAL DE CADA CONTROL</t>
  </si>
  <si>
    <t>Peso del diseño individual o promedio de los Controles. (DISEÑO)</t>
  </si>
  <si>
    <t>El Control se ejecuta de manera consistente por los responsables. (EJECUCION)</t>
  </si>
  <si>
    <t xml:space="preserve">Solidez individual de cada control </t>
  </si>
  <si>
    <t>Aplica plan de acción para fortalecer el Control Si / NO</t>
  </si>
  <si>
    <t>FUERTE:100 MODERADO:50 DÉBIL:0</t>
  </si>
  <si>
    <t>Fuerte Calificación Entre 96 y 100</t>
  </si>
  <si>
    <t>Fuerte (Siempre se ejecuta)</t>
  </si>
  <si>
    <t>Fuerte + Fuerte = FUERTE</t>
  </si>
  <si>
    <t>No</t>
  </si>
  <si>
    <t xml:space="preserve">Moderado (Algunas veces) </t>
  </si>
  <si>
    <t xml:space="preserve">Fuerte + Moderado = MODERADO </t>
  </si>
  <si>
    <t>Si</t>
  </si>
  <si>
    <t xml:space="preserve">Débil (No se ejecuta) </t>
  </si>
  <si>
    <t>Fuerte + Débil = DÉBIL</t>
  </si>
  <si>
    <t>Moderado Calificación Entre 86 y 95</t>
  </si>
  <si>
    <t xml:space="preserve">Fuerte (Siempre se ejecuta) </t>
  </si>
  <si>
    <t>Moderado + Fuerte = MODERADO</t>
  </si>
  <si>
    <t>Moderado + Moderado = MODERADO</t>
  </si>
  <si>
    <t>Moderado + Débil = DÉBIL</t>
  </si>
  <si>
    <t>Débil + Fuerte = DÉBIL</t>
  </si>
  <si>
    <t xml:space="preserve">Débil Entre 0 y 85 </t>
  </si>
  <si>
    <t>Débil + Moderado = DÉBIL</t>
  </si>
  <si>
    <t>Débil + Débil = DÉBIL</t>
  </si>
  <si>
    <t>CALIFICACIÓN DE LA SOLIDEZ DEL CONJUNTO DE CONTROLES</t>
  </si>
  <si>
    <t>El promedio de la solidez indiviudal de cada control al sumarlos y ponderarlos es igual a 100.</t>
  </si>
  <si>
    <t>El promedio de la solidez indiviudal de cada control al sumarlos y ponderarlos está entre 50 y 99.</t>
  </si>
  <si>
    <t>El promedio de la solidez individual de cada control al sumarlos y ponderarlos es menor a 50.</t>
  </si>
  <si>
    <t>SÓLIDEZ DEL CONJUNTO DE LOS CONTROLES</t>
  </si>
  <si>
    <t># COLUMNAS EN LA MATRIZ DE RIESGO QUE SE DESPLAZA EN EL EJE DE PROBABILIDAD</t>
  </si>
  <si>
    <t># COLUMNAS EN LA MATRIZ DE RIESGO QUE SE DESPLAZA EN EL EJE DE IMPACTO</t>
  </si>
  <si>
    <t>ESCUELA TECNOLÓGICA INSTITUTO TÉCNICO CENTRAL</t>
  </si>
  <si>
    <t>PROCESO GESTIÓN DE CALIDAD</t>
  </si>
  <si>
    <t>CONTEXTO 2019</t>
  </si>
  <si>
    <t>FORTALEZAS</t>
  </si>
  <si>
    <t>OPORTUNIDADES</t>
  </si>
  <si>
    <t>DEBILIDADES</t>
  </si>
  <si>
    <t>AMENAZAS</t>
  </si>
  <si>
    <t>Conocimiento y experiencia en el tema de sistemas de gestión</t>
  </si>
  <si>
    <t>La articulación de los sistermas de gestión con el Modelo Integrado de Planeación y Gestión.</t>
  </si>
  <si>
    <t>No se ha realizado la trasnferencia de documentación al Archivo.</t>
  </si>
  <si>
    <t xml:space="preserve">Los líderes de proceso no socializan con su equipo de trabajo los cambios realizados en la documentación del SGC y puede generar el uso de versiones obsoletas o el incumplimiento de procesos. </t>
  </si>
  <si>
    <t>Se asignan recursos para la ejecución de las diferentes actividades propias del SGC las cuales se reflejan en en plan de acción del proceso.</t>
  </si>
  <si>
    <t>Falta de divulgación permanente del sistema de gestión integrado</t>
  </si>
  <si>
    <t>Incumplimiento de los líderes de los procesos en las tareas asignadas desde el SGC y/o de la comunidad en temas de calidad.</t>
  </si>
  <si>
    <t>Se realiza la revisión por la dirección anualmente y se actualiza cuando se genere la necesidad.</t>
  </si>
  <si>
    <t>Se elaboran informes periódicos al Comité Institucional de Gestión y Desempeño del avance y resultado de las auditorias internas realizadas a los procesos de acuerdo al programa de auditorías.</t>
  </si>
  <si>
    <t>Se presenta a la oficina de control interno los planes de mejoramiento generados por los procesos que presentaron no conformidades para su respectivo seguimiento</t>
  </si>
  <si>
    <t>La versión publicada en la página institucional de los documentos del sistema de gestión de calidad es la versión vigente.</t>
  </si>
  <si>
    <t>Participación del personal del proceso en las actividades programadas en los sistemas de seguridad de la información, seguridad y salud en el trabajo y gestión ambiental.</t>
  </si>
  <si>
    <t>Se reportan las situaciones que por temas ergonómicos, físicos o ambientales puedan generar accidentes o enfermedades laborales, así como riesgo en la seguridad de la información o daños ambientales.</t>
  </si>
  <si>
    <t>La información del área se mantiene en el drive para evitar perdida de información en el caso de daño del equipo.</t>
  </si>
  <si>
    <t>Se programa formación y/o capacitación para fortalecer compentencias de los auditores internos.</t>
  </si>
  <si>
    <t xml:space="preserve">Se evidencio que en las jornadas de inducción adelantadas fueron programadas a partir del acuerdo 011 del 30 de octubre de 2019, las jornadas pedagógicas 2020-1 se adelantó la inducción a partir del mes de enero desde el día 16 y hasta el 31,  y a partir del 17 de julio se adelantaron las jornadas de la vigencia 2020-2, a las cuales asistieron los docentes y los decanos, así miso se adelantó la entrega de las cargas académicas, en cuanto a las directrices académicas, por medio del Comunicado 05 del 27 de julio de 2020, el cual se encuentra debidamente publicado en la página web de la Entidad, directrices académicas para inicio de semestre 2020-2 expedida por el Vicerrector Académico donde se observan el planteamiento del desarrollo de las actividades académicas por medio remoto. 
En cuanto al plan de capacitación docente, se adelantó por medio de la convocatoria 01 de la vicerrectoría académica del 20 de abril por medio del cual se invitó a los docentes a postularse al doctorado interinstitucional en educación en la Universidad Pedagógica Nacional a través del convenio 03 de 2019 UPN-ETITC, observando que de 11 cupos solo se postuló 1. Lo cual contribuye a la mitigación del riesgo
</t>
  </si>
  <si>
    <t>Se evidencio que, la ETITC con la emisión del acuerdo por medio del cual se indica que cuenta con 362 asignaturas, 50 de posgrado. (465 asignaturas) asignatura calculo integral materia 128, expresión gráfica código 204, observando que la bibliografía se encuentra para desarrollar las asignaturas mencionadas anteriormente se encuentra actualizada luego del adelanto de esta actividad de verificación por parte de los docentes, y el syllabus de la asignatura Ética con el código 415 identificada la cual no se encuentra diligenciada con el formato actualizado. Actividad que contribuye con la mitigación del riesgo, sin embargo requiere ser fortalecida.</t>
  </si>
  <si>
    <t>Se evidencio que, para el periodo 2020-2  se recibieron dos docentes de hora catedra, mediante el correo electrónico de fecha 3 de agosto de 2020, se adjuntaron la solicitud del perfil del docente mediante el diligenciamiento del formato GTH-FO-18 solicitud perfil docente, con el perfil de ingeniero en Mecatrónica, debidamente firmado por el vicerrector académico, así mismo se observó el documento de asignación de carga académica de fecha 30 de julio de 2020, el cual fue remitido al área de selección y vinculación. Actividad que contribuye con la mitigación del riesgo.</t>
  </si>
  <si>
    <t>Se evidencio mediante muestra aleatoria el control diario de asistencia de la facultad mecatrónica de fechas 12 de agosto y 3 de noviembre de la vigencia, en la cual se observó debidamente diligenciada, se adelantó así mismo el seguimiento observando que se desarrolla el contenido establecido en los syllabus y su aplicación por semanas dentro de lo cual se evidencio el syllabus de la asignatura calculo integral materia 128, y su aplicación. Actividad que contribuye con la mitigación del riesgo identificado.</t>
  </si>
  <si>
    <t>Durante la vigencia con ocasión de la emergencia sanitaria, ocasionada por el Covid-19 esta actividad no se ha adelantado.</t>
  </si>
  <si>
    <t>Durante la vigencia se remitieron los estudios previos y CDP de fecha 2 de septiembre de 2020 a proceso de adquisiciones para proceder con el adelanto de las actividades necesarias para la suscripción de los contratos con Macgrawhillm, Pearson y Digital Contet, sobre las cuales se pretende adquirir material bibliográfico digital que contribuya con la misionalidad de la Entidad, lo anterior contribuye con la mitigación del riesgo identificado</t>
  </si>
  <si>
    <t>Durante la vigencia se adelantaron las actividades necesarias para la suscripción del contrato con la firma de Koha, entre ellos se observó el correo remisorio de los estudios previos y posterior firma del contrato número.</t>
  </si>
  <si>
    <t>Se evidencio el correo electrónico de fecha 12 en agosto de 2020, mediante el cual se compartió el link de la carpeta que contiene los syllabus de la facultad de procesos con el fin de adelantar las actividades necesarias de verificación del material bibliográfico que se encuentra disponible por arte de la biblioteca de institución. Lo cual contribuye con la mitigación del riesgo identificado.</t>
  </si>
  <si>
    <t>Durante la vigencia se remitieron los estudios previos y CDP de fecha 2 de septiembre de 2020 a proceso de adquisiciones para proceder con el adelanto de las actividades necesarias para la suscripción de los contratos con Macgrawhillm, Pearson y Digital Contet, sobre las cuales se pretende adquirir material bibliográfico digital que contribuya con la misionalidad de la Entidad, lo anterior contribuye con la mitigación del riesgo identificado.</t>
  </si>
  <si>
    <t>Se evidencio que parte del equipo que conforma la Vicerrectoría Académica participo de la capacitación adelantada por el proceso de Gestión Ambiental "Roles y Responsabilidades" lo cual contribuye con la mitigación del riesgo.</t>
  </si>
  <si>
    <t>Se evidencio que, la asistencia a las capacitaciones brinda por el proceso de Gestión Ambiental en el "Taller de Manejo de Residuos" de parte de los integrantes de la Vicerrectoría Académica programada para el 22 de octubre de 2020. Lo cual contribuye a la mitigación del riesgo.</t>
  </si>
  <si>
    <t>Durante la vigencia con ocasión de la emergencia sanitaria, económica, social, ocasionada por el Covid-19 esta actividad en el taller de "charla sobre trabajo en alturas" y "Riesgo Mecánico" lo cual contribuye con la mitigación del riesgo identificado.</t>
  </si>
  <si>
    <t>No se pudo evidenciar que los integrantes del equipo de la Vicerrectoría Académica la asistencia da las capacitaciones brindadas por la ARL - Positiva "ergonomía aplicada al trabajo en casa" del 25 de agosto de 2020, con la participación de algunos de los integrantes del equipo, lo cual no contribuye con la mitigación del riesgo identificado, toda vez que el control se ejecuta algunas veces por parte del responsable.</t>
  </si>
  <si>
    <t>Durante la vigencia no se ha programado la aplicación de los exámenes ocupacionales para los servidores de la Entidad.</t>
  </si>
  <si>
    <t>Durante la vigencia con ocasión de la emergencia sanitaria, económica, social, ocasionada por el Covid-19, se adelantó la revisión y actualización de la TRD del proceso "Docencia PES" la cual fue remitida por correo electrónico de fecha 14 de agosto de 2020 su remisión observando la solicitud de verificación de las modificaciones realizadas. Lo cual contribuye con la mitigación del riesgo identificado.</t>
  </si>
  <si>
    <t>Se evidencio que el Vicerrector Académico no maneja la información de trabajo en One Drive, no obstante se observó que el profesional de apoyo de la facultad de mecatrónica, profesional de auto evaluación, de igual forma la profesional de apoyo de la vicerrectoría académica cuenta con la información 2020 en el One Drive, y no se ha solicitado la sincronización con el manejo de la amplia información, así mismo el profesional encargado del área de registro y control cuenta con su información actualizada en el one drive. Lo cual contribuye a mitigar el riesgo no obstante se requiere ser fortalecido.</t>
  </si>
  <si>
    <t>Durante la vigencia con ocasión de la emergencia sanitaria, económica, social, ocasionada por el Covid-19, no se adelantaron solicitudes a la mesa de ayuda para el adelanto del traslado de las decanaturas, y la vicerrectoría académica del segundo piso al cuarto piso de la Entidad, lo cual no contribuye con la mitigación del riesgo teniendo en cuenta la pandemia no se logró adelantar la gestión.</t>
  </si>
  <si>
    <t xml:space="preserve">Durante la vigencia se remitieron se adelantaron las jornadas de inducción las cuales se adelantaron de acuerdo a la programación del acuerdo 011 del 30 de octubre de 2019, las jornadas pedagógicas 2020-1 adelantadas a partir del 16 hasta el 31 de enero de inducción adelantadas en el mes de enero y a partir del 17 de julio se adelantaron las jornadas de la vigencia 2020.
Fue enviado el instructivo por correo a los decanos y seguidamente a los docentes. "reporte de calificaciones 2020-1"  por medio de correo electrónico a los profesores para la remisión de las planillas de calificaciones finales y son aprobadas y adelantadas por los docentes mediante el cual se socializo lo implementado por el consejo académico, del acuerdo 002 de 2020 el cual ice "Los docentes deberán informar a los estudiantes sobre la nota definitiva cada  asignatura además de informar sobre el derecho a una evaluación remedial de habilitación, previo  al registro de la evaluación final de academusoft". 
También se observó que los docentes asistieron a las jornadas de inducción y capacitaciones a las cuales asisten los docentes y los decanos, así como la entrega de las cargas académicas y de igual modo en cuanto a las directrices académicas, por medio del  Comunicado 05 del 27 de julio de 2020, el cual se encuentra debidamente publicado en la pagina web de la Entidad, directrices académicas para inicio de semestre 2020-2 expedida por el vicerrector académico donde se observan el planteamiento del desarrollo de las actividades académicas por medio de la plataforma virtual TEAMS. lo cual contribuye con la mitigación del riesgo identificado.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</si>
</sst>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0_-;\-* #,##0.0_-;_-* &quot;-&quot;??_-;_-@_-"/>
  </numFmts>
  <fonts count="36">
    <font>
      <sz val="11"/>
      <color theme="1"/>
      <name val="Calibri"/>
      <family val="2"/>
      <scheme val="minor"/>
    </font>
    <font>
      <b/>
      <sz val="10"/>
      <name val="Arial"/>
      <family val="2"/>
    </font>
    <font>
      <sz val="10"/>
      <name val="Arial"/>
      <family val="2"/>
    </font>
    <font>
      <sz val="10"/>
      <color theme="1"/>
      <name val="Arial"/>
      <family val="2"/>
    </font>
    <font>
      <sz val="6"/>
      <color theme="1"/>
      <name val="Arial"/>
      <family val="2"/>
    </font>
    <font>
      <b/>
      <sz val="9"/>
      <color rgb="FF000000"/>
      <name val="Arial"/>
      <family val="2"/>
    </font>
    <font>
      <sz val="12"/>
      <name val="Arial"/>
      <family val="2"/>
    </font>
    <font>
      <b/>
      <sz val="7"/>
      <name val="Arial"/>
      <family val="2"/>
    </font>
    <font>
      <sz val="7"/>
      <name val="Arial"/>
      <family val="2"/>
    </font>
    <font>
      <sz val="7"/>
      <color theme="1"/>
      <name val="Calibri"/>
      <family val="2"/>
      <scheme val="minor"/>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b/>
      <sz val="11"/>
      <color theme="1"/>
      <name val="Arial"/>
      <family val="2"/>
    </font>
    <font>
      <b/>
      <sz val="6"/>
      <color theme="1"/>
      <name val="Arial"/>
      <family val="2"/>
    </font>
    <font>
      <b/>
      <sz val="10"/>
      <color rgb="FF000000"/>
      <name val="Arial"/>
      <family val="2"/>
    </font>
    <font>
      <sz val="10"/>
      <color rgb="FF000000"/>
      <name val="Arial"/>
      <family val="2"/>
    </font>
    <font>
      <sz val="8"/>
      <color theme="1"/>
      <name val="Arial"/>
      <family val="2"/>
    </font>
    <font>
      <sz val="8"/>
      <name val="Arial"/>
      <family val="2"/>
    </font>
    <font>
      <b/>
      <sz val="13"/>
      <color rgb="FF000000"/>
      <name val="Arial"/>
      <family val="2"/>
    </font>
    <font>
      <b/>
      <sz val="12"/>
      <color rgb="FF000000"/>
      <name val="Arial"/>
      <family val="2"/>
    </font>
    <font>
      <sz val="12"/>
      <color rgb="FF000000"/>
      <name val="Arial"/>
      <family val="2"/>
    </font>
    <font>
      <b/>
      <sz val="12"/>
      <name val="Arial"/>
      <family val="2"/>
    </font>
    <font>
      <b/>
      <sz val="11"/>
      <color theme="1"/>
      <name val="Calibri"/>
      <family val="2"/>
      <scheme val="minor"/>
    </font>
    <font>
      <b/>
      <sz val="10"/>
      <color theme="1"/>
      <name val="Arial"/>
      <family val="2"/>
    </font>
    <font>
      <b/>
      <sz val="7"/>
      <color theme="1"/>
      <name val="Arial"/>
      <family val="2"/>
    </font>
    <font>
      <sz val="9"/>
      <color rgb="FF000000"/>
      <name val="Arial"/>
      <family val="2"/>
    </font>
    <font>
      <i/>
      <sz val="11"/>
      <color theme="1"/>
      <name val="Calibri"/>
      <family val="2"/>
      <scheme val="minor"/>
    </font>
    <font>
      <b/>
      <sz val="12"/>
      <color theme="1"/>
      <name val="Calibri"/>
      <family val="2"/>
      <scheme val="minor"/>
    </font>
    <font>
      <b/>
      <sz val="11"/>
      <color indexed="8"/>
      <name val="Arial"/>
      <family val="2"/>
    </font>
    <font>
      <sz val="11"/>
      <color indexed="8"/>
      <name val="Arial"/>
      <family val="2"/>
    </font>
    <font>
      <sz val="11"/>
      <color theme="1"/>
      <name val="Symbol"/>
      <family val="1"/>
      <charset val="2"/>
    </font>
    <font>
      <sz val="7"/>
      <color indexed="8"/>
      <name val="Times New Roman"/>
      <family val="1"/>
    </font>
    <font>
      <b/>
      <sz val="8"/>
      <color theme="1"/>
      <name val="Arial"/>
      <family val="2"/>
    </font>
    <font>
      <sz val="11"/>
      <color theme="1"/>
      <name val="Calibri"/>
      <family val="2"/>
      <scheme val="minor"/>
    </font>
  </fonts>
  <fills count="13">
    <fill>
      <patternFill patternType="none"/>
    </fill>
    <fill>
      <patternFill patternType="gray125"/>
    </fill>
    <fill>
      <patternFill patternType="solid">
        <fgColor indexed="9"/>
        <bgColor indexed="64"/>
      </patternFill>
    </fill>
    <fill>
      <patternFill patternType="solid">
        <fgColor rgb="FFC3D69B"/>
        <bgColor indexed="64"/>
      </patternFill>
    </fill>
    <fill>
      <patternFill patternType="solid">
        <fgColor theme="6" tint="0.79998168889431442"/>
        <bgColor indexed="64"/>
      </patternFill>
    </fill>
    <fill>
      <patternFill patternType="solid">
        <fgColor rgb="FF92D050"/>
        <bgColor indexed="64"/>
      </patternFill>
    </fill>
    <fill>
      <patternFill patternType="solid">
        <fgColor rgb="FFFFFF00"/>
        <bgColor indexed="64"/>
      </patternFill>
    </fill>
    <fill>
      <patternFill patternType="solid">
        <fgColor rgb="FFF4B084"/>
        <bgColor indexed="64"/>
      </patternFill>
    </fill>
    <fill>
      <patternFill patternType="solid">
        <fgColor rgb="FFC65911"/>
        <bgColor indexed="64"/>
      </patternFill>
    </fill>
    <fill>
      <patternFill patternType="solid">
        <fgColor rgb="FFFF0000"/>
        <bgColor indexed="64"/>
      </patternFill>
    </fill>
    <fill>
      <patternFill patternType="solid">
        <fgColor rgb="FFD9D9D9"/>
        <bgColor indexed="64"/>
      </patternFill>
    </fill>
    <fill>
      <patternFill patternType="solid">
        <fgColor theme="0"/>
        <bgColor indexed="64"/>
      </patternFill>
    </fill>
    <fill>
      <patternFill patternType="solid">
        <fgColor rgb="FFEBF1DE"/>
        <bgColor indexed="64"/>
      </patternFill>
    </fill>
  </fills>
  <borders count="55">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style="thin">
        <color auto="1"/>
      </top>
      <bottom/>
      <diagonal/>
    </border>
    <border>
      <left style="thin">
        <color auto="1"/>
      </left>
      <right/>
      <top/>
      <bottom/>
      <diagonal/>
    </border>
    <border>
      <left/>
      <right/>
      <top/>
      <bottom style="thin">
        <color auto="1"/>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bottom style="thin">
        <color auto="1"/>
      </bottom>
      <diagonal/>
    </border>
    <border>
      <left/>
      <right/>
      <top style="medium">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top style="medium">
        <color auto="1"/>
      </top>
      <bottom/>
      <diagonal/>
    </border>
    <border>
      <left/>
      <right style="medium">
        <color auto="1"/>
      </right>
      <top style="medium">
        <color auto="1"/>
      </top>
      <bottom/>
      <diagonal/>
    </border>
    <border>
      <left style="thin">
        <color auto="1"/>
      </left>
      <right/>
      <top style="thin">
        <color auto="1"/>
      </top>
      <bottom/>
      <diagonal/>
    </border>
    <border>
      <left style="thin">
        <color auto="1"/>
      </left>
      <right/>
      <top/>
      <bottom style="thin">
        <color auto="1"/>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style="thin">
        <color auto="1"/>
      </left>
      <right style="medium">
        <color indexed="64"/>
      </right>
      <top style="thin">
        <color auto="1"/>
      </top>
      <bottom style="thin">
        <color auto="1"/>
      </bottom>
      <diagonal/>
    </border>
    <border>
      <left style="medium">
        <color indexed="64"/>
      </left>
      <right/>
      <top/>
      <bottom/>
      <diagonal/>
    </border>
    <border>
      <left/>
      <right style="medium">
        <color indexed="64"/>
      </right>
      <top/>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auto="1"/>
      </left>
      <right style="medium">
        <color auto="1"/>
      </right>
      <top/>
      <bottom/>
      <diagonal/>
    </border>
    <border>
      <left style="thin">
        <color auto="1"/>
      </left>
      <right style="thin">
        <color auto="1"/>
      </right>
      <top style="medium">
        <color auto="1"/>
      </top>
      <bottom/>
      <diagonal/>
    </border>
    <border>
      <left style="medium">
        <color indexed="64"/>
      </left>
      <right style="medium">
        <color indexed="64"/>
      </right>
      <top/>
      <bottom style="medium">
        <color rgb="FF000000"/>
      </bottom>
      <diagonal/>
    </border>
    <border>
      <left style="medium">
        <color auto="1"/>
      </left>
      <right style="medium">
        <color indexed="64"/>
      </right>
      <top style="medium">
        <color rgb="FF000000"/>
      </top>
      <bottom/>
      <diagonal/>
    </border>
    <border>
      <left style="medium">
        <color indexed="64"/>
      </left>
      <right/>
      <top/>
      <bottom style="medium">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medium">
        <color auto="1"/>
      </bottom>
      <diagonal/>
    </border>
    <border>
      <left style="medium">
        <color indexed="64"/>
      </left>
      <right style="thin">
        <color auto="1"/>
      </right>
      <top style="medium">
        <color indexed="64"/>
      </top>
      <bottom/>
      <diagonal/>
    </border>
    <border>
      <left style="thin">
        <color auto="1"/>
      </left>
      <right style="thin">
        <color auto="1"/>
      </right>
      <top style="medium">
        <color indexed="64"/>
      </top>
      <bottom style="thin">
        <color auto="1"/>
      </bottom>
      <diagonal/>
    </border>
    <border>
      <left style="medium">
        <color indexed="64"/>
      </left>
      <right style="thin">
        <color auto="1"/>
      </right>
      <top/>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style="thin">
        <color auto="1"/>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auto="1"/>
      </bottom>
      <diagonal/>
    </border>
    <border>
      <left/>
      <right style="medium">
        <color indexed="64"/>
      </right>
      <top style="thin">
        <color auto="1"/>
      </top>
      <bottom style="thin">
        <color auto="1"/>
      </bottom>
      <diagonal/>
    </border>
    <border>
      <left/>
      <right style="medium">
        <color auto="1"/>
      </right>
      <top style="thin">
        <color auto="1"/>
      </top>
      <bottom style="medium">
        <color auto="1"/>
      </bottom>
      <diagonal/>
    </border>
    <border>
      <left style="thin">
        <color auto="1"/>
      </left>
      <right style="medium">
        <color indexed="64"/>
      </right>
      <top style="medium">
        <color indexed="64"/>
      </top>
      <bottom/>
      <diagonal/>
    </border>
    <border>
      <left style="medium">
        <color auto="1"/>
      </left>
      <right style="thin">
        <color auto="1"/>
      </right>
      <top style="thin">
        <color auto="1"/>
      </top>
      <bottom/>
      <diagonal/>
    </border>
    <border>
      <left style="thin">
        <color auto="1"/>
      </left>
      <right style="medium">
        <color indexed="64"/>
      </right>
      <top style="medium">
        <color indexed="64"/>
      </top>
      <bottom style="thin">
        <color auto="1"/>
      </bottom>
      <diagonal/>
    </border>
  </borders>
  <cellStyleXfs count="10">
    <xf numFmtId="0" fontId="0"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43" fontId="35" fillId="0" borderId="0" applyFont="0" applyFill="0" applyBorder="0" applyAlignment="0" applyProtection="0"/>
  </cellStyleXfs>
  <cellXfs count="384">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center"/>
    </xf>
    <xf numFmtId="0" fontId="6" fillId="0" borderId="0" xfId="0" applyFont="1"/>
    <xf numFmtId="0" fontId="5" fillId="0" borderId="0" xfId="0" applyFont="1" applyBorder="1" applyAlignment="1" applyProtection="1">
      <alignment wrapText="1"/>
      <protection locked="0"/>
    </xf>
    <xf numFmtId="0" fontId="2" fillId="0" borderId="0" xfId="0" applyFont="1" applyAlignment="1">
      <alignment horizontal="center" vertical="center"/>
    </xf>
    <xf numFmtId="0" fontId="2" fillId="0" borderId="0" xfId="0" applyFont="1" applyFill="1" applyBorder="1" applyAlignment="1">
      <alignment vertical="center" wrapText="1"/>
    </xf>
    <xf numFmtId="0" fontId="8" fillId="0" borderId="0" xfId="0" applyFont="1" applyAlignment="1">
      <alignment vertical="center"/>
    </xf>
    <xf numFmtId="0" fontId="9" fillId="0" borderId="0" xfId="0" applyFont="1"/>
    <xf numFmtId="0" fontId="13" fillId="0" borderId="0" xfId="0" applyFont="1" applyAlignment="1">
      <alignment vertical="center"/>
    </xf>
    <xf numFmtId="0" fontId="2" fillId="0" borderId="0" xfId="0" applyFont="1" applyAlignment="1">
      <alignment vertical="center" wrapText="1"/>
    </xf>
    <xf numFmtId="0" fontId="0" fillId="0" borderId="0" xfId="0" applyAlignment="1">
      <alignment wrapText="1"/>
    </xf>
    <xf numFmtId="0" fontId="3" fillId="0" borderId="0" xfId="0" applyFont="1" applyAlignment="1">
      <alignment wrapText="1"/>
    </xf>
    <xf numFmtId="0" fontId="2" fillId="0" borderId="0" xfId="0" applyFont="1" applyAlignment="1">
      <alignment horizontal="center" vertical="center" wrapText="1"/>
    </xf>
    <xf numFmtId="0" fontId="14" fillId="0" borderId="0" xfId="0" applyFont="1"/>
    <xf numFmtId="0" fontId="0" fillId="0" borderId="0" xfId="0" applyAlignment="1">
      <alignment horizontal="center"/>
    </xf>
    <xf numFmtId="0" fontId="3" fillId="0" borderId="0" xfId="0" applyFont="1" applyAlignment="1">
      <alignment horizontal="center"/>
    </xf>
    <xf numFmtId="0" fontId="2" fillId="0" borderId="24" xfId="0" applyFont="1" applyFill="1" applyBorder="1" applyAlignment="1">
      <alignment vertical="center" wrapText="1"/>
    </xf>
    <xf numFmtId="0" fontId="2" fillId="0" borderId="24" xfId="0" applyFont="1" applyFill="1" applyBorder="1" applyAlignment="1">
      <alignment horizontal="center" vertical="center" wrapText="1"/>
    </xf>
    <xf numFmtId="0" fontId="2" fillId="0" borderId="24" xfId="0" applyFont="1" applyFill="1" applyBorder="1" applyAlignment="1">
      <alignment horizontal="left" vertical="center" wrapText="1"/>
    </xf>
    <xf numFmtId="0" fontId="22"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2" fillId="0" borderId="0" xfId="0" applyFont="1" applyFill="1" applyBorder="1" applyAlignment="1">
      <alignment horizontal="center" vertical="center" wrapText="1"/>
    </xf>
    <xf numFmtId="0" fontId="16" fillId="0" borderId="26" xfId="0" applyFont="1" applyBorder="1" applyAlignment="1">
      <alignment horizontal="center" vertical="center" wrapText="1"/>
    </xf>
    <xf numFmtId="0" fontId="16" fillId="0" borderId="25" xfId="0" applyFont="1" applyBorder="1" applyAlignment="1">
      <alignment vertical="center" wrapText="1"/>
    </xf>
    <xf numFmtId="0" fontId="16" fillId="0" borderId="25" xfId="0" applyFont="1" applyBorder="1" applyAlignment="1">
      <alignment horizontal="center" vertical="center" wrapText="1"/>
    </xf>
    <xf numFmtId="0" fontId="17" fillId="0" borderId="17" xfId="0" applyFont="1" applyBorder="1" applyAlignment="1">
      <alignment horizontal="center" vertical="center" wrapText="1"/>
    </xf>
    <xf numFmtId="0" fontId="17" fillId="5" borderId="23" xfId="0" applyFont="1" applyFill="1" applyBorder="1" applyAlignment="1">
      <alignment vertical="center" wrapText="1"/>
    </xf>
    <xf numFmtId="0" fontId="17" fillId="0" borderId="23" xfId="0" applyFont="1" applyBorder="1" applyAlignment="1">
      <alignment vertical="center" wrapText="1"/>
    </xf>
    <xf numFmtId="0" fontId="17" fillId="6" borderId="23" xfId="0" applyFont="1" applyFill="1" applyBorder="1" applyAlignment="1">
      <alignment vertical="center" wrapText="1"/>
    </xf>
    <xf numFmtId="0" fontId="17" fillId="7" borderId="23" xfId="0" applyFont="1" applyFill="1" applyBorder="1" applyAlignment="1">
      <alignment vertical="center" wrapText="1"/>
    </xf>
    <xf numFmtId="0" fontId="17" fillId="8" borderId="23" xfId="0" applyFont="1" applyFill="1" applyBorder="1" applyAlignment="1">
      <alignment vertical="center" wrapText="1"/>
    </xf>
    <xf numFmtId="0" fontId="17" fillId="9" borderId="23" xfId="0" applyFont="1" applyFill="1" applyBorder="1" applyAlignment="1">
      <alignment vertical="center" wrapText="1"/>
    </xf>
    <xf numFmtId="0" fontId="17" fillId="0" borderId="29" xfId="0" applyFont="1" applyBorder="1" applyAlignment="1">
      <alignment horizontal="justify" vertical="center" wrapText="1"/>
    </xf>
    <xf numFmtId="0" fontId="17" fillId="0" borderId="23" xfId="0" applyFont="1" applyBorder="1" applyAlignment="1">
      <alignment horizontal="justify" vertical="center" wrapText="1"/>
    </xf>
    <xf numFmtId="0" fontId="17" fillId="0" borderId="19" xfId="0" applyFont="1" applyBorder="1" applyAlignment="1">
      <alignment horizontal="justify" vertical="center" wrapText="1"/>
    </xf>
    <xf numFmtId="0" fontId="0" fillId="0" borderId="29" xfId="0" applyBorder="1" applyAlignment="1">
      <alignment vertical="center" wrapText="1"/>
    </xf>
    <xf numFmtId="0" fontId="0" fillId="0" borderId="23" xfId="0" applyBorder="1" applyAlignment="1">
      <alignment vertical="center" wrapText="1"/>
    </xf>
    <xf numFmtId="0" fontId="0" fillId="0" borderId="0" xfId="0" applyAlignment="1">
      <alignment horizontal="center" vertical="center"/>
    </xf>
    <xf numFmtId="0" fontId="0" fillId="0" borderId="1" xfId="0" applyBorder="1"/>
    <xf numFmtId="0" fontId="16" fillId="0" borderId="1" xfId="0" applyFont="1" applyBorder="1" applyAlignment="1">
      <alignment vertical="center" wrapText="1"/>
    </xf>
    <xf numFmtId="0" fontId="16" fillId="0" borderId="1" xfId="0" applyFont="1" applyBorder="1" applyAlignment="1">
      <alignment horizontal="center" vertical="center"/>
    </xf>
    <xf numFmtId="0" fontId="17" fillId="0" borderId="1" xfId="0" applyFont="1" applyBorder="1" applyAlignment="1">
      <alignment horizontal="center" vertical="center"/>
    </xf>
    <xf numFmtId="0" fontId="17" fillId="0" borderId="1" xfId="0" applyFont="1" applyBorder="1" applyAlignment="1">
      <alignment vertical="center"/>
    </xf>
    <xf numFmtId="0" fontId="17" fillId="0" borderId="30" xfId="0" applyFont="1" applyBorder="1" applyAlignment="1">
      <alignment horizontal="center" vertical="center"/>
    </xf>
    <xf numFmtId="0" fontId="17" fillId="0" borderId="30" xfId="0" applyFont="1" applyBorder="1" applyAlignment="1">
      <alignment vertical="center"/>
    </xf>
    <xf numFmtId="0" fontId="0" fillId="0" borderId="30" xfId="0" applyBorder="1"/>
    <xf numFmtId="0" fontId="17" fillId="10" borderId="1" xfId="0" applyFont="1" applyFill="1" applyBorder="1" applyAlignment="1">
      <alignment horizontal="center" vertical="center" wrapText="1"/>
    </xf>
    <xf numFmtId="0" fontId="17" fillId="7" borderId="35" xfId="0" applyFont="1" applyFill="1" applyBorder="1" applyAlignment="1">
      <alignment vertical="center" wrapText="1"/>
    </xf>
    <xf numFmtId="0" fontId="17" fillId="8" borderId="16" xfId="0" applyFont="1" applyFill="1" applyBorder="1" applyAlignment="1">
      <alignment vertical="center" wrapText="1"/>
    </xf>
    <xf numFmtId="0" fontId="17" fillId="11" borderId="0" xfId="0" applyFont="1" applyFill="1" applyBorder="1" applyAlignment="1">
      <alignment vertical="center" wrapText="1"/>
    </xf>
    <xf numFmtId="0" fontId="0" fillId="11" borderId="0" xfId="0" applyFill="1" applyBorder="1"/>
    <xf numFmtId="0" fontId="17" fillId="9" borderId="26" xfId="0" applyFont="1" applyFill="1" applyBorder="1" applyAlignment="1">
      <alignment vertical="center" wrapText="1"/>
    </xf>
    <xf numFmtId="0" fontId="0" fillId="0" borderId="26" xfId="0" applyBorder="1"/>
    <xf numFmtId="0" fontId="0" fillId="0" borderId="31" xfId="0" applyBorder="1"/>
    <xf numFmtId="0" fontId="0" fillId="0" borderId="0" xfId="0" applyAlignment="1">
      <alignment vertical="center"/>
    </xf>
    <xf numFmtId="0" fontId="14" fillId="0" borderId="1" xfId="0" applyFont="1" applyBorder="1" applyAlignment="1">
      <alignment vertical="center"/>
    </xf>
    <xf numFmtId="0" fontId="13" fillId="0" borderId="1" xfId="0" applyFont="1" applyBorder="1" applyAlignment="1">
      <alignment wrapText="1"/>
    </xf>
    <xf numFmtId="0" fontId="24" fillId="0" borderId="0" xfId="0" applyFont="1"/>
    <xf numFmtId="0" fontId="0" fillId="0" borderId="7" xfId="0" applyBorder="1"/>
    <xf numFmtId="0" fontId="17" fillId="0" borderId="1" xfId="0" applyFont="1" applyBorder="1" applyAlignment="1">
      <alignment horizontal="center" vertical="center" wrapText="1"/>
    </xf>
    <xf numFmtId="0" fontId="17" fillId="0" borderId="11"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25" xfId="0" applyFont="1" applyFill="1" applyBorder="1" applyAlignment="1">
      <alignment horizontal="center" vertical="center" wrapText="1"/>
    </xf>
    <xf numFmtId="0" fontId="17" fillId="0" borderId="30" xfId="0" applyFont="1" applyBorder="1" applyAlignment="1">
      <alignment horizontal="center" vertical="center" wrapText="1"/>
    </xf>
    <xf numFmtId="0" fontId="24" fillId="0" borderId="3" xfId="0" applyFont="1" applyBorder="1"/>
    <xf numFmtId="0" fontId="13" fillId="0" borderId="1" xfId="0" applyFont="1" applyBorder="1" applyAlignment="1">
      <alignment vertical="center" wrapText="1"/>
    </xf>
    <xf numFmtId="0" fontId="14" fillId="0" borderId="1" xfId="0" applyFont="1" applyBorder="1" applyAlignment="1">
      <alignment vertical="center" wrapText="1"/>
    </xf>
    <xf numFmtId="0" fontId="24" fillId="0" borderId="0" xfId="0" applyFont="1" applyBorder="1"/>
    <xf numFmtId="0" fontId="25" fillId="0" borderId="26" xfId="0" applyFont="1" applyBorder="1" applyAlignment="1">
      <alignment horizontal="center" vertical="center" wrapText="1"/>
    </xf>
    <xf numFmtId="0" fontId="3" fillId="0" borderId="17" xfId="0" applyFont="1" applyBorder="1" applyAlignment="1">
      <alignment horizontal="left" vertical="center" wrapText="1"/>
    </xf>
    <xf numFmtId="0" fontId="3" fillId="0" borderId="23" xfId="0" applyFont="1" applyBorder="1" applyAlignment="1">
      <alignment horizontal="left" vertical="center" wrapText="1"/>
    </xf>
    <xf numFmtId="0" fontId="0" fillId="0" borderId="11" xfId="0" applyBorder="1" applyAlignment="1">
      <alignment horizontal="center" vertical="center"/>
    </xf>
    <xf numFmtId="0" fontId="0" fillId="0" borderId="1" xfId="0" applyBorder="1" applyAlignment="1">
      <alignment horizontal="center" vertical="center"/>
    </xf>
    <xf numFmtId="0" fontId="0" fillId="0" borderId="30" xfId="0" applyBorder="1" applyAlignment="1">
      <alignment horizontal="center" vertical="center"/>
    </xf>
    <xf numFmtId="0" fontId="0" fillId="0" borderId="25" xfId="0" applyBorder="1" applyAlignment="1">
      <alignment horizontal="center" vertical="center"/>
    </xf>
    <xf numFmtId="0" fontId="24" fillId="0" borderId="0" xfId="0" applyFont="1" applyBorder="1" applyAlignment="1"/>
    <xf numFmtId="0" fontId="25" fillId="0" borderId="19"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11" xfId="0" applyFont="1" applyBorder="1" applyAlignment="1">
      <alignment horizontal="left" vertical="center" wrapText="1"/>
    </xf>
    <xf numFmtId="0" fontId="25" fillId="0" borderId="3" xfId="0" applyFont="1" applyBorder="1" applyAlignment="1">
      <alignment vertical="center" wrapText="1"/>
    </xf>
    <xf numFmtId="0" fontId="3" fillId="0" borderId="0" xfId="0" applyFont="1" applyBorder="1" applyAlignment="1">
      <alignment horizontal="justify" vertical="center" wrapText="1"/>
    </xf>
    <xf numFmtId="0" fontId="3" fillId="0" borderId="23" xfId="0" applyFont="1" applyBorder="1" applyAlignment="1">
      <alignment horizontal="justify" vertical="center" wrapText="1"/>
    </xf>
    <xf numFmtId="0" fontId="3" fillId="0" borderId="23" xfId="0" applyFont="1" applyBorder="1" applyAlignment="1">
      <alignment horizontal="center" vertical="center" wrapText="1"/>
    </xf>
    <xf numFmtId="0" fontId="0" fillId="0" borderId="17" xfId="0" applyBorder="1" applyAlignment="1">
      <alignment vertical="top" wrapText="1"/>
    </xf>
    <xf numFmtId="0" fontId="3" fillId="0" borderId="0" xfId="0" applyFont="1" applyAlignment="1">
      <alignment horizontal="justify" vertical="center"/>
    </xf>
    <xf numFmtId="0" fontId="3" fillId="0" borderId="1" xfId="0" applyFont="1" applyBorder="1" applyAlignment="1">
      <alignment horizontal="justify" vertical="center" wrapText="1"/>
    </xf>
    <xf numFmtId="0" fontId="3" fillId="0" borderId="1" xfId="0" applyFont="1" applyBorder="1" applyAlignment="1">
      <alignment horizontal="center" vertical="center" wrapText="1"/>
    </xf>
    <xf numFmtId="0" fontId="5" fillId="3" borderId="1" xfId="0" applyFont="1" applyFill="1" applyBorder="1" applyAlignment="1">
      <alignment horizontal="justify" vertical="center" wrapText="1" readingOrder="1"/>
    </xf>
    <xf numFmtId="0" fontId="5" fillId="12" borderId="1" xfId="0" applyFont="1" applyFill="1" applyBorder="1" applyAlignment="1">
      <alignment horizontal="justify" vertical="center" wrapText="1" readingOrder="1"/>
    </xf>
    <xf numFmtId="0" fontId="18" fillId="0" borderId="0" xfId="0" applyFont="1"/>
    <xf numFmtId="0" fontId="3" fillId="0" borderId="0" xfId="0" applyFont="1" applyAlignment="1">
      <alignment vertical="center"/>
    </xf>
    <xf numFmtId="0" fontId="18" fillId="0" borderId="1" xfId="0" applyFont="1" applyBorder="1" applyAlignment="1" applyProtection="1">
      <alignment vertical="center" wrapText="1"/>
      <protection locked="0"/>
    </xf>
    <xf numFmtId="0" fontId="0" fillId="0" borderId="0" xfId="0" applyAlignment="1">
      <alignment horizontal="center" wrapText="1"/>
    </xf>
    <xf numFmtId="0" fontId="3" fillId="0" borderId="0" xfId="0" applyFont="1" applyAlignment="1">
      <alignment horizontal="center" wrapText="1"/>
    </xf>
    <xf numFmtId="0" fontId="28" fillId="0" borderId="0" xfId="0" applyFont="1"/>
    <xf numFmtId="0" fontId="3" fillId="0" borderId="0" xfId="0" applyFont="1" applyFill="1" applyBorder="1" applyAlignment="1">
      <alignment horizontal="justify" vertical="center" wrapText="1"/>
    </xf>
    <xf numFmtId="0" fontId="3" fillId="0" borderId="0" xfId="0" applyFont="1" applyAlignment="1">
      <alignment horizontal="left" vertical="center"/>
    </xf>
    <xf numFmtId="0" fontId="3" fillId="0" borderId="0" xfId="0" applyFont="1" applyAlignment="1">
      <alignment horizontal="left"/>
    </xf>
    <xf numFmtId="0" fontId="14" fillId="0" borderId="0" xfId="0" applyFont="1" applyBorder="1" applyAlignment="1">
      <alignment horizontal="center" vertical="center"/>
    </xf>
    <xf numFmtId="0" fontId="25"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8" fillId="0" borderId="0" xfId="0" applyFont="1" applyBorder="1" applyAlignment="1" applyProtection="1">
      <alignment vertical="center" wrapText="1"/>
      <protection locked="0"/>
    </xf>
    <xf numFmtId="0" fontId="18" fillId="0" borderId="0" xfId="0" applyFont="1" applyBorder="1" applyAlignment="1" applyProtection="1">
      <alignment vertical="center" wrapText="1"/>
    </xf>
    <xf numFmtId="0" fontId="13" fillId="0" borderId="0" xfId="0" applyFont="1"/>
    <xf numFmtId="0" fontId="14" fillId="0" borderId="26" xfId="0" applyFont="1" applyBorder="1" applyAlignment="1">
      <alignment horizontal="center" vertical="center"/>
    </xf>
    <xf numFmtId="0" fontId="14" fillId="0" borderId="0" xfId="0" applyFont="1" applyAlignment="1">
      <alignment vertical="center"/>
    </xf>
    <xf numFmtId="0" fontId="29" fillId="0" borderId="0" xfId="0" applyFont="1" applyAlignment="1">
      <alignment vertical="center"/>
    </xf>
    <xf numFmtId="0" fontId="14" fillId="0" borderId="26" xfId="0" applyFont="1" applyBorder="1" applyAlignment="1">
      <alignment horizontal="center" vertical="center" wrapText="1"/>
    </xf>
    <xf numFmtId="0" fontId="13" fillId="0" borderId="46" xfId="0" applyFont="1" applyBorder="1" applyAlignment="1">
      <alignment vertical="center" wrapText="1"/>
    </xf>
    <xf numFmtId="0" fontId="13" fillId="0" borderId="47" xfId="0" applyFont="1" applyBorder="1" applyAlignment="1">
      <alignment vertical="center" wrapText="1"/>
    </xf>
    <xf numFmtId="0" fontId="13" fillId="0" borderId="0" xfId="0" applyFont="1" applyAlignment="1">
      <alignment vertical="center" wrapText="1"/>
    </xf>
    <xf numFmtId="0" fontId="13" fillId="0" borderId="48" xfId="0" applyFont="1" applyBorder="1" applyAlignment="1">
      <alignment vertical="center" wrapText="1"/>
    </xf>
    <xf numFmtId="0" fontId="0" fillId="0" borderId="0" xfId="0" applyAlignment="1">
      <alignment vertical="center" wrapText="1"/>
    </xf>
    <xf numFmtId="0" fontId="13" fillId="0" borderId="0" xfId="0" applyFont="1" applyBorder="1" applyAlignment="1">
      <alignment vertical="center" wrapText="1"/>
    </xf>
    <xf numFmtId="0" fontId="14" fillId="0" borderId="0" xfId="0" applyFont="1" applyAlignment="1">
      <alignment vertical="center" wrapText="1"/>
    </xf>
    <xf numFmtId="0" fontId="29" fillId="0" borderId="0" xfId="0" applyFont="1" applyAlignment="1">
      <alignment vertical="center" wrapText="1"/>
    </xf>
    <xf numFmtId="0" fontId="13" fillId="0" borderId="0" xfId="0" applyFont="1" applyAlignment="1">
      <alignment wrapText="1"/>
    </xf>
    <xf numFmtId="0" fontId="3" fillId="11" borderId="1" xfId="0" applyFont="1" applyFill="1" applyBorder="1" applyAlignment="1">
      <alignment horizontal="justify" vertical="center" wrapText="1"/>
    </xf>
    <xf numFmtId="0" fontId="3" fillId="11" borderId="1" xfId="0" applyFont="1" applyFill="1" applyBorder="1" applyAlignment="1">
      <alignment horizontal="center" vertical="center" wrapText="1"/>
    </xf>
    <xf numFmtId="0" fontId="0" fillId="0" borderId="7" xfId="0" applyBorder="1" applyAlignment="1">
      <alignment vertical="center"/>
    </xf>
    <xf numFmtId="0" fontId="24" fillId="0" borderId="0" xfId="0" applyFont="1" applyAlignment="1">
      <alignment vertical="center"/>
    </xf>
    <xf numFmtId="0" fontId="19" fillId="0" borderId="1" xfId="0" applyFont="1" applyBorder="1" applyAlignment="1" applyProtection="1">
      <alignment horizontal="center" vertical="center" wrapText="1"/>
      <protection locked="0"/>
    </xf>
    <xf numFmtId="0" fontId="0" fillId="0" borderId="0" xfId="0" applyBorder="1"/>
    <xf numFmtId="0" fontId="14" fillId="0" borderId="0" xfId="0" applyFont="1" applyBorder="1" applyAlignment="1">
      <alignment vertical="center"/>
    </xf>
    <xf numFmtId="0" fontId="13" fillId="0" borderId="0" xfId="0" applyFont="1" applyBorder="1" applyAlignment="1">
      <alignment wrapText="1"/>
    </xf>
    <xf numFmtId="0" fontId="14" fillId="0" borderId="26" xfId="0" applyFont="1" applyBorder="1" applyAlignment="1">
      <alignment horizontal="center"/>
    </xf>
    <xf numFmtId="0" fontId="24" fillId="0" borderId="0" xfId="0" applyFont="1" applyAlignment="1">
      <alignment horizontal="center"/>
    </xf>
    <xf numFmtId="0" fontId="14" fillId="0" borderId="26" xfId="0" applyFont="1" applyBorder="1" applyAlignment="1">
      <alignment vertical="center"/>
    </xf>
    <xf numFmtId="0" fontId="13" fillId="0" borderId="26" xfId="0" applyFont="1" applyBorder="1" applyAlignment="1">
      <alignment wrapText="1"/>
    </xf>
    <xf numFmtId="0" fontId="32" fillId="0" borderId="14" xfId="0" applyFont="1" applyBorder="1" applyAlignment="1">
      <alignment horizontal="justify" vertical="center"/>
    </xf>
    <xf numFmtId="0" fontId="32" fillId="0" borderId="50" xfId="0" applyFont="1" applyBorder="1" applyAlignment="1">
      <alignment horizontal="justify" vertical="center"/>
    </xf>
    <xf numFmtId="0" fontId="32" fillId="0" borderId="51" xfId="0" applyFont="1" applyBorder="1" applyAlignment="1">
      <alignment horizontal="justify" vertical="center"/>
    </xf>
    <xf numFmtId="0" fontId="32" fillId="0" borderId="49" xfId="0" applyFont="1" applyBorder="1" applyAlignment="1">
      <alignment horizontal="justify" vertical="center"/>
    </xf>
    <xf numFmtId="0" fontId="32" fillId="0" borderId="47" xfId="0" applyFont="1" applyBorder="1" applyAlignment="1">
      <alignment horizontal="justify" vertical="center"/>
    </xf>
    <xf numFmtId="0" fontId="32" fillId="0" borderId="48" xfId="0" applyFont="1" applyBorder="1" applyAlignment="1">
      <alignment horizontal="justify" vertical="center"/>
    </xf>
    <xf numFmtId="0" fontId="2" fillId="0" borderId="0" xfId="0" applyFont="1" applyAlignment="1">
      <alignment horizontal="left" vertical="center"/>
    </xf>
    <xf numFmtId="0" fontId="0" fillId="0" borderId="0" xfId="0" applyAlignment="1">
      <alignment horizontal="left"/>
    </xf>
    <xf numFmtId="0" fontId="24" fillId="0" borderId="0" xfId="0" applyFont="1" applyBorder="1" applyAlignment="1">
      <alignment vertical="center"/>
    </xf>
    <xf numFmtId="0" fontId="16" fillId="0" borderId="0" xfId="0" applyFont="1" applyBorder="1" applyAlignment="1">
      <alignment horizontal="center" vertical="center" wrapText="1"/>
    </xf>
    <xf numFmtId="0" fontId="16" fillId="0" borderId="0" xfId="0" applyFont="1" applyFill="1" applyBorder="1" applyAlignment="1">
      <alignment horizontal="center" vertical="center" wrapText="1"/>
    </xf>
    <xf numFmtId="0" fontId="3" fillId="0" borderId="0" xfId="0" applyFont="1" applyBorder="1" applyAlignment="1">
      <alignment horizontal="left" vertical="center" wrapText="1"/>
    </xf>
    <xf numFmtId="0" fontId="18" fillId="0" borderId="1" xfId="0" applyFont="1" applyFill="1" applyBorder="1" applyAlignment="1" applyProtection="1">
      <alignment horizontal="center" vertical="center" wrapText="1"/>
      <protection locked="0"/>
    </xf>
    <xf numFmtId="0" fontId="18" fillId="0" borderId="41" xfId="0" applyFont="1" applyBorder="1" applyAlignment="1">
      <alignment vertical="center" wrapText="1"/>
    </xf>
    <xf numFmtId="0" fontId="18" fillId="0" borderId="1" xfId="0" applyFont="1" applyBorder="1" applyAlignment="1">
      <alignment vertical="center" wrapText="1"/>
    </xf>
    <xf numFmtId="0" fontId="18" fillId="0" borderId="41" xfId="0" applyFont="1" applyBorder="1" applyAlignment="1" applyProtection="1">
      <alignment horizontal="justify" vertical="center" wrapText="1"/>
      <protection locked="0"/>
    </xf>
    <xf numFmtId="0" fontId="18" fillId="0" borderId="41" xfId="0" applyFont="1" applyBorder="1" applyAlignment="1" applyProtection="1">
      <alignment vertical="center" wrapText="1"/>
      <protection locked="0"/>
    </xf>
    <xf numFmtId="17" fontId="18" fillId="0" borderId="1" xfId="0" applyNumberFormat="1" applyFont="1" applyBorder="1" applyAlignment="1" applyProtection="1">
      <alignment horizontal="center" vertical="center" wrapText="1"/>
      <protection locked="0"/>
    </xf>
    <xf numFmtId="0" fontId="18" fillId="0" borderId="1" xfId="0" applyFont="1" applyFill="1" applyBorder="1" applyAlignment="1">
      <alignment horizontal="left" vertical="center" wrapText="1"/>
    </xf>
    <xf numFmtId="0" fontId="34" fillId="0" borderId="1" xfId="0" applyFont="1" applyBorder="1" applyAlignment="1" applyProtection="1">
      <alignment horizontal="left" vertical="center" wrapText="1"/>
      <protection locked="0"/>
    </xf>
    <xf numFmtId="0" fontId="18" fillId="0" borderId="11" xfId="0" applyFont="1" applyBorder="1" applyAlignment="1" applyProtection="1">
      <alignment vertical="center" wrapText="1"/>
      <protection locked="0"/>
    </xf>
    <xf numFmtId="0" fontId="18" fillId="2" borderId="1" xfId="0" applyFont="1" applyFill="1" applyBorder="1" applyAlignment="1">
      <alignment horizontal="left" vertical="center" wrapText="1"/>
    </xf>
    <xf numFmtId="0" fontId="18" fillId="0" borderId="30" xfId="0" applyFont="1" applyFill="1" applyBorder="1" applyAlignment="1" applyProtection="1">
      <alignment horizontal="center" vertical="center" wrapText="1"/>
      <protection locked="0"/>
    </xf>
    <xf numFmtId="0" fontId="18" fillId="0" borderId="15" xfId="0" applyFont="1" applyBorder="1" applyAlignment="1">
      <alignment horizontal="justify" vertical="center" wrapText="1"/>
    </xf>
    <xf numFmtId="0" fontId="18" fillId="0" borderId="15" xfId="0" applyFont="1" applyBorder="1" applyAlignment="1" applyProtection="1">
      <alignment horizontal="justify" vertical="center" wrapText="1"/>
      <protection locked="0"/>
    </xf>
    <xf numFmtId="0" fontId="18" fillId="0" borderId="15" xfId="0" applyFont="1" applyBorder="1" applyAlignment="1" applyProtection="1">
      <alignment horizontal="left" vertical="center" wrapText="1"/>
      <protection locked="0"/>
    </xf>
    <xf numFmtId="0" fontId="0" fillId="0" borderId="0" xfId="0" applyBorder="1" applyAlignment="1">
      <alignment horizontal="left"/>
    </xf>
    <xf numFmtId="0" fontId="3" fillId="0" borderId="11" xfId="0" applyFont="1" applyBorder="1" applyAlignment="1">
      <alignment horizontal="center" vertical="center"/>
    </xf>
    <xf numFmtId="0" fontId="3" fillId="0" borderId="1" xfId="0" applyFont="1" applyBorder="1" applyAlignment="1">
      <alignment horizontal="center" vertical="center"/>
    </xf>
    <xf numFmtId="0" fontId="3" fillId="0" borderId="30" xfId="0" applyFont="1" applyBorder="1" applyAlignment="1">
      <alignment horizontal="center" vertical="center"/>
    </xf>
    <xf numFmtId="0" fontId="25" fillId="0" borderId="3" xfId="0" applyFont="1" applyBorder="1" applyAlignment="1">
      <alignment vertical="center"/>
    </xf>
    <xf numFmtId="0" fontId="3" fillId="0" borderId="25" xfId="0" applyFont="1" applyBorder="1" applyAlignment="1">
      <alignment horizontal="center" vertical="center"/>
    </xf>
    <xf numFmtId="0" fontId="3" fillId="0" borderId="0" xfId="0" applyFont="1" applyAlignment="1">
      <alignment horizontal="center" vertical="center"/>
    </xf>
    <xf numFmtId="0" fontId="1" fillId="4" borderId="16" xfId="0" applyFont="1" applyFill="1" applyBorder="1" applyAlignment="1">
      <alignment horizontal="center" vertical="center" wrapText="1"/>
    </xf>
    <xf numFmtId="0" fontId="2" fillId="0" borderId="0" xfId="0" applyFont="1" applyFill="1" applyAlignment="1">
      <alignment vertical="center"/>
    </xf>
    <xf numFmtId="0" fontId="18" fillId="0" borderId="41" xfId="0" applyFont="1" applyFill="1" applyBorder="1" applyAlignment="1" applyProtection="1">
      <alignment vertical="center" wrapText="1"/>
      <protection locked="0"/>
    </xf>
    <xf numFmtId="0" fontId="18" fillId="0" borderId="1" xfId="0" applyFont="1" applyFill="1" applyBorder="1" applyAlignment="1" applyProtection="1">
      <alignment vertical="center" wrapText="1"/>
      <protection locked="0"/>
    </xf>
    <xf numFmtId="0" fontId="18" fillId="0" borderId="1" xfId="0" applyFont="1" applyFill="1" applyBorder="1" applyAlignment="1">
      <alignment vertical="center" wrapText="1"/>
    </xf>
    <xf numFmtId="0" fontId="18" fillId="0" borderId="1" xfId="0" applyFont="1" applyFill="1" applyBorder="1" applyAlignment="1" applyProtection="1">
      <alignment horizontal="left" vertical="center" wrapText="1"/>
      <protection locked="0"/>
    </xf>
    <xf numFmtId="0" fontId="18" fillId="0" borderId="15" xfId="0" applyFont="1" applyFill="1" applyBorder="1" applyAlignment="1" applyProtection="1">
      <alignment horizontal="left" vertical="center" wrapText="1"/>
      <protection locked="0"/>
    </xf>
    <xf numFmtId="0" fontId="0" fillId="0" borderId="0" xfId="0" applyFill="1" applyAlignment="1">
      <alignment vertical="center"/>
    </xf>
    <xf numFmtId="0" fontId="3" fillId="0" borderId="0" xfId="0" applyFont="1" applyFill="1" applyAlignment="1">
      <alignment vertical="center"/>
    </xf>
    <xf numFmtId="0" fontId="18" fillId="0" borderId="33" xfId="0" applyFont="1" applyFill="1" applyBorder="1" applyAlignment="1" applyProtection="1">
      <alignment vertical="center" wrapText="1"/>
      <protection locked="0"/>
    </xf>
    <xf numFmtId="0" fontId="19" fillId="0" borderId="1" xfId="0" applyFont="1" applyFill="1" applyBorder="1" applyAlignment="1">
      <alignment horizontal="left" vertical="center" wrapText="1"/>
    </xf>
    <xf numFmtId="0" fontId="19" fillId="0" borderId="30" xfId="0" applyFont="1" applyFill="1" applyBorder="1" applyAlignment="1">
      <alignment horizontal="left" vertical="center" wrapText="1"/>
    </xf>
    <xf numFmtId="0" fontId="19" fillId="0" borderId="15" xfId="0" applyFont="1" applyFill="1" applyBorder="1" applyAlignment="1">
      <alignment horizontal="left" vertical="center" wrapText="1"/>
    </xf>
    <xf numFmtId="17" fontId="18" fillId="0" borderId="11" xfId="0" applyNumberFormat="1" applyFont="1" applyBorder="1" applyAlignment="1" applyProtection="1">
      <alignment horizontal="center" vertical="center" wrapText="1"/>
      <protection locked="0"/>
    </xf>
    <xf numFmtId="164" fontId="0" fillId="0" borderId="0" xfId="9" applyNumberFormat="1" applyFont="1"/>
    <xf numFmtId="0" fontId="0" fillId="0" borderId="0" xfId="0" applyFill="1"/>
    <xf numFmtId="0" fontId="0" fillId="0" borderId="0" xfId="0" applyFill="1" applyAlignment="1">
      <alignment vertical="center" wrapText="1"/>
    </xf>
    <xf numFmtId="0" fontId="19" fillId="0" borderId="1" xfId="0" applyFont="1" applyFill="1" applyBorder="1" applyAlignment="1" applyProtection="1">
      <alignment horizontal="left" vertical="center" wrapText="1"/>
      <protection locked="0"/>
    </xf>
    <xf numFmtId="0" fontId="18" fillId="11" borderId="1" xfId="0" applyFont="1" applyFill="1" applyBorder="1" applyAlignment="1" applyProtection="1">
      <alignment horizontal="left" vertical="center" wrapText="1"/>
      <protection locked="0"/>
    </xf>
    <xf numFmtId="0" fontId="18" fillId="11" borderId="1" xfId="0" applyFont="1" applyFill="1" applyBorder="1" applyAlignment="1" applyProtection="1">
      <alignment vertical="center" wrapText="1"/>
      <protection locked="0"/>
    </xf>
    <xf numFmtId="0" fontId="19" fillId="11" borderId="1" xfId="0" applyFont="1" applyFill="1" applyBorder="1" applyAlignment="1" applyProtection="1">
      <alignment horizontal="left" vertical="center" wrapText="1"/>
      <protection locked="0"/>
    </xf>
    <xf numFmtId="0" fontId="18" fillId="0" borderId="11" xfId="0" applyFont="1" applyBorder="1" applyAlignment="1">
      <alignment horizontal="left" vertical="center" wrapText="1"/>
    </xf>
    <xf numFmtId="0" fontId="18" fillId="0" borderId="1" xfId="0" applyFont="1" applyBorder="1" applyAlignment="1" applyProtection="1">
      <alignment horizontal="center" vertical="center" wrapText="1"/>
      <protection locked="0"/>
    </xf>
    <xf numFmtId="0" fontId="18" fillId="0" borderId="30"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0" borderId="44"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xf>
    <xf numFmtId="0" fontId="18" fillId="0" borderId="1" xfId="0" applyFont="1" applyBorder="1" applyAlignment="1">
      <alignment horizontal="justify" vertical="center" wrapText="1"/>
    </xf>
    <xf numFmtId="0" fontId="18" fillId="0" borderId="1" xfId="0" applyFont="1" applyBorder="1" applyAlignment="1" applyProtection="1">
      <alignment horizontal="justify" vertical="center" wrapText="1"/>
      <protection locked="0"/>
    </xf>
    <xf numFmtId="0" fontId="18" fillId="0" borderId="15" xfId="0" applyFont="1" applyBorder="1" applyAlignment="1" applyProtection="1">
      <alignment horizontal="center" vertical="center" wrapText="1"/>
      <protection locked="0"/>
    </xf>
    <xf numFmtId="0" fontId="2" fillId="0" borderId="0" xfId="0" applyFont="1" applyFill="1" applyBorder="1" applyAlignment="1">
      <alignment horizontal="left" vertical="center" wrapText="1"/>
    </xf>
    <xf numFmtId="0" fontId="18" fillId="0" borderId="1" xfId="0" applyFont="1" applyBorder="1" applyAlignment="1" applyProtection="1">
      <alignment horizontal="left" vertical="center" wrapText="1"/>
      <protection locked="0"/>
    </xf>
    <xf numFmtId="0" fontId="18" fillId="0" borderId="41" xfId="0" applyFont="1" applyBorder="1" applyAlignment="1" applyProtection="1">
      <alignment horizontal="center" vertical="center" wrapText="1"/>
      <protection locked="0"/>
    </xf>
    <xf numFmtId="0" fontId="18" fillId="0" borderId="1" xfId="0" applyFont="1" applyBorder="1" applyAlignment="1">
      <alignment horizontal="left" vertical="center" wrapText="1"/>
    </xf>
    <xf numFmtId="0" fontId="17" fillId="0" borderId="1" xfId="0" applyFont="1" applyBorder="1" applyAlignment="1">
      <alignment vertical="center" wrapText="1"/>
    </xf>
    <xf numFmtId="0" fontId="17" fillId="0" borderId="11" xfId="0" applyFont="1" applyBorder="1" applyAlignment="1">
      <alignment vertical="center" wrapText="1"/>
    </xf>
    <xf numFmtId="0" fontId="0" fillId="0" borderId="0" xfId="0" applyBorder="1" applyAlignment="1">
      <alignment horizontal="center" vertical="center"/>
    </xf>
    <xf numFmtId="0" fontId="25" fillId="0" borderId="25" xfId="0" applyFont="1" applyBorder="1" applyAlignment="1">
      <alignment horizontal="center" vertical="center" wrapText="1"/>
    </xf>
    <xf numFmtId="0" fontId="3" fillId="0" borderId="32" xfId="0" applyFont="1" applyBorder="1" applyAlignment="1">
      <alignment horizontal="justify" vertical="center" wrapText="1"/>
    </xf>
    <xf numFmtId="0" fontId="7" fillId="0" borderId="22" xfId="0" applyFont="1" applyFill="1" applyBorder="1" applyAlignment="1">
      <alignment horizontal="center" vertical="center" wrapText="1"/>
    </xf>
    <xf numFmtId="0" fontId="7" fillId="0" borderId="33" xfId="0" applyFont="1" applyFill="1" applyBorder="1" applyAlignment="1">
      <alignment horizontal="center" vertical="center" wrapText="1"/>
    </xf>
    <xf numFmtId="0" fontId="7" fillId="2" borderId="33" xfId="0" applyFont="1" applyFill="1" applyBorder="1" applyAlignment="1">
      <alignment horizontal="center" vertical="center" wrapText="1"/>
    </xf>
    <xf numFmtId="0" fontId="7" fillId="0" borderId="52" xfId="0" applyFont="1" applyFill="1" applyBorder="1" applyAlignment="1">
      <alignment horizontal="center" vertical="center" wrapText="1"/>
    </xf>
    <xf numFmtId="0" fontId="7" fillId="0" borderId="53" xfId="0" applyFont="1" applyFill="1" applyBorder="1" applyAlignment="1">
      <alignment horizontal="center" vertical="center" wrapText="1"/>
    </xf>
    <xf numFmtId="0" fontId="7" fillId="0" borderId="30" xfId="0" applyFont="1" applyFill="1" applyBorder="1" applyAlignment="1">
      <alignment horizontal="center" vertical="center" wrapText="1"/>
    </xf>
    <xf numFmtId="0" fontId="7" fillId="2" borderId="30" xfId="0" applyFont="1" applyFill="1" applyBorder="1" applyAlignment="1">
      <alignment horizontal="center" vertical="center" wrapText="1"/>
    </xf>
    <xf numFmtId="0" fontId="15" fillId="0" borderId="53" xfId="0" applyFont="1" applyBorder="1" applyAlignment="1">
      <alignment horizontal="center" vertical="center" textRotation="90" wrapText="1"/>
    </xf>
    <xf numFmtId="0" fontId="15" fillId="0" borderId="30" xfId="0" applyFont="1" applyBorder="1" applyAlignment="1">
      <alignment horizontal="center" vertical="center" textRotation="90" wrapText="1"/>
    </xf>
    <xf numFmtId="0" fontId="15" fillId="0" borderId="20" xfId="0" applyFont="1" applyBorder="1" applyAlignment="1">
      <alignment horizontal="center" vertical="center" textRotation="90" wrapText="1"/>
    </xf>
    <xf numFmtId="0" fontId="15" fillId="0" borderId="45" xfId="0" applyFont="1" applyBorder="1" applyAlignment="1">
      <alignment horizontal="center" vertical="center" textRotation="90" wrapText="1"/>
    </xf>
    <xf numFmtId="0" fontId="7" fillId="0" borderId="40" xfId="0" applyFont="1" applyFill="1" applyBorder="1" applyAlignment="1">
      <alignment horizontal="center" vertical="center" wrapText="1"/>
    </xf>
    <xf numFmtId="0" fontId="7" fillId="2" borderId="52" xfId="0" applyFont="1" applyFill="1" applyBorder="1" applyAlignment="1">
      <alignment horizontal="center" vertical="center" wrapText="1"/>
    </xf>
    <xf numFmtId="0" fontId="18" fillId="0" borderId="41" xfId="0" applyFont="1" applyBorder="1" applyAlignment="1" applyProtection="1">
      <alignment horizontal="left" vertical="center" wrapText="1"/>
      <protection locked="0"/>
    </xf>
    <xf numFmtId="0" fontId="18" fillId="0" borderId="1" xfId="0" applyFont="1" applyFill="1" applyBorder="1" applyAlignment="1">
      <alignment horizontal="justify" vertical="center" wrapText="1"/>
    </xf>
    <xf numFmtId="0" fontId="18" fillId="0" borderId="30"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wrapText="1"/>
      <protection locked="0"/>
    </xf>
    <xf numFmtId="0" fontId="18" fillId="0" borderId="30"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0" borderId="30" xfId="0" applyFont="1" applyBorder="1" applyAlignment="1">
      <alignment horizontal="left" vertical="center" wrapText="1"/>
    </xf>
    <xf numFmtId="0" fontId="18" fillId="0" borderId="11" xfId="0" applyFont="1" applyBorder="1" applyAlignment="1">
      <alignment horizontal="left" vertical="center" wrapText="1"/>
    </xf>
    <xf numFmtId="0" fontId="18" fillId="0" borderId="33" xfId="0" applyFont="1" applyFill="1" applyBorder="1" applyAlignment="1">
      <alignment horizontal="left" vertical="center" wrapText="1"/>
    </xf>
    <xf numFmtId="0" fontId="18" fillId="0" borderId="31" xfId="0" applyFont="1" applyFill="1" applyBorder="1" applyAlignment="1">
      <alignment horizontal="left" vertical="center" wrapText="1"/>
    </xf>
    <xf numFmtId="0" fontId="18" fillId="0" borderId="11" xfId="0" applyFont="1" applyFill="1" applyBorder="1" applyAlignment="1">
      <alignment horizontal="left" vertical="center" wrapText="1"/>
    </xf>
    <xf numFmtId="0" fontId="18" fillId="0" borderId="33"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9" fillId="11" borderId="30" xfId="0" applyFont="1" applyFill="1" applyBorder="1" applyAlignment="1" applyProtection="1">
      <alignment horizontal="left" vertical="center" wrapText="1"/>
      <protection locked="0"/>
    </xf>
    <xf numFmtId="0" fontId="19" fillId="11" borderId="11" xfId="0" applyFont="1" applyFill="1" applyBorder="1" applyAlignment="1" applyProtection="1">
      <alignment horizontal="left" vertical="center" wrapText="1"/>
      <protection locked="0"/>
    </xf>
    <xf numFmtId="0" fontId="18" fillId="0" borderId="30" xfId="0" applyFont="1" applyBorder="1" applyAlignment="1" applyProtection="1">
      <alignment horizontal="center" vertical="center" wrapText="1"/>
    </xf>
    <xf numFmtId="0" fontId="18" fillId="0" borderId="11" xfId="0" applyFont="1" applyBorder="1" applyAlignment="1" applyProtection="1">
      <alignment horizontal="center" vertical="center" wrapText="1"/>
    </xf>
    <xf numFmtId="0" fontId="2" fillId="0" borderId="24" xfId="0" applyFont="1" applyFill="1" applyBorder="1" applyAlignment="1">
      <alignment horizontal="left" wrapText="1"/>
    </xf>
    <xf numFmtId="0" fontId="18" fillId="0" borderId="30" xfId="0" applyFont="1" applyFill="1" applyBorder="1" applyAlignment="1">
      <alignment horizontal="left" vertical="center" wrapText="1"/>
    </xf>
    <xf numFmtId="0" fontId="18" fillId="0" borderId="44" xfId="0" applyFont="1" applyFill="1" applyBorder="1" applyAlignment="1">
      <alignment horizontal="left" vertical="center" wrapText="1"/>
    </xf>
    <xf numFmtId="0" fontId="18" fillId="0" borderId="31" xfId="0" applyFont="1" applyBorder="1" applyAlignment="1">
      <alignment horizontal="left" vertical="center" wrapText="1"/>
    </xf>
    <xf numFmtId="0" fontId="18" fillId="0" borderId="44" xfId="0" applyFont="1" applyBorder="1" applyAlignment="1">
      <alignment horizontal="left" vertical="center" wrapText="1"/>
    </xf>
    <xf numFmtId="0" fontId="18" fillId="0" borderId="44" xfId="0" applyFont="1" applyBorder="1" applyAlignment="1" applyProtection="1">
      <alignment horizontal="center" vertical="center" wrapText="1"/>
      <protection locked="0"/>
    </xf>
    <xf numFmtId="0" fontId="18" fillId="0" borderId="30" xfId="0" applyFont="1" applyBorder="1" applyAlignment="1" applyProtection="1">
      <alignment horizontal="left" vertical="center" wrapText="1"/>
      <protection locked="0"/>
    </xf>
    <xf numFmtId="0" fontId="18" fillId="0" borderId="31" xfId="0" applyFont="1" applyBorder="1" applyAlignment="1" applyProtection="1">
      <alignment horizontal="left" vertical="center" wrapText="1"/>
      <protection locked="0"/>
    </xf>
    <xf numFmtId="0" fontId="18" fillId="0" borderId="44" xfId="0" applyFont="1" applyBorder="1" applyAlignment="1" applyProtection="1">
      <alignment horizontal="left" vertical="center" wrapText="1"/>
      <protection locked="0"/>
    </xf>
    <xf numFmtId="0" fontId="18" fillId="0" borderId="31" xfId="0" applyFont="1" applyBorder="1" applyAlignment="1" applyProtection="1">
      <alignment horizontal="center" vertical="center" wrapText="1"/>
    </xf>
    <xf numFmtId="0" fontId="18" fillId="0" borderId="1" xfId="0" applyFont="1" applyBorder="1" applyAlignment="1" applyProtection="1">
      <alignment horizontal="center" vertical="center" wrapText="1"/>
    </xf>
    <xf numFmtId="0" fontId="18" fillId="0" borderId="1" xfId="0" applyFont="1" applyBorder="1" applyAlignment="1">
      <alignment horizontal="justify" vertical="center" wrapText="1"/>
    </xf>
    <xf numFmtId="0" fontId="18" fillId="0" borderId="1" xfId="0" applyFont="1" applyBorder="1" applyAlignment="1" applyProtection="1">
      <alignment horizontal="justify" vertical="center" wrapText="1"/>
      <protection locked="0"/>
    </xf>
    <xf numFmtId="0" fontId="21" fillId="0" borderId="1" xfId="0" applyFont="1" applyBorder="1" applyAlignment="1">
      <alignment horizontal="right" vertical="center" wrapText="1"/>
    </xf>
    <xf numFmtId="0" fontId="2" fillId="0" borderId="0" xfId="0" applyFont="1" applyFill="1" applyBorder="1" applyAlignment="1">
      <alignment horizontal="left" vertical="center" wrapText="1"/>
    </xf>
    <xf numFmtId="0" fontId="23" fillId="0" borderId="24" xfId="0" applyFont="1" applyFill="1" applyBorder="1" applyAlignment="1">
      <alignment horizontal="left" vertical="center" wrapText="1"/>
    </xf>
    <xf numFmtId="0" fontId="6" fillId="0" borderId="24" xfId="0" applyFont="1" applyFill="1" applyBorder="1" applyAlignment="1">
      <alignment horizontal="left" vertical="center" wrapText="1"/>
    </xf>
    <xf numFmtId="0" fontId="1" fillId="0" borderId="24" xfId="0" applyFont="1" applyFill="1" applyBorder="1" applyAlignment="1">
      <alignment horizontal="left" wrapText="1"/>
    </xf>
    <xf numFmtId="0" fontId="21" fillId="0" borderId="38" xfId="0" applyFont="1" applyBorder="1" applyAlignment="1">
      <alignment horizontal="right" vertical="center" wrapText="1"/>
    </xf>
    <xf numFmtId="0" fontId="21" fillId="0" borderId="2" xfId="0" applyFont="1" applyBorder="1" applyAlignment="1">
      <alignment horizontal="right" vertical="center" wrapText="1"/>
    </xf>
    <xf numFmtId="0" fontId="21" fillId="0" borderId="37" xfId="0" applyFont="1" applyBorder="1" applyAlignment="1">
      <alignment horizontal="right" vertical="center" wrapText="1"/>
    </xf>
    <xf numFmtId="0" fontId="21" fillId="0" borderId="38" xfId="0" applyFont="1" applyBorder="1" applyAlignment="1">
      <alignment horizontal="left" vertical="center" wrapText="1"/>
    </xf>
    <xf numFmtId="0" fontId="21" fillId="0" borderId="2" xfId="0" applyFont="1" applyBorder="1" applyAlignment="1">
      <alignment horizontal="left" vertical="center" wrapText="1"/>
    </xf>
    <xf numFmtId="0" fontId="21" fillId="0" borderId="37" xfId="0" applyFont="1" applyBorder="1" applyAlignment="1">
      <alignment horizontal="left" vertical="center" wrapText="1"/>
    </xf>
    <xf numFmtId="0" fontId="18" fillId="0" borderId="1" xfId="0" applyFont="1" applyBorder="1" applyAlignment="1" applyProtection="1">
      <alignment horizontal="left" vertical="center" wrapText="1"/>
      <protection locked="0"/>
    </xf>
    <xf numFmtId="0" fontId="1" fillId="4" borderId="3"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7" fillId="0" borderId="32" xfId="0" applyFont="1" applyFill="1" applyBorder="1" applyAlignment="1">
      <alignment horizontal="center" vertical="center" wrapText="1"/>
    </xf>
    <xf numFmtId="0" fontId="26" fillId="0" borderId="16" xfId="0" applyFont="1" applyBorder="1" applyAlignment="1">
      <alignment horizontal="center" vertical="center" wrapText="1"/>
    </xf>
    <xf numFmtId="0" fontId="26" fillId="0" borderId="32" xfId="0" applyFont="1" applyBorder="1" applyAlignment="1">
      <alignment horizontal="center" vertical="center" wrapText="1"/>
    </xf>
    <xf numFmtId="0" fontId="20" fillId="0" borderId="20" xfId="0" applyFont="1" applyBorder="1" applyAlignment="1" applyProtection="1">
      <alignment horizontal="center" vertical="center"/>
      <protection locked="0"/>
    </xf>
    <xf numFmtId="0" fontId="20" fillId="0" borderId="5" xfId="0" applyFont="1" applyBorder="1" applyAlignment="1" applyProtection="1">
      <alignment horizontal="center" vertical="center"/>
      <protection locked="0"/>
    </xf>
    <xf numFmtId="0" fontId="20" fillId="0" borderId="10" xfId="0" applyFont="1" applyBorder="1" applyAlignment="1" applyProtection="1">
      <alignment horizontal="center" vertical="center"/>
      <protection locked="0"/>
    </xf>
    <xf numFmtId="0" fontId="20" fillId="0" borderId="6" xfId="0" applyFont="1" applyBorder="1" applyAlignment="1" applyProtection="1">
      <alignment horizontal="center" vertical="center"/>
      <protection locked="0"/>
    </xf>
    <xf numFmtId="0" fontId="20" fillId="0" borderId="0" xfId="0" applyFont="1" applyBorder="1" applyAlignment="1" applyProtection="1">
      <alignment horizontal="center" vertical="center"/>
      <protection locked="0"/>
    </xf>
    <xf numFmtId="0" fontId="20" fillId="0" borderId="8" xfId="0" applyFont="1" applyBorder="1" applyAlignment="1" applyProtection="1">
      <alignment horizontal="center" vertical="center"/>
      <protection locked="0"/>
    </xf>
    <xf numFmtId="0" fontId="20" fillId="0" borderId="21" xfId="0" applyFont="1" applyBorder="1" applyAlignment="1" applyProtection="1">
      <alignment horizontal="center" vertical="center"/>
      <protection locked="0"/>
    </xf>
    <xf numFmtId="0" fontId="20" fillId="0" borderId="7" xfId="0" applyFont="1" applyBorder="1" applyAlignment="1" applyProtection="1">
      <alignment horizontal="center" vertical="center"/>
      <protection locked="0"/>
    </xf>
    <xf numFmtId="0" fontId="20" fillId="0" borderId="9" xfId="0" applyFont="1" applyBorder="1" applyAlignment="1" applyProtection="1">
      <alignment horizontal="center" vertical="center"/>
      <protection locked="0"/>
    </xf>
    <xf numFmtId="0" fontId="1" fillId="0" borderId="5" xfId="0" applyFont="1" applyBorder="1" applyAlignment="1">
      <alignment horizontal="left" vertical="center"/>
    </xf>
    <xf numFmtId="0" fontId="1" fillId="0" borderId="10" xfId="0" applyFont="1" applyBorder="1" applyAlignment="1">
      <alignment horizontal="left" vertical="center"/>
    </xf>
    <xf numFmtId="0" fontId="1" fillId="0" borderId="0" xfId="0" applyFont="1" applyBorder="1" applyAlignment="1">
      <alignment horizontal="left" vertical="center"/>
    </xf>
    <xf numFmtId="0" fontId="1" fillId="0" borderId="8" xfId="0" applyFont="1" applyBorder="1" applyAlignment="1">
      <alignment horizontal="left" vertical="center"/>
    </xf>
    <xf numFmtId="0" fontId="1" fillId="0" borderId="7" xfId="0" applyFont="1" applyBorder="1" applyAlignment="1">
      <alignment horizontal="left" vertical="center"/>
    </xf>
    <xf numFmtId="0" fontId="1" fillId="0" borderId="9" xfId="0" applyFont="1" applyBorder="1" applyAlignment="1">
      <alignment horizontal="left" vertical="center"/>
    </xf>
    <xf numFmtId="0" fontId="7" fillId="2" borderId="16" xfId="0" applyFont="1" applyFill="1" applyBorder="1" applyAlignment="1">
      <alignment horizontal="center" vertical="center" wrapText="1"/>
    </xf>
    <xf numFmtId="0" fontId="7" fillId="2" borderId="32" xfId="0" applyFont="1" applyFill="1" applyBorder="1" applyAlignment="1">
      <alignment horizontal="center" vertical="center" wrapText="1"/>
    </xf>
    <xf numFmtId="0" fontId="14" fillId="0" borderId="22" xfId="0" applyFont="1" applyBorder="1" applyAlignment="1">
      <alignment horizontal="center" vertical="center"/>
    </xf>
    <xf numFmtId="0" fontId="14" fillId="0" borderId="18" xfId="0" applyFont="1" applyBorder="1" applyAlignment="1">
      <alignment horizontal="center" vertical="center"/>
    </xf>
    <xf numFmtId="0" fontId="5" fillId="0" borderId="20"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6" xfId="0" applyFont="1" applyBorder="1" applyAlignment="1" applyProtection="1">
      <alignment horizontal="center" wrapText="1"/>
      <protection locked="0"/>
    </xf>
    <xf numFmtId="0" fontId="5" fillId="0" borderId="8" xfId="0" applyFont="1" applyBorder="1" applyAlignment="1" applyProtection="1">
      <alignment horizontal="center" wrapText="1"/>
      <protection locked="0"/>
    </xf>
    <xf numFmtId="0" fontId="5" fillId="0" borderId="21" xfId="0" applyFont="1" applyBorder="1" applyAlignment="1" applyProtection="1">
      <alignment horizontal="center" wrapText="1"/>
      <protection locked="0"/>
    </xf>
    <xf numFmtId="0" fontId="5" fillId="0" borderId="9" xfId="0" applyFont="1" applyBorder="1" applyAlignment="1" applyProtection="1">
      <alignment horizontal="center" wrapText="1"/>
      <protection locked="0"/>
    </xf>
    <xf numFmtId="0" fontId="7" fillId="0" borderId="16" xfId="0" applyFont="1" applyBorder="1" applyAlignment="1">
      <alignment horizontal="center" vertical="center" wrapText="1"/>
    </xf>
    <xf numFmtId="0" fontId="7" fillId="0" borderId="32"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18" fillId="0" borderId="22" xfId="0" applyFont="1" applyBorder="1" applyAlignment="1" applyProtection="1">
      <alignment horizontal="center" vertical="center" wrapText="1"/>
      <protection locked="0"/>
    </xf>
    <xf numFmtId="0" fontId="18" fillId="0" borderId="28" xfId="0" applyFont="1" applyBorder="1" applyAlignment="1" applyProtection="1">
      <alignment horizontal="center" vertical="center" wrapText="1"/>
      <protection locked="0"/>
    </xf>
    <xf numFmtId="0" fontId="18" fillId="0" borderId="36" xfId="0" applyFont="1" applyBorder="1" applyAlignment="1" applyProtection="1">
      <alignment horizontal="center" vertical="center" wrapText="1"/>
      <protection locked="0"/>
    </xf>
    <xf numFmtId="0" fontId="18" fillId="0" borderId="40" xfId="0" applyFont="1" applyBorder="1" applyAlignment="1" applyProtection="1">
      <alignment horizontal="left" vertical="center" wrapText="1"/>
      <protection locked="0"/>
    </xf>
    <xf numFmtId="0" fontId="18" fillId="0" borderId="42" xfId="0" applyFont="1" applyBorder="1" applyAlignment="1" applyProtection="1">
      <alignment horizontal="left" vertical="center" wrapText="1"/>
      <protection locked="0"/>
    </xf>
    <xf numFmtId="0" fontId="18" fillId="0" borderId="43" xfId="0" applyFont="1" applyBorder="1" applyAlignment="1" applyProtection="1">
      <alignment horizontal="left" vertical="center" wrapText="1"/>
      <protection locked="0"/>
    </xf>
    <xf numFmtId="0" fontId="18" fillId="0" borderId="1" xfId="0" applyFont="1" applyBorder="1" applyAlignment="1">
      <alignment horizontal="left" vertical="center" wrapText="1"/>
    </xf>
    <xf numFmtId="0" fontId="18" fillId="0" borderId="15" xfId="0" applyFont="1" applyBorder="1" applyAlignment="1" applyProtection="1">
      <alignment horizontal="center" vertical="center" wrapText="1"/>
      <protection locked="0"/>
    </xf>
    <xf numFmtId="0" fontId="18" fillId="0" borderId="33" xfId="0" applyFont="1" applyBorder="1" applyAlignment="1" applyProtection="1">
      <alignment horizontal="center" vertical="center" wrapText="1"/>
    </xf>
    <xf numFmtId="0" fontId="18" fillId="0" borderId="15" xfId="0" applyFont="1" applyBorder="1" applyAlignment="1" applyProtection="1">
      <alignment horizontal="center" vertical="center" wrapText="1"/>
    </xf>
    <xf numFmtId="0" fontId="18" fillId="0" borderId="33"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11" borderId="30" xfId="0" applyFont="1" applyFill="1" applyBorder="1" applyAlignment="1" applyProtection="1">
      <alignment horizontal="center" vertical="center" wrapText="1"/>
      <protection locked="0"/>
    </xf>
    <xf numFmtId="0" fontId="18" fillId="11" borderId="11" xfId="0" applyFont="1" applyFill="1" applyBorder="1" applyAlignment="1" applyProtection="1">
      <alignment horizontal="center" vertical="center" wrapText="1"/>
      <protection locked="0"/>
    </xf>
    <xf numFmtId="0" fontId="18" fillId="0" borderId="44" xfId="0" applyFont="1" applyBorder="1" applyAlignment="1" applyProtection="1">
      <alignment horizontal="center" vertical="center" wrapText="1"/>
    </xf>
    <xf numFmtId="0" fontId="2" fillId="0" borderId="30" xfId="0" applyFont="1" applyFill="1" applyBorder="1" applyAlignment="1">
      <alignment horizontal="center" vertical="center" wrapText="1"/>
    </xf>
    <xf numFmtId="0" fontId="2" fillId="0" borderId="31" xfId="0" applyFont="1" applyFill="1" applyBorder="1" applyAlignment="1">
      <alignment horizontal="center" vertical="center" wrapText="1"/>
    </xf>
    <xf numFmtId="0" fontId="2" fillId="0" borderId="44" xfId="0" applyFont="1" applyFill="1" applyBorder="1" applyAlignment="1">
      <alignment horizontal="center" vertical="center" wrapText="1"/>
    </xf>
    <xf numFmtId="0" fontId="18" fillId="6" borderId="30" xfId="0" applyFont="1" applyFill="1" applyBorder="1" applyAlignment="1" applyProtection="1">
      <alignment horizontal="center" vertical="center" wrapText="1"/>
      <protection locked="0"/>
    </xf>
    <xf numFmtId="0" fontId="18" fillId="6" borderId="31" xfId="0" applyFont="1" applyFill="1" applyBorder="1" applyAlignment="1" applyProtection="1">
      <alignment horizontal="center" vertical="center" wrapText="1"/>
      <protection locked="0"/>
    </xf>
    <xf numFmtId="0" fontId="18" fillId="6" borderId="44" xfId="0" applyFont="1" applyFill="1" applyBorder="1" applyAlignment="1" applyProtection="1">
      <alignment horizontal="center" vertical="center" wrapText="1"/>
      <protection locked="0"/>
    </xf>
    <xf numFmtId="0" fontId="18" fillId="0" borderId="33" xfId="0" applyFont="1" applyBorder="1" applyAlignment="1">
      <alignment horizontal="left" vertical="center" wrapText="1"/>
    </xf>
    <xf numFmtId="0" fontId="18" fillId="0" borderId="30" xfId="0" applyFont="1" applyBorder="1" applyAlignment="1" applyProtection="1">
      <alignment horizontal="center" vertical="center"/>
      <protection locked="0"/>
    </xf>
    <xf numFmtId="0" fontId="18" fillId="0" borderId="31" xfId="0" applyFont="1" applyBorder="1" applyAlignment="1" applyProtection="1">
      <alignment horizontal="center" vertical="center"/>
      <protection locked="0"/>
    </xf>
    <xf numFmtId="0" fontId="18" fillId="0" borderId="11" xfId="0" applyFont="1" applyBorder="1" applyAlignment="1" applyProtection="1">
      <alignment horizontal="center" vertical="center"/>
      <protection locked="0"/>
    </xf>
    <xf numFmtId="0" fontId="18" fillId="0" borderId="44" xfId="0" applyFont="1" applyBorder="1" applyAlignment="1" applyProtection="1">
      <alignment horizontal="center" vertical="center"/>
      <protection locked="0"/>
    </xf>
    <xf numFmtId="0" fontId="14" fillId="0" borderId="1" xfId="0" applyFont="1" applyBorder="1" applyAlignment="1">
      <alignment horizontal="center"/>
    </xf>
    <xf numFmtId="0" fontId="0" fillId="0" borderId="5" xfId="0" applyBorder="1" applyAlignment="1">
      <alignment horizontal="left"/>
    </xf>
    <xf numFmtId="0" fontId="0" fillId="0" borderId="10" xfId="0" applyBorder="1" applyAlignment="1">
      <alignment horizontal="left"/>
    </xf>
    <xf numFmtId="0" fontId="16" fillId="10" borderId="38" xfId="0" applyFont="1" applyFill="1" applyBorder="1" applyAlignment="1">
      <alignment horizontal="center" vertical="center" wrapText="1"/>
    </xf>
    <xf numFmtId="0" fontId="16" fillId="10" borderId="37" xfId="0" applyFont="1" applyFill="1" applyBorder="1" applyAlignment="1">
      <alignment horizontal="center" vertical="center" wrapText="1"/>
    </xf>
    <xf numFmtId="0" fontId="17" fillId="0" borderId="16" xfId="0" applyFont="1" applyBorder="1" applyAlignment="1">
      <alignment horizontal="justify" vertical="center" wrapText="1"/>
    </xf>
    <xf numFmtId="0" fontId="17" fillId="0" borderId="32" xfId="0" applyFont="1" applyBorder="1" applyAlignment="1">
      <alignment horizontal="justify" vertical="center" wrapText="1"/>
    </xf>
    <xf numFmtId="0" fontId="17" fillId="0" borderId="17" xfId="0" applyFont="1" applyBorder="1" applyAlignment="1">
      <alignment horizontal="justify" vertical="center" wrapText="1"/>
    </xf>
    <xf numFmtId="0" fontId="17" fillId="8" borderId="16" xfId="0" applyFont="1" applyFill="1" applyBorder="1" applyAlignment="1">
      <alignment horizontal="justify" vertical="center" wrapText="1"/>
    </xf>
    <xf numFmtId="0" fontId="17" fillId="8" borderId="32" xfId="0" applyFont="1" applyFill="1" applyBorder="1" applyAlignment="1">
      <alignment horizontal="justify" vertical="center" wrapText="1"/>
    </xf>
    <xf numFmtId="0" fontId="17" fillId="8" borderId="17" xfId="0" applyFont="1" applyFill="1" applyBorder="1" applyAlignment="1">
      <alignment horizontal="justify" vertical="center" wrapText="1"/>
    </xf>
    <xf numFmtId="0" fontId="17" fillId="0" borderId="22" xfId="0" applyFont="1" applyBorder="1" applyAlignment="1">
      <alignment horizontal="justify" vertical="center" wrapText="1"/>
    </xf>
    <xf numFmtId="0" fontId="17" fillId="0" borderId="28" xfId="0" applyFont="1" applyBorder="1" applyAlignment="1">
      <alignment horizontal="justify" vertical="center" wrapText="1"/>
    </xf>
    <xf numFmtId="0" fontId="17" fillId="0" borderId="36" xfId="0" applyFont="1" applyBorder="1" applyAlignment="1">
      <alignment horizontal="justify" vertical="center" wrapText="1"/>
    </xf>
    <xf numFmtId="0" fontId="17" fillId="9" borderId="18" xfId="0" applyFont="1" applyFill="1" applyBorder="1" applyAlignment="1">
      <alignment horizontal="justify" vertical="center" wrapText="1"/>
    </xf>
    <xf numFmtId="0" fontId="17" fillId="9" borderId="0" xfId="0" applyFont="1" applyFill="1" applyBorder="1" applyAlignment="1">
      <alignment horizontal="justify" vertical="center" wrapText="1"/>
    </xf>
    <xf numFmtId="0" fontId="17" fillId="9" borderId="24" xfId="0" applyFont="1" applyFill="1" applyBorder="1" applyAlignment="1">
      <alignment horizontal="justify" vertical="center" wrapText="1"/>
    </xf>
    <xf numFmtId="0" fontId="17" fillId="0" borderId="34" xfId="0" applyFont="1" applyBorder="1" applyAlignment="1">
      <alignment horizontal="justify" vertical="center" wrapText="1"/>
    </xf>
    <xf numFmtId="0" fontId="17" fillId="5" borderId="16" xfId="0" applyFont="1" applyFill="1" applyBorder="1" applyAlignment="1">
      <alignment horizontal="justify" vertical="center" wrapText="1"/>
    </xf>
    <xf numFmtId="0" fontId="17" fillId="5" borderId="32" xfId="0" applyFont="1" applyFill="1" applyBorder="1" applyAlignment="1">
      <alignment horizontal="justify" vertical="center" wrapText="1"/>
    </xf>
    <xf numFmtId="0" fontId="17" fillId="5" borderId="34" xfId="0" applyFont="1" applyFill="1" applyBorder="1" applyAlignment="1">
      <alignment horizontal="justify" vertical="center" wrapText="1"/>
    </xf>
    <xf numFmtId="0" fontId="17" fillId="0" borderId="35" xfId="0" applyFont="1" applyBorder="1" applyAlignment="1">
      <alignment horizontal="justify" vertical="center" wrapText="1"/>
    </xf>
    <xf numFmtId="0" fontId="17" fillId="6" borderId="35" xfId="0" applyFont="1" applyFill="1" applyBorder="1" applyAlignment="1">
      <alignment horizontal="justify" vertical="center" wrapText="1"/>
    </xf>
    <xf numFmtId="0" fontId="17" fillId="6" borderId="32" xfId="0" applyFont="1" applyFill="1" applyBorder="1" applyAlignment="1">
      <alignment horizontal="justify" vertical="center" wrapText="1"/>
    </xf>
    <xf numFmtId="0" fontId="17" fillId="6" borderId="34" xfId="0" applyFont="1" applyFill="1" applyBorder="1" applyAlignment="1">
      <alignment horizontal="justify" vertical="center" wrapText="1"/>
    </xf>
    <xf numFmtId="0" fontId="17" fillId="7" borderId="35" xfId="0" applyFont="1" applyFill="1" applyBorder="1" applyAlignment="1">
      <alignment horizontal="justify" vertical="center" wrapText="1"/>
    </xf>
    <xf numFmtId="0" fontId="17" fillId="7" borderId="32" xfId="0" applyFont="1" applyFill="1" applyBorder="1" applyAlignment="1">
      <alignment horizontal="justify" vertical="center" wrapText="1"/>
    </xf>
    <xf numFmtId="0" fontId="17" fillId="7" borderId="17" xfId="0" applyFont="1" applyFill="1" applyBorder="1" applyAlignment="1">
      <alignment horizontal="justify" vertical="center" wrapText="1"/>
    </xf>
    <xf numFmtId="0" fontId="14" fillId="0" borderId="49" xfId="0" applyFont="1" applyBorder="1" applyAlignment="1">
      <alignment horizontal="left" vertical="center" wrapText="1"/>
    </xf>
    <xf numFmtId="0" fontId="14" fillId="0" borderId="47" xfId="0" applyFont="1" applyBorder="1" applyAlignment="1">
      <alignment horizontal="left" vertical="center" wrapText="1"/>
    </xf>
    <xf numFmtId="0" fontId="14" fillId="0" borderId="48" xfId="0" applyFont="1" applyBorder="1" applyAlignment="1">
      <alignment horizontal="left" vertical="center" wrapText="1"/>
    </xf>
    <xf numFmtId="0" fontId="13" fillId="0" borderId="0" xfId="0" applyFont="1" applyBorder="1" applyAlignment="1">
      <alignment horizontal="left" vertical="top" wrapText="1"/>
    </xf>
    <xf numFmtId="0" fontId="31" fillId="0" borderId="0" xfId="0" applyFont="1" applyBorder="1" applyAlignment="1">
      <alignment horizontal="left" vertical="top" wrapText="1"/>
    </xf>
    <xf numFmtId="0" fontId="14" fillId="0" borderId="24" xfId="0" applyFont="1" applyBorder="1" applyAlignment="1">
      <alignment horizontal="center" vertical="center"/>
    </xf>
    <xf numFmtId="0" fontId="14" fillId="0" borderId="1" xfId="0" applyFont="1" applyBorder="1" applyAlignment="1">
      <alignment horizontal="center" vertical="center"/>
    </xf>
    <xf numFmtId="0" fontId="17" fillId="0" borderId="1" xfId="0" applyFont="1" applyBorder="1" applyAlignment="1">
      <alignment horizontal="justify" vertical="center" wrapText="1"/>
    </xf>
    <xf numFmtId="0" fontId="17" fillId="0" borderId="1" xfId="0" applyFont="1" applyBorder="1" applyAlignment="1">
      <alignment vertical="center" wrapText="1"/>
    </xf>
    <xf numFmtId="0" fontId="17" fillId="0" borderId="11" xfId="0" applyFont="1" applyBorder="1" applyAlignment="1">
      <alignment vertical="center" wrapText="1"/>
    </xf>
    <xf numFmtId="0" fontId="17" fillId="0" borderId="11" xfId="0" applyFont="1" applyBorder="1" applyAlignment="1">
      <alignment horizontal="justify" vertical="center" wrapText="1"/>
    </xf>
    <xf numFmtId="0" fontId="0" fillId="0" borderId="0" xfId="0" applyBorder="1" applyAlignment="1">
      <alignment horizontal="center" vertical="center"/>
    </xf>
    <xf numFmtId="0" fontId="14" fillId="0" borderId="30" xfId="0" applyFont="1" applyBorder="1" applyAlignment="1">
      <alignment horizontal="center" vertical="center"/>
    </xf>
    <xf numFmtId="0" fontId="14" fillId="0" borderId="39" xfId="0" applyFont="1" applyBorder="1" applyAlignment="1">
      <alignment horizontal="center" vertical="center"/>
    </xf>
    <xf numFmtId="0" fontId="25" fillId="0" borderId="3" xfId="0" applyFont="1" applyBorder="1" applyAlignment="1">
      <alignment horizontal="center" vertical="center" wrapText="1"/>
    </xf>
    <xf numFmtId="0" fontId="25" fillId="0" borderId="25" xfId="0" applyFont="1" applyBorder="1" applyAlignment="1">
      <alignment horizontal="center" vertical="center" wrapText="1"/>
    </xf>
    <xf numFmtId="0" fontId="25" fillId="0" borderId="16" xfId="0" applyFont="1" applyBorder="1" applyAlignment="1">
      <alignment horizontal="center" vertical="center" wrapText="1"/>
    </xf>
    <xf numFmtId="0" fontId="25" fillId="0" borderId="17" xfId="0" applyFont="1" applyBorder="1" applyAlignment="1">
      <alignment horizontal="center" vertical="center" wrapText="1"/>
    </xf>
    <xf numFmtId="0" fontId="3" fillId="0" borderId="16" xfId="0" applyFont="1" applyBorder="1" applyAlignment="1">
      <alignment horizontal="justify" vertical="center" wrapText="1"/>
    </xf>
    <xf numFmtId="0" fontId="3" fillId="0" borderId="32" xfId="0" applyFont="1" applyBorder="1" applyAlignment="1">
      <alignment horizontal="justify" vertical="center" wrapText="1"/>
    </xf>
    <xf numFmtId="0" fontId="3" fillId="0" borderId="17" xfId="0" applyFont="1" applyBorder="1" applyAlignment="1">
      <alignment horizontal="justify" vertical="center" wrapText="1"/>
    </xf>
    <xf numFmtId="0" fontId="14" fillId="0" borderId="30" xfId="0" applyFont="1" applyBorder="1" applyAlignment="1">
      <alignment horizontal="center"/>
    </xf>
    <xf numFmtId="0" fontId="14" fillId="0" borderId="0" xfId="0" applyFont="1" applyAlignment="1">
      <alignment horizontal="center"/>
    </xf>
    <xf numFmtId="0" fontId="18" fillId="0" borderId="54" xfId="0" applyFont="1" applyBorder="1" applyAlignment="1">
      <alignment horizontal="left" vertical="center" wrapText="1"/>
    </xf>
    <xf numFmtId="0" fontId="18" fillId="0" borderId="27" xfId="0" applyFont="1" applyBorder="1" applyAlignment="1">
      <alignment horizontal="left" vertical="center" wrapText="1"/>
    </xf>
    <xf numFmtId="0" fontId="18" fillId="11" borderId="27" xfId="0" applyFont="1" applyFill="1" applyBorder="1" applyAlignment="1">
      <alignment horizontal="left" vertical="center" wrapText="1"/>
    </xf>
    <xf numFmtId="0" fontId="18" fillId="11" borderId="27" xfId="0" applyFont="1" applyFill="1" applyBorder="1" applyAlignment="1">
      <alignment horizontal="left" vertical="top" wrapText="1"/>
    </xf>
    <xf numFmtId="0" fontId="18" fillId="0" borderId="45" xfId="0" applyFont="1" applyBorder="1" applyAlignment="1">
      <alignment horizontal="left" vertical="center" wrapText="1"/>
    </xf>
    <xf numFmtId="0" fontId="19" fillId="0" borderId="27" xfId="0" applyFont="1" applyFill="1" applyBorder="1" applyAlignment="1">
      <alignment horizontal="left" vertical="center" wrapText="1"/>
    </xf>
    <xf numFmtId="0" fontId="19" fillId="0" borderId="45" xfId="0" applyFont="1" applyFill="1" applyBorder="1" applyAlignment="1">
      <alignment horizontal="left" vertical="center" wrapText="1"/>
    </xf>
  </cellXfs>
  <cellStyles count="10">
    <cellStyle name="Hipervínculo" xfId="1" builtinId="8" hidden="1"/>
    <cellStyle name="Hipervínculo" xfId="3" builtinId="8" hidden="1"/>
    <cellStyle name="Hipervínculo" xfId="5" builtinId="8" hidden="1"/>
    <cellStyle name="Hipervínculo" xfId="7"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Millares" xfId="9" builtinId="3"/>
    <cellStyle name="Normal" xfId="0" builtinId="0"/>
  </cellStyles>
  <dxfs count="22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theme="5" tint="0.39994506668294322"/>
        </patternFill>
      </fill>
    </dxf>
    <dxf>
      <font>
        <color theme="1"/>
      </font>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numFmt numFmtId="2" formatCode="0.00"/>
      <fill>
        <patternFill>
          <bgColor rgb="FFFF0000"/>
        </patternFill>
      </fill>
    </dxf>
    <dxf>
      <fill>
        <patternFill>
          <bgColor rgb="FFFFC000"/>
        </patternFill>
      </fill>
    </dxf>
    <dxf>
      <fill>
        <patternFill>
          <bgColor rgb="FFFFFF00"/>
        </patternFill>
      </fill>
    </dxf>
    <dxf>
      <fill>
        <patternFill>
          <bgColor rgb="FF92D050"/>
        </patternFill>
      </fill>
    </dxf>
    <dxf>
      <font>
        <color auto="1"/>
      </font>
      <fill>
        <patternFill>
          <bgColor theme="5" tint="0.39994506668294322"/>
        </patternFill>
      </fill>
    </dxf>
    <dxf>
      <font>
        <color auto="1"/>
      </font>
      <fill>
        <patternFill>
          <bgColor theme="5" tint="-0.24994659260841701"/>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theme="1"/>
      </font>
      <fill>
        <patternFill>
          <bgColor theme="5" tint="0.39994506668294322"/>
        </patternFill>
      </fill>
    </dxf>
    <dxf>
      <fill>
        <patternFill>
          <bgColor theme="5" tint="-0.24994659260841701"/>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92D050"/>
        </patternFill>
      </fill>
    </dxf>
    <dxf>
      <font>
        <color auto="1"/>
      </font>
      <fill>
        <patternFill>
          <bgColor rgb="FFFFFF00"/>
        </patternFill>
      </fill>
    </dxf>
    <dxf>
      <font>
        <color auto="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theme="1"/>
      </font>
      <fill>
        <patternFill>
          <bgColor rgb="FFFFC000"/>
        </patternFill>
      </fill>
    </dxf>
    <dxf>
      <font>
        <color auto="1"/>
      </font>
      <fill>
        <patternFill>
          <bgColor rgb="FF92D050"/>
        </patternFill>
      </fill>
    </dxf>
    <dxf>
      <font>
        <color auto="1"/>
      </font>
      <fill>
        <patternFill>
          <bgColor rgb="FFFFFF00"/>
        </patternFill>
      </fill>
    </dxf>
    <dxf>
      <font>
        <color theme="1"/>
      </font>
      <fill>
        <patternFill>
          <bgColor rgb="FFC00000"/>
        </patternFill>
      </fill>
    </dxf>
    <dxf>
      <font>
        <color auto="1"/>
      </font>
      <fill>
        <patternFill>
          <bgColor rgb="FF92D050"/>
        </patternFill>
      </fill>
    </dxf>
    <dxf>
      <font>
        <color auto="1"/>
      </font>
      <fill>
        <patternFill>
          <bgColor rgb="FFFFFF00"/>
        </patternFill>
      </fill>
    </dxf>
    <dxf>
      <font>
        <color auto="1"/>
      </font>
      <fill>
        <patternFill>
          <bgColor rgb="FFC00000"/>
        </patternFill>
      </fill>
    </dxf>
    <dxf>
      <font>
        <color theme="1"/>
      </font>
      <fill>
        <patternFill>
          <bgColor rgb="FFFFC000"/>
        </patternFill>
      </fill>
    </dxf>
    <dxf>
      <font>
        <color theme="1"/>
      </font>
      <fill>
        <patternFill>
          <bgColor rgb="FFFFC000"/>
        </patternFill>
      </fill>
    </dxf>
  </dxfs>
  <tableStyles count="0" defaultTableStyle="TableStyleMedium2" defaultPivotStyle="PivotStyleLight16"/>
  <colors>
    <mruColors>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tiff"/><Relationship Id="rId2" Type="http://schemas.openxmlformats.org/officeDocument/2006/relationships/image" Target="../media/image3.tiff"/><Relationship Id="rId1" Type="http://schemas.openxmlformats.org/officeDocument/2006/relationships/image" Target="../media/image2.tiff"/><Relationship Id="rId4" Type="http://schemas.openxmlformats.org/officeDocument/2006/relationships/image" Target="../media/image5.tiff"/></Relationships>
</file>

<file path=xl/drawings/drawing1.xml><?xml version="1.0" encoding="utf-8"?>
<xdr:wsDr xmlns:xdr="http://schemas.openxmlformats.org/drawingml/2006/spreadsheetDrawing" xmlns:a="http://schemas.openxmlformats.org/drawingml/2006/main">
  <xdr:twoCellAnchor editAs="oneCell">
    <xdr:from>
      <xdr:col>0</xdr:col>
      <xdr:colOff>889360</xdr:colOff>
      <xdr:row>0</xdr:row>
      <xdr:rowOff>0</xdr:rowOff>
    </xdr:from>
    <xdr:to>
      <xdr:col>1</xdr:col>
      <xdr:colOff>554175</xdr:colOff>
      <xdr:row>2</xdr:row>
      <xdr:rowOff>226484</xdr:rowOff>
    </xdr:to>
    <xdr:pic>
      <xdr:nvPicPr>
        <xdr:cNvPr id="4" name="Imagen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9360" y="0"/>
          <a:ext cx="934815" cy="757575"/>
        </a:xfrm>
        <a:prstGeom prst="rect">
          <a:avLst/>
        </a:prstGeom>
        <a:noFill/>
        <a:ln>
          <a:noFill/>
        </a:ln>
      </xdr:spPr>
    </xdr:pic>
    <xdr:clientData/>
  </xdr:twoCellAnchor>
  <xdr:twoCellAnchor editAs="oneCell">
    <xdr:from>
      <xdr:col>5</xdr:col>
      <xdr:colOff>103909</xdr:colOff>
      <xdr:row>152</xdr:row>
      <xdr:rowOff>103909</xdr:rowOff>
    </xdr:from>
    <xdr:to>
      <xdr:col>8</xdr:col>
      <xdr:colOff>7722</xdr:colOff>
      <xdr:row>168</xdr:row>
      <xdr:rowOff>25459</xdr:rowOff>
    </xdr:to>
    <xdr:pic>
      <xdr:nvPicPr>
        <xdr:cNvPr id="5" name="Imagen 1">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2"/>
        <a:stretch>
          <a:fillRect/>
        </a:stretch>
      </xdr:blipFill>
      <xdr:spPr>
        <a:xfrm>
          <a:off x="7435273" y="33464500"/>
          <a:ext cx="2962275" cy="28771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85724</xdr:colOff>
      <xdr:row>0</xdr:row>
      <xdr:rowOff>15875</xdr:rowOff>
    </xdr:from>
    <xdr:to>
      <xdr:col>8</xdr:col>
      <xdr:colOff>722312</xdr:colOff>
      <xdr:row>11</xdr:row>
      <xdr:rowOff>0</xdr:rowOff>
    </xdr:to>
    <xdr:pic>
      <xdr:nvPicPr>
        <xdr:cNvPr id="2" name="Imagen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stretch>
          <a:fillRect/>
        </a:stretch>
      </xdr:blipFill>
      <xdr:spPr>
        <a:xfrm>
          <a:off x="8443912" y="15875"/>
          <a:ext cx="2803525" cy="2738438"/>
        </a:xfrm>
        <a:prstGeom prst="rect">
          <a:avLst/>
        </a:prstGeom>
      </xdr:spPr>
    </xdr:pic>
    <xdr:clientData/>
  </xdr:twoCellAnchor>
  <xdr:twoCellAnchor editAs="oneCell">
    <xdr:from>
      <xdr:col>9</xdr:col>
      <xdr:colOff>104775</xdr:colOff>
      <xdr:row>0</xdr:row>
      <xdr:rowOff>85725</xdr:rowOff>
    </xdr:from>
    <xdr:to>
      <xdr:col>11</xdr:col>
      <xdr:colOff>104775</xdr:colOff>
      <xdr:row>5</xdr:row>
      <xdr:rowOff>139700</xdr:rowOff>
    </xdr:to>
    <xdr:pic>
      <xdr:nvPicPr>
        <xdr:cNvPr id="3" name="Imagen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tretch>
          <a:fillRect/>
        </a:stretch>
      </xdr:blipFill>
      <xdr:spPr>
        <a:xfrm>
          <a:off x="11506200" y="85725"/>
          <a:ext cx="1524000" cy="1663700"/>
        </a:xfrm>
        <a:prstGeom prst="rect">
          <a:avLst/>
        </a:prstGeom>
      </xdr:spPr>
    </xdr:pic>
    <xdr:clientData/>
  </xdr:twoCellAnchor>
  <xdr:twoCellAnchor editAs="oneCell">
    <xdr:from>
      <xdr:col>5</xdr:col>
      <xdr:colOff>200025</xdr:colOff>
      <xdr:row>11</xdr:row>
      <xdr:rowOff>76200</xdr:rowOff>
    </xdr:from>
    <xdr:to>
      <xdr:col>12</xdr:col>
      <xdr:colOff>257175</xdr:colOff>
      <xdr:row>23</xdr:row>
      <xdr:rowOff>97790</xdr:rowOff>
    </xdr:to>
    <xdr:pic>
      <xdr:nvPicPr>
        <xdr:cNvPr id="4" name="Imagen 3">
          <a:extLst>
            <a:ext uri="{FF2B5EF4-FFF2-40B4-BE49-F238E27FC236}">
              <a16:creationId xmlns:a16="http://schemas.microsoft.com/office/drawing/2014/main" id="{00000000-0008-0000-0800-000004000000}"/>
            </a:ext>
          </a:extLst>
        </xdr:cNvPr>
        <xdr:cNvPicPr/>
      </xdr:nvPicPr>
      <xdr:blipFill>
        <a:blip xmlns:r="http://schemas.openxmlformats.org/officeDocument/2006/relationships" r:embed="rId3"/>
        <a:stretch>
          <a:fillRect/>
        </a:stretch>
      </xdr:blipFill>
      <xdr:spPr>
        <a:xfrm>
          <a:off x="8553450" y="2914650"/>
          <a:ext cx="5391150" cy="2307590"/>
        </a:xfrm>
        <a:prstGeom prst="rect">
          <a:avLst/>
        </a:prstGeom>
      </xdr:spPr>
    </xdr:pic>
    <xdr:clientData/>
  </xdr:twoCellAnchor>
  <xdr:twoCellAnchor editAs="oneCell">
    <xdr:from>
      <xdr:col>0</xdr:col>
      <xdr:colOff>1342217</xdr:colOff>
      <xdr:row>10</xdr:row>
      <xdr:rowOff>190499</xdr:rowOff>
    </xdr:from>
    <xdr:to>
      <xdr:col>2</xdr:col>
      <xdr:colOff>103287</xdr:colOff>
      <xdr:row>18</xdr:row>
      <xdr:rowOff>142874</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a:stretch>
          <a:fillRect/>
        </a:stretch>
      </xdr:blipFill>
      <xdr:spPr>
        <a:xfrm>
          <a:off x="1342217" y="2752724"/>
          <a:ext cx="2552020" cy="147637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J196"/>
  <sheetViews>
    <sheetView tabSelected="1" topLeftCell="AH1" zoomScale="110" zoomScaleNormal="110" zoomScalePageLayoutView="120" workbookViewId="0">
      <selection activeCell="AJ24" sqref="AJ24:AJ26"/>
    </sheetView>
  </sheetViews>
  <sheetFormatPr baseColWidth="10" defaultColWidth="10.83203125" defaultRowHeight="15"/>
  <cols>
    <col min="1" max="1" width="16.6640625" customWidth="1"/>
    <col min="2" max="2" width="18.5" customWidth="1"/>
    <col min="3" max="3" width="20.5" customWidth="1"/>
    <col min="4" max="4" width="43.5" customWidth="1"/>
    <col min="5" max="5" width="12.6640625" customWidth="1"/>
    <col min="6" max="6" width="15.33203125" style="16" customWidth="1"/>
    <col min="7" max="7" width="14.83203125" customWidth="1"/>
    <col min="8" max="8" width="13.83203125" style="16" customWidth="1"/>
    <col min="9" max="9" width="5.83203125" bestFit="1" customWidth="1"/>
    <col min="10" max="12" width="4" customWidth="1"/>
    <col min="13" max="13" width="4.1640625" customWidth="1"/>
    <col min="14" max="14" width="4.5" customWidth="1"/>
    <col min="15" max="15" width="4.83203125" customWidth="1"/>
    <col min="16" max="16" width="36.6640625" customWidth="1"/>
    <col min="17" max="17" width="35.83203125" customWidth="1"/>
    <col min="18" max="18" width="13.33203125" style="16" customWidth="1"/>
    <col min="19" max="19" width="14" style="97" customWidth="1"/>
    <col min="20" max="20" width="34.1640625" customWidth="1"/>
    <col min="21" max="22" width="18.6640625" style="97" customWidth="1"/>
    <col min="23" max="23" width="12.1640625" style="12" customWidth="1"/>
    <col min="24" max="24" width="13.33203125" style="12" customWidth="1"/>
    <col min="25" max="25" width="18.6640625" style="12" customWidth="1"/>
    <col min="26" max="26" width="14.83203125" style="12" customWidth="1"/>
    <col min="27" max="27" width="15.1640625" customWidth="1"/>
    <col min="28" max="28" width="14" customWidth="1"/>
    <col min="29" max="29" width="13.83203125" style="12" customWidth="1"/>
    <col min="30" max="30" width="36.1640625" style="174" customWidth="1"/>
    <col min="31" max="32" width="16.33203125" style="141" customWidth="1"/>
    <col min="33" max="33" width="31.5" style="141" customWidth="1"/>
    <col min="34" max="34" width="12.5" style="12" customWidth="1"/>
    <col min="35" max="35" width="44" customWidth="1"/>
    <col min="36" max="36" width="12.5" style="12" customWidth="1"/>
    <col min="37" max="37" width="43.1640625" customWidth="1"/>
    <col min="38" max="38" width="12.5" style="12" customWidth="1"/>
    <col min="39" max="39" width="50.5" customWidth="1"/>
    <col min="40" max="40" width="46.6640625" customWidth="1"/>
    <col min="55" max="55" width="13.83203125" bestFit="1" customWidth="1"/>
  </cols>
  <sheetData>
    <row r="1" spans="1:270" s="4" customFormat="1" ht="21" customHeight="1">
      <c r="A1" s="287" t="s">
        <v>0</v>
      </c>
      <c r="B1" s="288"/>
      <c r="C1" s="268" t="s">
        <v>1</v>
      </c>
      <c r="D1" s="269"/>
      <c r="E1" s="269"/>
      <c r="F1" s="269"/>
      <c r="G1" s="269"/>
      <c r="H1" s="269"/>
      <c r="I1" s="269"/>
      <c r="J1" s="269"/>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c r="AJ1" s="269"/>
      <c r="AK1" s="270"/>
      <c r="AL1" s="277" t="s">
        <v>2</v>
      </c>
      <c r="AM1" s="278"/>
    </row>
    <row r="2" spans="1:270" s="4" customFormat="1" ht="21.75" customHeight="1">
      <c r="A2" s="289"/>
      <c r="B2" s="290"/>
      <c r="C2" s="271"/>
      <c r="D2" s="272"/>
      <c r="E2" s="272"/>
      <c r="F2" s="272"/>
      <c r="G2" s="272"/>
      <c r="H2" s="272"/>
      <c r="I2" s="272"/>
      <c r="J2" s="272"/>
      <c r="K2" s="272"/>
      <c r="L2" s="272"/>
      <c r="M2" s="272"/>
      <c r="N2" s="272"/>
      <c r="O2" s="272"/>
      <c r="P2" s="272"/>
      <c r="Q2" s="272"/>
      <c r="R2" s="272"/>
      <c r="S2" s="272"/>
      <c r="T2" s="272"/>
      <c r="U2" s="272"/>
      <c r="V2" s="272"/>
      <c r="W2" s="272"/>
      <c r="X2" s="272"/>
      <c r="Y2" s="272"/>
      <c r="Z2" s="272"/>
      <c r="AA2" s="272"/>
      <c r="AB2" s="272"/>
      <c r="AC2" s="272"/>
      <c r="AD2" s="272"/>
      <c r="AE2" s="272"/>
      <c r="AF2" s="272"/>
      <c r="AG2" s="272"/>
      <c r="AH2" s="272"/>
      <c r="AI2" s="272"/>
      <c r="AJ2" s="272"/>
      <c r="AK2" s="273"/>
      <c r="AL2" s="279" t="s">
        <v>3</v>
      </c>
      <c r="AM2" s="280"/>
    </row>
    <row r="3" spans="1:270" s="4" customFormat="1" ht="21.75" customHeight="1">
      <c r="A3" s="289"/>
      <c r="B3" s="290"/>
      <c r="C3" s="271"/>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s="272"/>
      <c r="AG3" s="272"/>
      <c r="AH3" s="272"/>
      <c r="AI3" s="272"/>
      <c r="AJ3" s="272"/>
      <c r="AK3" s="273"/>
      <c r="AL3" s="279" t="s">
        <v>4</v>
      </c>
      <c r="AM3" s="280"/>
    </row>
    <row r="4" spans="1:270" s="4" customFormat="1" ht="21.75" customHeight="1">
      <c r="A4" s="291"/>
      <c r="B4" s="292"/>
      <c r="C4" s="274"/>
      <c r="D4" s="275"/>
      <c r="E4" s="275"/>
      <c r="F4" s="275"/>
      <c r="G4" s="275"/>
      <c r="H4" s="275"/>
      <c r="I4" s="275"/>
      <c r="J4" s="275"/>
      <c r="K4" s="275"/>
      <c r="L4" s="275"/>
      <c r="M4" s="275"/>
      <c r="N4" s="275"/>
      <c r="O4" s="275"/>
      <c r="P4" s="275"/>
      <c r="Q4" s="275"/>
      <c r="R4" s="275"/>
      <c r="S4" s="275"/>
      <c r="T4" s="275"/>
      <c r="U4" s="275"/>
      <c r="V4" s="275"/>
      <c r="W4" s="275"/>
      <c r="X4" s="275"/>
      <c r="Y4" s="275"/>
      <c r="Z4" s="275"/>
      <c r="AA4" s="275"/>
      <c r="AB4" s="275"/>
      <c r="AC4" s="275"/>
      <c r="AD4" s="275"/>
      <c r="AE4" s="275"/>
      <c r="AF4" s="275"/>
      <c r="AG4" s="275"/>
      <c r="AH4" s="275"/>
      <c r="AI4" s="275"/>
      <c r="AJ4" s="275"/>
      <c r="AK4" s="276"/>
      <c r="AL4" s="281" t="s">
        <v>5</v>
      </c>
      <c r="AM4" s="282"/>
    </row>
    <row r="5" spans="1:270" s="1" customFormat="1" ht="14" thickBot="1">
      <c r="A5" s="5"/>
      <c r="B5" s="5"/>
      <c r="F5" s="6"/>
      <c r="H5" s="6"/>
      <c r="P5" s="5"/>
      <c r="Q5" s="5"/>
      <c r="R5" s="6"/>
      <c r="S5" s="14"/>
      <c r="U5" s="14"/>
      <c r="V5" s="14"/>
      <c r="W5" s="11"/>
      <c r="X5" s="11"/>
      <c r="Y5" s="11"/>
      <c r="Z5" s="11"/>
      <c r="AC5" s="14"/>
      <c r="AD5" s="168"/>
      <c r="AE5" s="140"/>
      <c r="AF5" s="140"/>
      <c r="AG5" s="140"/>
      <c r="AH5" s="11"/>
      <c r="AJ5" s="11"/>
      <c r="AL5" s="11"/>
    </row>
    <row r="6" spans="1:270" s="10" customFormat="1" ht="44.25" customHeight="1" thickBot="1">
      <c r="A6" s="298" t="s">
        <v>6</v>
      </c>
      <c r="B6" s="299"/>
      <c r="C6" s="299"/>
      <c r="D6" s="299"/>
      <c r="E6" s="299"/>
      <c r="F6" s="285" t="s">
        <v>7</v>
      </c>
      <c r="G6" s="286"/>
      <c r="H6" s="286"/>
      <c r="I6" s="295" t="s">
        <v>8</v>
      </c>
      <c r="J6" s="296"/>
      <c r="K6" s="296"/>
      <c r="L6" s="296"/>
      <c r="M6" s="295" t="s">
        <v>9</v>
      </c>
      <c r="N6" s="296"/>
      <c r="O6" s="297"/>
      <c r="P6" s="283" t="s">
        <v>10</v>
      </c>
      <c r="Q6" s="283" t="s">
        <v>11</v>
      </c>
      <c r="R6" s="264" t="s">
        <v>12</v>
      </c>
      <c r="S6" s="283" t="s">
        <v>13</v>
      </c>
      <c r="T6" s="283" t="s">
        <v>14</v>
      </c>
      <c r="U6" s="293" t="s">
        <v>15</v>
      </c>
      <c r="V6" s="293" t="s">
        <v>16</v>
      </c>
      <c r="W6" s="293" t="s">
        <v>17</v>
      </c>
      <c r="X6" s="293" t="s">
        <v>18</v>
      </c>
      <c r="Y6" s="266" t="s">
        <v>19</v>
      </c>
      <c r="Z6" s="266" t="s">
        <v>20</v>
      </c>
      <c r="AA6" s="285" t="s">
        <v>21</v>
      </c>
      <c r="AB6" s="286"/>
      <c r="AC6" s="286"/>
      <c r="AD6" s="264" t="s">
        <v>22</v>
      </c>
      <c r="AE6" s="293" t="s">
        <v>23</v>
      </c>
      <c r="AF6" s="293" t="s">
        <v>24</v>
      </c>
      <c r="AG6" s="293" t="s">
        <v>25</v>
      </c>
      <c r="AH6" s="262" t="s">
        <v>26</v>
      </c>
      <c r="AI6" s="263"/>
      <c r="AJ6" s="262" t="s">
        <v>27</v>
      </c>
      <c r="AK6" s="263"/>
      <c r="AL6" s="262" t="s">
        <v>28</v>
      </c>
      <c r="AM6" s="263"/>
    </row>
    <row r="7" spans="1:270" s="9" customFormat="1" ht="87.75" customHeight="1" thickBot="1">
      <c r="A7" s="206" t="s">
        <v>29</v>
      </c>
      <c r="B7" s="207" t="s">
        <v>30</v>
      </c>
      <c r="C7" s="208" t="s">
        <v>31</v>
      </c>
      <c r="D7" s="208" t="s">
        <v>32</v>
      </c>
      <c r="E7" s="209" t="s">
        <v>33</v>
      </c>
      <c r="F7" s="210" t="s">
        <v>34</v>
      </c>
      <c r="G7" s="211" t="s">
        <v>35</v>
      </c>
      <c r="H7" s="212" t="s">
        <v>36</v>
      </c>
      <c r="I7" s="213" t="s">
        <v>37</v>
      </c>
      <c r="J7" s="214" t="s">
        <v>38</v>
      </c>
      <c r="K7" s="214" t="s">
        <v>39</v>
      </c>
      <c r="L7" s="215" t="s">
        <v>40</v>
      </c>
      <c r="M7" s="213" t="s">
        <v>41</v>
      </c>
      <c r="N7" s="214" t="s">
        <v>42</v>
      </c>
      <c r="O7" s="216" t="s">
        <v>43</v>
      </c>
      <c r="P7" s="284"/>
      <c r="Q7" s="284"/>
      <c r="R7" s="265"/>
      <c r="S7" s="284"/>
      <c r="T7" s="284"/>
      <c r="U7" s="294"/>
      <c r="V7" s="294"/>
      <c r="W7" s="294"/>
      <c r="X7" s="294"/>
      <c r="Y7" s="267"/>
      <c r="Z7" s="267"/>
      <c r="AA7" s="217" t="s">
        <v>34</v>
      </c>
      <c r="AB7" s="207" t="s">
        <v>35</v>
      </c>
      <c r="AC7" s="218" t="s">
        <v>44</v>
      </c>
      <c r="AD7" s="265"/>
      <c r="AE7" s="294"/>
      <c r="AF7" s="294"/>
      <c r="AG7" s="294"/>
      <c r="AH7" s="167" t="s">
        <v>45</v>
      </c>
      <c r="AI7" s="167" t="s">
        <v>46</v>
      </c>
      <c r="AJ7" s="167" t="s">
        <v>45</v>
      </c>
      <c r="AK7" s="167" t="s">
        <v>46</v>
      </c>
      <c r="AL7" s="167" t="s">
        <v>45</v>
      </c>
      <c r="AM7" s="167" t="s">
        <v>46</v>
      </c>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row>
    <row r="8" spans="1:270" ht="188" customHeight="1">
      <c r="A8" s="300" t="s">
        <v>47</v>
      </c>
      <c r="B8" s="303" t="s">
        <v>48</v>
      </c>
      <c r="C8" s="228" t="s">
        <v>49</v>
      </c>
      <c r="D8" s="228" t="s">
        <v>50</v>
      </c>
      <c r="E8" s="231" t="s">
        <v>51</v>
      </c>
      <c r="F8" s="231" t="s">
        <v>52</v>
      </c>
      <c r="G8" s="231" t="s">
        <v>53</v>
      </c>
      <c r="H8" s="308" t="str">
        <f>+IFERROR(VLOOKUP(F8&amp;G8,$D$153:$E$177,2,FALSE),"")</f>
        <v>ALTO</v>
      </c>
      <c r="I8" s="231"/>
      <c r="J8" s="231"/>
      <c r="K8" s="231" t="s">
        <v>54</v>
      </c>
      <c r="L8" s="231"/>
      <c r="M8" s="231"/>
      <c r="N8" s="231"/>
      <c r="O8" s="231"/>
      <c r="P8" s="147" t="s">
        <v>55</v>
      </c>
      <c r="Q8" s="321" t="s">
        <v>56</v>
      </c>
      <c r="R8" s="199" t="s">
        <v>57</v>
      </c>
      <c r="S8" s="199" t="s">
        <v>58</v>
      </c>
      <c r="T8" s="149" t="s">
        <v>59</v>
      </c>
      <c r="U8" s="199" t="s">
        <v>60</v>
      </c>
      <c r="V8" s="199" t="s">
        <v>60</v>
      </c>
      <c r="W8" s="199" t="str">
        <f>+IF(OR(U8="",V8=""),"",IF(AND(U8="FUERTE",V8="FUERTE"),"FUERTE 
100",IF(OR(U8="DÉBIL",V8="DÉBIL"),"DÉBIL
0","MODERADO
50")))</f>
        <v>FUERTE 
100</v>
      </c>
      <c r="X8" s="231" t="s">
        <v>53</v>
      </c>
      <c r="Y8" s="231" t="s">
        <v>61</v>
      </c>
      <c r="Z8" s="231" t="s">
        <v>61</v>
      </c>
      <c r="AA8" s="231" t="s">
        <v>62</v>
      </c>
      <c r="AB8" s="231" t="s">
        <v>63</v>
      </c>
      <c r="AC8" s="308" t="str">
        <f>+IFERROR(VLOOKUP(AA8&amp;AB8,$D$153:$E$177,2,FALSE),"")</f>
        <v>MODERADO</v>
      </c>
      <c r="AD8" s="169" t="s">
        <v>64</v>
      </c>
      <c r="AE8" s="150" t="s">
        <v>65</v>
      </c>
      <c r="AF8" s="199" t="s">
        <v>66</v>
      </c>
      <c r="AG8" s="310" t="s">
        <v>67</v>
      </c>
      <c r="AH8" s="231" t="s">
        <v>60</v>
      </c>
      <c r="AI8" s="176" t="s">
        <v>68</v>
      </c>
      <c r="AJ8" s="231" t="s">
        <v>60</v>
      </c>
      <c r="AK8" s="219" t="s">
        <v>69</v>
      </c>
      <c r="AL8" s="231" t="s">
        <v>53</v>
      </c>
      <c r="AM8" s="377" t="s">
        <v>554</v>
      </c>
      <c r="AN8" s="12"/>
    </row>
    <row r="9" spans="1:270" ht="111" customHeight="1">
      <c r="A9" s="301"/>
      <c r="B9" s="304"/>
      <c r="C9" s="229"/>
      <c r="D9" s="229"/>
      <c r="E9" s="232"/>
      <c r="F9" s="232"/>
      <c r="G9" s="232"/>
      <c r="H9" s="246"/>
      <c r="I9" s="232"/>
      <c r="J9" s="232"/>
      <c r="K9" s="232"/>
      <c r="L9" s="232"/>
      <c r="M9" s="232"/>
      <c r="N9" s="232"/>
      <c r="O9" s="232"/>
      <c r="P9" s="148" t="s">
        <v>70</v>
      </c>
      <c r="Q9" s="240"/>
      <c r="R9" s="191" t="s">
        <v>57</v>
      </c>
      <c r="S9" s="191" t="s">
        <v>58</v>
      </c>
      <c r="T9" s="195" t="s">
        <v>71</v>
      </c>
      <c r="U9" s="191" t="s">
        <v>60</v>
      </c>
      <c r="V9" s="191" t="s">
        <v>60</v>
      </c>
      <c r="W9" s="191" t="str">
        <f>+IF(OR(U9="",V9=""),"",IF(AND(U9="FUERTE",V9="FUERTE"),"FUERTE 
100",IF(OR(U9="DÉBIL",V9="DÉBIL"),"DÉBIL
0","MODERADO
50")))</f>
        <v>FUERTE 
100</v>
      </c>
      <c r="X9" s="232"/>
      <c r="Y9" s="232"/>
      <c r="Z9" s="232"/>
      <c r="AA9" s="232"/>
      <c r="AB9" s="232"/>
      <c r="AC9" s="246"/>
      <c r="AD9" s="170" t="s">
        <v>72</v>
      </c>
      <c r="AE9" s="96" t="s">
        <v>73</v>
      </c>
      <c r="AF9" s="189" t="s">
        <v>66</v>
      </c>
      <c r="AG9" s="244"/>
      <c r="AH9" s="232"/>
      <c r="AI9" s="170" t="s">
        <v>74</v>
      </c>
      <c r="AJ9" s="232"/>
      <c r="AK9" s="198" t="s">
        <v>75</v>
      </c>
      <c r="AL9" s="232"/>
      <c r="AM9" s="378" t="s">
        <v>555</v>
      </c>
      <c r="AN9" s="12"/>
    </row>
    <row r="10" spans="1:270" ht="96" customHeight="1">
      <c r="A10" s="301"/>
      <c r="B10" s="304"/>
      <c r="C10" s="229"/>
      <c r="D10" s="229"/>
      <c r="E10" s="232"/>
      <c r="F10" s="232"/>
      <c r="G10" s="232"/>
      <c r="H10" s="246"/>
      <c r="I10" s="232"/>
      <c r="J10" s="232"/>
      <c r="K10" s="232"/>
      <c r="L10" s="232"/>
      <c r="M10" s="232"/>
      <c r="N10" s="232"/>
      <c r="O10" s="232"/>
      <c r="P10" s="148" t="s">
        <v>76</v>
      </c>
      <c r="Q10" s="240"/>
      <c r="R10" s="189" t="s">
        <v>57</v>
      </c>
      <c r="S10" s="189" t="s">
        <v>58</v>
      </c>
      <c r="T10" s="195" t="s">
        <v>77</v>
      </c>
      <c r="U10" s="189" t="s">
        <v>60</v>
      </c>
      <c r="V10" s="189" t="s">
        <v>60</v>
      </c>
      <c r="W10" s="189" t="str">
        <f t="shared" ref="W10:W26" si="0">+IF(OR(U10="",V10=""),"",IF(AND(U10="FUERTE",V10="FUERTE"),"FUERTE 
100",IF(OR(U10="DÉBIL",V10="DÉBIL"),"DÉBIL
0","MODERADO
50")))</f>
        <v>FUERTE 
100</v>
      </c>
      <c r="X10" s="232"/>
      <c r="Y10" s="232"/>
      <c r="Z10" s="232"/>
      <c r="AA10" s="232"/>
      <c r="AB10" s="232"/>
      <c r="AC10" s="246"/>
      <c r="AD10" s="170" t="s">
        <v>78</v>
      </c>
      <c r="AE10" s="96" t="s">
        <v>73</v>
      </c>
      <c r="AF10" s="189" t="s">
        <v>66</v>
      </c>
      <c r="AG10" s="244"/>
      <c r="AH10" s="232"/>
      <c r="AI10" s="170" t="s">
        <v>79</v>
      </c>
      <c r="AJ10" s="232"/>
      <c r="AK10" s="198" t="s">
        <v>80</v>
      </c>
      <c r="AL10" s="232"/>
      <c r="AM10" s="378" t="s">
        <v>556</v>
      </c>
      <c r="AN10" s="12"/>
    </row>
    <row r="11" spans="1:270" ht="87" customHeight="1">
      <c r="A11" s="301"/>
      <c r="B11" s="304"/>
      <c r="C11" s="230"/>
      <c r="D11" s="230"/>
      <c r="E11" s="225"/>
      <c r="F11" s="225"/>
      <c r="G11" s="225"/>
      <c r="H11" s="236"/>
      <c r="I11" s="225"/>
      <c r="J11" s="225"/>
      <c r="K11" s="225"/>
      <c r="L11" s="225"/>
      <c r="M11" s="225"/>
      <c r="N11" s="225"/>
      <c r="O11" s="225"/>
      <c r="P11" s="148" t="s">
        <v>81</v>
      </c>
      <c r="Q11" s="227"/>
      <c r="R11" s="189" t="s">
        <v>82</v>
      </c>
      <c r="S11" s="189" t="s">
        <v>83</v>
      </c>
      <c r="T11" s="195" t="s">
        <v>84</v>
      </c>
      <c r="U11" s="189" t="s">
        <v>60</v>
      </c>
      <c r="V11" s="189" t="s">
        <v>53</v>
      </c>
      <c r="W11" s="189" t="str">
        <f t="shared" si="0"/>
        <v>MODERADO
50</v>
      </c>
      <c r="X11" s="225"/>
      <c r="Y11" s="225"/>
      <c r="Z11" s="225"/>
      <c r="AA11" s="225"/>
      <c r="AB11" s="225"/>
      <c r="AC11" s="236"/>
      <c r="AD11" s="170" t="s">
        <v>85</v>
      </c>
      <c r="AE11" s="96" t="s">
        <v>73</v>
      </c>
      <c r="AF11" s="189" t="s">
        <v>66</v>
      </c>
      <c r="AG11" s="311"/>
      <c r="AH11" s="225"/>
      <c r="AI11" s="170" t="s">
        <v>86</v>
      </c>
      <c r="AJ11" s="225"/>
      <c r="AK11" s="198" t="s">
        <v>87</v>
      </c>
      <c r="AL11" s="225"/>
      <c r="AM11" s="378" t="s">
        <v>557</v>
      </c>
      <c r="AN11" s="117"/>
    </row>
    <row r="12" spans="1:270" ht="56" customHeight="1">
      <c r="A12" s="301"/>
      <c r="B12" s="304"/>
      <c r="C12" s="306" t="s">
        <v>88</v>
      </c>
      <c r="D12" s="306" t="s">
        <v>89</v>
      </c>
      <c r="E12" s="223" t="s">
        <v>51</v>
      </c>
      <c r="F12" s="223" t="s">
        <v>52</v>
      </c>
      <c r="G12" s="223" t="s">
        <v>90</v>
      </c>
      <c r="H12" s="247" t="str">
        <f>+IFERROR(VLOOKUP(F12&amp;G12,$D$153:$E$177,2,FALSE),"")</f>
        <v>EXTREMO</v>
      </c>
      <c r="I12" s="223"/>
      <c r="J12" s="223"/>
      <c r="K12" s="223" t="s">
        <v>54</v>
      </c>
      <c r="L12" s="223"/>
      <c r="M12" s="223"/>
      <c r="N12" s="223"/>
      <c r="O12" s="223" t="s">
        <v>54</v>
      </c>
      <c r="P12" s="194" t="s">
        <v>91</v>
      </c>
      <c r="Q12" s="248" t="s">
        <v>92</v>
      </c>
      <c r="R12" s="189" t="s">
        <v>82</v>
      </c>
      <c r="S12" s="189" t="s">
        <v>58</v>
      </c>
      <c r="T12" s="220" t="s">
        <v>93</v>
      </c>
      <c r="U12" s="189" t="s">
        <v>53</v>
      </c>
      <c r="V12" s="189" t="s">
        <v>60</v>
      </c>
      <c r="W12" s="189" t="str">
        <f t="shared" si="0"/>
        <v>MODERADO
50</v>
      </c>
      <c r="X12" s="223" t="s">
        <v>53</v>
      </c>
      <c r="Y12" s="223" t="s">
        <v>61</v>
      </c>
      <c r="Z12" s="223" t="s">
        <v>61</v>
      </c>
      <c r="AA12" s="224" t="s">
        <v>62</v>
      </c>
      <c r="AB12" s="224" t="s">
        <v>53</v>
      </c>
      <c r="AC12" s="247" t="str">
        <f>+IFERROR(VLOOKUP(AA12&amp;AB12,$D$153:$E$177,2,FALSE),"")</f>
        <v>ALTO</v>
      </c>
      <c r="AD12" s="171" t="s">
        <v>94</v>
      </c>
      <c r="AE12" s="306" t="s">
        <v>95</v>
      </c>
      <c r="AF12" s="151" t="s">
        <v>96</v>
      </c>
      <c r="AG12" s="261" t="s">
        <v>97</v>
      </c>
      <c r="AH12" s="223" t="s">
        <v>98</v>
      </c>
      <c r="AI12" s="185" t="s">
        <v>99</v>
      </c>
      <c r="AJ12" s="223" t="s">
        <v>53</v>
      </c>
      <c r="AK12" s="184" t="s">
        <v>100</v>
      </c>
      <c r="AL12" s="224" t="s">
        <v>98</v>
      </c>
      <c r="AM12" s="378" t="s">
        <v>558</v>
      </c>
      <c r="AN12" s="12"/>
    </row>
    <row r="13" spans="1:270" ht="33" customHeight="1">
      <c r="A13" s="301"/>
      <c r="B13" s="304"/>
      <c r="C13" s="306"/>
      <c r="D13" s="306"/>
      <c r="E13" s="223"/>
      <c r="F13" s="223"/>
      <c r="G13" s="223"/>
      <c r="H13" s="247"/>
      <c r="I13" s="223"/>
      <c r="J13" s="223"/>
      <c r="K13" s="223"/>
      <c r="L13" s="223"/>
      <c r="M13" s="223"/>
      <c r="N13" s="223"/>
      <c r="O13" s="223"/>
      <c r="P13" s="194" t="s">
        <v>101</v>
      </c>
      <c r="Q13" s="248"/>
      <c r="R13" s="189" t="s">
        <v>57</v>
      </c>
      <c r="S13" s="189" t="s">
        <v>58</v>
      </c>
      <c r="T13" s="220" t="s">
        <v>102</v>
      </c>
      <c r="U13" s="189" t="s">
        <v>53</v>
      </c>
      <c r="V13" s="189" t="s">
        <v>60</v>
      </c>
      <c r="W13" s="189" t="str">
        <f t="shared" si="0"/>
        <v>MODERADO
50</v>
      </c>
      <c r="X13" s="223"/>
      <c r="Y13" s="223"/>
      <c r="Z13" s="223"/>
      <c r="AA13" s="225"/>
      <c r="AB13" s="225"/>
      <c r="AC13" s="247"/>
      <c r="AD13" s="171" t="s">
        <v>103</v>
      </c>
      <c r="AE13" s="306"/>
      <c r="AF13" s="151" t="s">
        <v>104</v>
      </c>
      <c r="AG13" s="261"/>
      <c r="AH13" s="223"/>
      <c r="AI13" s="185" t="s">
        <v>99</v>
      </c>
      <c r="AJ13" s="223"/>
      <c r="AK13" s="187" t="s">
        <v>105</v>
      </c>
      <c r="AL13" s="225"/>
      <c r="AM13" s="378" t="s">
        <v>558</v>
      </c>
      <c r="AN13" s="182"/>
    </row>
    <row r="14" spans="1:270" ht="75" customHeight="1">
      <c r="A14" s="301"/>
      <c r="B14" s="304"/>
      <c r="C14" s="226" t="s">
        <v>106</v>
      </c>
      <c r="D14" s="226" t="s">
        <v>107</v>
      </c>
      <c r="E14" s="223" t="s">
        <v>51</v>
      </c>
      <c r="F14" s="224" t="s">
        <v>62</v>
      </c>
      <c r="G14" s="224" t="s">
        <v>90</v>
      </c>
      <c r="H14" s="235" t="str">
        <f>+IFERROR(VLOOKUP(F14&amp;G14,$D$153:$E$177,2,FALSE),"")</f>
        <v>EXTREMO</v>
      </c>
      <c r="I14" s="249"/>
      <c r="J14" s="223" t="s">
        <v>54</v>
      </c>
      <c r="K14" s="223" t="s">
        <v>54</v>
      </c>
      <c r="L14" s="223"/>
      <c r="M14" s="223"/>
      <c r="N14" s="223"/>
      <c r="O14" s="223" t="s">
        <v>54</v>
      </c>
      <c r="P14" s="194" t="s">
        <v>108</v>
      </c>
      <c r="Q14" s="248" t="s">
        <v>109</v>
      </c>
      <c r="R14" s="189" t="s">
        <v>57</v>
      </c>
      <c r="S14" s="189" t="s">
        <v>58</v>
      </c>
      <c r="T14" s="194" t="s">
        <v>110</v>
      </c>
      <c r="U14" s="190" t="s">
        <v>60</v>
      </c>
      <c r="V14" s="190" t="s">
        <v>60</v>
      </c>
      <c r="W14" s="189" t="str">
        <f t="shared" si="0"/>
        <v>FUERTE 
100</v>
      </c>
      <c r="X14" s="223" t="s">
        <v>60</v>
      </c>
      <c r="Y14" s="223" t="s">
        <v>61</v>
      </c>
      <c r="Z14" s="223" t="s">
        <v>61</v>
      </c>
      <c r="AA14" s="224" t="s">
        <v>111</v>
      </c>
      <c r="AB14" s="223" t="s">
        <v>63</v>
      </c>
      <c r="AC14" s="247" t="str">
        <f>+IFERROR(VLOOKUP(AA14&amp;AB14,$D$153:$E$177,2,FALSE),"")</f>
        <v>BAJO</v>
      </c>
      <c r="AD14" s="170" t="s">
        <v>112</v>
      </c>
      <c r="AE14" s="306" t="s">
        <v>95</v>
      </c>
      <c r="AF14" s="151" t="s">
        <v>104</v>
      </c>
      <c r="AG14" s="261" t="s">
        <v>113</v>
      </c>
      <c r="AH14" s="224" t="s">
        <v>60</v>
      </c>
      <c r="AI14" s="172" t="s">
        <v>114</v>
      </c>
      <c r="AJ14" s="224" t="s">
        <v>60</v>
      </c>
      <c r="AK14" s="185" t="s">
        <v>115</v>
      </c>
      <c r="AL14" s="312" t="s">
        <v>53</v>
      </c>
      <c r="AM14" s="379" t="s">
        <v>559</v>
      </c>
      <c r="AN14" s="183"/>
      <c r="BC14" s="181"/>
    </row>
    <row r="15" spans="1:270" ht="41" customHeight="1">
      <c r="A15" s="301"/>
      <c r="B15" s="304"/>
      <c r="C15" s="227"/>
      <c r="D15" s="227"/>
      <c r="E15" s="223"/>
      <c r="F15" s="225"/>
      <c r="G15" s="225"/>
      <c r="H15" s="236"/>
      <c r="I15" s="249"/>
      <c r="J15" s="223"/>
      <c r="K15" s="223"/>
      <c r="L15" s="223"/>
      <c r="M15" s="223"/>
      <c r="N15" s="223"/>
      <c r="O15" s="223"/>
      <c r="P15" s="194" t="s">
        <v>116</v>
      </c>
      <c r="Q15" s="248"/>
      <c r="R15" s="189" t="s">
        <v>57</v>
      </c>
      <c r="S15" s="189" t="s">
        <v>58</v>
      </c>
      <c r="T15" s="194" t="s">
        <v>117</v>
      </c>
      <c r="U15" s="190" t="s">
        <v>60</v>
      </c>
      <c r="V15" s="190" t="s">
        <v>60</v>
      </c>
      <c r="W15" s="189" t="str">
        <f t="shared" ref="W15:W18" si="1">+IF(OR(U15="",V15=""),"",IF(AND(U15="FUERTE",V15="FUERTE"),"FUERTE 
100",IF(OR(U15="DÉBIL",V15="DÉBIL"),"DÉBIL
0","MODERADO
50")))</f>
        <v>FUERTE 
100</v>
      </c>
      <c r="X15" s="223"/>
      <c r="Y15" s="223"/>
      <c r="Z15" s="223"/>
      <c r="AA15" s="225"/>
      <c r="AB15" s="223"/>
      <c r="AC15" s="247"/>
      <c r="AD15" s="170" t="s">
        <v>118</v>
      </c>
      <c r="AE15" s="306"/>
      <c r="AF15" s="151" t="s">
        <v>104</v>
      </c>
      <c r="AG15" s="261"/>
      <c r="AH15" s="225"/>
      <c r="AI15" s="172" t="s">
        <v>119</v>
      </c>
      <c r="AJ15" s="225"/>
      <c r="AK15" s="186" t="s">
        <v>120</v>
      </c>
      <c r="AL15" s="313"/>
      <c r="AM15" s="379" t="s">
        <v>560</v>
      </c>
      <c r="AN15" s="182"/>
    </row>
    <row r="16" spans="1:270" ht="60" customHeight="1">
      <c r="A16" s="301"/>
      <c r="B16" s="304"/>
      <c r="C16" s="226" t="s">
        <v>121</v>
      </c>
      <c r="D16" s="233" t="s">
        <v>122</v>
      </c>
      <c r="E16" s="224" t="s">
        <v>51</v>
      </c>
      <c r="F16" s="224" t="s">
        <v>62</v>
      </c>
      <c r="G16" s="224" t="s">
        <v>63</v>
      </c>
      <c r="H16" s="235" t="str">
        <f>+IFERROR(VLOOKUP(F16&amp;G16,$D$153:$E$177,2,FALSE),"")</f>
        <v>MODERADO</v>
      </c>
      <c r="I16" s="224"/>
      <c r="J16" s="224"/>
      <c r="K16" s="224" t="s">
        <v>54</v>
      </c>
      <c r="L16" s="224"/>
      <c r="M16" s="224"/>
      <c r="N16" s="224"/>
      <c r="O16" s="224" t="s">
        <v>54</v>
      </c>
      <c r="P16" s="226" t="s">
        <v>123</v>
      </c>
      <c r="Q16" s="226" t="s">
        <v>124</v>
      </c>
      <c r="R16" s="189" t="s">
        <v>57</v>
      </c>
      <c r="S16" s="189" t="s">
        <v>125</v>
      </c>
      <c r="T16" s="194" t="s">
        <v>126</v>
      </c>
      <c r="U16" s="190" t="s">
        <v>60</v>
      </c>
      <c r="V16" s="190" t="s">
        <v>60</v>
      </c>
      <c r="W16" s="189" t="str">
        <f t="shared" si="1"/>
        <v>FUERTE 
100</v>
      </c>
      <c r="X16" s="223" t="s">
        <v>60</v>
      </c>
      <c r="Y16" s="224" t="s">
        <v>61</v>
      </c>
      <c r="Z16" s="224" t="s">
        <v>127</v>
      </c>
      <c r="AA16" s="224" t="s">
        <v>111</v>
      </c>
      <c r="AB16" s="224" t="s">
        <v>128</v>
      </c>
      <c r="AC16" s="235" t="str">
        <f>+IFERROR(VLOOKUP(AA16&amp;AB16,$D$153:$E$177,2,FALSE),"")</f>
        <v>BAJO</v>
      </c>
      <c r="AD16" s="172" t="s">
        <v>129</v>
      </c>
      <c r="AE16" s="198" t="s">
        <v>130</v>
      </c>
      <c r="AF16" s="189" t="s">
        <v>104</v>
      </c>
      <c r="AG16" s="243" t="s">
        <v>131</v>
      </c>
      <c r="AH16" s="224" t="s">
        <v>53</v>
      </c>
      <c r="AI16" s="172" t="s">
        <v>99</v>
      </c>
      <c r="AJ16" s="224" t="s">
        <v>53</v>
      </c>
      <c r="AK16" s="172" t="s">
        <v>132</v>
      </c>
      <c r="AL16" s="224" t="s">
        <v>60</v>
      </c>
      <c r="AM16" s="380" t="s">
        <v>561</v>
      </c>
      <c r="AN16" s="182"/>
    </row>
    <row r="17" spans="1:270" ht="78" customHeight="1">
      <c r="A17" s="301"/>
      <c r="B17" s="304"/>
      <c r="C17" s="227"/>
      <c r="D17" s="234"/>
      <c r="E17" s="225"/>
      <c r="F17" s="225"/>
      <c r="G17" s="225"/>
      <c r="H17" s="236"/>
      <c r="I17" s="225"/>
      <c r="J17" s="225"/>
      <c r="K17" s="225"/>
      <c r="L17" s="225"/>
      <c r="M17" s="225"/>
      <c r="N17" s="225"/>
      <c r="O17" s="225"/>
      <c r="P17" s="227"/>
      <c r="Q17" s="227"/>
      <c r="R17" s="189" t="s">
        <v>57</v>
      </c>
      <c r="S17" s="189" t="s">
        <v>58</v>
      </c>
      <c r="T17" s="194" t="s">
        <v>133</v>
      </c>
      <c r="U17" s="190" t="s">
        <v>60</v>
      </c>
      <c r="V17" s="190" t="s">
        <v>60</v>
      </c>
      <c r="W17" s="189" t="str">
        <f t="shared" si="1"/>
        <v>FUERTE 
100</v>
      </c>
      <c r="X17" s="223"/>
      <c r="Y17" s="225"/>
      <c r="Z17" s="225"/>
      <c r="AA17" s="225"/>
      <c r="AB17" s="225"/>
      <c r="AC17" s="236"/>
      <c r="AD17" s="172" t="s">
        <v>134</v>
      </c>
      <c r="AE17" s="198" t="s">
        <v>95</v>
      </c>
      <c r="AF17" s="189" t="s">
        <v>104</v>
      </c>
      <c r="AG17" s="311"/>
      <c r="AH17" s="225"/>
      <c r="AI17" s="172" t="s">
        <v>99</v>
      </c>
      <c r="AJ17" s="225"/>
      <c r="AK17" s="172" t="s">
        <v>135</v>
      </c>
      <c r="AL17" s="225"/>
      <c r="AM17" s="379" t="s">
        <v>562</v>
      </c>
      <c r="AN17" s="182"/>
    </row>
    <row r="18" spans="1:270" ht="281" customHeight="1">
      <c r="A18" s="301"/>
      <c r="B18" s="304"/>
      <c r="C18" s="152" t="s">
        <v>136</v>
      </c>
      <c r="D18" s="200" t="s">
        <v>137</v>
      </c>
      <c r="E18" s="189" t="s">
        <v>138</v>
      </c>
      <c r="F18" s="189" t="s">
        <v>62</v>
      </c>
      <c r="G18" s="189" t="s">
        <v>53</v>
      </c>
      <c r="H18" s="193" t="str">
        <f>+IFERROR(VLOOKUP(F18&amp;G18,$D$153:$E$177,2,FALSE),"")</f>
        <v>ALTO</v>
      </c>
      <c r="I18" s="189"/>
      <c r="J18" s="189" t="s">
        <v>54</v>
      </c>
      <c r="K18" s="189"/>
      <c r="L18" s="189"/>
      <c r="M18" s="189" t="s">
        <v>54</v>
      </c>
      <c r="N18" s="189" t="s">
        <v>54</v>
      </c>
      <c r="O18" s="189"/>
      <c r="P18" s="148" t="s">
        <v>139</v>
      </c>
      <c r="Q18" s="200" t="s">
        <v>140</v>
      </c>
      <c r="R18" s="189" t="s">
        <v>57</v>
      </c>
      <c r="S18" s="189" t="s">
        <v>58</v>
      </c>
      <c r="T18" s="195" t="s">
        <v>141</v>
      </c>
      <c r="U18" s="190" t="s">
        <v>60</v>
      </c>
      <c r="V18" s="190" t="s">
        <v>53</v>
      </c>
      <c r="W18" s="189" t="str">
        <f t="shared" si="1"/>
        <v>MODERADO
50</v>
      </c>
      <c r="X18" s="189" t="s">
        <v>53</v>
      </c>
      <c r="Y18" s="189" t="s">
        <v>61</v>
      </c>
      <c r="Z18" s="189" t="s">
        <v>61</v>
      </c>
      <c r="AA18" s="189" t="s">
        <v>142</v>
      </c>
      <c r="AB18" s="189" t="s">
        <v>53</v>
      </c>
      <c r="AC18" s="193" t="str">
        <f>+IFERROR(VLOOKUP(AA18&amp;AB18,$D$153:$E$177,2,FALSE),"")</f>
        <v>MODERADO</v>
      </c>
      <c r="AD18" s="152" t="s">
        <v>143</v>
      </c>
      <c r="AE18" s="198" t="s">
        <v>144</v>
      </c>
      <c r="AF18" s="151" t="s">
        <v>66</v>
      </c>
      <c r="AG18" s="153" t="s">
        <v>145</v>
      </c>
      <c r="AH18" s="190" t="s">
        <v>60</v>
      </c>
      <c r="AI18" s="172" t="s">
        <v>146</v>
      </c>
      <c r="AJ18" s="190" t="s">
        <v>60</v>
      </c>
      <c r="AK18" s="96" t="s">
        <v>147</v>
      </c>
      <c r="AL18" s="221" t="s">
        <v>60</v>
      </c>
      <c r="AM18" s="378" t="s">
        <v>571</v>
      </c>
      <c r="AN18" s="117"/>
    </row>
    <row r="19" spans="1:270" ht="39" customHeight="1">
      <c r="A19" s="301"/>
      <c r="B19" s="304"/>
      <c r="C19" s="188" t="s">
        <v>148</v>
      </c>
      <c r="D19" s="188" t="s">
        <v>149</v>
      </c>
      <c r="E19" s="189" t="s">
        <v>150</v>
      </c>
      <c r="F19" s="189" t="s">
        <v>52</v>
      </c>
      <c r="G19" s="189" t="s">
        <v>90</v>
      </c>
      <c r="H19" s="193" t="str">
        <f>+IFERROR(VLOOKUP(F19&amp;G19,$D$153:$E$177,2,FALSE),"")</f>
        <v>EXTREMO</v>
      </c>
      <c r="I19" s="191"/>
      <c r="J19" s="191"/>
      <c r="K19" s="191" t="s">
        <v>54</v>
      </c>
      <c r="L19" s="191"/>
      <c r="M19" s="191"/>
      <c r="N19" s="191"/>
      <c r="O19" s="191"/>
      <c r="P19" s="148" t="s">
        <v>151</v>
      </c>
      <c r="Q19" s="188" t="s">
        <v>152</v>
      </c>
      <c r="R19" s="189" t="s">
        <v>57</v>
      </c>
      <c r="S19" s="189" t="s">
        <v>58</v>
      </c>
      <c r="T19" s="198" t="s">
        <v>153</v>
      </c>
      <c r="U19" s="189" t="s">
        <v>60</v>
      </c>
      <c r="V19" s="189" t="s">
        <v>60</v>
      </c>
      <c r="W19" s="189" t="str">
        <f t="shared" si="0"/>
        <v>FUERTE 
100</v>
      </c>
      <c r="X19" s="189" t="s">
        <v>60</v>
      </c>
      <c r="Y19" s="189" t="s">
        <v>61</v>
      </c>
      <c r="Z19" s="189" t="s">
        <v>61</v>
      </c>
      <c r="AA19" s="189" t="s">
        <v>142</v>
      </c>
      <c r="AB19" s="189" t="s">
        <v>63</v>
      </c>
      <c r="AC19" s="193" t="str">
        <f>+IFERROR(VLOOKUP(AA19&amp;AB19,$D$153:$E$177,2,FALSE),"")</f>
        <v>BAJO</v>
      </c>
      <c r="AD19" s="171" t="s">
        <v>154</v>
      </c>
      <c r="AE19" s="154" t="s">
        <v>155</v>
      </c>
      <c r="AF19" s="180" t="s">
        <v>156</v>
      </c>
      <c r="AG19" s="243" t="s">
        <v>157</v>
      </c>
      <c r="AH19" s="189" t="s">
        <v>53</v>
      </c>
      <c r="AI19" s="170" t="s">
        <v>158</v>
      </c>
      <c r="AJ19" s="189" t="s">
        <v>60</v>
      </c>
      <c r="AK19" s="96" t="s">
        <v>159</v>
      </c>
      <c r="AL19" s="222" t="s">
        <v>53</v>
      </c>
      <c r="AM19" s="378" t="s">
        <v>563</v>
      </c>
      <c r="AN19" s="117"/>
    </row>
    <row r="20" spans="1:270" ht="55" customHeight="1">
      <c r="A20" s="301"/>
      <c r="B20" s="304"/>
      <c r="C20" s="200" t="s">
        <v>160</v>
      </c>
      <c r="D20" s="200" t="s">
        <v>161</v>
      </c>
      <c r="E20" s="189" t="s">
        <v>150</v>
      </c>
      <c r="F20" s="189" t="s">
        <v>52</v>
      </c>
      <c r="G20" s="189" t="s">
        <v>53</v>
      </c>
      <c r="H20" s="193" t="str">
        <f>+IFERROR(VLOOKUP(F20&amp;G20,$D$153:$E$177,2,FALSE),"")</f>
        <v>ALTO</v>
      </c>
      <c r="I20" s="189"/>
      <c r="J20" s="189"/>
      <c r="K20" s="189" t="s">
        <v>54</v>
      </c>
      <c r="L20" s="189"/>
      <c r="M20" s="189"/>
      <c r="N20" s="189"/>
      <c r="O20" s="189"/>
      <c r="P20" s="148" t="s">
        <v>162</v>
      </c>
      <c r="Q20" s="200" t="s">
        <v>163</v>
      </c>
      <c r="R20" s="189" t="s">
        <v>57</v>
      </c>
      <c r="S20" s="189" t="s">
        <v>58</v>
      </c>
      <c r="T20" s="198" t="s">
        <v>164</v>
      </c>
      <c r="U20" s="189" t="s">
        <v>60</v>
      </c>
      <c r="V20" s="189" t="s">
        <v>60</v>
      </c>
      <c r="W20" s="189" t="str">
        <f t="shared" si="0"/>
        <v>FUERTE 
100</v>
      </c>
      <c r="X20" s="189" t="s">
        <v>60</v>
      </c>
      <c r="Y20" s="189" t="s">
        <v>61</v>
      </c>
      <c r="Z20" s="189" t="s">
        <v>127</v>
      </c>
      <c r="AA20" s="189" t="s">
        <v>142</v>
      </c>
      <c r="AB20" s="189" t="s">
        <v>63</v>
      </c>
      <c r="AC20" s="193" t="str">
        <f>+IFERROR(VLOOKUP(AA20&amp;AB20,$D$153:$E$177,2,FALSE),"")</f>
        <v>BAJO</v>
      </c>
      <c r="AD20" s="170" t="s">
        <v>165</v>
      </c>
      <c r="AE20" s="96" t="s">
        <v>166</v>
      </c>
      <c r="AF20" s="189" t="s">
        <v>156</v>
      </c>
      <c r="AG20" s="311"/>
      <c r="AH20" s="189" t="s">
        <v>53</v>
      </c>
      <c r="AI20" s="170" t="s">
        <v>158</v>
      </c>
      <c r="AJ20" s="189" t="s">
        <v>60</v>
      </c>
      <c r="AK20" s="96" t="s">
        <v>167</v>
      </c>
      <c r="AL20" s="222" t="s">
        <v>60</v>
      </c>
      <c r="AM20" s="378" t="s">
        <v>564</v>
      </c>
      <c r="AN20" s="117"/>
    </row>
    <row r="21" spans="1:270" ht="58" customHeight="1">
      <c r="A21" s="301"/>
      <c r="B21" s="304"/>
      <c r="C21" s="226" t="s">
        <v>168</v>
      </c>
      <c r="D21" s="226" t="s">
        <v>169</v>
      </c>
      <c r="E21" s="224" t="s">
        <v>170</v>
      </c>
      <c r="F21" s="224" t="s">
        <v>62</v>
      </c>
      <c r="G21" s="224" t="s">
        <v>171</v>
      </c>
      <c r="H21" s="235" t="str">
        <f>+IFERROR(VLOOKUP(F21&amp;G21,$D$153:$E$177,2,FALSE),"")</f>
        <v>EXTREMO</v>
      </c>
      <c r="I21" s="224"/>
      <c r="J21" s="224"/>
      <c r="K21" s="224" t="s">
        <v>54</v>
      </c>
      <c r="L21" s="224"/>
      <c r="M21" s="224"/>
      <c r="N21" s="224"/>
      <c r="O21" s="224"/>
      <c r="P21" s="200" t="s">
        <v>172</v>
      </c>
      <c r="Q21" s="226" t="s">
        <v>173</v>
      </c>
      <c r="R21" s="189" t="s">
        <v>57</v>
      </c>
      <c r="S21" s="191" t="s">
        <v>58</v>
      </c>
      <c r="T21" s="198" t="s">
        <v>174</v>
      </c>
      <c r="U21" s="126" t="s">
        <v>60</v>
      </c>
      <c r="V21" s="126" t="s">
        <v>60</v>
      </c>
      <c r="W21" s="189" t="str">
        <f t="shared" si="0"/>
        <v>FUERTE 
100</v>
      </c>
      <c r="X21" s="224" t="s">
        <v>60</v>
      </c>
      <c r="Y21" s="224" t="s">
        <v>61</v>
      </c>
      <c r="Z21" s="224" t="s">
        <v>61</v>
      </c>
      <c r="AA21" s="224" t="s">
        <v>111</v>
      </c>
      <c r="AB21" s="224" t="s">
        <v>53</v>
      </c>
      <c r="AC21" s="235" t="str">
        <f>+IFERROR(VLOOKUP(AA21&amp;AB21,$D$153:$E$177,2,FALSE),"")</f>
        <v>MODERADO</v>
      </c>
      <c r="AD21" s="170" t="s">
        <v>175</v>
      </c>
      <c r="AE21" s="96" t="s">
        <v>155</v>
      </c>
      <c r="AF21" s="151" t="s">
        <v>176</v>
      </c>
      <c r="AG21" s="243" t="s">
        <v>177</v>
      </c>
      <c r="AH21" s="224" t="s">
        <v>53</v>
      </c>
      <c r="AI21" s="170" t="s">
        <v>158</v>
      </c>
      <c r="AJ21" s="322" t="s">
        <v>60</v>
      </c>
      <c r="AK21" s="96" t="s">
        <v>178</v>
      </c>
      <c r="AL21" s="322" t="s">
        <v>60</v>
      </c>
      <c r="AM21" s="381" t="s">
        <v>565</v>
      </c>
      <c r="AN21" s="117"/>
    </row>
    <row r="22" spans="1:270" ht="80" customHeight="1">
      <c r="A22" s="301"/>
      <c r="B22" s="304"/>
      <c r="C22" s="240"/>
      <c r="D22" s="240"/>
      <c r="E22" s="232"/>
      <c r="F22" s="232"/>
      <c r="G22" s="232"/>
      <c r="H22" s="246"/>
      <c r="I22" s="232"/>
      <c r="J22" s="232"/>
      <c r="K22" s="232"/>
      <c r="L22" s="232"/>
      <c r="M22" s="232"/>
      <c r="N22" s="232"/>
      <c r="O22" s="232"/>
      <c r="P22" s="155" t="s">
        <v>179</v>
      </c>
      <c r="Q22" s="240"/>
      <c r="R22" s="189" t="s">
        <v>57</v>
      </c>
      <c r="S22" s="191" t="s">
        <v>58</v>
      </c>
      <c r="T22" s="96" t="s">
        <v>180</v>
      </c>
      <c r="U22" s="126" t="s">
        <v>60</v>
      </c>
      <c r="V22" s="126" t="s">
        <v>60</v>
      </c>
      <c r="W22" s="189" t="str">
        <f t="shared" si="0"/>
        <v>FUERTE 
100</v>
      </c>
      <c r="X22" s="232"/>
      <c r="Y22" s="232"/>
      <c r="Z22" s="232"/>
      <c r="AA22" s="232"/>
      <c r="AB22" s="232"/>
      <c r="AC22" s="246"/>
      <c r="AD22" s="172" t="s">
        <v>181</v>
      </c>
      <c r="AE22" s="96" t="s">
        <v>155</v>
      </c>
      <c r="AF22" s="151" t="s">
        <v>176</v>
      </c>
      <c r="AG22" s="244"/>
      <c r="AH22" s="232"/>
      <c r="AI22" s="170" t="s">
        <v>158</v>
      </c>
      <c r="AJ22" s="323"/>
      <c r="AK22" s="96" t="s">
        <v>182</v>
      </c>
      <c r="AL22" s="323"/>
      <c r="AM22" s="381" t="s">
        <v>566</v>
      </c>
      <c r="AN22" s="117"/>
    </row>
    <row r="23" spans="1:270" s="9" customFormat="1" ht="45" customHeight="1">
      <c r="A23" s="301"/>
      <c r="B23" s="304"/>
      <c r="C23" s="227"/>
      <c r="D23" s="227"/>
      <c r="E23" s="225"/>
      <c r="F23" s="225"/>
      <c r="G23" s="225"/>
      <c r="H23" s="236"/>
      <c r="I23" s="225"/>
      <c r="J23" s="225"/>
      <c r="K23" s="225"/>
      <c r="L23" s="225"/>
      <c r="M23" s="225"/>
      <c r="N23" s="225"/>
      <c r="O23" s="225"/>
      <c r="P23" s="155" t="s">
        <v>183</v>
      </c>
      <c r="Q23" s="227"/>
      <c r="R23" s="189" t="s">
        <v>57</v>
      </c>
      <c r="S23" s="191" t="s">
        <v>58</v>
      </c>
      <c r="T23" s="155" t="s">
        <v>184</v>
      </c>
      <c r="U23" s="189" t="s">
        <v>60</v>
      </c>
      <c r="V23" s="189" t="s">
        <v>60</v>
      </c>
      <c r="W23" s="191" t="str">
        <f t="shared" si="0"/>
        <v>FUERTE 
100</v>
      </c>
      <c r="X23" s="225"/>
      <c r="Y23" s="225"/>
      <c r="Z23" s="225"/>
      <c r="AA23" s="225"/>
      <c r="AB23" s="225"/>
      <c r="AC23" s="236"/>
      <c r="AD23" s="152" t="s">
        <v>185</v>
      </c>
      <c r="AE23" s="96" t="s">
        <v>155</v>
      </c>
      <c r="AF23" s="151" t="s">
        <v>176</v>
      </c>
      <c r="AG23" s="311"/>
      <c r="AH23" s="225"/>
      <c r="AI23" s="177" t="s">
        <v>158</v>
      </c>
      <c r="AJ23" s="324"/>
      <c r="AK23" s="177" t="s">
        <v>182</v>
      </c>
      <c r="AL23" s="324"/>
      <c r="AM23" s="382" t="s">
        <v>567</v>
      </c>
      <c r="AN23" s="117"/>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row>
    <row r="24" spans="1:270" s="9" customFormat="1" ht="78" customHeight="1">
      <c r="A24" s="301"/>
      <c r="B24" s="304"/>
      <c r="C24" s="238" t="s">
        <v>186</v>
      </c>
      <c r="D24" s="226" t="s">
        <v>187</v>
      </c>
      <c r="E24" s="224" t="s">
        <v>188</v>
      </c>
      <c r="F24" s="223" t="s">
        <v>52</v>
      </c>
      <c r="G24" s="223" t="s">
        <v>63</v>
      </c>
      <c r="H24" s="247" t="str">
        <f>+IFERROR(VLOOKUP(F24&amp;G24,$D$153:$E$177,2,FALSE),"")</f>
        <v>ALTO</v>
      </c>
      <c r="I24" s="224"/>
      <c r="J24" s="224" t="s">
        <v>54</v>
      </c>
      <c r="K24" s="224"/>
      <c r="L24" s="224" t="s">
        <v>54</v>
      </c>
      <c r="M24" s="224" t="s">
        <v>54</v>
      </c>
      <c r="N24" s="224" t="s">
        <v>54</v>
      </c>
      <c r="O24" s="224" t="s">
        <v>54</v>
      </c>
      <c r="P24" s="194" t="s">
        <v>189</v>
      </c>
      <c r="Q24" s="226" t="s">
        <v>190</v>
      </c>
      <c r="R24" s="189" t="s">
        <v>57</v>
      </c>
      <c r="S24" s="191" t="s">
        <v>58</v>
      </c>
      <c r="T24" s="195" t="s">
        <v>191</v>
      </c>
      <c r="U24" s="146" t="s">
        <v>60</v>
      </c>
      <c r="V24" s="189" t="s">
        <v>60</v>
      </c>
      <c r="W24" s="191" t="str">
        <f t="shared" si="0"/>
        <v>FUERTE 
100</v>
      </c>
      <c r="X24" s="224" t="s">
        <v>60</v>
      </c>
      <c r="Y24" s="224" t="s">
        <v>61</v>
      </c>
      <c r="Z24" s="224" t="s">
        <v>61</v>
      </c>
      <c r="AA24" s="318" t="s">
        <v>142</v>
      </c>
      <c r="AB24" s="224" t="s">
        <v>128</v>
      </c>
      <c r="AC24" s="235" t="str">
        <f>+IFERROR(VLOOKUP(AA24&amp;AB24,$D$153:$E$177,2,FALSE),"")</f>
        <v>BAJO</v>
      </c>
      <c r="AD24" s="172" t="s">
        <v>192</v>
      </c>
      <c r="AE24" s="198" t="s">
        <v>193</v>
      </c>
      <c r="AF24" s="189" t="s">
        <v>66</v>
      </c>
      <c r="AG24" s="243" t="s">
        <v>194</v>
      </c>
      <c r="AH24" s="315" t="s">
        <v>60</v>
      </c>
      <c r="AI24" s="177" t="s">
        <v>195</v>
      </c>
      <c r="AJ24" s="322" t="s">
        <v>60</v>
      </c>
      <c r="AK24" s="177" t="s">
        <v>196</v>
      </c>
      <c r="AL24" s="322" t="s">
        <v>53</v>
      </c>
      <c r="AM24" s="382" t="s">
        <v>568</v>
      </c>
      <c r="AN24" s="117"/>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row>
    <row r="25" spans="1:270" s="9" customFormat="1" ht="97" customHeight="1">
      <c r="A25" s="301"/>
      <c r="B25" s="304"/>
      <c r="C25" s="229"/>
      <c r="D25" s="240"/>
      <c r="E25" s="232"/>
      <c r="F25" s="224"/>
      <c r="G25" s="224"/>
      <c r="H25" s="235"/>
      <c r="I25" s="232"/>
      <c r="J25" s="232"/>
      <c r="K25" s="232"/>
      <c r="L25" s="232"/>
      <c r="M25" s="232"/>
      <c r="N25" s="232"/>
      <c r="O25" s="232"/>
      <c r="P25" s="194" t="s">
        <v>197</v>
      </c>
      <c r="Q25" s="240"/>
      <c r="R25" s="190" t="s">
        <v>57</v>
      </c>
      <c r="S25" s="189" t="s">
        <v>58</v>
      </c>
      <c r="T25" s="195" t="s">
        <v>198</v>
      </c>
      <c r="U25" s="156" t="s">
        <v>60</v>
      </c>
      <c r="V25" s="190" t="s">
        <v>60</v>
      </c>
      <c r="W25" s="191" t="str">
        <f t="shared" si="0"/>
        <v>FUERTE 
100</v>
      </c>
      <c r="X25" s="232"/>
      <c r="Y25" s="232"/>
      <c r="Z25" s="232"/>
      <c r="AA25" s="319"/>
      <c r="AB25" s="232"/>
      <c r="AC25" s="246"/>
      <c r="AD25" s="172" t="s">
        <v>199</v>
      </c>
      <c r="AE25" s="198" t="s">
        <v>200</v>
      </c>
      <c r="AF25" s="189" t="s">
        <v>66</v>
      </c>
      <c r="AG25" s="244"/>
      <c r="AH25" s="316"/>
      <c r="AI25" s="178" t="s">
        <v>201</v>
      </c>
      <c r="AJ25" s="323"/>
      <c r="AK25" s="178" t="s">
        <v>202</v>
      </c>
      <c r="AL25" s="323"/>
      <c r="AM25" s="383" t="s">
        <v>569</v>
      </c>
      <c r="AN25" s="117"/>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row>
    <row r="26" spans="1:270" s="9" customFormat="1" ht="74" customHeight="1" thickBot="1">
      <c r="A26" s="302"/>
      <c r="B26" s="305"/>
      <c r="C26" s="239"/>
      <c r="D26" s="241"/>
      <c r="E26" s="242"/>
      <c r="F26" s="307"/>
      <c r="G26" s="307"/>
      <c r="H26" s="309"/>
      <c r="I26" s="242"/>
      <c r="J26" s="242"/>
      <c r="K26" s="242"/>
      <c r="L26" s="242"/>
      <c r="M26" s="242"/>
      <c r="N26" s="242"/>
      <c r="O26" s="242"/>
      <c r="P26" s="157" t="s">
        <v>203</v>
      </c>
      <c r="Q26" s="241"/>
      <c r="R26" s="196" t="s">
        <v>57</v>
      </c>
      <c r="S26" s="192" t="s">
        <v>58</v>
      </c>
      <c r="T26" s="158" t="s">
        <v>204</v>
      </c>
      <c r="U26" s="196" t="s">
        <v>60</v>
      </c>
      <c r="V26" s="196" t="s">
        <v>60</v>
      </c>
      <c r="W26" s="192" t="str">
        <f t="shared" si="0"/>
        <v>FUERTE 
100</v>
      </c>
      <c r="X26" s="242"/>
      <c r="Y26" s="242"/>
      <c r="Z26" s="242"/>
      <c r="AA26" s="320"/>
      <c r="AB26" s="242"/>
      <c r="AC26" s="314"/>
      <c r="AD26" s="173" t="s">
        <v>205</v>
      </c>
      <c r="AE26" s="159" t="s">
        <v>206</v>
      </c>
      <c r="AF26" s="196" t="s">
        <v>207</v>
      </c>
      <c r="AG26" s="245"/>
      <c r="AH26" s="317"/>
      <c r="AI26" s="179" t="s">
        <v>208</v>
      </c>
      <c r="AJ26" s="325"/>
      <c r="AK26" s="179" t="s">
        <v>209</v>
      </c>
      <c r="AL26" s="325"/>
      <c r="AM26" s="378" t="s">
        <v>570</v>
      </c>
      <c r="AN26" s="117"/>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c r="JD26" s="8"/>
      <c r="JE26" s="8"/>
      <c r="JF26" s="8"/>
      <c r="JG26" s="8"/>
      <c r="JH26" s="8"/>
      <c r="JI26" s="8"/>
      <c r="JJ26" s="8"/>
    </row>
    <row r="27" spans="1:270" s="6" customFormat="1" ht="18.75" customHeight="1" thickBot="1">
      <c r="A27" s="237" t="s">
        <v>210</v>
      </c>
      <c r="B27" s="237"/>
      <c r="C27" s="237"/>
      <c r="D27" s="237"/>
      <c r="E27" s="237"/>
      <c r="F27" s="237"/>
      <c r="G27" s="106"/>
      <c r="H27" s="107"/>
      <c r="I27" s="254" t="s">
        <v>211</v>
      </c>
      <c r="J27" s="254"/>
      <c r="K27" s="254"/>
      <c r="L27" s="254"/>
      <c r="M27" s="254"/>
      <c r="N27" s="254"/>
      <c r="O27" s="254"/>
      <c r="P27" s="254"/>
      <c r="Q27" s="7"/>
      <c r="R27" s="23"/>
      <c r="S27" s="23"/>
      <c r="T27" s="7"/>
      <c r="U27" s="251"/>
      <c r="V27" s="251"/>
      <c r="W27" s="251"/>
      <c r="X27" s="251"/>
      <c r="Y27" s="251"/>
      <c r="Z27" s="251"/>
      <c r="AA27" s="251"/>
      <c r="AB27" s="251"/>
      <c r="AC27" s="251"/>
      <c r="AD27" s="251"/>
      <c r="AE27" s="197"/>
      <c r="AF27" s="197"/>
      <c r="AG27" s="197"/>
      <c r="AH27" s="7"/>
      <c r="AI27" s="7"/>
      <c r="AJ27" s="7"/>
      <c r="AK27" s="7"/>
      <c r="AL27" s="7"/>
      <c r="AM27" s="7"/>
      <c r="AN27" s="7"/>
      <c r="AO27" s="7"/>
      <c r="AP27" s="7"/>
      <c r="AQ27" s="7"/>
      <c r="AR27" s="7"/>
      <c r="AS27" s="7"/>
      <c r="AT27" s="7"/>
      <c r="AU27" s="7"/>
      <c r="AV27" s="7"/>
      <c r="AW27" s="7"/>
      <c r="AX27" s="7"/>
      <c r="AY27" s="7"/>
      <c r="AZ27" s="7"/>
      <c r="BA27" s="7"/>
      <c r="BB27" s="7"/>
      <c r="BC27" s="7"/>
    </row>
    <row r="28" spans="1:270" s="6" customFormat="1" ht="36" customHeight="1" thickBot="1">
      <c r="A28" s="252" t="s">
        <v>212</v>
      </c>
      <c r="B28" s="253"/>
      <c r="C28" s="253"/>
      <c r="D28" s="253"/>
      <c r="E28" s="253"/>
      <c r="F28" s="19"/>
      <c r="G28" s="18"/>
      <c r="H28" s="19"/>
      <c r="I28" s="18"/>
      <c r="J28" s="18"/>
      <c r="K28" s="18"/>
      <c r="L28" s="18"/>
      <c r="M28" s="18"/>
      <c r="N28" s="18"/>
      <c r="O28" s="18"/>
      <c r="P28" s="18"/>
      <c r="Q28" s="20"/>
      <c r="R28" s="19"/>
      <c r="S28" s="19"/>
      <c r="T28" s="18"/>
      <c r="U28" s="19"/>
      <c r="V28" s="19"/>
      <c r="W28" s="18"/>
      <c r="X28" s="18"/>
      <c r="Y28" s="18"/>
      <c r="Z28" s="18"/>
      <c r="AA28" s="18"/>
      <c r="AB28" s="18"/>
      <c r="AC28" s="18"/>
      <c r="AD28" s="18"/>
      <c r="AE28" s="20"/>
      <c r="AF28" s="20"/>
      <c r="AG28" s="20"/>
      <c r="AH28" s="18"/>
      <c r="AI28" s="18"/>
      <c r="AJ28" s="18"/>
      <c r="AK28" s="18"/>
      <c r="AL28" s="18"/>
      <c r="AM28" s="18"/>
      <c r="AN28" s="7"/>
      <c r="AO28" s="7"/>
      <c r="AP28" s="7"/>
      <c r="AQ28" s="7"/>
      <c r="AR28" s="7"/>
      <c r="AS28" s="7"/>
      <c r="AT28" s="7"/>
      <c r="AU28" s="7"/>
      <c r="AV28" s="7"/>
      <c r="AW28" s="7"/>
      <c r="AX28" s="7"/>
      <c r="AY28" s="7"/>
      <c r="AZ28" s="7"/>
      <c r="BA28" s="7"/>
      <c r="BB28" s="7"/>
      <c r="BC28" s="7"/>
    </row>
    <row r="29" spans="1:270" s="2" customFormat="1">
      <c r="A29"/>
      <c r="B29"/>
      <c r="C29"/>
      <c r="D29"/>
      <c r="E29"/>
      <c r="F29" s="3"/>
      <c r="G29" s="3"/>
      <c r="H29" s="16" t="str">
        <f>+IFERROR(VLOOKUP(F29,$F$179:$H$183,3,FALSE)*VLOOKUP(G29,$G$179:$H$183,3,FALSE),"")</f>
        <v/>
      </c>
      <c r="I29"/>
      <c r="J29"/>
      <c r="K29"/>
      <c r="L29"/>
      <c r="M29"/>
      <c r="N29"/>
      <c r="O29"/>
      <c r="P29"/>
      <c r="Q29"/>
      <c r="R29" s="16"/>
      <c r="S29" s="97"/>
      <c r="T29"/>
      <c r="U29" s="97"/>
      <c r="V29" s="97"/>
      <c r="W29" s="12"/>
      <c r="X29" s="12"/>
      <c r="Y29" s="12"/>
      <c r="Z29" s="12"/>
      <c r="AA29" s="3"/>
      <c r="AB29" s="3"/>
      <c r="AC29" s="12"/>
      <c r="AD29" s="174"/>
      <c r="AE29" s="141"/>
      <c r="AF29" s="141"/>
      <c r="AG29" s="141"/>
      <c r="AH29" s="12"/>
      <c r="AI29"/>
      <c r="AJ29" s="12"/>
      <c r="AK29"/>
      <c r="AL29" s="12"/>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row>
    <row r="30" spans="1:270" s="2" customFormat="1" ht="15" customHeight="1">
      <c r="A30" s="258" t="s">
        <v>213</v>
      </c>
      <c r="B30" s="259"/>
      <c r="C30" s="259"/>
      <c r="D30" s="260"/>
      <c r="E30" s="21" t="s">
        <v>214</v>
      </c>
      <c r="F30" s="255" t="s">
        <v>215</v>
      </c>
      <c r="G30" s="256"/>
      <c r="H30" s="256"/>
      <c r="I30" s="256"/>
      <c r="J30" s="256"/>
      <c r="K30" s="256"/>
      <c r="L30" s="256"/>
      <c r="M30" s="256"/>
      <c r="N30" s="256"/>
      <c r="O30" s="256"/>
      <c r="P30" s="256"/>
      <c r="Q30" s="256"/>
      <c r="R30" s="256"/>
      <c r="S30" s="257"/>
      <c r="T30" s="22" t="s">
        <v>216</v>
      </c>
      <c r="U30" s="250" t="s">
        <v>217</v>
      </c>
      <c r="V30" s="250"/>
      <c r="W30" s="250"/>
      <c r="X30" s="250"/>
      <c r="Y30" s="250"/>
      <c r="Z30" s="250"/>
      <c r="AA30" s="250"/>
      <c r="AB30" s="250"/>
      <c r="AC30" s="250"/>
      <c r="AD30" s="250"/>
      <c r="AE30" s="250"/>
      <c r="AF30" s="250"/>
      <c r="AG30" s="250"/>
      <c r="AH30" s="250"/>
      <c r="AI30" s="250"/>
      <c r="AJ30" s="250"/>
      <c r="AK30" s="250"/>
      <c r="AL30" s="250"/>
      <c r="AM30" s="21">
        <v>1</v>
      </c>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row>
    <row r="31" spans="1:270" s="2" customFormat="1">
      <c r="A31"/>
      <c r="B31"/>
      <c r="C31"/>
      <c r="D31"/>
      <c r="E31"/>
      <c r="F31" s="3"/>
      <c r="G31" s="3"/>
      <c r="H31" s="16"/>
      <c r="I31"/>
      <c r="J31"/>
      <c r="K31"/>
      <c r="L31"/>
      <c r="M31"/>
      <c r="N31"/>
      <c r="O31"/>
      <c r="P31"/>
      <c r="Q31"/>
      <c r="R31" s="16"/>
      <c r="S31" s="97"/>
      <c r="T31"/>
      <c r="U31" s="97"/>
      <c r="V31" s="97"/>
      <c r="W31" s="12"/>
      <c r="X31" s="12"/>
      <c r="Y31" s="12"/>
      <c r="Z31" s="12"/>
      <c r="AA31" s="3"/>
      <c r="AB31" s="3"/>
      <c r="AC31" s="12"/>
      <c r="AD31" s="174"/>
      <c r="AE31" s="141"/>
      <c r="AF31" s="141"/>
      <c r="AG31" s="141"/>
      <c r="AH31" s="12"/>
      <c r="AI31"/>
      <c r="AJ31" s="12"/>
      <c r="AK31"/>
      <c r="AL31" s="12"/>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row>
    <row r="32" spans="1:270" s="2" customFormat="1">
      <c r="A32"/>
      <c r="B32"/>
      <c r="C32"/>
      <c r="D32"/>
      <c r="E32"/>
      <c r="F32" s="3"/>
      <c r="G32" s="3"/>
      <c r="H32" s="16"/>
      <c r="I32"/>
      <c r="J32"/>
      <c r="K32"/>
      <c r="L32"/>
      <c r="M32"/>
      <c r="N32"/>
      <c r="O32"/>
      <c r="P32"/>
      <c r="Q32"/>
      <c r="R32" s="16"/>
      <c r="S32" s="97"/>
      <c r="T32"/>
      <c r="U32" s="97"/>
      <c r="V32" s="97"/>
      <c r="W32" s="12"/>
      <c r="X32" s="12"/>
      <c r="Y32" s="12"/>
      <c r="Z32" s="12"/>
      <c r="AA32" s="3"/>
      <c r="AB32" s="3"/>
      <c r="AC32" s="12"/>
      <c r="AD32" s="174"/>
      <c r="AE32" s="141"/>
      <c r="AF32" s="141"/>
      <c r="AG32" s="141"/>
      <c r="AH32" s="12"/>
      <c r="AI32"/>
      <c r="AJ32" s="12"/>
      <c r="AK32"/>
      <c r="AL32" s="1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row>
    <row r="33" spans="1:270" s="2" customFormat="1">
      <c r="A33"/>
      <c r="B33"/>
      <c r="C33"/>
      <c r="D33"/>
      <c r="E33"/>
      <c r="F33" s="3"/>
      <c r="G33" s="3"/>
      <c r="H33" s="16"/>
      <c r="I33"/>
      <c r="J33"/>
      <c r="K33"/>
      <c r="L33"/>
      <c r="M33"/>
      <c r="N33"/>
      <c r="O33"/>
      <c r="P33"/>
      <c r="Q33"/>
      <c r="R33" s="16"/>
      <c r="S33" s="97"/>
      <c r="T33"/>
      <c r="U33" s="97"/>
      <c r="V33" s="97"/>
      <c r="W33" s="12"/>
      <c r="X33" s="12"/>
      <c r="Y33" s="12"/>
      <c r="Z33" s="12"/>
      <c r="AA33" s="3"/>
      <c r="AB33" s="3"/>
      <c r="AC33" s="12"/>
      <c r="AD33" s="174"/>
      <c r="AE33" s="141"/>
      <c r="AF33" s="141"/>
      <c r="AG33" s="141"/>
      <c r="AH33" s="12"/>
      <c r="AI33"/>
      <c r="AJ33" s="12"/>
      <c r="AK33"/>
      <c r="AL33" s="12"/>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row>
    <row r="34" spans="1:270" s="2" customFormat="1">
      <c r="A34"/>
      <c r="B34"/>
      <c r="C34"/>
      <c r="D34"/>
      <c r="E34"/>
      <c r="F34" s="3"/>
      <c r="G34" s="3"/>
      <c r="H34" s="16"/>
      <c r="I34"/>
      <c r="J34"/>
      <c r="K34"/>
      <c r="L34"/>
      <c r="M34"/>
      <c r="N34"/>
      <c r="O34"/>
      <c r="P34"/>
      <c r="Q34"/>
      <c r="R34" s="16"/>
      <c r="S34" s="97"/>
      <c r="T34"/>
      <c r="U34" s="97"/>
      <c r="V34" s="97"/>
      <c r="W34" s="12"/>
      <c r="X34" s="12"/>
      <c r="Y34" s="12"/>
      <c r="Z34" s="12"/>
      <c r="AA34" s="3"/>
      <c r="AB34" s="3"/>
      <c r="AC34" s="12"/>
      <c r="AD34" s="174"/>
      <c r="AE34" s="141"/>
      <c r="AF34" s="141"/>
      <c r="AG34" s="141"/>
      <c r="AH34" s="12"/>
      <c r="AI34"/>
      <c r="AJ34" s="12"/>
      <c r="AK34"/>
      <c r="AL34" s="12"/>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row>
    <row r="35" spans="1:270" s="2" customFormat="1">
      <c r="A35"/>
      <c r="B35"/>
      <c r="C35"/>
      <c r="D35"/>
      <c r="E35"/>
      <c r="F35" s="3"/>
      <c r="G35" s="3"/>
      <c r="H35" s="16"/>
      <c r="I35"/>
      <c r="J35"/>
      <c r="K35"/>
      <c r="L35"/>
      <c r="M35"/>
      <c r="N35"/>
      <c r="O35"/>
      <c r="P35"/>
      <c r="Q35"/>
      <c r="R35" s="16"/>
      <c r="S35" s="97"/>
      <c r="T35"/>
      <c r="U35" s="97"/>
      <c r="V35" s="97"/>
      <c r="W35" s="12"/>
      <c r="X35" s="12"/>
      <c r="Y35" s="12"/>
      <c r="Z35" s="12"/>
      <c r="AA35" s="3"/>
      <c r="AB35" s="3"/>
      <c r="AC35" s="12"/>
      <c r="AD35" s="174"/>
      <c r="AE35" s="141"/>
      <c r="AF35" s="141"/>
      <c r="AG35" s="141"/>
      <c r="AH35" s="12"/>
      <c r="AI35"/>
      <c r="AJ35" s="12"/>
      <c r="AK35"/>
      <c r="AL35" s="12"/>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row>
    <row r="36" spans="1:270" s="2" customFormat="1">
      <c r="A36"/>
      <c r="B36"/>
      <c r="C36"/>
      <c r="D36"/>
      <c r="E36"/>
      <c r="F36" s="3"/>
      <c r="G36" s="3"/>
      <c r="H36" s="16"/>
      <c r="I36"/>
      <c r="J36"/>
      <c r="K36"/>
      <c r="L36"/>
      <c r="M36"/>
      <c r="N36"/>
      <c r="O36"/>
      <c r="P36"/>
      <c r="Q36"/>
      <c r="R36" s="16"/>
      <c r="S36" s="97"/>
      <c r="T36"/>
      <c r="U36" s="97"/>
      <c r="V36" s="97"/>
      <c r="W36" s="12"/>
      <c r="X36" s="12"/>
      <c r="Y36" s="12"/>
      <c r="Z36" s="12"/>
      <c r="AA36" s="3"/>
      <c r="AB36" s="3"/>
      <c r="AC36" s="12"/>
      <c r="AD36" s="174"/>
      <c r="AE36" s="141"/>
      <c r="AF36" s="141"/>
      <c r="AG36" s="141"/>
      <c r="AH36" s="12"/>
      <c r="AI36"/>
      <c r="AJ36" s="12"/>
      <c r="AK36"/>
      <c r="AL36" s="12"/>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row>
    <row r="37" spans="1:270" s="2" customFormat="1">
      <c r="A37"/>
      <c r="B37"/>
      <c r="C37"/>
      <c r="D37"/>
      <c r="E37"/>
      <c r="F37" s="3"/>
      <c r="G37" s="3"/>
      <c r="H37" s="16"/>
      <c r="I37"/>
      <c r="J37"/>
      <c r="K37"/>
      <c r="L37"/>
      <c r="M37"/>
      <c r="N37"/>
      <c r="O37"/>
      <c r="P37"/>
      <c r="Q37"/>
      <c r="R37" s="16"/>
      <c r="S37" s="97"/>
      <c r="T37"/>
      <c r="U37" s="97"/>
      <c r="V37" s="97"/>
      <c r="W37" s="12"/>
      <c r="X37" s="12"/>
      <c r="Y37" s="12"/>
      <c r="Z37" s="12"/>
      <c r="AA37" s="3"/>
      <c r="AB37" s="3"/>
      <c r="AC37" s="12"/>
      <c r="AD37" s="174"/>
      <c r="AE37" s="141"/>
      <c r="AF37" s="141"/>
      <c r="AG37" s="141"/>
      <c r="AH37" s="12"/>
      <c r="AI37"/>
      <c r="AJ37" s="12"/>
      <c r="AK37"/>
      <c r="AL37" s="12"/>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row>
    <row r="38" spans="1:270" s="2" customFormat="1">
      <c r="A38"/>
      <c r="B38"/>
      <c r="C38"/>
      <c r="D38"/>
      <c r="E38"/>
      <c r="F38" s="3"/>
      <c r="G38" s="3"/>
      <c r="H38" s="16"/>
      <c r="I38"/>
      <c r="J38"/>
      <c r="K38"/>
      <c r="L38"/>
      <c r="M38"/>
      <c r="N38"/>
      <c r="O38"/>
      <c r="P38"/>
      <c r="Q38"/>
      <c r="R38" s="16"/>
      <c r="S38" s="97"/>
      <c r="T38"/>
      <c r="U38" s="97"/>
      <c r="V38" s="97"/>
      <c r="W38" s="12"/>
      <c r="X38" s="12"/>
      <c r="Y38" s="12"/>
      <c r="Z38" s="12"/>
      <c r="AA38" s="3"/>
      <c r="AB38" s="3"/>
      <c r="AC38" s="12"/>
      <c r="AD38" s="174"/>
      <c r="AE38" s="141"/>
      <c r="AF38" s="141"/>
      <c r="AG38" s="141"/>
      <c r="AH38" s="12"/>
      <c r="AI38"/>
      <c r="AJ38" s="12"/>
      <c r="AK38"/>
      <c r="AL38" s="12"/>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row>
    <row r="39" spans="1:270" s="2" customFormat="1">
      <c r="A39"/>
      <c r="B39"/>
      <c r="C39"/>
      <c r="D39"/>
      <c r="E39"/>
      <c r="F39" s="3"/>
      <c r="G39" s="3"/>
      <c r="H39" s="16"/>
      <c r="I39"/>
      <c r="J39"/>
      <c r="K39"/>
      <c r="L39"/>
      <c r="M39"/>
      <c r="N39"/>
      <c r="O39"/>
      <c r="P39"/>
      <c r="Q39"/>
      <c r="R39" s="16"/>
      <c r="S39" s="97"/>
      <c r="T39"/>
      <c r="U39" s="97"/>
      <c r="V39" s="97"/>
      <c r="W39" s="12"/>
      <c r="X39" s="12"/>
      <c r="Y39" s="12"/>
      <c r="Z39" s="12"/>
      <c r="AA39" s="3"/>
      <c r="AB39" s="3"/>
      <c r="AC39" s="12"/>
      <c r="AD39" s="174"/>
      <c r="AE39" s="141"/>
      <c r="AF39" s="141"/>
      <c r="AG39" s="141"/>
      <c r="AH39" s="12"/>
      <c r="AI39"/>
      <c r="AJ39" s="12"/>
      <c r="AK39"/>
      <c r="AL39" s="12"/>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row>
    <row r="40" spans="1:270" s="2" customFormat="1">
      <c r="A40"/>
      <c r="B40"/>
      <c r="C40"/>
      <c r="D40"/>
      <c r="E40"/>
      <c r="F40" s="3"/>
      <c r="G40" s="3"/>
      <c r="H40" s="16"/>
      <c r="I40"/>
      <c r="J40"/>
      <c r="K40"/>
      <c r="L40"/>
      <c r="M40"/>
      <c r="N40"/>
      <c r="O40"/>
      <c r="P40"/>
      <c r="Q40"/>
      <c r="R40" s="16"/>
      <c r="S40" s="97"/>
      <c r="T40"/>
      <c r="U40" s="97"/>
      <c r="V40" s="97"/>
      <c r="W40" s="12"/>
      <c r="X40" s="12"/>
      <c r="Y40" s="12"/>
      <c r="Z40" s="12"/>
      <c r="AA40" s="3"/>
      <c r="AB40" s="3"/>
      <c r="AC40" s="12"/>
      <c r="AD40" s="174"/>
      <c r="AE40" s="141"/>
      <c r="AF40" s="141"/>
      <c r="AG40" s="141"/>
      <c r="AH40" s="12"/>
      <c r="AI40"/>
      <c r="AJ40" s="12"/>
      <c r="AK40"/>
      <c r="AL40" s="12"/>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row>
    <row r="41" spans="1:270" s="2" customFormat="1">
      <c r="A41"/>
      <c r="B41"/>
      <c r="C41"/>
      <c r="D41"/>
      <c r="E41"/>
      <c r="F41" s="3"/>
      <c r="G41" s="3"/>
      <c r="H41" s="16"/>
      <c r="I41"/>
      <c r="J41"/>
      <c r="K41"/>
      <c r="L41"/>
      <c r="M41"/>
      <c r="N41"/>
      <c r="O41"/>
      <c r="P41"/>
      <c r="Q41"/>
      <c r="R41" s="16"/>
      <c r="S41" s="97"/>
      <c r="T41"/>
      <c r="U41" s="97"/>
      <c r="V41" s="97"/>
      <c r="W41" s="12"/>
      <c r="X41" s="12"/>
      <c r="Y41" s="12"/>
      <c r="Z41" s="12"/>
      <c r="AA41" s="3"/>
      <c r="AB41" s="3"/>
      <c r="AC41" s="12"/>
      <c r="AD41" s="174"/>
      <c r="AE41" s="141"/>
      <c r="AF41" s="141"/>
      <c r="AG41" s="141"/>
      <c r="AH41" s="12"/>
      <c r="AI41"/>
      <c r="AJ41" s="12"/>
      <c r="AK41"/>
      <c r="AL41" s="12"/>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row>
    <row r="42" spans="1:270" s="2" customFormat="1">
      <c r="A42"/>
      <c r="B42"/>
      <c r="C42"/>
      <c r="D42"/>
      <c r="E42"/>
      <c r="F42" s="3"/>
      <c r="G42" s="3"/>
      <c r="H42" s="16"/>
      <c r="I42"/>
      <c r="J42"/>
      <c r="K42"/>
      <c r="L42"/>
      <c r="M42"/>
      <c r="N42"/>
      <c r="O42"/>
      <c r="P42"/>
      <c r="Q42"/>
      <c r="R42" s="16"/>
      <c r="S42" s="97"/>
      <c r="T42"/>
      <c r="U42" s="97"/>
      <c r="V42" s="97"/>
      <c r="W42" s="12"/>
      <c r="X42" s="12"/>
      <c r="Y42" s="12"/>
      <c r="Z42" s="12"/>
      <c r="AA42" s="3"/>
      <c r="AB42" s="3"/>
      <c r="AC42" s="12"/>
      <c r="AD42" s="174"/>
      <c r="AE42" s="141"/>
      <c r="AF42" s="141"/>
      <c r="AG42" s="141"/>
      <c r="AH42" s="12"/>
      <c r="AI42"/>
      <c r="AJ42" s="12"/>
      <c r="AK42"/>
      <c r="AL42" s="1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row>
    <row r="43" spans="1:270" s="2" customFormat="1">
      <c r="A43"/>
      <c r="B43"/>
      <c r="C43"/>
      <c r="D43"/>
      <c r="E43"/>
      <c r="F43" s="3"/>
      <c r="G43" s="3"/>
      <c r="H43" s="16"/>
      <c r="I43"/>
      <c r="J43"/>
      <c r="K43"/>
      <c r="L43"/>
      <c r="M43"/>
      <c r="N43"/>
      <c r="O43"/>
      <c r="P43"/>
      <c r="Q43"/>
      <c r="R43" s="16"/>
      <c r="S43" s="97"/>
      <c r="T43"/>
      <c r="U43" s="97"/>
      <c r="V43" s="97"/>
      <c r="W43" s="12"/>
      <c r="X43" s="12"/>
      <c r="Y43" s="12"/>
      <c r="Z43" s="12"/>
      <c r="AA43" s="3"/>
      <c r="AB43" s="3"/>
      <c r="AC43" s="12"/>
      <c r="AD43" s="174"/>
      <c r="AE43" s="141"/>
      <c r="AF43" s="141"/>
      <c r="AG43" s="141"/>
      <c r="AH43" s="12"/>
      <c r="AI43"/>
      <c r="AJ43" s="12"/>
      <c r="AK43"/>
      <c r="AL43" s="12"/>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row>
    <row r="44" spans="1:270" s="2" customFormat="1">
      <c r="A44"/>
      <c r="B44"/>
      <c r="C44"/>
      <c r="D44"/>
      <c r="E44"/>
      <c r="F44" s="3"/>
      <c r="G44" s="3"/>
      <c r="H44" s="16"/>
      <c r="I44"/>
      <c r="J44"/>
      <c r="K44"/>
      <c r="L44"/>
      <c r="M44"/>
      <c r="N44"/>
      <c r="O44"/>
      <c r="P44"/>
      <c r="Q44"/>
      <c r="R44" s="16"/>
      <c r="S44" s="97"/>
      <c r="T44"/>
      <c r="U44" s="97"/>
      <c r="V44" s="97"/>
      <c r="W44" s="12"/>
      <c r="X44" s="12"/>
      <c r="Y44" s="12"/>
      <c r="Z44" s="12"/>
      <c r="AA44" s="3"/>
      <c r="AB44" s="3"/>
      <c r="AC44" s="12"/>
      <c r="AD44" s="174"/>
      <c r="AE44" s="141"/>
      <c r="AF44" s="141"/>
      <c r="AG44" s="141"/>
      <c r="AH44" s="12"/>
      <c r="AI44"/>
      <c r="AJ44" s="12"/>
      <c r="AK44"/>
      <c r="AL44" s="12"/>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row>
    <row r="45" spans="1:270" s="2" customFormat="1">
      <c r="A45"/>
      <c r="B45"/>
      <c r="C45"/>
      <c r="D45"/>
      <c r="E45"/>
      <c r="F45" s="3"/>
      <c r="G45" s="3"/>
      <c r="H45" s="16"/>
      <c r="I45"/>
      <c r="J45"/>
      <c r="K45"/>
      <c r="L45"/>
      <c r="M45"/>
      <c r="N45"/>
      <c r="O45"/>
      <c r="P45"/>
      <c r="Q45"/>
      <c r="R45" s="16"/>
      <c r="S45" s="97"/>
      <c r="T45"/>
      <c r="U45" s="97"/>
      <c r="V45" s="97"/>
      <c r="W45" s="12"/>
      <c r="X45" s="12"/>
      <c r="Y45" s="12"/>
      <c r="Z45" s="12"/>
      <c r="AA45" s="3"/>
      <c r="AB45" s="3"/>
      <c r="AC45" s="12"/>
      <c r="AD45" s="174"/>
      <c r="AE45" s="141"/>
      <c r="AF45" s="141"/>
      <c r="AG45" s="141"/>
      <c r="AH45" s="12"/>
      <c r="AI45"/>
      <c r="AJ45" s="12"/>
      <c r="AK45"/>
      <c r="AL45" s="12"/>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row>
    <row r="46" spans="1:270" s="2" customFormat="1">
      <c r="A46"/>
      <c r="B46"/>
      <c r="C46"/>
      <c r="D46"/>
      <c r="E46"/>
      <c r="F46" s="3"/>
      <c r="G46" s="3"/>
      <c r="H46" s="16"/>
      <c r="I46"/>
      <c r="J46"/>
      <c r="K46"/>
      <c r="L46"/>
      <c r="M46"/>
      <c r="N46"/>
      <c r="O46"/>
      <c r="P46"/>
      <c r="Q46"/>
      <c r="R46" s="16"/>
      <c r="S46" s="97"/>
      <c r="T46"/>
      <c r="U46" s="97"/>
      <c r="V46" s="97"/>
      <c r="W46" s="12"/>
      <c r="X46" s="12"/>
      <c r="Y46" s="12"/>
      <c r="Z46" s="12"/>
      <c r="AA46" s="3"/>
      <c r="AB46" s="3"/>
      <c r="AC46" s="12"/>
      <c r="AD46" s="174"/>
      <c r="AE46" s="141"/>
      <c r="AF46" s="141"/>
      <c r="AG46" s="141"/>
      <c r="AH46" s="12"/>
      <c r="AI46"/>
      <c r="AJ46" s="12"/>
      <c r="AK46"/>
      <c r="AL46" s="12"/>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row>
    <row r="47" spans="1:270" s="2" customFormat="1">
      <c r="A47"/>
      <c r="B47"/>
      <c r="C47"/>
      <c r="D47"/>
      <c r="E47"/>
      <c r="F47" s="3"/>
      <c r="G47" s="3"/>
      <c r="H47" s="16"/>
      <c r="I47"/>
      <c r="J47"/>
      <c r="K47"/>
      <c r="L47"/>
      <c r="M47"/>
      <c r="N47"/>
      <c r="O47"/>
      <c r="P47"/>
      <c r="Q47"/>
      <c r="R47" s="16"/>
      <c r="S47" s="97"/>
      <c r="T47"/>
      <c r="U47" s="97"/>
      <c r="V47" s="97"/>
      <c r="W47" s="12"/>
      <c r="X47" s="12"/>
      <c r="Y47" s="12"/>
      <c r="Z47" s="12"/>
      <c r="AA47" s="3"/>
      <c r="AB47" s="3"/>
      <c r="AC47" s="12"/>
      <c r="AD47" s="174"/>
      <c r="AE47" s="141"/>
      <c r="AF47" s="141"/>
      <c r="AG47" s="141"/>
      <c r="AH47" s="12"/>
      <c r="AI47"/>
      <c r="AJ47" s="12"/>
      <c r="AK47"/>
      <c r="AL47" s="12"/>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row>
    <row r="48" spans="1:270" s="2" customFormat="1">
      <c r="A48"/>
      <c r="B48"/>
      <c r="C48"/>
      <c r="D48"/>
      <c r="E48"/>
      <c r="F48" s="3"/>
      <c r="G48" s="3"/>
      <c r="H48" s="16"/>
      <c r="I48"/>
      <c r="J48"/>
      <c r="K48"/>
      <c r="L48"/>
      <c r="M48"/>
      <c r="N48"/>
      <c r="O48"/>
      <c r="P48"/>
      <c r="Q48"/>
      <c r="R48" s="16"/>
      <c r="S48" s="97"/>
      <c r="T48"/>
      <c r="U48" s="97"/>
      <c r="V48" s="97"/>
      <c r="W48" s="12"/>
      <c r="X48" s="12"/>
      <c r="Y48" s="12"/>
      <c r="Z48" s="12"/>
      <c r="AA48" s="3"/>
      <c r="AB48" s="3"/>
      <c r="AC48" s="12"/>
      <c r="AD48" s="174"/>
      <c r="AE48" s="141"/>
      <c r="AF48" s="141"/>
      <c r="AG48" s="141"/>
      <c r="AH48" s="12"/>
      <c r="AI48"/>
      <c r="AJ48" s="12"/>
      <c r="AK48"/>
      <c r="AL48" s="12"/>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row>
    <row r="49" spans="1:270" s="2" customFormat="1">
      <c r="A49"/>
      <c r="B49"/>
      <c r="C49"/>
      <c r="D49"/>
      <c r="E49"/>
      <c r="F49" s="3"/>
      <c r="G49" s="3"/>
      <c r="H49" s="16"/>
      <c r="I49"/>
      <c r="J49"/>
      <c r="K49"/>
      <c r="L49"/>
      <c r="M49"/>
      <c r="N49"/>
      <c r="O49"/>
      <c r="P49"/>
      <c r="Q49"/>
      <c r="R49" s="16"/>
      <c r="S49" s="97"/>
      <c r="T49"/>
      <c r="U49" s="97"/>
      <c r="V49" s="97"/>
      <c r="W49" s="12"/>
      <c r="X49" s="12"/>
      <c r="Y49" s="12"/>
      <c r="Z49" s="12"/>
      <c r="AA49" s="3"/>
      <c r="AB49" s="3"/>
      <c r="AC49" s="12"/>
      <c r="AD49" s="174"/>
      <c r="AE49" s="141"/>
      <c r="AF49" s="141"/>
      <c r="AG49" s="141"/>
      <c r="AH49" s="12"/>
      <c r="AI49"/>
      <c r="AJ49" s="12"/>
      <c r="AK49"/>
      <c r="AL49" s="12"/>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row>
    <row r="50" spans="1:270" s="2" customFormat="1">
      <c r="A50"/>
      <c r="B50"/>
      <c r="C50"/>
      <c r="D50"/>
      <c r="E50"/>
      <c r="F50" s="3"/>
      <c r="G50" s="3"/>
      <c r="H50" s="16"/>
      <c r="I50"/>
      <c r="J50"/>
      <c r="K50"/>
      <c r="L50"/>
      <c r="M50"/>
      <c r="N50"/>
      <c r="O50"/>
      <c r="P50"/>
      <c r="Q50"/>
      <c r="R50" s="16"/>
      <c r="S50" s="97"/>
      <c r="T50"/>
      <c r="U50" s="97"/>
      <c r="V50" s="97"/>
      <c r="W50" s="12"/>
      <c r="X50" s="12"/>
      <c r="Y50" s="12"/>
      <c r="Z50" s="12"/>
      <c r="AA50" s="3"/>
      <c r="AB50" s="3"/>
      <c r="AC50" s="12"/>
      <c r="AD50" s="174"/>
      <c r="AE50" s="141"/>
      <c r="AF50" s="141"/>
      <c r="AG50" s="141"/>
      <c r="AH50" s="12"/>
      <c r="AI50"/>
      <c r="AJ50" s="12"/>
      <c r="AK50"/>
      <c r="AL50" s="12"/>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row>
    <row r="51" spans="1:270" s="2" customFormat="1">
      <c r="A51"/>
      <c r="B51"/>
      <c r="C51"/>
      <c r="D51"/>
      <c r="E51"/>
      <c r="F51" s="3"/>
      <c r="G51" s="3"/>
      <c r="H51" s="16"/>
      <c r="I51"/>
      <c r="J51"/>
      <c r="K51"/>
      <c r="L51"/>
      <c r="M51"/>
      <c r="N51"/>
      <c r="O51"/>
      <c r="P51"/>
      <c r="Q51"/>
      <c r="R51" s="16"/>
      <c r="S51" s="97"/>
      <c r="T51"/>
      <c r="U51" s="97"/>
      <c r="V51" s="97"/>
      <c r="W51" s="12"/>
      <c r="X51" s="12"/>
      <c r="Y51" s="12"/>
      <c r="Z51" s="12"/>
      <c r="AA51" s="3"/>
      <c r="AB51" s="3"/>
      <c r="AC51" s="12"/>
      <c r="AD51" s="174"/>
      <c r="AE51" s="141"/>
      <c r="AF51" s="141"/>
      <c r="AG51" s="141"/>
      <c r="AH51" s="12"/>
      <c r="AI51"/>
      <c r="AJ51" s="12"/>
      <c r="AK51"/>
      <c r="AL51" s="12"/>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row>
    <row r="52" spans="1:270" s="2" customFormat="1">
      <c r="A52"/>
      <c r="B52"/>
      <c r="C52"/>
      <c r="D52"/>
      <c r="E52"/>
      <c r="F52" s="3"/>
      <c r="G52" s="3"/>
      <c r="H52" s="16"/>
      <c r="I52"/>
      <c r="J52"/>
      <c r="K52"/>
      <c r="L52"/>
      <c r="M52"/>
      <c r="N52"/>
      <c r="O52"/>
      <c r="P52"/>
      <c r="Q52"/>
      <c r="R52" s="16"/>
      <c r="S52" s="97"/>
      <c r="T52"/>
      <c r="U52" s="97"/>
      <c r="V52" s="97"/>
      <c r="W52" s="12"/>
      <c r="X52" s="12"/>
      <c r="Y52" s="12"/>
      <c r="Z52" s="12"/>
      <c r="AA52" s="3"/>
      <c r="AB52" s="3"/>
      <c r="AC52" s="12"/>
      <c r="AD52" s="174"/>
      <c r="AE52" s="141"/>
      <c r="AF52" s="141"/>
      <c r="AG52" s="141"/>
      <c r="AH52" s="12"/>
      <c r="AI52"/>
      <c r="AJ52" s="12"/>
      <c r="AK52"/>
      <c r="AL52" s="1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row>
    <row r="53" spans="1:270" s="2" customFormat="1">
      <c r="A53"/>
      <c r="B53"/>
      <c r="C53"/>
      <c r="D53"/>
      <c r="E53"/>
      <c r="F53" s="3"/>
      <c r="G53" s="3"/>
      <c r="H53" s="16"/>
      <c r="I53"/>
      <c r="J53"/>
      <c r="K53"/>
      <c r="L53"/>
      <c r="M53"/>
      <c r="N53"/>
      <c r="O53"/>
      <c r="P53"/>
      <c r="Q53"/>
      <c r="R53" s="16"/>
      <c r="S53" s="97"/>
      <c r="T53"/>
      <c r="U53" s="97"/>
      <c r="V53" s="97"/>
      <c r="W53" s="12"/>
      <c r="X53" s="12"/>
      <c r="Y53" s="12"/>
      <c r="Z53" s="12"/>
      <c r="AA53" s="3"/>
      <c r="AB53" s="3"/>
      <c r="AC53" s="12"/>
      <c r="AD53" s="174"/>
      <c r="AE53" s="141"/>
      <c r="AF53" s="141"/>
      <c r="AG53" s="141"/>
      <c r="AH53" s="12"/>
      <c r="AI53"/>
      <c r="AJ53" s="12"/>
      <c r="AK53"/>
      <c r="AL53" s="12"/>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row>
    <row r="54" spans="1:270" s="2" customFormat="1">
      <c r="A54"/>
      <c r="B54"/>
      <c r="C54"/>
      <c r="D54"/>
      <c r="E54"/>
      <c r="F54" s="3"/>
      <c r="G54" s="3"/>
      <c r="H54" s="16"/>
      <c r="I54"/>
      <c r="J54"/>
      <c r="K54"/>
      <c r="L54"/>
      <c r="M54"/>
      <c r="N54"/>
      <c r="O54"/>
      <c r="P54"/>
      <c r="Q54"/>
      <c r="R54" s="16"/>
      <c r="S54" s="97"/>
      <c r="T54"/>
      <c r="U54" s="97"/>
      <c r="V54" s="97"/>
      <c r="W54" s="12"/>
      <c r="X54" s="12"/>
      <c r="Y54" s="12"/>
      <c r="Z54" s="12"/>
      <c r="AA54" s="3"/>
      <c r="AB54" s="3"/>
      <c r="AC54" s="12"/>
      <c r="AD54" s="174"/>
      <c r="AE54" s="141"/>
      <c r="AF54" s="141"/>
      <c r="AG54" s="141"/>
      <c r="AH54" s="12"/>
      <c r="AI54"/>
      <c r="AJ54" s="12"/>
      <c r="AK54"/>
      <c r="AL54" s="12"/>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row>
    <row r="55" spans="1:270" s="2" customFormat="1">
      <c r="A55"/>
      <c r="B55"/>
      <c r="C55"/>
      <c r="D55"/>
      <c r="E55"/>
      <c r="F55" s="3"/>
      <c r="G55" s="3"/>
      <c r="H55" s="16"/>
      <c r="I55"/>
      <c r="J55"/>
      <c r="K55"/>
      <c r="L55"/>
      <c r="M55"/>
      <c r="N55"/>
      <c r="O55"/>
      <c r="P55"/>
      <c r="Q55"/>
      <c r="R55" s="16"/>
      <c r="S55" s="97"/>
      <c r="T55"/>
      <c r="U55" s="97"/>
      <c r="V55" s="97"/>
      <c r="W55" s="12"/>
      <c r="X55" s="12"/>
      <c r="Y55" s="12"/>
      <c r="Z55" s="12"/>
      <c r="AA55" s="3"/>
      <c r="AB55" s="3"/>
      <c r="AC55" s="12"/>
      <c r="AD55" s="174"/>
      <c r="AE55" s="141"/>
      <c r="AF55" s="141"/>
      <c r="AG55" s="141"/>
      <c r="AH55" s="12"/>
      <c r="AI55"/>
      <c r="AJ55" s="12"/>
      <c r="AK55"/>
      <c r="AL55" s="12"/>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row>
    <row r="56" spans="1:270" s="2" customFormat="1">
      <c r="A56"/>
      <c r="B56"/>
      <c r="C56"/>
      <c r="D56"/>
      <c r="E56"/>
      <c r="F56" s="3"/>
      <c r="G56" s="3"/>
      <c r="H56" s="16"/>
      <c r="I56"/>
      <c r="J56"/>
      <c r="K56"/>
      <c r="L56"/>
      <c r="M56"/>
      <c r="N56"/>
      <c r="O56"/>
      <c r="P56"/>
      <c r="Q56"/>
      <c r="R56" s="16"/>
      <c r="S56" s="97"/>
      <c r="T56"/>
      <c r="U56" s="97"/>
      <c r="V56" s="97"/>
      <c r="W56" s="12"/>
      <c r="X56" s="12"/>
      <c r="Y56" s="12"/>
      <c r="Z56" s="12"/>
      <c r="AA56" s="3"/>
      <c r="AB56" s="3"/>
      <c r="AC56" s="12"/>
      <c r="AD56" s="174"/>
      <c r="AE56" s="141"/>
      <c r="AF56" s="141"/>
      <c r="AG56" s="141"/>
      <c r="AH56" s="12"/>
      <c r="AI56"/>
      <c r="AJ56" s="12"/>
      <c r="AK56"/>
      <c r="AL56" s="12"/>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row>
    <row r="57" spans="1:270" s="2" customFormat="1">
      <c r="A57"/>
      <c r="B57"/>
      <c r="C57"/>
      <c r="D57"/>
      <c r="E57"/>
      <c r="F57" s="3"/>
      <c r="G57" s="3"/>
      <c r="H57" s="16"/>
      <c r="I57"/>
      <c r="J57"/>
      <c r="K57"/>
      <c r="L57"/>
      <c r="M57"/>
      <c r="N57"/>
      <c r="O57"/>
      <c r="P57"/>
      <c r="Q57"/>
      <c r="R57" s="16"/>
      <c r="S57" s="97"/>
      <c r="T57"/>
      <c r="U57" s="97"/>
      <c r="V57" s="97"/>
      <c r="W57" s="12"/>
      <c r="X57" s="12"/>
      <c r="Y57" s="12"/>
      <c r="Z57" s="12"/>
      <c r="AA57" s="3"/>
      <c r="AB57" s="3"/>
      <c r="AC57" s="12"/>
      <c r="AD57" s="174"/>
      <c r="AE57" s="141"/>
      <c r="AF57" s="141"/>
      <c r="AG57" s="141"/>
      <c r="AH57" s="12"/>
      <c r="AI57"/>
      <c r="AJ57" s="12"/>
      <c r="AK57"/>
      <c r="AL57" s="12"/>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row>
    <row r="58" spans="1:270" s="2" customFormat="1">
      <c r="A58"/>
      <c r="B58"/>
      <c r="C58"/>
      <c r="D58"/>
      <c r="E58"/>
      <c r="F58" s="3"/>
      <c r="G58" s="3"/>
      <c r="H58" s="16"/>
      <c r="I58"/>
      <c r="J58"/>
      <c r="K58"/>
      <c r="L58"/>
      <c r="M58"/>
      <c r="N58"/>
      <c r="O58"/>
      <c r="P58"/>
      <c r="Q58"/>
      <c r="R58" s="16"/>
      <c r="S58" s="97"/>
      <c r="T58"/>
      <c r="U58" s="97"/>
      <c r="V58" s="97"/>
      <c r="W58" s="12"/>
      <c r="X58" s="12"/>
      <c r="Y58" s="12"/>
      <c r="Z58" s="12"/>
      <c r="AA58" s="3"/>
      <c r="AB58" s="3"/>
      <c r="AC58" s="12"/>
      <c r="AD58" s="174"/>
      <c r="AE58" s="141"/>
      <c r="AF58" s="141"/>
      <c r="AG58" s="141"/>
      <c r="AH58" s="12"/>
      <c r="AI58"/>
      <c r="AJ58" s="12"/>
      <c r="AK58"/>
      <c r="AL58" s="12"/>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row>
    <row r="59" spans="1:270" s="2" customFormat="1">
      <c r="A59"/>
      <c r="B59"/>
      <c r="C59"/>
      <c r="D59"/>
      <c r="E59"/>
      <c r="F59" s="3"/>
      <c r="G59" s="3"/>
      <c r="H59" s="16"/>
      <c r="I59"/>
      <c r="J59"/>
      <c r="K59"/>
      <c r="L59"/>
      <c r="M59"/>
      <c r="N59"/>
      <c r="O59"/>
      <c r="P59"/>
      <c r="Q59"/>
      <c r="R59" s="16"/>
      <c r="S59" s="97"/>
      <c r="T59"/>
      <c r="U59" s="97"/>
      <c r="V59" s="97"/>
      <c r="W59" s="12"/>
      <c r="X59" s="12"/>
      <c r="Y59" s="12"/>
      <c r="Z59" s="12"/>
      <c r="AA59" s="3"/>
      <c r="AB59" s="3"/>
      <c r="AC59" s="12"/>
      <c r="AD59" s="174"/>
      <c r="AE59" s="141"/>
      <c r="AF59" s="141"/>
      <c r="AG59" s="141"/>
      <c r="AH59" s="12"/>
      <c r="AI59"/>
      <c r="AJ59" s="12"/>
      <c r="AK59"/>
      <c r="AL59" s="12"/>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row>
    <row r="60" spans="1:270" s="2" customFormat="1">
      <c r="A60"/>
      <c r="B60"/>
      <c r="C60"/>
      <c r="D60"/>
      <c r="E60"/>
      <c r="F60" s="3"/>
      <c r="G60" s="3"/>
      <c r="H60" s="16"/>
      <c r="I60"/>
      <c r="J60"/>
      <c r="K60"/>
      <c r="L60"/>
      <c r="M60"/>
      <c r="N60"/>
      <c r="O60"/>
      <c r="P60"/>
      <c r="Q60"/>
      <c r="R60" s="16"/>
      <c r="S60" s="97"/>
      <c r="T60"/>
      <c r="U60" s="97"/>
      <c r="V60" s="97"/>
      <c r="W60" s="12"/>
      <c r="X60" s="12"/>
      <c r="Y60" s="12"/>
      <c r="Z60" s="12"/>
      <c r="AA60" s="3"/>
      <c r="AB60" s="3"/>
      <c r="AC60" s="12"/>
      <c r="AD60" s="174"/>
      <c r="AE60" s="141"/>
      <c r="AF60" s="141"/>
      <c r="AG60" s="141"/>
      <c r="AH60" s="12"/>
      <c r="AI60"/>
      <c r="AJ60" s="12"/>
      <c r="AK60"/>
      <c r="AL60" s="12"/>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row>
    <row r="61" spans="1:270" s="2" customFormat="1">
      <c r="A61"/>
      <c r="B61"/>
      <c r="C61"/>
      <c r="D61"/>
      <c r="E61"/>
      <c r="F61" s="3"/>
      <c r="G61" s="3"/>
      <c r="H61" s="16"/>
      <c r="I61"/>
      <c r="J61"/>
      <c r="K61"/>
      <c r="L61"/>
      <c r="M61"/>
      <c r="N61"/>
      <c r="O61"/>
      <c r="P61"/>
      <c r="Q61"/>
      <c r="R61" s="16"/>
      <c r="S61" s="97"/>
      <c r="T61"/>
      <c r="U61" s="97"/>
      <c r="V61" s="97"/>
      <c r="W61" s="12"/>
      <c r="X61" s="12"/>
      <c r="Y61" s="12"/>
      <c r="Z61" s="12"/>
      <c r="AA61" s="3"/>
      <c r="AB61" s="3"/>
      <c r="AC61" s="12"/>
      <c r="AD61" s="174"/>
      <c r="AE61" s="141"/>
      <c r="AF61" s="141"/>
      <c r="AG61" s="141"/>
      <c r="AH61" s="12"/>
      <c r="AI61"/>
      <c r="AJ61" s="12"/>
      <c r="AK61"/>
      <c r="AL61" s="12"/>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row>
    <row r="62" spans="1:270" s="2" customFormat="1">
      <c r="A62"/>
      <c r="B62"/>
      <c r="C62"/>
      <c r="D62"/>
      <c r="E62"/>
      <c r="F62" s="3"/>
      <c r="G62" s="3"/>
      <c r="H62" s="16"/>
      <c r="I62"/>
      <c r="J62"/>
      <c r="K62"/>
      <c r="L62"/>
      <c r="M62"/>
      <c r="N62"/>
      <c r="O62"/>
      <c r="P62"/>
      <c r="Q62"/>
      <c r="R62" s="16"/>
      <c r="S62" s="97"/>
      <c r="T62"/>
      <c r="U62" s="97"/>
      <c r="V62" s="97"/>
      <c r="W62" s="12"/>
      <c r="X62" s="12"/>
      <c r="Y62" s="12"/>
      <c r="Z62" s="12"/>
      <c r="AA62" s="3"/>
      <c r="AB62" s="3"/>
      <c r="AC62" s="12"/>
      <c r="AD62" s="174"/>
      <c r="AE62" s="141"/>
      <c r="AF62" s="141"/>
      <c r="AG62" s="141"/>
      <c r="AH62" s="12"/>
      <c r="AI62"/>
      <c r="AJ62" s="12"/>
      <c r="AK62"/>
      <c r="AL62" s="1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row>
    <row r="63" spans="1:270" s="2" customFormat="1">
      <c r="A63"/>
      <c r="B63"/>
      <c r="C63"/>
      <c r="D63"/>
      <c r="E63"/>
      <c r="F63" s="3"/>
      <c r="G63" s="3"/>
      <c r="H63" s="16"/>
      <c r="I63"/>
      <c r="J63"/>
      <c r="K63"/>
      <c r="L63"/>
      <c r="M63"/>
      <c r="N63"/>
      <c r="O63"/>
      <c r="P63"/>
      <c r="Q63"/>
      <c r="R63" s="16"/>
      <c r="S63" s="97"/>
      <c r="T63"/>
      <c r="U63" s="97"/>
      <c r="V63" s="97"/>
      <c r="W63" s="12"/>
      <c r="X63" s="12"/>
      <c r="Y63" s="12"/>
      <c r="Z63" s="12"/>
      <c r="AA63" s="3"/>
      <c r="AB63" s="3"/>
      <c r="AC63" s="12"/>
      <c r="AD63" s="174"/>
      <c r="AE63" s="141"/>
      <c r="AF63" s="141"/>
      <c r="AG63" s="141"/>
      <c r="AH63" s="12"/>
      <c r="AI63"/>
      <c r="AJ63" s="12"/>
      <c r="AK63"/>
      <c r="AL63" s="12"/>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row>
    <row r="64" spans="1:270" s="2" customFormat="1">
      <c r="A64"/>
      <c r="B64"/>
      <c r="C64"/>
      <c r="D64"/>
      <c r="E64"/>
      <c r="F64" s="3"/>
      <c r="G64" s="3"/>
      <c r="H64" s="16"/>
      <c r="I64"/>
      <c r="J64"/>
      <c r="K64"/>
      <c r="L64"/>
      <c r="M64"/>
      <c r="N64"/>
      <c r="O64"/>
      <c r="P64"/>
      <c r="Q64"/>
      <c r="R64" s="16"/>
      <c r="S64" s="97"/>
      <c r="T64"/>
      <c r="U64" s="97"/>
      <c r="V64" s="97"/>
      <c r="W64" s="12"/>
      <c r="X64" s="12"/>
      <c r="Y64" s="12"/>
      <c r="Z64" s="12"/>
      <c r="AA64" s="3"/>
      <c r="AB64" s="3"/>
      <c r="AC64" s="12"/>
      <c r="AD64" s="174"/>
      <c r="AE64" s="141"/>
      <c r="AF64" s="141"/>
      <c r="AG64" s="141"/>
      <c r="AH64" s="12"/>
      <c r="AI64"/>
      <c r="AJ64" s="12"/>
      <c r="AK64"/>
      <c r="AL64" s="12"/>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row>
    <row r="65" spans="1:270" s="2" customFormat="1">
      <c r="A65"/>
      <c r="B65"/>
      <c r="C65"/>
      <c r="D65"/>
      <c r="E65"/>
      <c r="F65" s="3"/>
      <c r="G65" s="3"/>
      <c r="H65" s="16"/>
      <c r="I65"/>
      <c r="J65"/>
      <c r="K65"/>
      <c r="L65"/>
      <c r="M65"/>
      <c r="N65"/>
      <c r="O65"/>
      <c r="P65"/>
      <c r="Q65"/>
      <c r="R65" s="16"/>
      <c r="S65" s="97"/>
      <c r="T65"/>
      <c r="U65" s="97"/>
      <c r="V65" s="97"/>
      <c r="W65" s="12"/>
      <c r="X65" s="12"/>
      <c r="Y65" s="12"/>
      <c r="Z65" s="12"/>
      <c r="AA65" s="3"/>
      <c r="AB65" s="3"/>
      <c r="AC65" s="12"/>
      <c r="AD65" s="174"/>
      <c r="AE65" s="141"/>
      <c r="AF65" s="141"/>
      <c r="AG65" s="141"/>
      <c r="AH65" s="12"/>
      <c r="AI65"/>
      <c r="AJ65" s="12"/>
      <c r="AK65"/>
      <c r="AL65" s="12"/>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row>
    <row r="66" spans="1:270" s="2" customFormat="1">
      <c r="A66"/>
      <c r="B66"/>
      <c r="C66"/>
      <c r="D66"/>
      <c r="E66"/>
      <c r="F66" s="3"/>
      <c r="G66" s="3"/>
      <c r="H66" s="16"/>
      <c r="I66"/>
      <c r="J66"/>
      <c r="K66"/>
      <c r="L66"/>
      <c r="M66"/>
      <c r="N66"/>
      <c r="O66"/>
      <c r="P66"/>
      <c r="Q66"/>
      <c r="R66" s="16"/>
      <c r="S66" s="97"/>
      <c r="T66"/>
      <c r="U66" s="97"/>
      <c r="V66" s="97"/>
      <c r="W66" s="12"/>
      <c r="X66" s="12"/>
      <c r="Y66" s="12"/>
      <c r="Z66" s="12"/>
      <c r="AA66" s="3"/>
      <c r="AB66" s="3"/>
      <c r="AC66" s="12"/>
      <c r="AD66" s="174"/>
      <c r="AE66" s="141"/>
      <c r="AF66" s="141"/>
      <c r="AG66" s="141"/>
      <c r="AH66" s="12"/>
      <c r="AI66"/>
      <c r="AJ66" s="12"/>
      <c r="AK66"/>
      <c r="AL66" s="12"/>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row>
    <row r="67" spans="1:270" s="2" customFormat="1">
      <c r="A67"/>
      <c r="B67"/>
      <c r="C67"/>
      <c r="D67"/>
      <c r="E67"/>
      <c r="F67" s="3"/>
      <c r="G67" s="3"/>
      <c r="H67" s="16"/>
      <c r="I67"/>
      <c r="J67"/>
      <c r="K67"/>
      <c r="L67"/>
      <c r="M67"/>
      <c r="N67"/>
      <c r="O67"/>
      <c r="P67"/>
      <c r="Q67"/>
      <c r="R67" s="16"/>
      <c r="S67" s="97"/>
      <c r="T67"/>
      <c r="U67" s="97"/>
      <c r="V67" s="97"/>
      <c r="W67" s="12"/>
      <c r="X67" s="12"/>
      <c r="Y67" s="12"/>
      <c r="Z67" s="12"/>
      <c r="AA67" s="3"/>
      <c r="AB67" s="3"/>
      <c r="AC67" s="12"/>
      <c r="AD67" s="174"/>
      <c r="AE67" s="141"/>
      <c r="AF67" s="141"/>
      <c r="AG67" s="141"/>
      <c r="AH67" s="12"/>
      <c r="AI67"/>
      <c r="AJ67" s="12"/>
      <c r="AK67"/>
      <c r="AL67" s="12"/>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row>
    <row r="68" spans="1:270" s="2" customFormat="1">
      <c r="A68"/>
      <c r="B68"/>
      <c r="C68"/>
      <c r="D68"/>
      <c r="E68"/>
      <c r="F68" s="3"/>
      <c r="G68" s="3"/>
      <c r="H68" s="16"/>
      <c r="I68"/>
      <c r="J68"/>
      <c r="K68"/>
      <c r="L68"/>
      <c r="M68"/>
      <c r="N68"/>
      <c r="O68"/>
      <c r="P68"/>
      <c r="Q68"/>
      <c r="R68" s="16"/>
      <c r="S68" s="97"/>
      <c r="T68"/>
      <c r="U68" s="97"/>
      <c r="V68" s="97"/>
      <c r="W68" s="12"/>
      <c r="X68" s="12"/>
      <c r="Y68" s="12"/>
      <c r="Z68" s="12"/>
      <c r="AA68" s="3"/>
      <c r="AB68" s="3"/>
      <c r="AC68" s="12"/>
      <c r="AD68" s="174"/>
      <c r="AE68" s="141"/>
      <c r="AF68" s="141"/>
      <c r="AG68" s="141"/>
      <c r="AH68" s="12"/>
      <c r="AI68"/>
      <c r="AJ68" s="12"/>
      <c r="AK68"/>
      <c r="AL68" s="12"/>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row>
    <row r="69" spans="1:270" s="2" customFormat="1">
      <c r="A69"/>
      <c r="B69"/>
      <c r="C69"/>
      <c r="D69"/>
      <c r="E69"/>
      <c r="F69" s="3"/>
      <c r="G69" s="3"/>
      <c r="H69" s="16"/>
      <c r="I69"/>
      <c r="J69"/>
      <c r="K69"/>
      <c r="L69"/>
      <c r="M69"/>
      <c r="N69"/>
      <c r="O69"/>
      <c r="P69"/>
      <c r="Q69"/>
      <c r="R69" s="16"/>
      <c r="S69" s="97"/>
      <c r="T69"/>
      <c r="U69" s="97"/>
      <c r="V69" s="97"/>
      <c r="W69" s="12"/>
      <c r="X69" s="12"/>
      <c r="Y69" s="12"/>
      <c r="Z69" s="12"/>
      <c r="AA69" s="3"/>
      <c r="AB69" s="3"/>
      <c r="AC69" s="12"/>
      <c r="AD69" s="174"/>
      <c r="AE69" s="141"/>
      <c r="AF69" s="141"/>
      <c r="AG69" s="141"/>
      <c r="AH69" s="12"/>
      <c r="AI69"/>
      <c r="AJ69" s="12"/>
      <c r="AK69"/>
      <c r="AL69" s="12"/>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row>
    <row r="70" spans="1:270" s="2" customFormat="1">
      <c r="A70"/>
      <c r="B70"/>
      <c r="C70"/>
      <c r="D70"/>
      <c r="E70"/>
      <c r="F70" s="3"/>
      <c r="G70" s="3"/>
      <c r="H70" s="16"/>
      <c r="I70"/>
      <c r="J70"/>
      <c r="K70"/>
      <c r="L70"/>
      <c r="M70"/>
      <c r="N70"/>
      <c r="O70"/>
      <c r="P70"/>
      <c r="Q70"/>
      <c r="R70" s="16"/>
      <c r="S70" s="97"/>
      <c r="T70"/>
      <c r="U70" s="97"/>
      <c r="V70" s="97"/>
      <c r="W70" s="12"/>
      <c r="X70" s="12"/>
      <c r="Y70" s="12"/>
      <c r="Z70" s="12"/>
      <c r="AA70" s="3"/>
      <c r="AB70" s="3"/>
      <c r="AC70" s="12"/>
      <c r="AD70" s="174"/>
      <c r="AE70" s="141"/>
      <c r="AF70" s="141"/>
      <c r="AG70" s="141"/>
      <c r="AH70" s="12"/>
      <c r="AI70"/>
      <c r="AJ70" s="12"/>
      <c r="AK70"/>
      <c r="AL70" s="12"/>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row>
    <row r="71" spans="1:270" s="2" customFormat="1">
      <c r="A71"/>
      <c r="B71"/>
      <c r="C71"/>
      <c r="D71"/>
      <c r="E71"/>
      <c r="F71" s="3"/>
      <c r="G71" s="3"/>
      <c r="H71" s="16"/>
      <c r="I71"/>
      <c r="J71"/>
      <c r="K71"/>
      <c r="L71"/>
      <c r="M71"/>
      <c r="N71"/>
      <c r="O71"/>
      <c r="P71"/>
      <c r="Q71"/>
      <c r="R71" s="16"/>
      <c r="S71" s="97"/>
      <c r="T71"/>
      <c r="U71" s="97"/>
      <c r="V71" s="97"/>
      <c r="W71" s="12"/>
      <c r="X71" s="12"/>
      <c r="Y71" s="12"/>
      <c r="Z71" s="12"/>
      <c r="AA71" s="3"/>
      <c r="AB71" s="3"/>
      <c r="AC71" s="12"/>
      <c r="AD71" s="174"/>
      <c r="AE71" s="141"/>
      <c r="AF71" s="141"/>
      <c r="AG71" s="141"/>
      <c r="AH71" s="12"/>
      <c r="AI71"/>
      <c r="AJ71" s="12"/>
      <c r="AK71"/>
      <c r="AL71" s="12"/>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row>
    <row r="72" spans="1:270" s="2" customFormat="1">
      <c r="A72"/>
      <c r="B72"/>
      <c r="C72"/>
      <c r="D72"/>
      <c r="E72"/>
      <c r="F72" s="3"/>
      <c r="G72" s="3"/>
      <c r="H72" s="16"/>
      <c r="I72"/>
      <c r="J72"/>
      <c r="K72"/>
      <c r="L72"/>
      <c r="M72"/>
      <c r="N72"/>
      <c r="O72"/>
      <c r="P72"/>
      <c r="Q72"/>
      <c r="R72" s="16"/>
      <c r="S72" s="97"/>
      <c r="T72"/>
      <c r="U72" s="97"/>
      <c r="V72" s="97"/>
      <c r="W72" s="12"/>
      <c r="X72" s="12"/>
      <c r="Y72" s="12"/>
      <c r="Z72" s="12"/>
      <c r="AA72" s="3"/>
      <c r="AB72" s="3"/>
      <c r="AC72" s="12"/>
      <c r="AD72" s="174"/>
      <c r="AE72" s="141"/>
      <c r="AF72" s="141"/>
      <c r="AG72" s="141"/>
      <c r="AH72" s="12"/>
      <c r="AI72"/>
      <c r="AJ72" s="12"/>
      <c r="AK72"/>
      <c r="AL72" s="1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row>
    <row r="73" spans="1:270" s="2" customFormat="1">
      <c r="A73"/>
      <c r="B73"/>
      <c r="C73"/>
      <c r="D73"/>
      <c r="E73"/>
      <c r="F73" s="3"/>
      <c r="G73" s="3"/>
      <c r="H73" s="16"/>
      <c r="I73"/>
      <c r="J73"/>
      <c r="K73"/>
      <c r="L73"/>
      <c r="M73"/>
      <c r="N73"/>
      <c r="O73"/>
      <c r="P73"/>
      <c r="Q73"/>
      <c r="R73" s="16"/>
      <c r="S73" s="97"/>
      <c r="T73"/>
      <c r="U73" s="97"/>
      <c r="V73" s="97"/>
      <c r="W73" s="12"/>
      <c r="X73" s="12"/>
      <c r="Y73" s="12"/>
      <c r="Z73" s="12"/>
      <c r="AA73" s="3"/>
      <c r="AB73" s="3"/>
      <c r="AC73" s="12"/>
      <c r="AD73" s="174"/>
      <c r="AE73" s="141"/>
      <c r="AF73" s="141"/>
      <c r="AG73" s="141"/>
      <c r="AH73" s="12"/>
      <c r="AI73"/>
      <c r="AJ73" s="12"/>
      <c r="AK73"/>
      <c r="AL73" s="12"/>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row>
    <row r="74" spans="1:270" s="2" customFormat="1">
      <c r="A74"/>
      <c r="B74"/>
      <c r="C74"/>
      <c r="D74"/>
      <c r="E74"/>
      <c r="F74" s="3"/>
      <c r="G74" s="3"/>
      <c r="H74" s="16"/>
      <c r="I74"/>
      <c r="J74"/>
      <c r="K74"/>
      <c r="L74"/>
      <c r="M74"/>
      <c r="N74"/>
      <c r="O74"/>
      <c r="P74"/>
      <c r="Q74"/>
      <c r="R74" s="16"/>
      <c r="S74" s="97"/>
      <c r="T74"/>
      <c r="U74" s="97"/>
      <c r="V74" s="97"/>
      <c r="W74" s="12"/>
      <c r="X74" s="12"/>
      <c r="Y74" s="12"/>
      <c r="Z74" s="12"/>
      <c r="AA74" s="3"/>
      <c r="AB74" s="3"/>
      <c r="AC74" s="12"/>
      <c r="AD74" s="174"/>
      <c r="AE74" s="141"/>
      <c r="AF74" s="141"/>
      <c r="AG74" s="141"/>
      <c r="AH74" s="12"/>
      <c r="AI74"/>
      <c r="AJ74" s="12"/>
      <c r="AK74"/>
      <c r="AL74" s="12"/>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row>
    <row r="75" spans="1:270" s="2" customFormat="1">
      <c r="A75"/>
      <c r="B75"/>
      <c r="C75"/>
      <c r="D75"/>
      <c r="E75"/>
      <c r="F75" s="3"/>
      <c r="G75" s="3"/>
      <c r="H75" s="16"/>
      <c r="I75"/>
      <c r="J75"/>
      <c r="K75"/>
      <c r="L75"/>
      <c r="M75"/>
      <c r="N75"/>
      <c r="O75"/>
      <c r="P75"/>
      <c r="Q75"/>
      <c r="R75" s="16"/>
      <c r="S75" s="97"/>
      <c r="T75"/>
      <c r="U75" s="97"/>
      <c r="V75" s="97"/>
      <c r="W75" s="12"/>
      <c r="X75" s="12"/>
      <c r="Y75" s="12"/>
      <c r="Z75" s="12"/>
      <c r="AA75" s="3"/>
      <c r="AB75" s="3"/>
      <c r="AC75" s="12"/>
      <c r="AD75" s="174"/>
      <c r="AE75" s="141"/>
      <c r="AF75" s="141"/>
      <c r="AG75" s="141"/>
      <c r="AH75" s="12"/>
      <c r="AI75"/>
      <c r="AJ75" s="12"/>
      <c r="AK75"/>
      <c r="AL75" s="12"/>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row>
    <row r="76" spans="1:270" s="2" customFormat="1">
      <c r="A76"/>
      <c r="B76"/>
      <c r="C76"/>
      <c r="D76"/>
      <c r="E76"/>
      <c r="F76" s="3"/>
      <c r="G76" s="3"/>
      <c r="H76" s="16"/>
      <c r="I76"/>
      <c r="J76"/>
      <c r="K76"/>
      <c r="L76"/>
      <c r="M76"/>
      <c r="N76"/>
      <c r="O76"/>
      <c r="P76"/>
      <c r="Q76"/>
      <c r="R76" s="16"/>
      <c r="S76" s="97"/>
      <c r="T76"/>
      <c r="U76" s="97"/>
      <c r="V76" s="97"/>
      <c r="W76" s="12"/>
      <c r="X76" s="12"/>
      <c r="Y76" s="12"/>
      <c r="Z76" s="12"/>
      <c r="AA76" s="3"/>
      <c r="AB76" s="3"/>
      <c r="AC76" s="12"/>
      <c r="AD76" s="174"/>
      <c r="AE76" s="141"/>
      <c r="AF76" s="141"/>
      <c r="AG76" s="141"/>
      <c r="AH76" s="12"/>
      <c r="AI76"/>
      <c r="AJ76" s="12"/>
      <c r="AK76"/>
      <c r="AL76" s="12"/>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row>
    <row r="77" spans="1:270" s="2" customFormat="1">
      <c r="A77"/>
      <c r="B77"/>
      <c r="C77"/>
      <c r="D77"/>
      <c r="E77"/>
      <c r="F77" s="3"/>
      <c r="G77" s="3"/>
      <c r="H77" s="16"/>
      <c r="I77"/>
      <c r="J77"/>
      <c r="K77"/>
      <c r="L77"/>
      <c r="M77"/>
      <c r="N77"/>
      <c r="O77"/>
      <c r="P77"/>
      <c r="Q77"/>
      <c r="R77" s="16"/>
      <c r="S77" s="97"/>
      <c r="T77"/>
      <c r="U77" s="97"/>
      <c r="V77" s="97"/>
      <c r="W77" s="12"/>
      <c r="X77" s="12"/>
      <c r="Y77" s="12"/>
      <c r="Z77" s="12"/>
      <c r="AA77" s="3"/>
      <c r="AB77" s="3"/>
      <c r="AC77" s="12"/>
      <c r="AD77" s="174"/>
      <c r="AE77" s="141"/>
      <c r="AF77" s="141"/>
      <c r="AG77" s="141"/>
      <c r="AH77" s="12"/>
      <c r="AI77"/>
      <c r="AJ77" s="12"/>
      <c r="AK77"/>
      <c r="AL77" s="12"/>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row>
    <row r="78" spans="1:270" s="2" customFormat="1">
      <c r="A78"/>
      <c r="B78"/>
      <c r="C78"/>
      <c r="D78"/>
      <c r="E78"/>
      <c r="F78" s="3"/>
      <c r="G78" s="3"/>
      <c r="H78" s="16"/>
      <c r="I78"/>
      <c r="J78"/>
      <c r="K78"/>
      <c r="L78"/>
      <c r="M78"/>
      <c r="N78"/>
      <c r="O78"/>
      <c r="P78"/>
      <c r="Q78"/>
      <c r="R78" s="16"/>
      <c r="S78" s="97"/>
      <c r="T78"/>
      <c r="U78" s="97"/>
      <c r="V78" s="97"/>
      <c r="W78" s="12"/>
      <c r="X78" s="12"/>
      <c r="Y78" s="12"/>
      <c r="Z78" s="12"/>
      <c r="AA78" s="3"/>
      <c r="AB78" s="3"/>
      <c r="AC78" s="12"/>
      <c r="AD78" s="174"/>
      <c r="AE78" s="141"/>
      <c r="AF78" s="141"/>
      <c r="AG78" s="141"/>
      <c r="AH78" s="12"/>
      <c r="AI78"/>
      <c r="AJ78" s="12"/>
      <c r="AK78"/>
      <c r="AL78" s="12"/>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row>
    <row r="79" spans="1:270" s="2" customFormat="1">
      <c r="A79"/>
      <c r="B79"/>
      <c r="C79"/>
      <c r="D79"/>
      <c r="E79"/>
      <c r="F79" s="3"/>
      <c r="G79" s="3"/>
      <c r="H79" s="16"/>
      <c r="I79"/>
      <c r="J79"/>
      <c r="K79"/>
      <c r="L79"/>
      <c r="M79"/>
      <c r="N79"/>
      <c r="O79"/>
      <c r="P79"/>
      <c r="Q79"/>
      <c r="R79" s="16"/>
      <c r="S79" s="97"/>
      <c r="T79"/>
      <c r="U79" s="97"/>
      <c r="V79" s="97"/>
      <c r="W79" s="12"/>
      <c r="X79" s="12"/>
      <c r="Y79" s="12"/>
      <c r="Z79" s="12"/>
      <c r="AA79" s="3"/>
      <c r="AB79" s="3"/>
      <c r="AC79" s="12"/>
      <c r="AD79" s="174"/>
      <c r="AE79" s="141"/>
      <c r="AF79" s="141"/>
      <c r="AG79" s="141"/>
      <c r="AH79" s="12"/>
      <c r="AI79"/>
      <c r="AJ79" s="12"/>
      <c r="AK79"/>
      <c r="AL79" s="12"/>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row>
    <row r="80" spans="1:270" s="2" customFormat="1">
      <c r="A80"/>
      <c r="B80"/>
      <c r="C80"/>
      <c r="D80"/>
      <c r="E80"/>
      <c r="F80" s="3"/>
      <c r="G80" s="3"/>
      <c r="H80" s="16"/>
      <c r="I80"/>
      <c r="J80"/>
      <c r="K80"/>
      <c r="L80"/>
      <c r="M80"/>
      <c r="N80"/>
      <c r="O80"/>
      <c r="P80"/>
      <c r="Q80"/>
      <c r="R80" s="16"/>
      <c r="S80" s="97"/>
      <c r="T80"/>
      <c r="U80" s="97"/>
      <c r="V80" s="97"/>
      <c r="W80" s="12"/>
      <c r="X80" s="12"/>
      <c r="Y80" s="12"/>
      <c r="Z80" s="12"/>
      <c r="AA80" s="3"/>
      <c r="AB80" s="3"/>
      <c r="AC80" s="12"/>
      <c r="AD80" s="174"/>
      <c r="AE80" s="141"/>
      <c r="AF80" s="141"/>
      <c r="AG80" s="141"/>
      <c r="AH80" s="12"/>
      <c r="AI80"/>
      <c r="AJ80" s="12"/>
      <c r="AK80"/>
      <c r="AL80" s="12"/>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row>
    <row r="81" spans="1:270" s="2" customFormat="1">
      <c r="A81"/>
      <c r="B81"/>
      <c r="C81"/>
      <c r="D81"/>
      <c r="E81"/>
      <c r="F81" s="3"/>
      <c r="G81" s="3"/>
      <c r="H81" s="16"/>
      <c r="I81"/>
      <c r="J81"/>
      <c r="K81"/>
      <c r="L81"/>
      <c r="M81"/>
      <c r="N81"/>
      <c r="O81"/>
      <c r="P81"/>
      <c r="Q81"/>
      <c r="R81" s="16"/>
      <c r="S81" s="97"/>
      <c r="T81"/>
      <c r="U81" s="97"/>
      <c r="V81" s="97"/>
      <c r="W81" s="12"/>
      <c r="X81" s="12"/>
      <c r="Y81" s="12"/>
      <c r="Z81" s="12"/>
      <c r="AA81" s="3"/>
      <c r="AB81" s="3"/>
      <c r="AC81" s="12"/>
      <c r="AD81" s="174"/>
      <c r="AE81" s="141"/>
      <c r="AF81" s="141"/>
      <c r="AG81" s="141"/>
      <c r="AH81" s="12"/>
      <c r="AI81"/>
      <c r="AJ81" s="12"/>
      <c r="AK81"/>
      <c r="AL81" s="12"/>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row>
    <row r="82" spans="1:270" s="2" customFormat="1">
      <c r="A82"/>
      <c r="B82"/>
      <c r="C82"/>
      <c r="D82"/>
      <c r="E82"/>
      <c r="F82" s="3"/>
      <c r="G82" s="3"/>
      <c r="H82" s="16"/>
      <c r="I82"/>
      <c r="J82"/>
      <c r="K82"/>
      <c r="L82"/>
      <c r="M82"/>
      <c r="N82"/>
      <c r="O82"/>
      <c r="P82"/>
      <c r="Q82"/>
      <c r="R82" s="16"/>
      <c r="S82" s="97"/>
      <c r="T82"/>
      <c r="U82" s="97"/>
      <c r="V82" s="97"/>
      <c r="W82" s="12"/>
      <c r="X82" s="12"/>
      <c r="Y82" s="12"/>
      <c r="Z82" s="12"/>
      <c r="AA82" s="3"/>
      <c r="AB82" s="3"/>
      <c r="AC82" s="12"/>
      <c r="AD82" s="174"/>
      <c r="AE82" s="141"/>
      <c r="AF82" s="141"/>
      <c r="AG82" s="141"/>
      <c r="AH82" s="12"/>
      <c r="AI82"/>
      <c r="AJ82" s="12"/>
      <c r="AK82"/>
      <c r="AL82" s="1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row>
    <row r="83" spans="1:270" s="2" customFormat="1">
      <c r="A83"/>
      <c r="B83"/>
      <c r="C83"/>
      <c r="D83"/>
      <c r="E83"/>
      <c r="F83" s="3"/>
      <c r="G83" s="3"/>
      <c r="H83" s="16"/>
      <c r="I83"/>
      <c r="J83"/>
      <c r="K83"/>
      <c r="L83"/>
      <c r="M83"/>
      <c r="N83"/>
      <c r="O83"/>
      <c r="P83"/>
      <c r="Q83"/>
      <c r="R83" s="16"/>
      <c r="S83" s="97"/>
      <c r="T83"/>
      <c r="U83" s="97"/>
      <c r="V83" s="97"/>
      <c r="W83" s="12"/>
      <c r="X83" s="12"/>
      <c r="Y83" s="12"/>
      <c r="Z83" s="12"/>
      <c r="AA83" s="3"/>
      <c r="AB83" s="3"/>
      <c r="AC83" s="12"/>
      <c r="AD83" s="174"/>
      <c r="AE83" s="141"/>
      <c r="AF83" s="141"/>
      <c r="AG83" s="141"/>
      <c r="AH83" s="12"/>
      <c r="AI83"/>
      <c r="AJ83" s="12"/>
      <c r="AK83"/>
      <c r="AL83" s="12"/>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row>
    <row r="84" spans="1:270" s="2" customFormat="1">
      <c r="A84"/>
      <c r="B84"/>
      <c r="C84"/>
      <c r="D84"/>
      <c r="E84"/>
      <c r="F84" s="3"/>
      <c r="G84" s="3"/>
      <c r="H84" s="16"/>
      <c r="I84"/>
      <c r="J84"/>
      <c r="K84"/>
      <c r="L84"/>
      <c r="M84"/>
      <c r="N84"/>
      <c r="O84"/>
      <c r="P84"/>
      <c r="Q84"/>
      <c r="R84" s="16"/>
      <c r="S84" s="97"/>
      <c r="T84"/>
      <c r="U84" s="97"/>
      <c r="V84" s="97"/>
      <c r="W84" s="12"/>
      <c r="X84" s="12"/>
      <c r="Y84" s="12"/>
      <c r="Z84" s="12"/>
      <c r="AA84" s="3"/>
      <c r="AB84" s="3"/>
      <c r="AC84" s="12"/>
      <c r="AD84" s="174"/>
      <c r="AE84" s="141"/>
      <c r="AF84" s="141"/>
      <c r="AG84" s="141"/>
      <c r="AH84" s="12"/>
      <c r="AI84"/>
      <c r="AJ84" s="12"/>
      <c r="AK84"/>
      <c r="AL84" s="12"/>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row>
    <row r="85" spans="1:270" s="2" customFormat="1">
      <c r="A85"/>
      <c r="B85"/>
      <c r="C85"/>
      <c r="D85"/>
      <c r="E85"/>
      <c r="F85" s="3"/>
      <c r="G85" s="3"/>
      <c r="H85" s="16"/>
      <c r="I85"/>
      <c r="J85"/>
      <c r="K85"/>
      <c r="L85"/>
      <c r="M85"/>
      <c r="N85"/>
      <c r="O85"/>
      <c r="P85"/>
      <c r="Q85"/>
      <c r="R85" s="16"/>
      <c r="S85" s="97"/>
      <c r="T85"/>
      <c r="U85" s="97"/>
      <c r="V85" s="97"/>
      <c r="W85" s="12"/>
      <c r="X85" s="12"/>
      <c r="Y85" s="12"/>
      <c r="Z85" s="12"/>
      <c r="AA85" s="3"/>
      <c r="AB85" s="3"/>
      <c r="AC85" s="12"/>
      <c r="AD85" s="174"/>
      <c r="AE85" s="141"/>
      <c r="AF85" s="141"/>
      <c r="AG85" s="141"/>
      <c r="AH85" s="12"/>
      <c r="AI85"/>
      <c r="AJ85" s="12"/>
      <c r="AK85"/>
      <c r="AL85" s="12"/>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row>
    <row r="86" spans="1:270" s="2" customFormat="1">
      <c r="A86"/>
      <c r="B86"/>
      <c r="C86"/>
      <c r="D86"/>
      <c r="E86"/>
      <c r="F86" s="3"/>
      <c r="G86" s="3"/>
      <c r="H86" s="16"/>
      <c r="I86"/>
      <c r="J86"/>
      <c r="K86"/>
      <c r="L86"/>
      <c r="M86"/>
      <c r="N86"/>
      <c r="O86"/>
      <c r="P86"/>
      <c r="Q86"/>
      <c r="R86" s="16"/>
      <c r="S86" s="97"/>
      <c r="T86"/>
      <c r="U86" s="97"/>
      <c r="V86" s="97"/>
      <c r="W86" s="12"/>
      <c r="X86" s="12"/>
      <c r="Y86" s="12"/>
      <c r="Z86" s="12"/>
      <c r="AA86" s="3"/>
      <c r="AB86" s="3"/>
      <c r="AC86" s="12"/>
      <c r="AD86" s="174"/>
      <c r="AE86" s="141"/>
      <c r="AF86" s="141"/>
      <c r="AG86" s="141"/>
      <c r="AH86" s="12"/>
      <c r="AI86"/>
      <c r="AJ86" s="12"/>
      <c r="AK86"/>
      <c r="AL86" s="12"/>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row>
    <row r="87" spans="1:270" s="2" customFormat="1">
      <c r="A87"/>
      <c r="B87"/>
      <c r="C87"/>
      <c r="D87"/>
      <c r="E87"/>
      <c r="F87" s="3"/>
      <c r="G87" s="3"/>
      <c r="H87" s="16"/>
      <c r="I87"/>
      <c r="J87"/>
      <c r="K87"/>
      <c r="L87"/>
      <c r="M87"/>
      <c r="N87"/>
      <c r="O87"/>
      <c r="P87"/>
      <c r="Q87"/>
      <c r="R87" s="16"/>
      <c r="S87" s="97"/>
      <c r="T87"/>
      <c r="U87" s="97"/>
      <c r="V87" s="97"/>
      <c r="W87" s="12"/>
      <c r="X87" s="12"/>
      <c r="Y87" s="12"/>
      <c r="Z87" s="12"/>
      <c r="AA87" s="3"/>
      <c r="AB87" s="3"/>
      <c r="AC87" s="12"/>
      <c r="AD87" s="174"/>
      <c r="AE87" s="141"/>
      <c r="AF87" s="141"/>
      <c r="AG87" s="141"/>
      <c r="AH87" s="12"/>
      <c r="AI87"/>
      <c r="AJ87" s="12"/>
      <c r="AK87"/>
      <c r="AL87" s="12"/>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row>
    <row r="88" spans="1:270" s="2" customFormat="1">
      <c r="A88"/>
      <c r="B88"/>
      <c r="C88"/>
      <c r="D88"/>
      <c r="E88"/>
      <c r="F88" s="3"/>
      <c r="G88" s="3"/>
      <c r="H88" s="16"/>
      <c r="I88"/>
      <c r="J88"/>
      <c r="K88"/>
      <c r="L88"/>
      <c r="M88"/>
      <c r="N88"/>
      <c r="O88"/>
      <c r="P88"/>
      <c r="Q88"/>
      <c r="R88" s="16"/>
      <c r="S88" s="97"/>
      <c r="T88"/>
      <c r="U88" s="97"/>
      <c r="V88" s="97"/>
      <c r="W88" s="12"/>
      <c r="X88" s="12"/>
      <c r="Y88" s="12"/>
      <c r="Z88" s="12"/>
      <c r="AA88" s="3"/>
      <c r="AB88" s="3"/>
      <c r="AC88" s="12"/>
      <c r="AD88" s="174"/>
      <c r="AE88" s="141"/>
      <c r="AF88" s="141"/>
      <c r="AG88" s="141"/>
      <c r="AH88" s="12"/>
      <c r="AI88"/>
      <c r="AJ88" s="12"/>
      <c r="AK88"/>
      <c r="AL88" s="12"/>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row>
    <row r="89" spans="1:270" s="2" customFormat="1">
      <c r="A89"/>
      <c r="B89"/>
      <c r="C89"/>
      <c r="D89"/>
      <c r="E89"/>
      <c r="F89" s="3"/>
      <c r="G89" s="3"/>
      <c r="H89" s="16"/>
      <c r="I89"/>
      <c r="J89"/>
      <c r="K89"/>
      <c r="L89"/>
      <c r="M89"/>
      <c r="N89"/>
      <c r="O89"/>
      <c r="P89"/>
      <c r="Q89"/>
      <c r="R89" s="16"/>
      <c r="S89" s="97"/>
      <c r="T89"/>
      <c r="U89" s="97"/>
      <c r="V89" s="97"/>
      <c r="W89" s="12"/>
      <c r="X89" s="12"/>
      <c r="Y89" s="12"/>
      <c r="Z89" s="12"/>
      <c r="AA89" s="3"/>
      <c r="AB89" s="3"/>
      <c r="AC89" s="12"/>
      <c r="AD89" s="174"/>
      <c r="AE89" s="141"/>
      <c r="AF89" s="141"/>
      <c r="AG89" s="141"/>
      <c r="AH89" s="12"/>
      <c r="AI89"/>
      <c r="AJ89" s="12"/>
      <c r="AK89"/>
      <c r="AL89" s="12"/>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row>
    <row r="90" spans="1:270" s="2" customFormat="1">
      <c r="A90"/>
      <c r="B90"/>
      <c r="C90"/>
      <c r="D90"/>
      <c r="E90"/>
      <c r="F90" s="3"/>
      <c r="G90" s="3"/>
      <c r="H90" s="16"/>
      <c r="I90"/>
      <c r="J90"/>
      <c r="K90"/>
      <c r="L90"/>
      <c r="M90"/>
      <c r="N90"/>
      <c r="O90"/>
      <c r="P90"/>
      <c r="Q90"/>
      <c r="R90" s="16"/>
      <c r="S90" s="97"/>
      <c r="T90"/>
      <c r="U90" s="97"/>
      <c r="V90" s="97"/>
      <c r="W90" s="12"/>
      <c r="X90" s="12"/>
      <c r="Y90" s="12"/>
      <c r="Z90" s="12"/>
      <c r="AA90" s="3"/>
      <c r="AB90" s="3"/>
      <c r="AC90" s="12"/>
      <c r="AD90" s="174"/>
      <c r="AE90" s="141"/>
      <c r="AF90" s="141"/>
      <c r="AG90" s="141"/>
      <c r="AH90" s="12"/>
      <c r="AI90"/>
      <c r="AJ90" s="12"/>
      <c r="AK90"/>
      <c r="AL90" s="12"/>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row>
    <row r="91" spans="1:270" s="2" customFormat="1">
      <c r="A91"/>
      <c r="B91"/>
      <c r="C91"/>
      <c r="D91"/>
      <c r="E91"/>
      <c r="F91" s="3"/>
      <c r="G91" s="3"/>
      <c r="H91" s="16"/>
      <c r="I91"/>
      <c r="J91"/>
      <c r="K91"/>
      <c r="L91"/>
      <c r="M91"/>
      <c r="N91"/>
      <c r="O91"/>
      <c r="P91"/>
      <c r="Q91"/>
      <c r="R91" s="16"/>
      <c r="S91" s="97"/>
      <c r="T91"/>
      <c r="U91" s="97"/>
      <c r="V91" s="97"/>
      <c r="W91" s="12"/>
      <c r="X91" s="12"/>
      <c r="Y91" s="12"/>
      <c r="Z91" s="12"/>
      <c r="AA91" s="3"/>
      <c r="AB91" s="3"/>
      <c r="AC91" s="12"/>
      <c r="AD91" s="174"/>
      <c r="AE91" s="141"/>
      <c r="AF91" s="141"/>
      <c r="AG91" s="141"/>
      <c r="AH91" s="12"/>
      <c r="AI91"/>
      <c r="AJ91" s="12"/>
      <c r="AK91"/>
      <c r="AL91" s="12"/>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row>
    <row r="92" spans="1:270" s="2" customFormat="1">
      <c r="A92"/>
      <c r="B92"/>
      <c r="C92"/>
      <c r="D92"/>
      <c r="E92"/>
      <c r="F92" s="3"/>
      <c r="G92" s="3"/>
      <c r="H92" s="16"/>
      <c r="I92"/>
      <c r="J92"/>
      <c r="K92"/>
      <c r="L92"/>
      <c r="M92"/>
      <c r="N92"/>
      <c r="O92"/>
      <c r="P92"/>
      <c r="Q92"/>
      <c r="R92" s="16"/>
      <c r="S92" s="97"/>
      <c r="T92"/>
      <c r="U92" s="97"/>
      <c r="V92" s="97"/>
      <c r="W92" s="12"/>
      <c r="X92" s="12"/>
      <c r="Y92" s="12"/>
      <c r="Z92" s="12"/>
      <c r="AA92" s="3"/>
      <c r="AB92" s="3"/>
      <c r="AC92" s="12"/>
      <c r="AD92" s="174"/>
      <c r="AE92" s="141"/>
      <c r="AF92" s="141"/>
      <c r="AG92" s="141"/>
      <c r="AH92" s="12"/>
      <c r="AI92"/>
      <c r="AJ92" s="12"/>
      <c r="AK92"/>
      <c r="AL92" s="1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row>
    <row r="93" spans="1:270" s="2" customFormat="1">
      <c r="A93"/>
      <c r="B93"/>
      <c r="C93"/>
      <c r="D93"/>
      <c r="E93"/>
      <c r="F93" s="3"/>
      <c r="G93" s="3"/>
      <c r="H93" s="16"/>
      <c r="I93"/>
      <c r="J93"/>
      <c r="K93"/>
      <c r="L93"/>
      <c r="M93"/>
      <c r="N93"/>
      <c r="O93"/>
      <c r="P93"/>
      <c r="Q93"/>
      <c r="R93" s="16"/>
      <c r="S93" s="97"/>
      <c r="T93"/>
      <c r="U93" s="97"/>
      <c r="V93" s="97"/>
      <c r="W93" s="12"/>
      <c r="X93" s="12"/>
      <c r="Y93" s="12"/>
      <c r="Z93" s="12"/>
      <c r="AA93" s="3"/>
      <c r="AB93" s="3"/>
      <c r="AC93" s="12"/>
      <c r="AD93" s="174"/>
      <c r="AE93" s="141"/>
      <c r="AF93" s="141"/>
      <c r="AG93" s="141"/>
      <c r="AH93" s="12"/>
      <c r="AI93"/>
      <c r="AJ93" s="12"/>
      <c r="AK93"/>
      <c r="AL93" s="12"/>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row>
    <row r="94" spans="1:270" s="2" customFormat="1">
      <c r="A94"/>
      <c r="B94"/>
      <c r="C94"/>
      <c r="D94"/>
      <c r="E94"/>
      <c r="F94" s="3"/>
      <c r="G94" s="3"/>
      <c r="H94" s="16"/>
      <c r="I94"/>
      <c r="J94"/>
      <c r="K94"/>
      <c r="L94"/>
      <c r="M94"/>
      <c r="N94"/>
      <c r="O94"/>
      <c r="P94"/>
      <c r="Q94"/>
      <c r="R94" s="16"/>
      <c r="S94" s="97"/>
      <c r="T94"/>
      <c r="U94" s="97"/>
      <c r="V94" s="97"/>
      <c r="W94" s="12"/>
      <c r="X94" s="12"/>
      <c r="Y94" s="12"/>
      <c r="Z94" s="12"/>
      <c r="AA94" s="3"/>
      <c r="AB94" s="3"/>
      <c r="AC94" s="12"/>
      <c r="AD94" s="174"/>
      <c r="AE94" s="141"/>
      <c r="AF94" s="141"/>
      <c r="AG94" s="141"/>
      <c r="AH94" s="12"/>
      <c r="AI94"/>
      <c r="AJ94" s="12"/>
      <c r="AK94"/>
      <c r="AL94" s="12"/>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row>
    <row r="95" spans="1:270" s="2" customFormat="1">
      <c r="A95"/>
      <c r="B95"/>
      <c r="C95"/>
      <c r="D95"/>
      <c r="E95"/>
      <c r="F95" s="3"/>
      <c r="G95" s="3"/>
      <c r="H95" s="16"/>
      <c r="I95"/>
      <c r="J95"/>
      <c r="K95"/>
      <c r="L95"/>
      <c r="M95"/>
      <c r="N95"/>
      <c r="O95"/>
      <c r="P95"/>
      <c r="Q95"/>
      <c r="R95" s="16"/>
      <c r="S95" s="97"/>
      <c r="T95"/>
      <c r="U95" s="97"/>
      <c r="V95" s="97"/>
      <c r="W95" s="12"/>
      <c r="X95" s="12"/>
      <c r="Y95" s="12"/>
      <c r="Z95" s="12"/>
      <c r="AA95" s="3"/>
      <c r="AB95" s="3"/>
      <c r="AC95" s="12"/>
      <c r="AD95" s="174"/>
      <c r="AE95" s="141"/>
      <c r="AF95" s="141"/>
      <c r="AG95" s="141"/>
      <c r="AH95" s="12"/>
      <c r="AI95"/>
      <c r="AJ95" s="12"/>
      <c r="AK95"/>
      <c r="AL95" s="12"/>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row>
    <row r="96" spans="1:270" s="2" customFormat="1">
      <c r="A96"/>
      <c r="B96"/>
      <c r="C96"/>
      <c r="D96"/>
      <c r="E96"/>
      <c r="F96" s="3"/>
      <c r="G96" s="3"/>
      <c r="H96" s="16"/>
      <c r="I96"/>
      <c r="J96"/>
      <c r="K96"/>
      <c r="L96"/>
      <c r="M96"/>
      <c r="N96"/>
      <c r="O96"/>
      <c r="P96"/>
      <c r="Q96"/>
      <c r="R96" s="16"/>
      <c r="S96" s="97"/>
      <c r="T96"/>
      <c r="U96" s="97"/>
      <c r="V96" s="97"/>
      <c r="W96" s="12"/>
      <c r="X96" s="12"/>
      <c r="Y96" s="12"/>
      <c r="Z96" s="12"/>
      <c r="AA96" s="3"/>
      <c r="AB96" s="3"/>
      <c r="AC96" s="12"/>
      <c r="AD96" s="174"/>
      <c r="AE96" s="141"/>
      <c r="AF96" s="141"/>
      <c r="AG96" s="141"/>
      <c r="AH96" s="12"/>
      <c r="AI96"/>
      <c r="AJ96" s="12"/>
      <c r="AK96"/>
      <c r="AL96" s="12"/>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row>
    <row r="97" spans="1:270" s="2" customFormat="1">
      <c r="A97"/>
      <c r="B97"/>
      <c r="C97"/>
      <c r="D97"/>
      <c r="E97"/>
      <c r="F97" s="3"/>
      <c r="G97" s="3"/>
      <c r="H97" s="16"/>
      <c r="I97"/>
      <c r="J97"/>
      <c r="K97"/>
      <c r="L97"/>
      <c r="M97"/>
      <c r="N97"/>
      <c r="O97"/>
      <c r="P97"/>
      <c r="Q97"/>
      <c r="R97" s="16"/>
      <c r="S97" s="97"/>
      <c r="T97"/>
      <c r="U97" s="97"/>
      <c r="V97" s="97"/>
      <c r="W97" s="12"/>
      <c r="X97" s="12"/>
      <c r="Y97" s="12"/>
      <c r="Z97" s="12"/>
      <c r="AA97" s="3"/>
      <c r="AB97" s="3"/>
      <c r="AC97" s="12"/>
      <c r="AD97" s="174"/>
      <c r="AE97" s="141"/>
      <c r="AF97" s="141"/>
      <c r="AG97" s="141"/>
      <c r="AH97" s="12"/>
      <c r="AI97"/>
      <c r="AJ97" s="12"/>
      <c r="AK97"/>
      <c r="AL97" s="12"/>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row>
    <row r="98" spans="1:270" s="2" customFormat="1">
      <c r="A98"/>
      <c r="B98"/>
      <c r="C98"/>
      <c r="D98"/>
      <c r="E98"/>
      <c r="F98" s="3"/>
      <c r="G98" s="3"/>
      <c r="H98" s="16"/>
      <c r="I98"/>
      <c r="J98"/>
      <c r="K98"/>
      <c r="L98"/>
      <c r="M98"/>
      <c r="N98"/>
      <c r="O98"/>
      <c r="P98"/>
      <c r="Q98"/>
      <c r="R98" s="16"/>
      <c r="S98" s="97"/>
      <c r="T98"/>
      <c r="U98" s="97"/>
      <c r="V98" s="97"/>
      <c r="W98" s="12"/>
      <c r="X98" s="12"/>
      <c r="Y98" s="12"/>
      <c r="Z98" s="12"/>
      <c r="AA98" s="3"/>
      <c r="AB98" s="3"/>
      <c r="AC98" s="12"/>
      <c r="AD98" s="174"/>
      <c r="AE98" s="141"/>
      <c r="AF98" s="141"/>
      <c r="AG98" s="141"/>
      <c r="AH98" s="12"/>
      <c r="AI98"/>
      <c r="AJ98" s="12"/>
      <c r="AK98"/>
      <c r="AL98" s="12"/>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row>
    <row r="99" spans="1:270" s="2" customFormat="1">
      <c r="A99"/>
      <c r="B99"/>
      <c r="C99"/>
      <c r="D99"/>
      <c r="E99"/>
      <c r="F99" s="3"/>
      <c r="G99" s="3"/>
      <c r="H99" s="16"/>
      <c r="I99"/>
      <c r="J99"/>
      <c r="K99"/>
      <c r="L99"/>
      <c r="M99"/>
      <c r="N99"/>
      <c r="O99"/>
      <c r="P99"/>
      <c r="Q99"/>
      <c r="R99" s="16"/>
      <c r="S99" s="97"/>
      <c r="T99"/>
      <c r="U99" s="97"/>
      <c r="V99" s="97"/>
      <c r="W99" s="12"/>
      <c r="X99" s="12"/>
      <c r="Y99" s="12"/>
      <c r="Z99" s="12"/>
      <c r="AA99" s="3"/>
      <c r="AB99" s="3"/>
      <c r="AC99" s="12"/>
      <c r="AD99" s="174"/>
      <c r="AE99" s="141"/>
      <c r="AF99" s="141"/>
      <c r="AG99" s="141"/>
      <c r="AH99" s="12"/>
      <c r="AI99"/>
      <c r="AJ99" s="12"/>
      <c r="AK99"/>
      <c r="AL99" s="12"/>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row>
    <row r="100" spans="1:270" s="2" customFormat="1">
      <c r="A100"/>
      <c r="B100"/>
      <c r="C100"/>
      <c r="D100"/>
      <c r="E100"/>
      <c r="F100" s="3"/>
      <c r="G100" s="3"/>
      <c r="H100" s="16"/>
      <c r="I100"/>
      <c r="J100"/>
      <c r="K100"/>
      <c r="L100"/>
      <c r="M100"/>
      <c r="N100"/>
      <c r="O100"/>
      <c r="P100"/>
      <c r="Q100"/>
      <c r="R100" s="16"/>
      <c r="S100" s="97"/>
      <c r="T100"/>
      <c r="U100" s="97"/>
      <c r="V100" s="97"/>
      <c r="W100" s="12"/>
      <c r="X100" s="12"/>
      <c r="Y100" s="12"/>
      <c r="Z100" s="12"/>
      <c r="AA100" s="3"/>
      <c r="AB100" s="3"/>
      <c r="AC100" s="12"/>
      <c r="AD100" s="174"/>
      <c r="AE100" s="141"/>
      <c r="AF100" s="141"/>
      <c r="AG100" s="141"/>
      <c r="AH100" s="12"/>
      <c r="AI100"/>
      <c r="AJ100" s="12"/>
      <c r="AK100"/>
      <c r="AL100" s="12"/>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row>
    <row r="101" spans="1:270" s="2" customFormat="1">
      <c r="A101"/>
      <c r="B101"/>
      <c r="C101"/>
      <c r="D101"/>
      <c r="E101"/>
      <c r="F101" s="3"/>
      <c r="G101" s="3"/>
      <c r="H101" s="16"/>
      <c r="I101"/>
      <c r="J101"/>
      <c r="K101"/>
      <c r="L101"/>
      <c r="M101"/>
      <c r="N101"/>
      <c r="O101"/>
      <c r="P101"/>
      <c r="Q101"/>
      <c r="R101" s="16"/>
      <c r="S101" s="97"/>
      <c r="T101"/>
      <c r="U101" s="97"/>
      <c r="V101" s="97"/>
      <c r="W101" s="12"/>
      <c r="X101" s="12"/>
      <c r="Y101" s="12"/>
      <c r="Z101" s="12"/>
      <c r="AA101" s="3"/>
      <c r="AB101" s="3"/>
      <c r="AC101" s="12"/>
      <c r="AD101" s="174"/>
      <c r="AE101" s="141"/>
      <c r="AF101" s="141"/>
      <c r="AG101" s="141"/>
      <c r="AH101" s="12"/>
      <c r="AI101"/>
      <c r="AJ101" s="12"/>
      <c r="AK101"/>
      <c r="AL101" s="12"/>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row>
    <row r="102" spans="1:270" s="2" customFormat="1">
      <c r="A102"/>
      <c r="B102"/>
      <c r="C102"/>
      <c r="D102"/>
      <c r="E102"/>
      <c r="F102" s="3"/>
      <c r="G102" s="3"/>
      <c r="H102" s="16"/>
      <c r="I102"/>
      <c r="J102"/>
      <c r="K102"/>
      <c r="L102"/>
      <c r="M102"/>
      <c r="N102"/>
      <c r="O102"/>
      <c r="P102"/>
      <c r="Q102"/>
      <c r="R102" s="16"/>
      <c r="S102" s="97"/>
      <c r="T102"/>
      <c r="U102" s="97"/>
      <c r="V102" s="97"/>
      <c r="W102" s="12"/>
      <c r="X102" s="12"/>
      <c r="Y102" s="12"/>
      <c r="Z102" s="12"/>
      <c r="AA102" s="3"/>
      <c r="AB102" s="3"/>
      <c r="AC102" s="12"/>
      <c r="AD102" s="174"/>
      <c r="AE102" s="141"/>
      <c r="AF102" s="141"/>
      <c r="AG102" s="141"/>
      <c r="AH102" s="12"/>
      <c r="AI102"/>
      <c r="AJ102" s="12"/>
      <c r="AK102"/>
      <c r="AL102" s="1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row>
    <row r="103" spans="1:270" s="2" customFormat="1">
      <c r="A103"/>
      <c r="B103"/>
      <c r="C103"/>
      <c r="D103"/>
      <c r="E103"/>
      <c r="F103" s="3"/>
      <c r="G103" s="3"/>
      <c r="H103" s="16"/>
      <c r="I103"/>
      <c r="J103"/>
      <c r="K103"/>
      <c r="L103"/>
      <c r="M103"/>
      <c r="N103"/>
      <c r="O103"/>
      <c r="P103"/>
      <c r="Q103"/>
      <c r="R103" s="16"/>
      <c r="S103" s="97"/>
      <c r="T103"/>
      <c r="U103" s="97"/>
      <c r="V103" s="97"/>
      <c r="W103" s="12"/>
      <c r="X103" s="12"/>
      <c r="Y103" s="12"/>
      <c r="Z103" s="12"/>
      <c r="AA103" s="3"/>
      <c r="AB103" s="3"/>
      <c r="AC103" s="12"/>
      <c r="AD103" s="174"/>
      <c r="AE103" s="141"/>
      <c r="AF103" s="141"/>
      <c r="AG103" s="141"/>
      <c r="AH103" s="12"/>
      <c r="AI103"/>
      <c r="AJ103" s="12"/>
      <c r="AK103"/>
      <c r="AL103" s="12"/>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row>
    <row r="104" spans="1:270" s="2" customFormat="1">
      <c r="A104"/>
      <c r="B104"/>
      <c r="C104"/>
      <c r="D104"/>
      <c r="E104"/>
      <c r="F104" s="3"/>
      <c r="G104" s="3"/>
      <c r="H104" s="16"/>
      <c r="I104"/>
      <c r="J104"/>
      <c r="K104"/>
      <c r="L104"/>
      <c r="M104"/>
      <c r="N104"/>
      <c r="O104"/>
      <c r="P104"/>
      <c r="Q104"/>
      <c r="R104" s="16"/>
      <c r="S104" s="97"/>
      <c r="T104"/>
      <c r="U104" s="97"/>
      <c r="V104" s="97"/>
      <c r="W104" s="12"/>
      <c r="X104" s="12"/>
      <c r="Y104" s="12"/>
      <c r="Z104" s="12"/>
      <c r="AA104" s="3"/>
      <c r="AB104" s="3"/>
      <c r="AC104" s="12"/>
      <c r="AD104" s="174"/>
      <c r="AE104" s="141"/>
      <c r="AF104" s="141"/>
      <c r="AG104" s="141"/>
      <c r="AH104" s="12"/>
      <c r="AI104"/>
      <c r="AJ104" s="12"/>
      <c r="AK104"/>
      <c r="AL104" s="12"/>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row>
    <row r="105" spans="1:270" s="2" customFormat="1">
      <c r="A105"/>
      <c r="B105"/>
      <c r="C105"/>
      <c r="D105"/>
      <c r="E105"/>
      <c r="F105" s="3"/>
      <c r="G105" s="3"/>
      <c r="H105" s="16"/>
      <c r="I105"/>
      <c r="J105"/>
      <c r="K105"/>
      <c r="L105"/>
      <c r="M105"/>
      <c r="N105"/>
      <c r="O105"/>
      <c r="P105"/>
      <c r="Q105"/>
      <c r="R105" s="16"/>
      <c r="S105" s="97"/>
      <c r="T105"/>
      <c r="U105" s="97"/>
      <c r="V105" s="97"/>
      <c r="W105" s="12"/>
      <c r="X105" s="12"/>
      <c r="Y105" s="12"/>
      <c r="Z105" s="12"/>
      <c r="AA105" s="3"/>
      <c r="AB105" s="3"/>
      <c r="AC105" s="12"/>
      <c r="AD105" s="174"/>
      <c r="AE105" s="141"/>
      <c r="AF105" s="141"/>
      <c r="AG105" s="141"/>
      <c r="AH105" s="12"/>
      <c r="AI105"/>
      <c r="AJ105" s="12"/>
      <c r="AK105"/>
      <c r="AL105" s="12"/>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row>
    <row r="106" spans="1:270" s="2" customFormat="1">
      <c r="A106"/>
      <c r="B106"/>
      <c r="C106"/>
      <c r="D106"/>
      <c r="E106"/>
      <c r="F106" s="3"/>
      <c r="G106" s="3"/>
      <c r="H106" s="16"/>
      <c r="I106"/>
      <c r="J106"/>
      <c r="K106"/>
      <c r="L106"/>
      <c r="M106"/>
      <c r="N106"/>
      <c r="O106"/>
      <c r="P106"/>
      <c r="Q106"/>
      <c r="R106" s="16"/>
      <c r="S106" s="97"/>
      <c r="T106"/>
      <c r="U106" s="97"/>
      <c r="V106" s="97"/>
      <c r="W106" s="12"/>
      <c r="X106" s="12"/>
      <c r="Y106" s="12"/>
      <c r="Z106" s="12"/>
      <c r="AA106" s="3"/>
      <c r="AB106" s="3"/>
      <c r="AC106" s="12"/>
      <c r="AD106" s="174"/>
      <c r="AE106" s="141"/>
      <c r="AF106" s="141"/>
      <c r="AG106" s="141"/>
      <c r="AH106" s="12"/>
      <c r="AI106"/>
      <c r="AJ106" s="12"/>
      <c r="AK106"/>
      <c r="AL106" s="12"/>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row>
    <row r="107" spans="1:270" s="2" customFormat="1">
      <c r="A107"/>
      <c r="B107"/>
      <c r="C107"/>
      <c r="D107"/>
      <c r="E107"/>
      <c r="F107" s="3"/>
      <c r="G107" s="3"/>
      <c r="H107" s="16"/>
      <c r="I107"/>
      <c r="J107"/>
      <c r="K107"/>
      <c r="L107"/>
      <c r="M107"/>
      <c r="N107"/>
      <c r="O107"/>
      <c r="P107"/>
      <c r="Q107"/>
      <c r="R107" s="16"/>
      <c r="S107" s="97"/>
      <c r="T107"/>
      <c r="U107" s="97"/>
      <c r="V107" s="97"/>
      <c r="W107" s="12"/>
      <c r="X107" s="12"/>
      <c r="Y107" s="12"/>
      <c r="Z107" s="12"/>
      <c r="AA107" s="3"/>
      <c r="AB107" s="3"/>
      <c r="AC107" s="12"/>
      <c r="AD107" s="174"/>
      <c r="AE107" s="141"/>
      <c r="AF107" s="141"/>
      <c r="AG107" s="141"/>
      <c r="AH107" s="12"/>
      <c r="AI107"/>
      <c r="AJ107" s="12"/>
      <c r="AK107"/>
      <c r="AL107" s="12"/>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row>
    <row r="108" spans="1:270" s="2" customFormat="1">
      <c r="A108"/>
      <c r="B108"/>
      <c r="C108"/>
      <c r="D108"/>
      <c r="E108"/>
      <c r="F108" s="3"/>
      <c r="G108" s="3"/>
      <c r="H108" s="16"/>
      <c r="I108"/>
      <c r="J108"/>
      <c r="K108"/>
      <c r="L108"/>
      <c r="M108"/>
      <c r="N108"/>
      <c r="O108"/>
      <c r="P108"/>
      <c r="Q108"/>
      <c r="R108" s="16"/>
      <c r="S108" s="97"/>
      <c r="T108"/>
      <c r="U108" s="97"/>
      <c r="V108" s="97"/>
      <c r="W108" s="12"/>
      <c r="X108" s="12"/>
      <c r="Y108" s="12"/>
      <c r="Z108" s="12"/>
      <c r="AA108" s="3"/>
      <c r="AB108" s="3"/>
      <c r="AC108" s="12"/>
      <c r="AD108" s="174"/>
      <c r="AE108" s="141"/>
      <c r="AF108" s="141"/>
      <c r="AG108" s="141"/>
      <c r="AH108" s="12"/>
      <c r="AI108"/>
      <c r="AJ108" s="12"/>
      <c r="AK108"/>
      <c r="AL108" s="12"/>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row>
    <row r="109" spans="1:270" s="2" customFormat="1">
      <c r="A109"/>
      <c r="B109"/>
      <c r="C109"/>
      <c r="D109"/>
      <c r="E109"/>
      <c r="F109" s="3"/>
      <c r="G109" s="3"/>
      <c r="H109" s="16"/>
      <c r="I109"/>
      <c r="J109"/>
      <c r="K109"/>
      <c r="L109"/>
      <c r="M109"/>
      <c r="N109"/>
      <c r="O109"/>
      <c r="P109"/>
      <c r="Q109"/>
      <c r="R109" s="16"/>
      <c r="S109" s="97"/>
      <c r="T109"/>
      <c r="U109" s="97"/>
      <c r="V109" s="97"/>
      <c r="W109" s="12"/>
      <c r="X109" s="12"/>
      <c r="Y109" s="12"/>
      <c r="Z109" s="12"/>
      <c r="AA109" s="3"/>
      <c r="AB109" s="3"/>
      <c r="AC109" s="12"/>
      <c r="AD109" s="174"/>
      <c r="AE109" s="141"/>
      <c r="AF109" s="141"/>
      <c r="AG109" s="141"/>
      <c r="AH109" s="12"/>
      <c r="AI109"/>
      <c r="AJ109" s="12"/>
      <c r="AK109"/>
      <c r="AL109" s="12"/>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row>
    <row r="110" spans="1:270" s="2" customFormat="1">
      <c r="A110"/>
      <c r="B110"/>
      <c r="C110"/>
      <c r="D110"/>
      <c r="E110"/>
      <c r="F110" s="3"/>
      <c r="G110" s="3"/>
      <c r="H110" s="16"/>
      <c r="I110"/>
      <c r="J110"/>
      <c r="K110"/>
      <c r="L110"/>
      <c r="M110"/>
      <c r="N110"/>
      <c r="O110"/>
      <c r="P110"/>
      <c r="Q110"/>
      <c r="R110" s="16"/>
      <c r="S110" s="97"/>
      <c r="T110"/>
      <c r="U110" s="97"/>
      <c r="V110" s="97"/>
      <c r="W110" s="12"/>
      <c r="X110" s="12"/>
      <c r="Y110" s="12"/>
      <c r="Z110" s="12"/>
      <c r="AA110" s="3"/>
      <c r="AB110" s="3"/>
      <c r="AC110" s="12"/>
      <c r="AD110" s="174"/>
      <c r="AE110" s="141"/>
      <c r="AF110" s="141"/>
      <c r="AG110" s="141"/>
      <c r="AH110" s="12"/>
      <c r="AI110"/>
      <c r="AJ110" s="12"/>
      <c r="AK110"/>
      <c r="AL110" s="12"/>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row>
    <row r="111" spans="1:270" s="2" customFormat="1">
      <c r="A111"/>
      <c r="B111"/>
      <c r="C111"/>
      <c r="D111"/>
      <c r="E111"/>
      <c r="F111" s="3"/>
      <c r="G111" s="3"/>
      <c r="H111" s="16"/>
      <c r="I111"/>
      <c r="J111"/>
      <c r="K111"/>
      <c r="L111"/>
      <c r="M111"/>
      <c r="N111"/>
      <c r="O111"/>
      <c r="P111"/>
      <c r="Q111"/>
      <c r="R111" s="16"/>
      <c r="S111" s="97"/>
      <c r="T111"/>
      <c r="U111" s="97"/>
      <c r="V111" s="97"/>
      <c r="W111" s="12"/>
      <c r="X111" s="12"/>
      <c r="Y111" s="12"/>
      <c r="Z111" s="12"/>
      <c r="AA111" s="3"/>
      <c r="AB111" s="3"/>
      <c r="AC111" s="12"/>
      <c r="AD111" s="174"/>
      <c r="AE111" s="141"/>
      <c r="AF111" s="141"/>
      <c r="AG111" s="141"/>
      <c r="AH111" s="12"/>
      <c r="AI111"/>
      <c r="AJ111" s="12"/>
      <c r="AK111"/>
      <c r="AL111" s="12"/>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row>
    <row r="112" spans="1:270" s="2" customFormat="1">
      <c r="A112"/>
      <c r="B112"/>
      <c r="C112"/>
      <c r="D112"/>
      <c r="E112"/>
      <c r="F112" s="3"/>
      <c r="G112" s="3"/>
      <c r="H112" s="16"/>
      <c r="I112"/>
      <c r="J112"/>
      <c r="K112"/>
      <c r="L112"/>
      <c r="M112"/>
      <c r="N112"/>
      <c r="O112"/>
      <c r="P112"/>
      <c r="Q112"/>
      <c r="R112" s="16"/>
      <c r="S112" s="97"/>
      <c r="T112"/>
      <c r="U112" s="97"/>
      <c r="V112" s="97"/>
      <c r="W112" s="12"/>
      <c r="X112" s="12"/>
      <c r="Y112" s="12"/>
      <c r="Z112" s="12"/>
      <c r="AA112" s="3"/>
      <c r="AB112" s="3"/>
      <c r="AC112" s="12"/>
      <c r="AD112" s="174"/>
      <c r="AE112" s="141"/>
      <c r="AF112" s="141"/>
      <c r="AG112" s="141"/>
      <c r="AH112" s="12"/>
      <c r="AI112"/>
      <c r="AJ112" s="12"/>
      <c r="AK112"/>
      <c r="AL112" s="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row>
    <row r="113" spans="1:270" s="2" customFormat="1">
      <c r="A113"/>
      <c r="B113"/>
      <c r="C113"/>
      <c r="D113"/>
      <c r="E113"/>
      <c r="F113" s="3"/>
      <c r="G113" s="3"/>
      <c r="H113" s="16"/>
      <c r="I113"/>
      <c r="J113"/>
      <c r="K113"/>
      <c r="L113"/>
      <c r="M113"/>
      <c r="N113"/>
      <c r="O113"/>
      <c r="P113"/>
      <c r="Q113"/>
      <c r="R113" s="16"/>
      <c r="S113" s="97"/>
      <c r="T113"/>
      <c r="U113" s="97"/>
      <c r="V113" s="97"/>
      <c r="W113" s="12"/>
      <c r="X113" s="12"/>
      <c r="Y113" s="12"/>
      <c r="Z113" s="12"/>
      <c r="AA113" s="3"/>
      <c r="AB113" s="3"/>
      <c r="AC113" s="12"/>
      <c r="AD113" s="174"/>
      <c r="AE113" s="141"/>
      <c r="AF113" s="141"/>
      <c r="AG113" s="141"/>
      <c r="AH113" s="12"/>
      <c r="AI113"/>
      <c r="AJ113" s="12"/>
      <c r="AK113"/>
      <c r="AL113" s="12"/>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row>
    <row r="114" spans="1:270" s="2" customFormat="1">
      <c r="A114"/>
      <c r="B114"/>
      <c r="C114"/>
      <c r="D114"/>
      <c r="E114"/>
      <c r="F114" s="3"/>
      <c r="G114" s="3"/>
      <c r="H114" s="16"/>
      <c r="I114"/>
      <c r="J114"/>
      <c r="K114"/>
      <c r="L114"/>
      <c r="M114"/>
      <c r="N114"/>
      <c r="O114"/>
      <c r="P114"/>
      <c r="Q114"/>
      <c r="R114" s="16"/>
      <c r="S114" s="97"/>
      <c r="T114"/>
      <c r="U114" s="97"/>
      <c r="V114" s="97"/>
      <c r="W114" s="12"/>
      <c r="X114" s="12"/>
      <c r="Y114" s="12"/>
      <c r="Z114" s="12"/>
      <c r="AA114" s="3"/>
      <c r="AB114" s="3"/>
      <c r="AC114" s="12"/>
      <c r="AD114" s="174"/>
      <c r="AE114" s="141"/>
      <c r="AF114" s="141"/>
      <c r="AG114" s="141"/>
      <c r="AH114" s="12"/>
      <c r="AI114"/>
      <c r="AJ114" s="12"/>
      <c r="AK114"/>
      <c r="AL114" s="12"/>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row>
    <row r="115" spans="1:270" s="2" customFormat="1">
      <c r="A115"/>
      <c r="B115"/>
      <c r="C115"/>
      <c r="D115"/>
      <c r="E115"/>
      <c r="F115" s="3"/>
      <c r="G115" s="3"/>
      <c r="H115" s="16"/>
      <c r="I115"/>
      <c r="J115"/>
      <c r="K115"/>
      <c r="L115"/>
      <c r="M115"/>
      <c r="N115"/>
      <c r="O115"/>
      <c r="P115"/>
      <c r="Q115"/>
      <c r="R115" s="16"/>
      <c r="S115" s="97"/>
      <c r="T115"/>
      <c r="U115" s="97"/>
      <c r="V115" s="97"/>
      <c r="W115" s="12"/>
      <c r="X115" s="12"/>
      <c r="Y115" s="12"/>
      <c r="Z115" s="12"/>
      <c r="AA115" s="3"/>
      <c r="AB115" s="3"/>
      <c r="AC115" s="12"/>
      <c r="AD115" s="174"/>
      <c r="AE115" s="141"/>
      <c r="AF115" s="141"/>
      <c r="AG115" s="141"/>
      <c r="AH115" s="12"/>
      <c r="AI115"/>
      <c r="AJ115" s="12"/>
      <c r="AK115"/>
      <c r="AL115" s="12"/>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row>
    <row r="116" spans="1:270" s="2" customFormat="1">
      <c r="A116"/>
      <c r="B116"/>
      <c r="C116"/>
      <c r="D116"/>
      <c r="E116"/>
      <c r="F116" s="3"/>
      <c r="G116" s="3"/>
      <c r="H116" s="16"/>
      <c r="I116"/>
      <c r="J116"/>
      <c r="K116"/>
      <c r="L116"/>
      <c r="M116"/>
      <c r="N116"/>
      <c r="O116"/>
      <c r="P116"/>
      <c r="Q116"/>
      <c r="R116" s="16"/>
      <c r="S116" s="97"/>
      <c r="T116"/>
      <c r="U116" s="97"/>
      <c r="V116" s="97"/>
      <c r="W116" s="12"/>
      <c r="X116" s="12"/>
      <c r="Y116" s="12"/>
      <c r="Z116" s="12"/>
      <c r="AA116" s="3"/>
      <c r="AB116" s="3"/>
      <c r="AC116" s="12"/>
      <c r="AD116" s="174"/>
      <c r="AE116" s="141"/>
      <c r="AF116" s="141"/>
      <c r="AG116" s="141"/>
      <c r="AH116" s="12"/>
      <c r="AI116"/>
      <c r="AJ116" s="12"/>
      <c r="AK116"/>
      <c r="AL116" s="12"/>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row>
    <row r="117" spans="1:270" s="2" customFormat="1">
      <c r="A117"/>
      <c r="B117"/>
      <c r="C117"/>
      <c r="D117"/>
      <c r="E117"/>
      <c r="F117" s="3"/>
      <c r="G117" s="3"/>
      <c r="H117" s="16"/>
      <c r="I117"/>
      <c r="J117"/>
      <c r="K117"/>
      <c r="L117"/>
      <c r="M117"/>
      <c r="N117"/>
      <c r="O117"/>
      <c r="P117"/>
      <c r="Q117"/>
      <c r="R117" s="16"/>
      <c r="S117" s="97"/>
      <c r="T117"/>
      <c r="U117" s="97"/>
      <c r="V117" s="97"/>
      <c r="W117" s="12"/>
      <c r="X117" s="12"/>
      <c r="Y117" s="12"/>
      <c r="Z117" s="12"/>
      <c r="AA117" s="3"/>
      <c r="AB117" s="3"/>
      <c r="AC117" s="12"/>
      <c r="AD117" s="174"/>
      <c r="AE117" s="141"/>
      <c r="AF117" s="141"/>
      <c r="AG117" s="141"/>
      <c r="AH117" s="12"/>
      <c r="AI117"/>
      <c r="AJ117" s="12"/>
      <c r="AK117"/>
      <c r="AL117" s="12"/>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row>
    <row r="118" spans="1:270" s="2" customFormat="1">
      <c r="A118"/>
      <c r="B118"/>
      <c r="C118"/>
      <c r="D118"/>
      <c r="E118"/>
      <c r="F118" s="3"/>
      <c r="G118" s="3"/>
      <c r="H118" s="16"/>
      <c r="I118"/>
      <c r="J118"/>
      <c r="K118"/>
      <c r="L118"/>
      <c r="M118"/>
      <c r="N118"/>
      <c r="O118"/>
      <c r="P118"/>
      <c r="Q118"/>
      <c r="R118" s="16"/>
      <c r="S118" s="97"/>
      <c r="T118"/>
      <c r="U118" s="97"/>
      <c r="V118" s="97"/>
      <c r="W118" s="12"/>
      <c r="X118" s="12"/>
      <c r="Y118" s="12"/>
      <c r="Z118" s="12"/>
      <c r="AA118" s="3"/>
      <c r="AB118" s="3"/>
      <c r="AC118" s="12"/>
      <c r="AD118" s="174"/>
      <c r="AE118" s="141"/>
      <c r="AF118" s="141"/>
      <c r="AG118" s="141"/>
      <c r="AH118" s="12"/>
      <c r="AI118"/>
      <c r="AJ118" s="12"/>
      <c r="AK118"/>
      <c r="AL118" s="12"/>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row>
    <row r="119" spans="1:270" s="2" customFormat="1">
      <c r="A119"/>
      <c r="B119"/>
      <c r="C119"/>
      <c r="D119"/>
      <c r="E119"/>
      <c r="F119" s="3"/>
      <c r="G119" s="3"/>
      <c r="H119" s="16"/>
      <c r="I119"/>
      <c r="J119"/>
      <c r="K119"/>
      <c r="L119"/>
      <c r="M119"/>
      <c r="N119"/>
      <c r="O119"/>
      <c r="P119"/>
      <c r="Q119"/>
      <c r="R119" s="16"/>
      <c r="S119" s="97"/>
      <c r="T119"/>
      <c r="U119" s="97"/>
      <c r="V119" s="97"/>
      <c r="W119" s="12"/>
      <c r="X119" s="12"/>
      <c r="Y119" s="12"/>
      <c r="Z119" s="12"/>
      <c r="AA119" s="3"/>
      <c r="AB119" s="3"/>
      <c r="AC119" s="12"/>
      <c r="AD119" s="174"/>
      <c r="AE119" s="141"/>
      <c r="AF119" s="141"/>
      <c r="AG119" s="141"/>
      <c r="AH119" s="12"/>
      <c r="AI119"/>
      <c r="AJ119" s="12"/>
      <c r="AK119"/>
      <c r="AL119" s="12"/>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row>
    <row r="120" spans="1:270" s="2" customFormat="1">
      <c r="A120"/>
      <c r="B120"/>
      <c r="C120"/>
      <c r="D120"/>
      <c r="E120"/>
      <c r="F120" s="3"/>
      <c r="G120" s="3"/>
      <c r="H120" s="16"/>
      <c r="I120"/>
      <c r="J120"/>
      <c r="K120"/>
      <c r="L120"/>
      <c r="M120"/>
      <c r="N120"/>
      <c r="O120"/>
      <c r="P120"/>
      <c r="Q120"/>
      <c r="R120" s="16"/>
      <c r="S120" s="97"/>
      <c r="T120"/>
      <c r="U120" s="97"/>
      <c r="V120" s="97"/>
      <c r="W120" s="12"/>
      <c r="X120" s="12"/>
      <c r="Y120" s="12"/>
      <c r="Z120" s="12"/>
      <c r="AA120" s="3"/>
      <c r="AB120" s="3"/>
      <c r="AC120" s="12"/>
      <c r="AD120" s="174"/>
      <c r="AE120" s="141"/>
      <c r="AF120" s="141"/>
      <c r="AG120" s="141"/>
      <c r="AH120" s="12"/>
      <c r="AI120"/>
      <c r="AJ120" s="12"/>
      <c r="AK120"/>
      <c r="AL120" s="12"/>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row>
    <row r="121" spans="1:270" s="2" customFormat="1">
      <c r="A121"/>
      <c r="B121"/>
      <c r="C121"/>
      <c r="D121"/>
      <c r="E121"/>
      <c r="F121" s="3"/>
      <c r="G121" s="3"/>
      <c r="H121" s="16"/>
      <c r="I121"/>
      <c r="J121"/>
      <c r="K121"/>
      <c r="L121"/>
      <c r="M121"/>
      <c r="N121"/>
      <c r="O121"/>
      <c r="P121"/>
      <c r="Q121"/>
      <c r="R121" s="16"/>
      <c r="S121" s="97"/>
      <c r="T121"/>
      <c r="U121" s="97"/>
      <c r="V121" s="97"/>
      <c r="W121" s="12"/>
      <c r="X121" s="12"/>
      <c r="Y121" s="12"/>
      <c r="Z121" s="12"/>
      <c r="AA121" s="3"/>
      <c r="AB121" s="3"/>
      <c r="AC121" s="12"/>
      <c r="AD121" s="174"/>
      <c r="AE121" s="141"/>
      <c r="AF121" s="141"/>
      <c r="AG121" s="141"/>
      <c r="AH121" s="12"/>
      <c r="AI121"/>
      <c r="AJ121" s="12"/>
      <c r="AK121"/>
      <c r="AL121" s="12"/>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row>
    <row r="122" spans="1:270" s="2" customFormat="1">
      <c r="A122"/>
      <c r="B122"/>
      <c r="C122"/>
      <c r="D122"/>
      <c r="E122"/>
      <c r="F122" s="3"/>
      <c r="G122" s="3"/>
      <c r="H122" s="16"/>
      <c r="I122"/>
      <c r="J122"/>
      <c r="K122"/>
      <c r="L122"/>
      <c r="M122"/>
      <c r="N122"/>
      <c r="O122"/>
      <c r="P122"/>
      <c r="Q122"/>
      <c r="R122" s="16"/>
      <c r="S122" s="97"/>
      <c r="T122"/>
      <c r="U122" s="97"/>
      <c r="V122" s="97"/>
      <c r="W122" s="12"/>
      <c r="X122" s="12"/>
      <c r="Y122" s="12"/>
      <c r="Z122" s="12"/>
      <c r="AA122" s="3"/>
      <c r="AB122" s="3"/>
      <c r="AC122" s="12"/>
      <c r="AD122" s="174"/>
      <c r="AE122" s="141"/>
      <c r="AF122" s="141"/>
      <c r="AG122" s="141"/>
      <c r="AH122" s="12"/>
      <c r="AI122"/>
      <c r="AJ122" s="12"/>
      <c r="AK122"/>
      <c r="AL122" s="1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row>
    <row r="123" spans="1:270" s="2" customFormat="1">
      <c r="A123"/>
      <c r="B123"/>
      <c r="C123"/>
      <c r="D123"/>
      <c r="E123"/>
      <c r="F123" s="3"/>
      <c r="G123" s="3"/>
      <c r="H123" s="16"/>
      <c r="I123"/>
      <c r="J123"/>
      <c r="K123"/>
      <c r="L123"/>
      <c r="M123"/>
      <c r="N123"/>
      <c r="O123"/>
      <c r="P123"/>
      <c r="Q123"/>
      <c r="R123" s="16"/>
      <c r="S123" s="97"/>
      <c r="T123"/>
      <c r="U123" s="97"/>
      <c r="V123" s="97"/>
      <c r="W123" s="12"/>
      <c r="X123" s="12"/>
      <c r="Y123" s="12"/>
      <c r="Z123" s="12"/>
      <c r="AA123" s="3"/>
      <c r="AB123" s="3"/>
      <c r="AC123" s="12"/>
      <c r="AD123" s="174"/>
      <c r="AE123" s="141"/>
      <c r="AF123" s="141"/>
      <c r="AG123" s="141"/>
      <c r="AH123" s="12"/>
      <c r="AI123"/>
      <c r="AJ123" s="12"/>
      <c r="AK123"/>
      <c r="AL123" s="12"/>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row>
    <row r="124" spans="1:270" s="2" customFormat="1">
      <c r="A124"/>
      <c r="B124"/>
      <c r="C124"/>
      <c r="D124"/>
      <c r="E124"/>
      <c r="F124" s="3"/>
      <c r="G124" s="3"/>
      <c r="H124" s="16"/>
      <c r="I124"/>
      <c r="J124"/>
      <c r="K124"/>
      <c r="L124"/>
      <c r="M124"/>
      <c r="N124"/>
      <c r="O124"/>
      <c r="P124"/>
      <c r="Q124"/>
      <c r="R124" s="16"/>
      <c r="S124" s="97"/>
      <c r="T124"/>
      <c r="U124" s="97"/>
      <c r="V124" s="97"/>
      <c r="W124" s="12"/>
      <c r="X124" s="12"/>
      <c r="Y124" s="12"/>
      <c r="Z124" s="12"/>
      <c r="AA124" s="3"/>
      <c r="AB124" s="3"/>
      <c r="AC124" s="12"/>
      <c r="AD124" s="174"/>
      <c r="AE124" s="141"/>
      <c r="AF124" s="141"/>
      <c r="AG124" s="141"/>
      <c r="AH124" s="12"/>
      <c r="AI124"/>
      <c r="AJ124" s="12"/>
      <c r="AK124"/>
      <c r="AL124" s="12"/>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row>
    <row r="125" spans="1:270" s="2" customFormat="1">
      <c r="A125"/>
      <c r="B125"/>
      <c r="C125"/>
      <c r="D125"/>
      <c r="E125"/>
      <c r="F125" s="3"/>
      <c r="G125" s="3"/>
      <c r="H125" s="16"/>
      <c r="I125"/>
      <c r="J125"/>
      <c r="K125"/>
      <c r="L125"/>
      <c r="M125"/>
      <c r="N125"/>
      <c r="O125"/>
      <c r="P125"/>
      <c r="Q125"/>
      <c r="R125" s="16"/>
      <c r="S125" s="97"/>
      <c r="T125"/>
      <c r="U125" s="97"/>
      <c r="V125" s="97"/>
      <c r="W125" s="12"/>
      <c r="X125" s="12"/>
      <c r="Y125" s="12"/>
      <c r="Z125" s="12"/>
      <c r="AA125" s="3"/>
      <c r="AB125" s="3"/>
      <c r="AC125" s="12"/>
      <c r="AD125" s="174"/>
      <c r="AE125" s="141"/>
      <c r="AF125" s="141"/>
      <c r="AG125" s="141"/>
      <c r="AH125" s="12"/>
      <c r="AI125"/>
      <c r="AJ125" s="12"/>
      <c r="AK125"/>
      <c r="AL125" s="12"/>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row>
    <row r="126" spans="1:270" s="2" customFormat="1">
      <c r="A126"/>
      <c r="B126"/>
      <c r="C126"/>
      <c r="D126"/>
      <c r="E126"/>
      <c r="F126" s="3"/>
      <c r="G126" s="3"/>
      <c r="H126" s="16"/>
      <c r="I126"/>
      <c r="J126"/>
      <c r="K126"/>
      <c r="L126"/>
      <c r="M126"/>
      <c r="N126"/>
      <c r="O126"/>
      <c r="P126"/>
      <c r="Q126"/>
      <c r="R126" s="16"/>
      <c r="S126" s="97"/>
      <c r="T126"/>
      <c r="U126" s="97"/>
      <c r="V126" s="97"/>
      <c r="W126" s="12"/>
      <c r="X126" s="12"/>
      <c r="Y126" s="12"/>
      <c r="Z126" s="12"/>
      <c r="AA126" s="3"/>
      <c r="AB126" s="3"/>
      <c r="AC126" s="12"/>
      <c r="AD126" s="174"/>
      <c r="AE126" s="141"/>
      <c r="AF126" s="141"/>
      <c r="AG126" s="141"/>
      <c r="AH126" s="12"/>
      <c r="AI126"/>
      <c r="AJ126" s="12"/>
      <c r="AK126"/>
      <c r="AL126" s="12"/>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row>
    <row r="127" spans="1:270" s="2" customFormat="1">
      <c r="A127"/>
      <c r="B127"/>
      <c r="C127"/>
      <c r="D127"/>
      <c r="E127"/>
      <c r="F127" s="3"/>
      <c r="G127" s="3"/>
      <c r="H127" s="16"/>
      <c r="I127"/>
      <c r="J127"/>
      <c r="K127"/>
      <c r="L127"/>
      <c r="M127"/>
      <c r="N127"/>
      <c r="O127"/>
      <c r="P127"/>
      <c r="Q127"/>
      <c r="R127" s="16"/>
      <c r="S127" s="97"/>
      <c r="T127"/>
      <c r="U127" s="97"/>
      <c r="V127" s="97"/>
      <c r="W127" s="12"/>
      <c r="X127" s="12"/>
      <c r="Y127" s="12"/>
      <c r="Z127" s="12"/>
      <c r="AA127" s="3"/>
      <c r="AB127" s="3"/>
      <c r="AC127" s="12"/>
      <c r="AD127" s="174"/>
      <c r="AE127" s="141"/>
      <c r="AF127" s="141"/>
      <c r="AG127" s="141"/>
      <c r="AH127" s="12"/>
      <c r="AI127"/>
      <c r="AJ127" s="12"/>
      <c r="AK127"/>
      <c r="AL127" s="12"/>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row>
    <row r="128" spans="1:270" s="2" customFormat="1">
      <c r="A128"/>
      <c r="B128"/>
      <c r="C128"/>
      <c r="D128"/>
      <c r="E128"/>
      <c r="F128" s="3"/>
      <c r="G128" s="3"/>
      <c r="H128" s="16"/>
      <c r="I128"/>
      <c r="J128"/>
      <c r="K128"/>
      <c r="L128"/>
      <c r="M128"/>
      <c r="N128"/>
      <c r="O128"/>
      <c r="P128"/>
      <c r="Q128"/>
      <c r="R128" s="16"/>
      <c r="S128" s="97"/>
      <c r="T128"/>
      <c r="U128" s="97"/>
      <c r="V128" s="97"/>
      <c r="W128" s="12"/>
      <c r="X128" s="12"/>
      <c r="Y128" s="12"/>
      <c r="Z128" s="12"/>
      <c r="AA128" s="3"/>
      <c r="AB128" s="3"/>
      <c r="AC128" s="12"/>
      <c r="AD128" s="174"/>
      <c r="AE128" s="141"/>
      <c r="AF128" s="141"/>
      <c r="AG128" s="141"/>
      <c r="AH128" s="12"/>
      <c r="AI128"/>
      <c r="AJ128" s="12"/>
      <c r="AK128"/>
      <c r="AL128" s="12"/>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row>
    <row r="129" spans="1:270" s="2" customFormat="1">
      <c r="A129"/>
      <c r="B129"/>
      <c r="C129"/>
      <c r="D129"/>
      <c r="E129"/>
      <c r="F129" s="3"/>
      <c r="G129" s="3"/>
      <c r="H129" s="16"/>
      <c r="I129"/>
      <c r="J129"/>
      <c r="K129"/>
      <c r="L129"/>
      <c r="M129"/>
      <c r="N129"/>
      <c r="O129"/>
      <c r="P129"/>
      <c r="Q129"/>
      <c r="R129" s="16"/>
      <c r="S129" s="97"/>
      <c r="T129"/>
      <c r="U129" s="97"/>
      <c r="V129" s="97"/>
      <c r="W129" s="12"/>
      <c r="X129" s="12"/>
      <c r="Y129" s="12"/>
      <c r="Z129" s="12"/>
      <c r="AA129" s="3"/>
      <c r="AB129" s="3"/>
      <c r="AC129" s="12"/>
      <c r="AD129" s="174"/>
      <c r="AE129" s="141"/>
      <c r="AF129" s="141"/>
      <c r="AG129" s="141"/>
      <c r="AH129" s="12"/>
      <c r="AI129"/>
      <c r="AJ129" s="12"/>
      <c r="AK129"/>
      <c r="AL129" s="12"/>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row>
    <row r="130" spans="1:270" s="2" customFormat="1">
      <c r="A130"/>
      <c r="B130"/>
      <c r="C130"/>
      <c r="D130"/>
      <c r="E130"/>
      <c r="F130" s="3"/>
      <c r="G130" s="3"/>
      <c r="H130" s="16"/>
      <c r="I130"/>
      <c r="J130"/>
      <c r="K130"/>
      <c r="L130"/>
      <c r="M130"/>
      <c r="N130"/>
      <c r="O130"/>
      <c r="P130"/>
      <c r="Q130"/>
      <c r="R130" s="16"/>
      <c r="S130" s="97"/>
      <c r="T130"/>
      <c r="U130" s="97"/>
      <c r="V130" s="97"/>
      <c r="W130" s="12"/>
      <c r="X130" s="12"/>
      <c r="Y130" s="12"/>
      <c r="Z130" s="12"/>
      <c r="AA130" s="3"/>
      <c r="AB130" s="3"/>
      <c r="AC130" s="12"/>
      <c r="AD130" s="174"/>
      <c r="AE130" s="141"/>
      <c r="AF130" s="141"/>
      <c r="AG130" s="141"/>
      <c r="AH130" s="12"/>
      <c r="AI130"/>
      <c r="AJ130" s="12"/>
      <c r="AK130"/>
      <c r="AL130" s="12"/>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row>
    <row r="131" spans="1:270" s="2" customFormat="1">
      <c r="A131"/>
      <c r="B131"/>
      <c r="C131"/>
      <c r="D131"/>
      <c r="E131"/>
      <c r="F131" s="3"/>
      <c r="G131" s="3"/>
      <c r="H131" s="16"/>
      <c r="I131"/>
      <c r="J131"/>
      <c r="K131"/>
      <c r="L131"/>
      <c r="M131"/>
      <c r="N131"/>
      <c r="O131"/>
      <c r="P131"/>
      <c r="Q131"/>
      <c r="R131" s="16"/>
      <c r="S131" s="97"/>
      <c r="T131"/>
      <c r="U131" s="97"/>
      <c r="V131" s="97"/>
      <c r="W131" s="12"/>
      <c r="X131" s="12"/>
      <c r="Y131" s="12"/>
      <c r="Z131" s="12"/>
      <c r="AA131" s="3"/>
      <c r="AB131" s="3"/>
      <c r="AC131" s="12"/>
      <c r="AD131" s="174"/>
      <c r="AE131" s="141"/>
      <c r="AF131" s="141"/>
      <c r="AG131" s="141"/>
      <c r="AH131" s="12"/>
      <c r="AI131"/>
      <c r="AJ131" s="12"/>
      <c r="AK131"/>
      <c r="AL131" s="12"/>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row>
    <row r="132" spans="1:270" s="2" customFormat="1">
      <c r="A132"/>
      <c r="B132"/>
      <c r="C132"/>
      <c r="D132"/>
      <c r="E132"/>
      <c r="F132" s="3"/>
      <c r="G132" s="3"/>
      <c r="H132" s="16"/>
      <c r="I132"/>
      <c r="J132"/>
      <c r="K132"/>
      <c r="L132"/>
      <c r="M132"/>
      <c r="N132"/>
      <c r="O132"/>
      <c r="P132"/>
      <c r="Q132"/>
      <c r="R132" s="16"/>
      <c r="S132" s="97"/>
      <c r="T132"/>
      <c r="U132" s="97"/>
      <c r="V132" s="97"/>
      <c r="W132" s="12"/>
      <c r="X132" s="12"/>
      <c r="Y132" s="12"/>
      <c r="Z132" s="12"/>
      <c r="AA132" s="3"/>
      <c r="AB132" s="3"/>
      <c r="AC132" s="12"/>
      <c r="AD132" s="174"/>
      <c r="AE132" s="141"/>
      <c r="AF132" s="141"/>
      <c r="AG132" s="141"/>
      <c r="AH132" s="12"/>
      <c r="AI132"/>
      <c r="AJ132" s="12"/>
      <c r="AK132"/>
      <c r="AL132" s="1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row>
    <row r="133" spans="1:270" s="2" customFormat="1">
      <c r="A133"/>
      <c r="B133"/>
      <c r="C133"/>
      <c r="D133"/>
      <c r="E133"/>
      <c r="F133" s="3"/>
      <c r="G133" s="3"/>
      <c r="H133" s="16"/>
      <c r="I133"/>
      <c r="J133"/>
      <c r="K133"/>
      <c r="L133"/>
      <c r="M133"/>
      <c r="N133"/>
      <c r="O133"/>
      <c r="P133"/>
      <c r="Q133"/>
      <c r="R133" s="16"/>
      <c r="S133" s="97"/>
      <c r="T133"/>
      <c r="U133" s="97"/>
      <c r="V133" s="97"/>
      <c r="W133" s="12"/>
      <c r="X133" s="12"/>
      <c r="Y133" s="12"/>
      <c r="Z133" s="12"/>
      <c r="AA133" s="3"/>
      <c r="AB133" s="3"/>
      <c r="AC133" s="12"/>
      <c r="AD133" s="174"/>
      <c r="AE133" s="141"/>
      <c r="AF133" s="141"/>
      <c r="AG133" s="141"/>
      <c r="AH133" s="12"/>
      <c r="AI133"/>
      <c r="AJ133" s="12"/>
      <c r="AK133"/>
      <c r="AL133" s="12"/>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row>
    <row r="134" spans="1:270" s="2" customFormat="1">
      <c r="A134"/>
      <c r="B134"/>
      <c r="C134"/>
      <c r="D134"/>
      <c r="E134"/>
      <c r="F134" s="3"/>
      <c r="G134" s="3"/>
      <c r="H134" s="16"/>
      <c r="I134"/>
      <c r="J134"/>
      <c r="K134"/>
      <c r="L134"/>
      <c r="M134"/>
      <c r="N134"/>
      <c r="O134"/>
      <c r="P134"/>
      <c r="Q134"/>
      <c r="R134" s="16"/>
      <c r="S134" s="97"/>
      <c r="T134"/>
      <c r="U134" s="97"/>
      <c r="V134" s="97"/>
      <c r="W134" s="12"/>
      <c r="X134" s="12"/>
      <c r="Y134" s="12"/>
      <c r="Z134" s="12"/>
      <c r="AA134" s="3"/>
      <c r="AB134" s="3"/>
      <c r="AC134" s="12"/>
      <c r="AD134" s="174"/>
      <c r="AE134" s="141"/>
      <c r="AF134" s="141"/>
      <c r="AG134" s="141"/>
      <c r="AH134" s="12"/>
      <c r="AI134"/>
      <c r="AJ134" s="12"/>
      <c r="AK134"/>
      <c r="AL134" s="12"/>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row>
    <row r="135" spans="1:270" s="2" customFormat="1">
      <c r="A135"/>
      <c r="B135"/>
      <c r="C135"/>
      <c r="D135"/>
      <c r="E135"/>
      <c r="F135" s="3"/>
      <c r="G135" s="3"/>
      <c r="H135" s="16"/>
      <c r="I135"/>
      <c r="J135"/>
      <c r="K135"/>
      <c r="L135"/>
      <c r="M135"/>
      <c r="N135"/>
      <c r="O135"/>
      <c r="P135"/>
      <c r="Q135"/>
      <c r="R135" s="16"/>
      <c r="S135" s="97"/>
      <c r="T135"/>
      <c r="U135" s="97"/>
      <c r="V135" s="97"/>
      <c r="W135" s="12"/>
      <c r="X135" s="12"/>
      <c r="Y135" s="12"/>
      <c r="Z135" s="12"/>
      <c r="AA135" s="3"/>
      <c r="AB135" s="3"/>
      <c r="AC135" s="12"/>
      <c r="AD135" s="174"/>
      <c r="AE135" s="141"/>
      <c r="AF135" s="141"/>
      <c r="AG135" s="141"/>
      <c r="AH135" s="12"/>
      <c r="AI135"/>
      <c r="AJ135" s="12"/>
      <c r="AK135"/>
      <c r="AL135" s="12"/>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row>
    <row r="136" spans="1:270" s="2" customFormat="1">
      <c r="A136"/>
      <c r="B136"/>
      <c r="C136"/>
      <c r="D136"/>
      <c r="E136"/>
      <c r="F136" s="3"/>
      <c r="G136" s="3"/>
      <c r="H136" s="16"/>
      <c r="I136"/>
      <c r="J136"/>
      <c r="K136"/>
      <c r="L136"/>
      <c r="M136"/>
      <c r="N136"/>
      <c r="O136"/>
      <c r="P136"/>
      <c r="Q136"/>
      <c r="R136" s="16"/>
      <c r="S136" s="97"/>
      <c r="T136"/>
      <c r="U136" s="97"/>
      <c r="V136" s="97"/>
      <c r="W136" s="12"/>
      <c r="X136" s="12"/>
      <c r="Y136" s="12"/>
      <c r="Z136" s="12"/>
      <c r="AA136" s="3"/>
      <c r="AB136" s="3"/>
      <c r="AC136" s="12"/>
      <c r="AD136" s="174"/>
      <c r="AE136" s="141"/>
      <c r="AF136" s="141"/>
      <c r="AG136" s="141"/>
      <c r="AH136" s="12"/>
      <c r="AI136"/>
      <c r="AJ136" s="12"/>
      <c r="AK136"/>
      <c r="AL136" s="12"/>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row>
    <row r="137" spans="1:270" s="2" customFormat="1">
      <c r="A137"/>
      <c r="B137"/>
      <c r="C137"/>
      <c r="D137"/>
      <c r="E137"/>
      <c r="F137" s="3"/>
      <c r="G137" s="3"/>
      <c r="H137" s="16"/>
      <c r="I137"/>
      <c r="J137"/>
      <c r="K137"/>
      <c r="L137"/>
      <c r="M137"/>
      <c r="N137"/>
      <c r="O137"/>
      <c r="P137"/>
      <c r="Q137"/>
      <c r="R137" s="16"/>
      <c r="S137" s="97"/>
      <c r="T137"/>
      <c r="U137" s="97"/>
      <c r="V137" s="97"/>
      <c r="W137" s="12"/>
      <c r="X137" s="12"/>
      <c r="Y137" s="12"/>
      <c r="Z137" s="12"/>
      <c r="AA137" s="3"/>
      <c r="AB137" s="3"/>
      <c r="AC137" s="12"/>
      <c r="AD137" s="174"/>
      <c r="AE137" s="141"/>
      <c r="AF137" s="141"/>
      <c r="AG137" s="141"/>
      <c r="AH137" s="12"/>
      <c r="AI137"/>
      <c r="AJ137" s="12"/>
      <c r="AK137"/>
      <c r="AL137" s="12"/>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row>
    <row r="138" spans="1:270" s="2" customFormat="1">
      <c r="A138"/>
      <c r="B138"/>
      <c r="C138"/>
      <c r="D138"/>
      <c r="E138"/>
      <c r="F138" s="3"/>
      <c r="G138" s="3"/>
      <c r="H138" s="16"/>
      <c r="I138"/>
      <c r="J138"/>
      <c r="K138"/>
      <c r="L138"/>
      <c r="M138"/>
      <c r="N138"/>
      <c r="O138"/>
      <c r="P138"/>
      <c r="Q138"/>
      <c r="R138" s="16"/>
      <c r="S138" s="97"/>
      <c r="T138"/>
      <c r="U138" s="97"/>
      <c r="V138" s="97"/>
      <c r="W138" s="12"/>
      <c r="X138" s="12"/>
      <c r="Y138" s="12"/>
      <c r="Z138" s="12"/>
      <c r="AA138" s="3"/>
      <c r="AB138" s="3"/>
      <c r="AC138" s="12"/>
      <c r="AD138" s="174"/>
      <c r="AE138" s="141"/>
      <c r="AF138" s="141"/>
      <c r="AG138" s="141"/>
      <c r="AH138" s="12"/>
      <c r="AI138"/>
      <c r="AJ138" s="12"/>
      <c r="AK138"/>
      <c r="AL138" s="12"/>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row>
    <row r="139" spans="1:270" s="2" customFormat="1">
      <c r="A139"/>
      <c r="B139"/>
      <c r="C139"/>
      <c r="D139"/>
      <c r="E139"/>
      <c r="F139" s="3"/>
      <c r="G139" s="3"/>
      <c r="H139" s="16"/>
      <c r="I139"/>
      <c r="J139"/>
      <c r="K139"/>
      <c r="L139"/>
      <c r="M139"/>
      <c r="N139"/>
      <c r="O139"/>
      <c r="P139"/>
      <c r="Q139"/>
      <c r="R139" s="16"/>
      <c r="S139" s="97"/>
      <c r="T139"/>
      <c r="U139" s="97"/>
      <c r="V139" s="97"/>
      <c r="W139" s="12"/>
      <c r="X139" s="12"/>
      <c r="Y139" s="12"/>
      <c r="Z139" s="12"/>
      <c r="AA139" s="3"/>
      <c r="AB139" s="3"/>
      <c r="AC139" s="12"/>
      <c r="AD139" s="174"/>
      <c r="AE139" s="141"/>
      <c r="AF139" s="141"/>
      <c r="AG139" s="141"/>
      <c r="AH139" s="12"/>
      <c r="AI139"/>
      <c r="AJ139" s="12"/>
      <c r="AK139"/>
      <c r="AL139" s="12"/>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row>
    <row r="140" spans="1:270" s="2" customFormat="1">
      <c r="A140"/>
      <c r="B140"/>
      <c r="C140"/>
      <c r="D140"/>
      <c r="E140"/>
      <c r="F140" s="3"/>
      <c r="G140" s="3"/>
      <c r="H140" s="16"/>
      <c r="I140"/>
      <c r="J140"/>
      <c r="K140"/>
      <c r="L140"/>
      <c r="M140"/>
      <c r="N140"/>
      <c r="O140"/>
      <c r="P140"/>
      <c r="Q140"/>
      <c r="R140" s="16"/>
      <c r="S140" s="97"/>
      <c r="T140"/>
      <c r="U140" s="97"/>
      <c r="V140" s="97"/>
      <c r="W140" s="12"/>
      <c r="X140" s="12"/>
      <c r="Y140" s="12"/>
      <c r="Z140" s="12"/>
      <c r="AA140" s="3"/>
      <c r="AB140" s="3"/>
      <c r="AC140" s="12"/>
      <c r="AD140" s="174"/>
      <c r="AE140" s="141"/>
      <c r="AF140" s="141"/>
      <c r="AG140" s="141"/>
      <c r="AH140" s="12"/>
      <c r="AI140"/>
      <c r="AJ140" s="12"/>
      <c r="AK140"/>
      <c r="AL140" s="12"/>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row>
    <row r="141" spans="1:270" s="2" customFormat="1">
      <c r="A141"/>
      <c r="B141"/>
      <c r="C141"/>
      <c r="D141"/>
      <c r="E141"/>
      <c r="F141" s="3"/>
      <c r="G141" s="3"/>
      <c r="H141" s="16"/>
      <c r="I141"/>
      <c r="J141"/>
      <c r="K141"/>
      <c r="L141"/>
      <c r="M141"/>
      <c r="N141"/>
      <c r="O141"/>
      <c r="P141"/>
      <c r="Q141"/>
      <c r="R141" s="16"/>
      <c r="S141" s="97"/>
      <c r="T141"/>
      <c r="U141" s="97"/>
      <c r="V141" s="97"/>
      <c r="W141" s="12"/>
      <c r="X141" s="12"/>
      <c r="Y141" s="12"/>
      <c r="Z141" s="12"/>
      <c r="AA141" s="3"/>
      <c r="AB141" s="3"/>
      <c r="AC141" s="12"/>
      <c r="AD141" s="174"/>
      <c r="AE141" s="141"/>
      <c r="AF141" s="141"/>
      <c r="AG141" s="141"/>
      <c r="AH141" s="12"/>
      <c r="AI141"/>
      <c r="AJ141" s="12"/>
      <c r="AK141"/>
      <c r="AL141" s="12"/>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row>
    <row r="142" spans="1:270" s="2" customFormat="1">
      <c r="A142"/>
      <c r="B142"/>
      <c r="C142"/>
      <c r="D142"/>
      <c r="E142"/>
      <c r="F142" s="3"/>
      <c r="G142" s="3"/>
      <c r="H142" s="16"/>
      <c r="I142"/>
      <c r="J142"/>
      <c r="K142"/>
      <c r="L142"/>
      <c r="M142"/>
      <c r="N142"/>
      <c r="O142"/>
      <c r="P142"/>
      <c r="Q142"/>
      <c r="R142" s="16"/>
      <c r="S142" s="97"/>
      <c r="T142"/>
      <c r="U142" s="97"/>
      <c r="V142" s="97"/>
      <c r="W142" s="12"/>
      <c r="X142" s="12"/>
      <c r="Y142" s="12"/>
      <c r="Z142" s="12"/>
      <c r="AA142" s="3"/>
      <c r="AB142" s="3"/>
      <c r="AC142" s="12"/>
      <c r="AD142" s="174"/>
      <c r="AE142" s="141"/>
      <c r="AF142" s="141"/>
      <c r="AG142" s="141"/>
      <c r="AH142" s="12"/>
      <c r="AI142"/>
      <c r="AJ142" s="12"/>
      <c r="AK142"/>
      <c r="AL142" s="1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row>
    <row r="143" spans="1:270" s="2" customFormat="1">
      <c r="A143"/>
      <c r="B143"/>
      <c r="C143"/>
      <c r="D143"/>
      <c r="E143"/>
      <c r="F143" s="3"/>
      <c r="G143" s="3"/>
      <c r="H143" s="16"/>
      <c r="I143"/>
      <c r="J143"/>
      <c r="K143"/>
      <c r="L143"/>
      <c r="M143"/>
      <c r="N143"/>
      <c r="O143"/>
      <c r="P143"/>
      <c r="Q143"/>
      <c r="R143" s="16"/>
      <c r="S143" s="97"/>
      <c r="T143"/>
      <c r="U143" s="97"/>
      <c r="V143" s="97"/>
      <c r="W143" s="12"/>
      <c r="X143" s="12"/>
      <c r="Y143" s="12"/>
      <c r="Z143" s="12"/>
      <c r="AA143" s="3"/>
      <c r="AB143" s="3"/>
      <c r="AC143" s="12"/>
      <c r="AD143" s="174"/>
      <c r="AE143" s="141"/>
      <c r="AF143" s="141"/>
      <c r="AG143" s="141"/>
      <c r="AH143" s="12"/>
      <c r="AI143"/>
      <c r="AJ143" s="12"/>
      <c r="AK143"/>
      <c r="AL143" s="12"/>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row>
    <row r="144" spans="1:270" s="2" customFormat="1">
      <c r="A144"/>
      <c r="B144"/>
      <c r="C144"/>
      <c r="D144"/>
      <c r="E144"/>
      <c r="F144" s="3"/>
      <c r="G144" s="3"/>
      <c r="H144" s="16"/>
      <c r="I144"/>
      <c r="J144"/>
      <c r="K144"/>
      <c r="L144"/>
      <c r="M144"/>
      <c r="N144"/>
      <c r="O144"/>
      <c r="P144"/>
      <c r="Q144"/>
      <c r="R144" s="16"/>
      <c r="S144" s="97"/>
      <c r="T144"/>
      <c r="U144" s="97"/>
      <c r="V144" s="97"/>
      <c r="W144" s="12"/>
      <c r="X144" s="12"/>
      <c r="Y144" s="12"/>
      <c r="Z144" s="12"/>
      <c r="AA144" s="3"/>
      <c r="AB144" s="3"/>
      <c r="AC144" s="12"/>
      <c r="AD144" s="174"/>
      <c r="AE144" s="141"/>
      <c r="AF144" s="141"/>
      <c r="AG144" s="141"/>
      <c r="AH144" s="12"/>
      <c r="AI144"/>
      <c r="AJ144" s="12"/>
      <c r="AK144"/>
      <c r="AL144" s="12"/>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row>
    <row r="145" spans="1:270" s="2" customFormat="1">
      <c r="A145"/>
      <c r="B145"/>
      <c r="C145"/>
      <c r="D145"/>
      <c r="E145"/>
      <c r="F145" s="3"/>
      <c r="G145" s="3"/>
      <c r="H145" s="16"/>
      <c r="I145"/>
      <c r="J145"/>
      <c r="K145"/>
      <c r="L145"/>
      <c r="M145"/>
      <c r="N145"/>
      <c r="O145"/>
      <c r="P145"/>
      <c r="Q145"/>
      <c r="R145" s="16"/>
      <c r="S145" s="97"/>
      <c r="T145"/>
      <c r="U145" s="97"/>
      <c r="V145" s="97"/>
      <c r="W145" s="12"/>
      <c r="X145" s="12"/>
      <c r="Y145" s="12"/>
      <c r="Z145" s="12"/>
      <c r="AA145" s="3"/>
      <c r="AB145" s="3"/>
      <c r="AC145" s="12"/>
      <c r="AD145" s="174"/>
      <c r="AE145" s="141"/>
      <c r="AF145" s="141"/>
      <c r="AG145" s="141"/>
      <c r="AH145" s="12"/>
      <c r="AI145"/>
      <c r="AJ145" s="12"/>
      <c r="AK145"/>
      <c r="AL145" s="12"/>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row>
    <row r="146" spans="1:270" s="2" customFormat="1">
      <c r="A146"/>
      <c r="B146"/>
      <c r="C146"/>
      <c r="D146"/>
      <c r="E146"/>
      <c r="F146" s="3"/>
      <c r="G146" s="3"/>
      <c r="H146" s="16"/>
      <c r="I146"/>
      <c r="J146"/>
      <c r="K146"/>
      <c r="L146"/>
      <c r="M146"/>
      <c r="N146"/>
      <c r="O146"/>
      <c r="P146"/>
      <c r="Q146"/>
      <c r="R146" s="16"/>
      <c r="S146" s="97"/>
      <c r="T146"/>
      <c r="U146" s="97"/>
      <c r="V146" s="97"/>
      <c r="W146" s="12"/>
      <c r="X146" s="12"/>
      <c r="Y146" s="12"/>
      <c r="Z146" s="12"/>
      <c r="AA146" s="3"/>
      <c r="AB146" s="3"/>
      <c r="AC146" s="12"/>
      <c r="AD146" s="174"/>
      <c r="AE146" s="141"/>
      <c r="AF146" s="141"/>
      <c r="AG146" s="141"/>
      <c r="AH146" s="12"/>
      <c r="AI146"/>
      <c r="AJ146" s="12"/>
      <c r="AK146"/>
      <c r="AL146" s="12"/>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row>
    <row r="147" spans="1:270" s="2" customFormat="1">
      <c r="A147"/>
      <c r="B147"/>
      <c r="C147"/>
      <c r="D147"/>
      <c r="E147"/>
      <c r="F147" s="3"/>
      <c r="G147" s="3"/>
      <c r="H147" s="16"/>
      <c r="I147"/>
      <c r="J147"/>
      <c r="K147"/>
      <c r="L147"/>
      <c r="M147"/>
      <c r="N147"/>
      <c r="O147"/>
      <c r="P147"/>
      <c r="Q147"/>
      <c r="R147" s="16"/>
      <c r="S147" s="97"/>
      <c r="T147"/>
      <c r="U147" s="97"/>
      <c r="V147" s="97"/>
      <c r="W147" s="12"/>
      <c r="X147" s="12"/>
      <c r="Y147" s="12"/>
      <c r="Z147" s="12"/>
      <c r="AA147" s="3"/>
      <c r="AB147" s="3"/>
      <c r="AC147" s="12"/>
      <c r="AD147" s="174"/>
      <c r="AE147" s="141"/>
      <c r="AF147" s="141"/>
      <c r="AG147" s="141"/>
      <c r="AH147" s="12"/>
      <c r="AI147"/>
      <c r="AJ147" s="12"/>
      <c r="AK147"/>
      <c r="AL147" s="12"/>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row>
    <row r="148" spans="1:270" s="2" customFormat="1">
      <c r="A148"/>
      <c r="B148"/>
      <c r="C148"/>
      <c r="D148"/>
      <c r="E148"/>
      <c r="F148" s="3"/>
      <c r="G148" s="3"/>
      <c r="H148" s="16"/>
      <c r="I148"/>
      <c r="J148"/>
      <c r="K148"/>
      <c r="L148"/>
      <c r="M148"/>
      <c r="N148"/>
      <c r="O148"/>
      <c r="P148"/>
      <c r="Q148"/>
      <c r="R148" s="16"/>
      <c r="S148" s="97"/>
      <c r="T148"/>
      <c r="U148" s="97"/>
      <c r="V148" s="97"/>
      <c r="W148" s="12"/>
      <c r="X148" s="12"/>
      <c r="Y148" s="12"/>
      <c r="Z148" s="12"/>
      <c r="AA148" s="3"/>
      <c r="AB148" s="3"/>
      <c r="AC148" s="12"/>
      <c r="AD148" s="174"/>
      <c r="AE148" s="141"/>
      <c r="AF148" s="141"/>
      <c r="AG148" s="141"/>
      <c r="AH148" s="12"/>
      <c r="AI148"/>
      <c r="AJ148" s="12"/>
      <c r="AK148"/>
      <c r="AL148" s="12"/>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row>
    <row r="149" spans="1:270" s="2" customFormat="1">
      <c r="A149"/>
      <c r="B149"/>
      <c r="C149"/>
      <c r="D149"/>
      <c r="E149"/>
      <c r="F149" s="3"/>
      <c r="G149" s="3"/>
      <c r="H149" s="16"/>
      <c r="I149"/>
      <c r="J149"/>
      <c r="K149"/>
      <c r="L149"/>
      <c r="M149"/>
      <c r="N149"/>
      <c r="O149"/>
      <c r="P149"/>
      <c r="Q149"/>
      <c r="R149" s="16"/>
      <c r="S149" s="97"/>
      <c r="T149"/>
      <c r="U149" s="97"/>
      <c r="V149" s="97"/>
      <c r="W149" s="12"/>
      <c r="X149" s="12"/>
      <c r="Y149" s="12"/>
      <c r="Z149" s="12"/>
      <c r="AA149" s="3"/>
      <c r="AB149" s="3"/>
      <c r="AC149" s="12"/>
      <c r="AD149" s="174"/>
      <c r="AE149" s="141"/>
      <c r="AF149" s="141"/>
      <c r="AG149" s="141"/>
      <c r="AH149" s="12"/>
      <c r="AI149"/>
      <c r="AJ149" s="12"/>
      <c r="AK149"/>
      <c r="AL149" s="12"/>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row>
    <row r="150" spans="1:270" s="2" customFormat="1">
      <c r="A150"/>
      <c r="B150"/>
      <c r="C150"/>
      <c r="D150"/>
      <c r="E150"/>
      <c r="F150" s="3"/>
      <c r="G150" s="3"/>
      <c r="H150" s="16"/>
      <c r="I150"/>
      <c r="J150"/>
      <c r="K150"/>
      <c r="L150"/>
      <c r="M150"/>
      <c r="N150"/>
      <c r="O150"/>
      <c r="P150"/>
      <c r="Q150"/>
      <c r="R150" s="16"/>
      <c r="S150" s="97"/>
      <c r="T150"/>
      <c r="U150" s="97"/>
      <c r="V150" s="97"/>
      <c r="W150" s="12"/>
      <c r="X150" s="12"/>
      <c r="Y150" s="12"/>
      <c r="Z150" s="12"/>
      <c r="AA150" s="3"/>
      <c r="AB150" s="3"/>
      <c r="AC150" s="12"/>
      <c r="AD150" s="174"/>
      <c r="AE150" s="141"/>
      <c r="AF150" s="141"/>
      <c r="AG150" s="141"/>
      <c r="AH150" s="12"/>
      <c r="AI150"/>
      <c r="AJ150" s="12"/>
      <c r="AK150"/>
      <c r="AL150" s="12"/>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row>
    <row r="151" spans="1:270" s="2" customFormat="1">
      <c r="A151"/>
      <c r="B151"/>
      <c r="C151"/>
      <c r="D151"/>
      <c r="E151"/>
      <c r="F151" s="3"/>
      <c r="G151" s="3"/>
      <c r="H151" s="16"/>
      <c r="I151"/>
      <c r="J151"/>
      <c r="K151"/>
      <c r="L151"/>
      <c r="M151"/>
      <c r="N151"/>
      <c r="O151"/>
      <c r="P151"/>
      <c r="Q151"/>
      <c r="R151" s="16"/>
      <c r="S151" s="97"/>
      <c r="T151"/>
      <c r="U151" s="97"/>
      <c r="V151" s="97"/>
      <c r="W151" s="12"/>
      <c r="X151" s="12"/>
      <c r="Y151" s="12"/>
      <c r="Z151" s="12"/>
      <c r="AA151" s="3"/>
      <c r="AB151" s="3"/>
      <c r="AC151" s="12"/>
      <c r="AD151" s="174"/>
      <c r="AE151" s="141"/>
      <c r="AF151" s="141"/>
      <c r="AG151" s="141"/>
      <c r="AH151" s="12"/>
      <c r="AI151"/>
      <c r="AJ151" s="12"/>
      <c r="AK151"/>
      <c r="AL151" s="12"/>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row>
    <row r="152" spans="1:270" s="2" customFormat="1">
      <c r="A152"/>
      <c r="B152"/>
      <c r="C152"/>
      <c r="D152"/>
      <c r="E152"/>
      <c r="F152" s="3"/>
      <c r="G152" s="3"/>
      <c r="H152" s="16"/>
      <c r="I152"/>
      <c r="J152"/>
      <c r="K152"/>
      <c r="L152"/>
      <c r="M152"/>
      <c r="N152"/>
      <c r="O152"/>
      <c r="P152"/>
      <c r="Q152"/>
      <c r="R152" s="16"/>
      <c r="S152" s="97"/>
      <c r="T152"/>
      <c r="U152" s="97"/>
      <c r="V152" s="97"/>
      <c r="W152" s="12"/>
      <c r="X152" s="12"/>
      <c r="Y152" s="12"/>
      <c r="Z152" s="12"/>
      <c r="AA152" s="3"/>
      <c r="AB152" s="3"/>
      <c r="AC152" s="12"/>
      <c r="AD152" s="174"/>
      <c r="AE152" s="141"/>
      <c r="AF152" s="141"/>
      <c r="AG152" s="141"/>
      <c r="AH152" s="12"/>
      <c r="AI152"/>
      <c r="AJ152" s="12"/>
      <c r="AK152"/>
      <c r="AL152" s="1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row>
    <row r="153" spans="1:270" s="2" customFormat="1">
      <c r="B153" t="s">
        <v>218</v>
      </c>
      <c r="C153" t="s">
        <v>128</v>
      </c>
      <c r="D153" s="2" t="str">
        <f>+B153&amp;C153</f>
        <v>CASI SEGUROINSIGNIFICANTE</v>
      </c>
      <c r="E153" t="s">
        <v>219</v>
      </c>
      <c r="F153" s="3"/>
      <c r="G153" s="3"/>
      <c r="H153" s="16"/>
      <c r="I153"/>
      <c r="J153"/>
      <c r="K153"/>
      <c r="L153"/>
      <c r="M153"/>
      <c r="N153"/>
      <c r="O153"/>
      <c r="P153"/>
      <c r="Q153"/>
      <c r="R153" s="16"/>
      <c r="S153" s="97"/>
      <c r="T153"/>
      <c r="U153" s="97"/>
      <c r="V153" s="97"/>
      <c r="W153" s="12"/>
      <c r="X153" s="12"/>
      <c r="Y153" s="12"/>
      <c r="Z153" s="12"/>
      <c r="AA153" s="3"/>
      <c r="AB153" s="3"/>
      <c r="AC153" s="12"/>
      <c r="AD153" s="174"/>
      <c r="AE153" s="141"/>
      <c r="AF153" s="141"/>
      <c r="AG153" s="141"/>
      <c r="AH153" s="12"/>
      <c r="AI153"/>
      <c r="AJ153" s="12"/>
      <c r="AK153"/>
      <c r="AL153" s="12"/>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row>
    <row r="154" spans="1:270" s="2" customFormat="1">
      <c r="B154" t="s">
        <v>218</v>
      </c>
      <c r="C154" t="s">
        <v>63</v>
      </c>
      <c r="D154" s="2" t="str">
        <f t="shared" ref="D154:D177" si="2">+B154&amp;C154</f>
        <v>CASI SEGUROMENOR</v>
      </c>
      <c r="E154" t="s">
        <v>219</v>
      </c>
      <c r="F154" s="3"/>
      <c r="G154" s="3"/>
      <c r="H154" s="16"/>
      <c r="I154"/>
      <c r="J154"/>
      <c r="K154"/>
      <c r="L154"/>
      <c r="M154"/>
      <c r="N154"/>
      <c r="O154"/>
      <c r="P154"/>
      <c r="Q154"/>
      <c r="R154" s="16"/>
      <c r="S154" s="97"/>
      <c r="T154"/>
      <c r="U154" s="97"/>
      <c r="V154" s="97"/>
      <c r="W154" s="12"/>
      <c r="X154" s="12"/>
      <c r="Y154" s="12"/>
      <c r="Z154" s="12"/>
      <c r="AA154" s="3"/>
      <c r="AB154" s="3"/>
      <c r="AC154" s="12"/>
      <c r="AD154" s="174"/>
      <c r="AE154" s="141"/>
      <c r="AF154" s="141"/>
      <c r="AG154" s="141"/>
      <c r="AH154" s="12"/>
      <c r="AI154"/>
      <c r="AJ154" s="12"/>
      <c r="AK154"/>
      <c r="AL154" s="12"/>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row>
    <row r="155" spans="1:270" s="2" customFormat="1">
      <c r="B155" t="s">
        <v>218</v>
      </c>
      <c r="C155" t="s">
        <v>53</v>
      </c>
      <c r="D155" s="2" t="str">
        <f t="shared" si="2"/>
        <v>CASI SEGUROMODERADO</v>
      </c>
      <c r="E155" t="s">
        <v>220</v>
      </c>
      <c r="F155" s="3"/>
      <c r="G155" s="3"/>
      <c r="H155" s="16"/>
      <c r="I155"/>
      <c r="J155"/>
      <c r="K155"/>
      <c r="L155"/>
      <c r="M155"/>
      <c r="N155"/>
      <c r="O155"/>
      <c r="P155"/>
      <c r="Q155"/>
      <c r="R155" s="16"/>
      <c r="S155" s="97"/>
      <c r="T155"/>
      <c r="U155" s="97"/>
      <c r="V155" s="97"/>
      <c r="W155" s="12"/>
      <c r="X155" s="12"/>
      <c r="Y155" s="12"/>
      <c r="Z155" s="12"/>
      <c r="AA155" s="3"/>
      <c r="AB155" s="3"/>
      <c r="AC155" s="12"/>
      <c r="AD155" s="174"/>
      <c r="AE155" s="141"/>
      <c r="AF155" s="141"/>
      <c r="AG155" s="141"/>
      <c r="AH155" s="12"/>
      <c r="AI155"/>
      <c r="AJ155" s="12"/>
      <c r="AK155"/>
      <c r="AL155" s="12"/>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row>
    <row r="156" spans="1:270" s="2" customFormat="1">
      <c r="B156" t="s">
        <v>218</v>
      </c>
      <c r="C156" t="s">
        <v>90</v>
      </c>
      <c r="D156" s="2" t="str">
        <f t="shared" si="2"/>
        <v>CASI SEGUROMAYOR</v>
      </c>
      <c r="E156" t="s">
        <v>220</v>
      </c>
      <c r="F156" s="3"/>
      <c r="G156" s="3"/>
      <c r="H156" s="16"/>
      <c r="I156"/>
      <c r="J156"/>
      <c r="K156"/>
      <c r="L156"/>
      <c r="M156"/>
      <c r="N156"/>
      <c r="O156"/>
      <c r="P156"/>
      <c r="Q156"/>
      <c r="R156" s="16"/>
      <c r="S156" s="97"/>
      <c r="T156"/>
      <c r="U156" s="97"/>
      <c r="V156" s="97"/>
      <c r="W156" s="12"/>
      <c r="X156" s="12"/>
      <c r="Y156" s="12"/>
      <c r="Z156" s="12"/>
      <c r="AA156" s="3"/>
      <c r="AB156" s="3"/>
      <c r="AC156" s="12"/>
      <c r="AD156" s="174"/>
      <c r="AE156" s="141"/>
      <c r="AF156" s="141"/>
      <c r="AG156" s="141"/>
      <c r="AH156" s="12"/>
      <c r="AI156"/>
      <c r="AJ156" s="12"/>
      <c r="AK156"/>
      <c r="AL156" s="12"/>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row>
    <row r="157" spans="1:270" s="2" customFormat="1">
      <c r="B157" t="s">
        <v>218</v>
      </c>
      <c r="C157" t="s">
        <v>171</v>
      </c>
      <c r="D157" s="2" t="str">
        <f t="shared" si="2"/>
        <v>CASI SEGUROCATASTRÓFICO</v>
      </c>
      <c r="E157" t="s">
        <v>220</v>
      </c>
      <c r="F157" s="3"/>
      <c r="G157" s="3"/>
      <c r="H157" s="16"/>
      <c r="I157"/>
      <c r="J157"/>
      <c r="K157"/>
      <c r="L157"/>
      <c r="M157"/>
      <c r="N157"/>
      <c r="O157"/>
      <c r="P157"/>
      <c r="Q157"/>
      <c r="R157" s="16"/>
      <c r="S157" s="97"/>
      <c r="T157"/>
      <c r="U157" s="97"/>
      <c r="V157" s="97"/>
      <c r="W157" s="12"/>
      <c r="X157" s="12"/>
      <c r="Y157" s="12"/>
      <c r="Z157" s="12"/>
      <c r="AA157" s="3"/>
      <c r="AB157" s="3"/>
      <c r="AC157" s="12"/>
      <c r="AD157" s="174"/>
      <c r="AE157" s="141"/>
      <c r="AF157" s="141"/>
      <c r="AG157" s="141"/>
      <c r="AH157" s="12"/>
      <c r="AI157"/>
      <c r="AJ157" s="12"/>
      <c r="AK157"/>
      <c r="AL157" s="12"/>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row>
    <row r="158" spans="1:270" s="2" customFormat="1">
      <c r="B158" t="s">
        <v>52</v>
      </c>
      <c r="C158" t="s">
        <v>128</v>
      </c>
      <c r="D158" s="2" t="str">
        <f t="shared" si="2"/>
        <v>PROBABLEINSIGNIFICANTE</v>
      </c>
      <c r="E158" t="s">
        <v>53</v>
      </c>
      <c r="F158" s="3"/>
      <c r="G158" s="3"/>
      <c r="H158" s="16"/>
      <c r="I158"/>
      <c r="J158"/>
      <c r="K158"/>
      <c r="L158"/>
      <c r="M158"/>
      <c r="N158"/>
      <c r="O158"/>
      <c r="P158"/>
      <c r="Q158"/>
      <c r="R158" s="16"/>
      <c r="S158" s="97"/>
      <c r="T158"/>
      <c r="U158" s="97"/>
      <c r="V158" s="97"/>
      <c r="W158" s="12"/>
      <c r="X158" s="12"/>
      <c r="Y158" s="12"/>
      <c r="Z158" s="12"/>
      <c r="AA158" s="3"/>
      <c r="AB158" s="3"/>
      <c r="AC158" s="12"/>
      <c r="AD158" s="174"/>
      <c r="AE158" s="141"/>
      <c r="AF158" s="141"/>
      <c r="AG158" s="141"/>
      <c r="AH158" s="12"/>
      <c r="AI158"/>
      <c r="AJ158" s="12"/>
      <c r="AK158"/>
      <c r="AL158" s="12"/>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row>
    <row r="159" spans="1:270" s="2" customFormat="1">
      <c r="B159" t="s">
        <v>52</v>
      </c>
      <c r="C159" t="s">
        <v>63</v>
      </c>
      <c r="D159" s="2" t="str">
        <f t="shared" si="2"/>
        <v>PROBABLEMENOR</v>
      </c>
      <c r="E159" t="s">
        <v>219</v>
      </c>
      <c r="F159" s="3"/>
      <c r="G159" s="3"/>
      <c r="H159" s="16"/>
      <c r="I159"/>
      <c r="J159"/>
      <c r="K159"/>
      <c r="L159"/>
      <c r="M159"/>
      <c r="N159"/>
      <c r="O159"/>
      <c r="P159"/>
      <c r="Q159"/>
      <c r="R159" s="16"/>
      <c r="S159" s="97"/>
      <c r="T159"/>
      <c r="U159" s="97"/>
      <c r="V159" s="97"/>
      <c r="W159" s="12"/>
      <c r="X159" s="12"/>
      <c r="Y159" s="12"/>
      <c r="Z159" s="12"/>
      <c r="AA159" s="3"/>
      <c r="AB159" s="3"/>
      <c r="AC159" s="12"/>
      <c r="AD159" s="174"/>
      <c r="AE159" s="141"/>
      <c r="AF159" s="141"/>
      <c r="AG159" s="141"/>
      <c r="AH159" s="12"/>
      <c r="AI159"/>
      <c r="AJ159" s="12"/>
      <c r="AK159"/>
      <c r="AL159" s="12"/>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row>
    <row r="160" spans="1:270" s="2" customFormat="1">
      <c r="B160" t="s">
        <v>52</v>
      </c>
      <c r="C160" t="s">
        <v>53</v>
      </c>
      <c r="D160" s="2" t="str">
        <f t="shared" si="2"/>
        <v>PROBABLEMODERADO</v>
      </c>
      <c r="E160" t="s">
        <v>219</v>
      </c>
      <c r="F160" s="3"/>
      <c r="G160" s="3"/>
      <c r="H160" s="16"/>
      <c r="I160"/>
      <c r="J160"/>
      <c r="K160"/>
      <c r="L160"/>
      <c r="M160"/>
      <c r="N160"/>
      <c r="O160"/>
      <c r="P160"/>
      <c r="Q160"/>
      <c r="R160" s="16"/>
      <c r="S160" s="97"/>
      <c r="T160"/>
      <c r="U160" s="97"/>
      <c r="V160" s="97"/>
      <c r="W160" s="12"/>
      <c r="X160" s="12"/>
      <c r="Y160" s="12"/>
      <c r="Z160" s="12"/>
      <c r="AA160" s="3"/>
      <c r="AB160" s="3"/>
      <c r="AC160" s="12"/>
      <c r="AD160" s="174"/>
      <c r="AE160" s="141"/>
      <c r="AF160" s="141"/>
      <c r="AG160" s="141"/>
      <c r="AH160" s="12"/>
      <c r="AI160"/>
      <c r="AJ160" s="12"/>
      <c r="AK160"/>
      <c r="AL160" s="12"/>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row>
    <row r="161" spans="2:270" s="2" customFormat="1">
      <c r="B161" t="s">
        <v>52</v>
      </c>
      <c r="C161" t="s">
        <v>90</v>
      </c>
      <c r="D161" s="2" t="str">
        <f t="shared" si="2"/>
        <v>PROBABLEMAYOR</v>
      </c>
      <c r="E161" t="s">
        <v>220</v>
      </c>
      <c r="F161" s="3"/>
      <c r="G161" s="3"/>
      <c r="H161" s="16"/>
      <c r="I161"/>
      <c r="J161"/>
      <c r="K161"/>
      <c r="L161"/>
      <c r="M161"/>
      <c r="N161"/>
      <c r="O161"/>
      <c r="P161"/>
      <c r="Q161"/>
      <c r="R161" s="16"/>
      <c r="S161" s="97"/>
      <c r="T161"/>
      <c r="U161" s="97"/>
      <c r="V161" s="97"/>
      <c r="W161" s="12"/>
      <c r="X161" s="12"/>
      <c r="Y161" s="12"/>
      <c r="Z161" s="12"/>
      <c r="AA161" s="3"/>
      <c r="AB161" s="3"/>
      <c r="AC161" s="12"/>
      <c r="AD161" s="174"/>
      <c r="AE161" s="141"/>
      <c r="AF161" s="141"/>
      <c r="AG161" s="141"/>
      <c r="AH161" s="12"/>
      <c r="AI161"/>
      <c r="AJ161" s="12"/>
      <c r="AK161"/>
      <c r="AL161" s="12"/>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row>
    <row r="162" spans="2:270" s="2" customFormat="1">
      <c r="B162" t="s">
        <v>52</v>
      </c>
      <c r="C162" t="s">
        <v>171</v>
      </c>
      <c r="D162" s="2" t="str">
        <f t="shared" si="2"/>
        <v>PROBABLECATASTRÓFICO</v>
      </c>
      <c r="E162" t="s">
        <v>220</v>
      </c>
      <c r="F162" s="3"/>
      <c r="G162" s="3"/>
      <c r="H162" s="16"/>
      <c r="I162"/>
      <c r="J162"/>
      <c r="K162"/>
      <c r="L162"/>
      <c r="M162"/>
      <c r="N162"/>
      <c r="O162"/>
      <c r="P162"/>
      <c r="Q162"/>
      <c r="R162" s="16"/>
      <c r="S162" s="97"/>
      <c r="T162"/>
      <c r="U162" s="97"/>
      <c r="V162" s="97"/>
      <c r="W162" s="12"/>
      <c r="X162" s="12"/>
      <c r="Y162" s="12"/>
      <c r="Z162" s="12"/>
      <c r="AA162" s="3"/>
      <c r="AB162" s="3"/>
      <c r="AC162" s="12"/>
      <c r="AD162" s="174"/>
      <c r="AE162" s="141"/>
      <c r="AF162" s="141"/>
      <c r="AG162" s="141"/>
      <c r="AH162" s="12"/>
      <c r="AI162"/>
      <c r="AJ162" s="12"/>
      <c r="AK162"/>
      <c r="AL162" s="1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row>
    <row r="163" spans="2:270" s="2" customFormat="1">
      <c r="B163" t="s">
        <v>62</v>
      </c>
      <c r="C163" t="s">
        <v>128</v>
      </c>
      <c r="D163" s="2" t="str">
        <f t="shared" si="2"/>
        <v>POSIBLEINSIGNIFICANTE</v>
      </c>
      <c r="E163" t="s">
        <v>221</v>
      </c>
      <c r="F163" s="3"/>
      <c r="G163" s="3"/>
      <c r="H163" s="16"/>
      <c r="I163"/>
      <c r="J163"/>
      <c r="K163"/>
      <c r="L163"/>
      <c r="M163"/>
      <c r="N163"/>
      <c r="O163"/>
      <c r="P163"/>
      <c r="Q163"/>
      <c r="R163" s="16"/>
      <c r="S163" s="97"/>
      <c r="T163"/>
      <c r="U163" s="97"/>
      <c r="V163" s="97"/>
      <c r="W163" s="12"/>
      <c r="X163" s="12"/>
      <c r="Y163" s="12"/>
      <c r="Z163" s="12"/>
      <c r="AA163" s="3"/>
      <c r="AB163" s="3"/>
      <c r="AC163" s="12"/>
      <c r="AD163" s="174"/>
      <c r="AE163" s="141"/>
      <c r="AF163" s="141"/>
      <c r="AG163" s="141"/>
      <c r="AH163" s="12"/>
      <c r="AI163"/>
      <c r="AJ163" s="12"/>
      <c r="AK163"/>
      <c r="AL163" s="12"/>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row>
    <row r="164" spans="2:270" s="2" customFormat="1">
      <c r="B164" t="s">
        <v>62</v>
      </c>
      <c r="C164" t="s">
        <v>63</v>
      </c>
      <c r="D164" s="2" t="str">
        <f t="shared" si="2"/>
        <v>POSIBLEMENOR</v>
      </c>
      <c r="E164" t="s">
        <v>53</v>
      </c>
      <c r="F164" s="3"/>
      <c r="G164" s="3"/>
      <c r="H164" s="16"/>
      <c r="I164"/>
      <c r="J164"/>
      <c r="K164"/>
      <c r="L164"/>
      <c r="M164"/>
      <c r="N164"/>
      <c r="O164"/>
      <c r="P164"/>
      <c r="Q164"/>
      <c r="R164" s="16"/>
      <c r="S164" s="97"/>
      <c r="T164"/>
      <c r="U164" s="97"/>
      <c r="V164" s="97"/>
      <c r="W164" s="12"/>
      <c r="X164" s="12"/>
      <c r="Y164" s="12"/>
      <c r="Z164" s="12"/>
      <c r="AA164" s="3"/>
      <c r="AB164" s="3"/>
      <c r="AC164" s="12"/>
      <c r="AD164" s="174"/>
      <c r="AE164" s="141"/>
      <c r="AF164" s="141"/>
      <c r="AG164" s="141"/>
      <c r="AH164" s="12"/>
      <c r="AI164"/>
      <c r="AJ164" s="12"/>
      <c r="AK164"/>
      <c r="AL164" s="12"/>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row>
    <row r="165" spans="2:270" s="2" customFormat="1">
      <c r="B165" t="s">
        <v>62</v>
      </c>
      <c r="C165" t="s">
        <v>53</v>
      </c>
      <c r="D165" s="2" t="str">
        <f t="shared" si="2"/>
        <v>POSIBLEMODERADO</v>
      </c>
      <c r="E165" t="s">
        <v>219</v>
      </c>
      <c r="F165" s="3"/>
      <c r="G165" s="3"/>
      <c r="H165" s="16"/>
      <c r="I165"/>
      <c r="J165"/>
      <c r="K165"/>
      <c r="L165"/>
      <c r="M165"/>
      <c r="N165"/>
      <c r="O165"/>
      <c r="P165"/>
      <c r="Q165"/>
      <c r="R165" s="16"/>
      <c r="S165" s="97"/>
      <c r="T165"/>
      <c r="U165" s="97"/>
      <c r="V165" s="97"/>
      <c r="W165" s="12"/>
      <c r="X165" s="12"/>
      <c r="Y165" s="12"/>
      <c r="Z165" s="12"/>
      <c r="AA165" s="3"/>
      <c r="AB165" s="3"/>
      <c r="AC165" s="12"/>
      <c r="AD165" s="174"/>
      <c r="AE165" s="141"/>
      <c r="AF165" s="141"/>
      <c r="AG165" s="141"/>
      <c r="AH165" s="12"/>
      <c r="AI165"/>
      <c r="AJ165" s="12"/>
      <c r="AK165"/>
      <c r="AL165" s="12"/>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row>
    <row r="166" spans="2:270" s="2" customFormat="1">
      <c r="B166" t="s">
        <v>62</v>
      </c>
      <c r="C166" t="s">
        <v>90</v>
      </c>
      <c r="D166" s="2" t="str">
        <f t="shared" si="2"/>
        <v>POSIBLEMAYOR</v>
      </c>
      <c r="E166" t="s">
        <v>220</v>
      </c>
      <c r="F166" s="3"/>
      <c r="G166" s="3"/>
      <c r="H166" s="16"/>
      <c r="I166"/>
      <c r="J166"/>
      <c r="K166"/>
      <c r="L166"/>
      <c r="M166"/>
      <c r="N166"/>
      <c r="O166"/>
      <c r="P166"/>
      <c r="Q166"/>
      <c r="R166" s="16"/>
      <c r="S166" s="97"/>
      <c r="T166"/>
      <c r="U166" s="97"/>
      <c r="V166" s="97"/>
      <c r="W166" s="12"/>
      <c r="X166" s="12"/>
      <c r="Y166" s="12"/>
      <c r="Z166" s="12"/>
      <c r="AA166" s="3"/>
      <c r="AB166" s="3"/>
      <c r="AC166" s="12"/>
      <c r="AD166" s="174"/>
      <c r="AE166" s="141"/>
      <c r="AF166" s="141"/>
      <c r="AG166" s="141"/>
      <c r="AH166" s="12"/>
      <c r="AI166"/>
      <c r="AJ166" s="12"/>
      <c r="AK166"/>
      <c r="AL166" s="12"/>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row>
    <row r="167" spans="2:270" s="2" customFormat="1">
      <c r="B167" t="s">
        <v>62</v>
      </c>
      <c r="C167" t="s">
        <v>171</v>
      </c>
      <c r="D167" s="2" t="str">
        <f t="shared" si="2"/>
        <v>POSIBLECATASTRÓFICO</v>
      </c>
      <c r="E167" t="s">
        <v>220</v>
      </c>
      <c r="F167" s="3"/>
      <c r="G167" s="3"/>
      <c r="H167" s="16"/>
      <c r="I167"/>
      <c r="J167"/>
      <c r="K167"/>
      <c r="L167"/>
      <c r="M167"/>
      <c r="N167"/>
      <c r="O167"/>
      <c r="P167"/>
      <c r="Q167"/>
      <c r="R167" s="16"/>
      <c r="S167" s="97"/>
      <c r="T167"/>
      <c r="U167" s="97"/>
      <c r="V167" s="97"/>
      <c r="W167" s="12"/>
      <c r="X167" s="12"/>
      <c r="Y167" s="12"/>
      <c r="Z167" s="12"/>
      <c r="AA167" s="3"/>
      <c r="AB167" s="3"/>
      <c r="AC167" s="12"/>
      <c r="AD167" s="174"/>
      <c r="AE167" s="141"/>
      <c r="AF167" s="141"/>
      <c r="AG167" s="141"/>
      <c r="AH167" s="12"/>
      <c r="AI167"/>
      <c r="AJ167" s="12"/>
      <c r="AK167"/>
      <c r="AL167" s="12"/>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row>
    <row r="168" spans="2:270" s="2" customFormat="1">
      <c r="B168" t="s">
        <v>142</v>
      </c>
      <c r="C168" t="s">
        <v>128</v>
      </c>
      <c r="D168" s="2" t="str">
        <f t="shared" si="2"/>
        <v>IMPROBABLEINSIGNIFICANTE</v>
      </c>
      <c r="E168" t="s">
        <v>221</v>
      </c>
      <c r="F168" s="3"/>
      <c r="G168" s="3"/>
      <c r="H168" s="16"/>
      <c r="I168"/>
      <c r="J168"/>
      <c r="K168"/>
      <c r="L168"/>
      <c r="M168"/>
      <c r="N168"/>
      <c r="O168"/>
      <c r="P168"/>
      <c r="Q168"/>
      <c r="R168" s="16"/>
      <c r="S168" s="97"/>
      <c r="T168"/>
      <c r="U168" s="97"/>
      <c r="V168" s="97"/>
      <c r="W168" s="12"/>
      <c r="X168" s="12"/>
      <c r="Y168" s="12"/>
      <c r="Z168" s="12"/>
      <c r="AA168" s="3"/>
      <c r="AB168" s="3"/>
      <c r="AC168" s="12"/>
      <c r="AD168" s="174"/>
      <c r="AE168" s="141"/>
      <c r="AF168" s="141"/>
      <c r="AG168" s="141"/>
      <c r="AH168" s="12"/>
      <c r="AI168"/>
      <c r="AJ168" s="12"/>
      <c r="AK168"/>
      <c r="AL168" s="12"/>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row>
    <row r="169" spans="2:270" s="2" customFormat="1">
      <c r="B169" t="s">
        <v>142</v>
      </c>
      <c r="C169" t="s">
        <v>63</v>
      </c>
      <c r="D169" s="2" t="str">
        <f t="shared" si="2"/>
        <v>IMPROBABLEMENOR</v>
      </c>
      <c r="E169" t="s">
        <v>221</v>
      </c>
      <c r="F169" s="3"/>
      <c r="G169" s="3"/>
      <c r="H169" s="16"/>
      <c r="I169"/>
      <c r="J169"/>
      <c r="K169"/>
      <c r="L169"/>
      <c r="M169"/>
      <c r="N169"/>
      <c r="O169"/>
      <c r="P169"/>
      <c r="Q169"/>
      <c r="R169" s="16"/>
      <c r="S169" s="97"/>
      <c r="T169"/>
      <c r="U169" s="97"/>
      <c r="V169" s="97"/>
      <c r="W169" s="12"/>
      <c r="X169" s="12"/>
      <c r="Y169" s="12"/>
      <c r="Z169" s="12"/>
      <c r="AA169" s="3"/>
      <c r="AB169" s="3"/>
      <c r="AC169" s="12"/>
      <c r="AD169" s="174"/>
      <c r="AE169" s="141"/>
      <c r="AF169" s="141"/>
      <c r="AG169" s="141"/>
      <c r="AH169" s="12"/>
      <c r="AI169"/>
      <c r="AJ169" s="12"/>
      <c r="AK169"/>
      <c r="AL169" s="12"/>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row>
    <row r="170" spans="2:270" s="2" customFormat="1">
      <c r="B170" t="s">
        <v>142</v>
      </c>
      <c r="C170" t="s">
        <v>53</v>
      </c>
      <c r="D170" s="2" t="str">
        <f t="shared" si="2"/>
        <v>IMPROBABLEMODERADO</v>
      </c>
      <c r="E170" t="s">
        <v>53</v>
      </c>
      <c r="F170" s="3"/>
      <c r="G170" s="3"/>
      <c r="H170" s="16"/>
      <c r="I170"/>
      <c r="J170"/>
      <c r="K170"/>
      <c r="L170"/>
      <c r="M170"/>
      <c r="N170"/>
      <c r="O170"/>
      <c r="P170"/>
      <c r="Q170"/>
      <c r="R170" s="16"/>
      <c r="S170" s="97"/>
      <c r="T170"/>
      <c r="U170" s="97"/>
      <c r="V170" s="97"/>
      <c r="W170" s="12"/>
      <c r="X170" s="12"/>
      <c r="Y170" s="12"/>
      <c r="Z170" s="12"/>
      <c r="AA170" s="3"/>
      <c r="AB170" s="3"/>
      <c r="AC170" s="12"/>
      <c r="AD170" s="174"/>
      <c r="AE170" s="141"/>
      <c r="AF170" s="141"/>
      <c r="AG170" s="141"/>
      <c r="AH170" s="12"/>
      <c r="AI170"/>
      <c r="AJ170" s="12"/>
      <c r="AK170"/>
      <c r="AL170" s="12"/>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row>
    <row r="171" spans="2:270" s="2" customFormat="1">
      <c r="B171" t="s">
        <v>142</v>
      </c>
      <c r="C171" t="s">
        <v>90</v>
      </c>
      <c r="D171" s="2" t="str">
        <f t="shared" si="2"/>
        <v>IMPROBABLEMAYOR</v>
      </c>
      <c r="E171" t="s">
        <v>219</v>
      </c>
      <c r="F171" s="3"/>
      <c r="G171" s="3"/>
      <c r="H171" s="16"/>
      <c r="I171"/>
      <c r="J171"/>
      <c r="K171"/>
      <c r="L171"/>
      <c r="M171"/>
      <c r="N171"/>
      <c r="O171"/>
      <c r="P171"/>
      <c r="Q171"/>
      <c r="R171" s="16"/>
      <c r="S171" s="97"/>
      <c r="T171"/>
      <c r="U171" s="97"/>
      <c r="V171" s="97"/>
      <c r="W171" s="12"/>
      <c r="X171" s="12"/>
      <c r="Y171" s="12"/>
      <c r="Z171" s="12"/>
      <c r="AA171" s="3"/>
      <c r="AB171" s="3"/>
      <c r="AC171" s="12"/>
      <c r="AD171" s="174"/>
      <c r="AE171" s="141"/>
      <c r="AF171" s="141"/>
      <c r="AG171" s="141"/>
      <c r="AH171" s="12"/>
      <c r="AI171"/>
      <c r="AJ171" s="12"/>
      <c r="AK171"/>
      <c r="AL171" s="12"/>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row>
    <row r="172" spans="2:270" s="2" customFormat="1">
      <c r="B172" t="s">
        <v>142</v>
      </c>
      <c r="C172" t="s">
        <v>171</v>
      </c>
      <c r="D172" s="2" t="str">
        <f t="shared" si="2"/>
        <v>IMPROBABLECATASTRÓFICO</v>
      </c>
      <c r="E172" t="s">
        <v>220</v>
      </c>
      <c r="F172" s="3"/>
      <c r="G172" s="3"/>
      <c r="H172" s="16"/>
      <c r="I172"/>
      <c r="J172"/>
      <c r="K172"/>
      <c r="L172"/>
      <c r="M172"/>
      <c r="N172"/>
      <c r="O172"/>
      <c r="P172"/>
      <c r="Q172"/>
      <c r="R172" s="16"/>
      <c r="S172" s="97"/>
      <c r="T172"/>
      <c r="U172" s="97"/>
      <c r="V172" s="97"/>
      <c r="W172" s="12"/>
      <c r="X172" s="12"/>
      <c r="Y172" s="12"/>
      <c r="Z172" s="12"/>
      <c r="AA172" s="3"/>
      <c r="AB172" s="3"/>
      <c r="AC172" s="12"/>
      <c r="AD172" s="174"/>
      <c r="AE172" s="141"/>
      <c r="AF172" s="141"/>
      <c r="AG172" s="141"/>
      <c r="AH172" s="12"/>
      <c r="AI172"/>
      <c r="AJ172" s="12"/>
      <c r="AK172"/>
      <c r="AL172" s="1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row>
    <row r="173" spans="2:270" s="2" customFormat="1">
      <c r="B173" t="s">
        <v>111</v>
      </c>
      <c r="C173" t="s">
        <v>128</v>
      </c>
      <c r="D173" s="2" t="str">
        <f t="shared" si="2"/>
        <v>RARA VEZINSIGNIFICANTE</v>
      </c>
      <c r="E173" t="s">
        <v>221</v>
      </c>
      <c r="F173" s="3"/>
      <c r="G173" s="3"/>
      <c r="H173" s="16"/>
      <c r="I173"/>
      <c r="J173"/>
      <c r="K173"/>
      <c r="L173"/>
      <c r="M173"/>
      <c r="N173"/>
      <c r="O173"/>
      <c r="P173"/>
      <c r="Q173"/>
      <c r="R173" s="16"/>
      <c r="S173" s="97"/>
      <c r="T173"/>
      <c r="U173" s="97"/>
      <c r="V173" s="97"/>
      <c r="W173" s="12"/>
      <c r="X173" s="12"/>
      <c r="Y173" s="12"/>
      <c r="Z173" s="12"/>
      <c r="AA173" s="3"/>
      <c r="AB173" s="3"/>
      <c r="AC173" s="12"/>
      <c r="AD173" s="174"/>
      <c r="AE173" s="141"/>
      <c r="AF173" s="141"/>
      <c r="AG173" s="141"/>
      <c r="AH173" s="12"/>
      <c r="AI173"/>
      <c r="AJ173" s="12"/>
      <c r="AK173"/>
      <c r="AL173" s="12"/>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row>
    <row r="174" spans="2:270" s="2" customFormat="1">
      <c r="B174" t="s">
        <v>111</v>
      </c>
      <c r="C174" t="s">
        <v>63</v>
      </c>
      <c r="D174" s="2" t="str">
        <f t="shared" si="2"/>
        <v>RARA VEZMENOR</v>
      </c>
      <c r="E174" t="s">
        <v>221</v>
      </c>
      <c r="F174" s="3"/>
      <c r="G174" s="3"/>
      <c r="H174" s="16" t="str">
        <f>+IFERROR(VLOOKUP(F174,$F$179:$H$183,3,FALSE)*VLOOKUP(G174,$G$179:$H$183,3,FALSE),"")</f>
        <v/>
      </c>
      <c r="I174"/>
      <c r="J174"/>
      <c r="K174"/>
      <c r="L174"/>
      <c r="M174"/>
      <c r="N174"/>
      <c r="O174"/>
      <c r="P174"/>
      <c r="Q174"/>
      <c r="R174" s="16"/>
      <c r="S174" s="97"/>
      <c r="T174"/>
      <c r="U174" s="97"/>
      <c r="V174" s="97"/>
      <c r="W174" s="12"/>
      <c r="X174" s="12"/>
      <c r="Y174" s="12"/>
      <c r="Z174" s="12"/>
      <c r="AA174" s="3"/>
      <c r="AB174" s="3"/>
      <c r="AC174" s="12"/>
      <c r="AD174" s="174"/>
      <c r="AE174" s="141"/>
      <c r="AF174" s="141"/>
      <c r="AG174" s="141"/>
      <c r="AH174" s="12"/>
      <c r="AI174"/>
      <c r="AJ174" s="12"/>
      <c r="AK174"/>
      <c r="AL174" s="12"/>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row>
    <row r="175" spans="2:270" s="2" customFormat="1">
      <c r="B175" t="s">
        <v>111</v>
      </c>
      <c r="C175" t="s">
        <v>53</v>
      </c>
      <c r="D175" s="2" t="str">
        <f t="shared" si="2"/>
        <v>RARA VEZMODERADO</v>
      </c>
      <c r="E175" t="s">
        <v>53</v>
      </c>
      <c r="F175" s="3"/>
      <c r="G175" s="3"/>
      <c r="H175" s="16" t="str">
        <f>+IFERROR(VLOOKUP(F175,$F$179:$H$183,3,FALSE)*VLOOKUP(G175,$G$179:$H$183,3,FALSE),"")</f>
        <v/>
      </c>
      <c r="I175"/>
      <c r="J175"/>
      <c r="K175"/>
      <c r="L175"/>
      <c r="M175"/>
      <c r="N175"/>
      <c r="O175"/>
      <c r="P175"/>
      <c r="Q175"/>
      <c r="R175" s="16"/>
      <c r="S175" s="97"/>
      <c r="T175"/>
      <c r="U175" s="97"/>
      <c r="V175" s="97"/>
      <c r="W175" s="12"/>
      <c r="X175" s="12"/>
      <c r="Y175" s="12"/>
      <c r="Z175" s="12"/>
      <c r="AA175" s="3"/>
      <c r="AB175" s="3"/>
      <c r="AC175" s="12"/>
      <c r="AD175" s="174"/>
      <c r="AE175" s="141"/>
      <c r="AF175" s="141"/>
      <c r="AG175" s="141"/>
      <c r="AH175" s="12"/>
      <c r="AI175"/>
      <c r="AJ175" s="12"/>
      <c r="AK175"/>
      <c r="AL175" s="12"/>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row>
    <row r="176" spans="2:270" s="2" customFormat="1">
      <c r="B176" t="s">
        <v>111</v>
      </c>
      <c r="C176" t="s">
        <v>90</v>
      </c>
      <c r="D176" s="2" t="str">
        <f t="shared" si="2"/>
        <v>RARA VEZMAYOR</v>
      </c>
      <c r="E176" t="s">
        <v>219</v>
      </c>
      <c r="F176" s="16"/>
      <c r="G176"/>
      <c r="H176" s="16"/>
      <c r="I176"/>
      <c r="J176"/>
      <c r="K176"/>
      <c r="L176"/>
      <c r="M176"/>
      <c r="N176"/>
      <c r="O176"/>
      <c r="P176"/>
      <c r="Q176"/>
      <c r="R176" s="16"/>
      <c r="S176" s="97"/>
      <c r="T176"/>
      <c r="U176" s="97"/>
      <c r="V176" s="97"/>
      <c r="W176" s="12"/>
      <c r="X176" s="12"/>
      <c r="Y176" s="12"/>
      <c r="Z176" s="12"/>
      <c r="AA176"/>
      <c r="AB176"/>
      <c r="AC176" s="12"/>
      <c r="AD176" s="174"/>
      <c r="AE176" s="141"/>
      <c r="AF176" s="141"/>
      <c r="AG176" s="141"/>
      <c r="AH176" s="12"/>
      <c r="AI176"/>
      <c r="AJ176" s="12"/>
      <c r="AK176"/>
      <c r="AL176" s="12"/>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row>
    <row r="177" spans="1:270" s="2" customFormat="1">
      <c r="B177" t="s">
        <v>111</v>
      </c>
      <c r="C177" t="s">
        <v>171</v>
      </c>
      <c r="D177" s="2" t="str">
        <f t="shared" si="2"/>
        <v>RARA VEZCATASTRÓFICO</v>
      </c>
      <c r="E177" t="s">
        <v>220</v>
      </c>
      <c r="F177" s="16"/>
      <c r="G177"/>
      <c r="H177" s="16"/>
      <c r="I177"/>
      <c r="J177"/>
      <c r="K177"/>
      <c r="L177"/>
      <c r="M177"/>
      <c r="N177"/>
      <c r="O177"/>
      <c r="P177"/>
      <c r="Q177"/>
      <c r="R177" s="16"/>
      <c r="S177" s="97"/>
      <c r="T177"/>
      <c r="U177" s="97"/>
      <c r="V177" s="97"/>
      <c r="W177" s="12"/>
      <c r="X177" s="12"/>
      <c r="Y177" s="12"/>
      <c r="Z177" s="12"/>
      <c r="AA177"/>
      <c r="AB177"/>
      <c r="AC177" s="12"/>
      <c r="AD177" s="174"/>
      <c r="AE177" s="141"/>
      <c r="AF177" s="141"/>
      <c r="AG177" s="141"/>
      <c r="AH177" s="12"/>
      <c r="AI177"/>
      <c r="AJ177" s="12"/>
      <c r="AK177"/>
      <c r="AL177" s="12"/>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row>
    <row r="178" spans="1:270" s="2" customFormat="1" ht="16">
      <c r="A178"/>
      <c r="B178"/>
      <c r="C178"/>
      <c r="D178"/>
      <c r="E178"/>
      <c r="F178" s="16"/>
      <c r="G178"/>
      <c r="H178" s="16"/>
      <c r="I178"/>
      <c r="J178"/>
      <c r="K178"/>
      <c r="L178"/>
      <c r="M178"/>
      <c r="N178"/>
      <c r="O178"/>
      <c r="P178"/>
      <c r="Q178"/>
      <c r="R178" s="16"/>
      <c r="S178" s="97"/>
      <c r="T178"/>
      <c r="U178" s="97"/>
      <c r="V178" s="97"/>
      <c r="W178" s="12"/>
      <c r="X178" s="12"/>
      <c r="Y178" s="12"/>
      <c r="Z178" s="12"/>
      <c r="AA178"/>
      <c r="AB178"/>
      <c r="AC178" s="12"/>
      <c r="AD178" s="174"/>
      <c r="AE178" s="141"/>
      <c r="AF178" s="141" t="s">
        <v>34</v>
      </c>
      <c r="AG178" s="141"/>
      <c r="AH178" s="12"/>
      <c r="AI178"/>
      <c r="AJ178" s="12" t="s">
        <v>35</v>
      </c>
      <c r="AK178"/>
      <c r="AL178" s="12"/>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row>
    <row r="179" spans="1:270" s="2" customFormat="1" ht="56">
      <c r="D179"/>
      <c r="E179" s="2" t="s">
        <v>150</v>
      </c>
      <c r="F179" s="17" t="s">
        <v>111</v>
      </c>
      <c r="G179" s="2" t="s">
        <v>128</v>
      </c>
      <c r="H179" s="17">
        <v>1</v>
      </c>
      <c r="J179" s="2" t="s">
        <v>57</v>
      </c>
      <c r="R179" s="17"/>
      <c r="S179" s="98" t="s">
        <v>222</v>
      </c>
      <c r="U179" s="98" t="s">
        <v>60</v>
      </c>
      <c r="V179" s="98" t="s">
        <v>60</v>
      </c>
      <c r="W179" s="85" t="s">
        <v>223</v>
      </c>
      <c r="X179" s="85"/>
      <c r="Y179" s="13" t="s">
        <v>60</v>
      </c>
      <c r="Z179" s="85" t="s">
        <v>223</v>
      </c>
      <c r="AA179" s="2" t="s">
        <v>111</v>
      </c>
      <c r="AB179" s="2" t="s">
        <v>128</v>
      </c>
      <c r="AC179" s="13"/>
      <c r="AD179" s="175"/>
      <c r="AE179" s="102"/>
      <c r="AF179" s="82" t="s">
        <v>224</v>
      </c>
      <c r="AG179" s="82" t="s">
        <v>225</v>
      </c>
      <c r="AH179" s="91">
        <v>100</v>
      </c>
      <c r="AI179" s="101" t="s">
        <v>226</v>
      </c>
      <c r="AJ179" s="90"/>
      <c r="AK179" s="91" t="s">
        <v>227</v>
      </c>
      <c r="AL179" s="91">
        <v>2</v>
      </c>
    </row>
    <row r="180" spans="1:270" s="2" customFormat="1" ht="56">
      <c r="D180"/>
      <c r="E180" s="2" t="s">
        <v>138</v>
      </c>
      <c r="F180" s="17" t="s">
        <v>142</v>
      </c>
      <c r="G180" s="2" t="s">
        <v>63</v>
      </c>
      <c r="H180" s="17">
        <v>2</v>
      </c>
      <c r="J180" s="2" t="s">
        <v>82</v>
      </c>
      <c r="R180" s="17"/>
      <c r="S180" s="98" t="s">
        <v>125</v>
      </c>
      <c r="U180" s="98" t="s">
        <v>53</v>
      </c>
      <c r="V180" s="98" t="s">
        <v>53</v>
      </c>
      <c r="W180" s="85" t="s">
        <v>228</v>
      </c>
      <c r="X180" s="85"/>
      <c r="Y180" s="13" t="s">
        <v>53</v>
      </c>
      <c r="Z180" s="85" t="s">
        <v>228</v>
      </c>
      <c r="AA180" s="2" t="s">
        <v>142</v>
      </c>
      <c r="AB180" s="2" t="s">
        <v>63</v>
      </c>
      <c r="AC180" s="13"/>
      <c r="AD180" s="175"/>
      <c r="AE180" s="102"/>
      <c r="AF180" s="82" t="s">
        <v>229</v>
      </c>
      <c r="AG180" s="82" t="s">
        <v>230</v>
      </c>
      <c r="AH180" s="91">
        <v>50</v>
      </c>
      <c r="AI180" s="101" t="s">
        <v>231</v>
      </c>
      <c r="AJ180" s="90"/>
      <c r="AK180" s="91" t="s">
        <v>232</v>
      </c>
      <c r="AL180" s="91">
        <v>1</v>
      </c>
    </row>
    <row r="181" spans="1:270" s="2" customFormat="1" ht="42">
      <c r="E181" s="2" t="s">
        <v>233</v>
      </c>
      <c r="F181" s="17" t="s">
        <v>62</v>
      </c>
      <c r="G181" s="2" t="s">
        <v>53</v>
      </c>
      <c r="H181" s="17">
        <v>3</v>
      </c>
      <c r="R181" s="17"/>
      <c r="S181" s="98" t="s">
        <v>83</v>
      </c>
      <c r="U181" s="98" t="s">
        <v>98</v>
      </c>
      <c r="V181" s="98" t="s">
        <v>98</v>
      </c>
      <c r="W181" s="85" t="s">
        <v>234</v>
      </c>
      <c r="X181" s="85"/>
      <c r="Y181" s="13" t="s">
        <v>98</v>
      </c>
      <c r="Z181" s="85" t="s">
        <v>234</v>
      </c>
      <c r="AA181" s="2" t="s">
        <v>62</v>
      </c>
      <c r="AB181" s="2" t="s">
        <v>53</v>
      </c>
      <c r="AC181" s="13"/>
      <c r="AD181" s="175"/>
      <c r="AE181" s="102"/>
      <c r="AF181" s="82" t="s">
        <v>235</v>
      </c>
      <c r="AG181" s="82" t="s">
        <v>236</v>
      </c>
      <c r="AH181" s="91">
        <v>0</v>
      </c>
      <c r="AI181" s="101" t="s">
        <v>237</v>
      </c>
      <c r="AJ181" s="90"/>
      <c r="AK181" s="91" t="s">
        <v>238</v>
      </c>
      <c r="AL181" s="91">
        <v>0</v>
      </c>
    </row>
    <row r="182" spans="1:270" s="2" customFormat="1" ht="56">
      <c r="E182" s="2" t="s">
        <v>239</v>
      </c>
      <c r="F182" s="17" t="s">
        <v>52</v>
      </c>
      <c r="G182" s="2" t="s">
        <v>90</v>
      </c>
      <c r="H182" s="17">
        <v>4</v>
      </c>
      <c r="R182" s="17"/>
      <c r="S182" s="98" t="s">
        <v>58</v>
      </c>
      <c r="U182" s="98"/>
      <c r="V182" s="98"/>
      <c r="W182" s="85" t="s">
        <v>240</v>
      </c>
      <c r="X182" s="85"/>
      <c r="Y182" s="13"/>
      <c r="Z182" s="85" t="s">
        <v>240</v>
      </c>
      <c r="AA182" s="2" t="s">
        <v>52</v>
      </c>
      <c r="AB182" s="2" t="s">
        <v>90</v>
      </c>
      <c r="AC182" s="13"/>
      <c r="AD182" s="175"/>
      <c r="AE182" s="102"/>
      <c r="AF182" s="82" t="s">
        <v>241</v>
      </c>
      <c r="AG182" s="82" t="s">
        <v>242</v>
      </c>
      <c r="AH182" s="91">
        <v>50</v>
      </c>
      <c r="AI182" s="102" t="s">
        <v>231</v>
      </c>
      <c r="AJ182" s="90"/>
      <c r="AK182" s="91" t="s">
        <v>227</v>
      </c>
      <c r="AL182" s="91">
        <v>2</v>
      </c>
    </row>
    <row r="183" spans="1:270" s="2" customFormat="1" ht="56">
      <c r="E183" s="2" t="s">
        <v>243</v>
      </c>
      <c r="F183" s="17" t="s">
        <v>218</v>
      </c>
      <c r="G183" s="2" t="s">
        <v>171</v>
      </c>
      <c r="H183" s="17">
        <v>5</v>
      </c>
      <c r="R183" s="17"/>
      <c r="S183" s="98"/>
      <c r="U183" s="98"/>
      <c r="V183" s="98"/>
      <c r="W183" s="85" t="s">
        <v>244</v>
      </c>
      <c r="X183" s="85"/>
      <c r="Y183" s="13"/>
      <c r="Z183" s="85" t="s">
        <v>244</v>
      </c>
      <c r="AA183" s="2" t="s">
        <v>218</v>
      </c>
      <c r="AB183" s="2" t="s">
        <v>171</v>
      </c>
      <c r="AC183" s="13"/>
      <c r="AD183" s="175"/>
      <c r="AE183" s="102"/>
      <c r="AF183" s="82" t="s">
        <v>245</v>
      </c>
      <c r="AG183" s="82" t="s">
        <v>246</v>
      </c>
      <c r="AH183" s="91">
        <v>50</v>
      </c>
      <c r="AI183" s="102" t="s">
        <v>231</v>
      </c>
      <c r="AJ183" s="90"/>
      <c r="AK183" s="91" t="s">
        <v>227</v>
      </c>
      <c r="AL183" s="91">
        <v>1</v>
      </c>
    </row>
    <row r="184" spans="1:270" s="2" customFormat="1" ht="42">
      <c r="E184" s="2" t="s">
        <v>247</v>
      </c>
      <c r="F184" s="17"/>
      <c r="H184" s="17"/>
      <c r="R184" s="17"/>
      <c r="S184" s="98"/>
      <c r="U184" s="98"/>
      <c r="V184" s="98"/>
      <c r="W184" s="85" t="s">
        <v>248</v>
      </c>
      <c r="X184" s="85"/>
      <c r="Y184" s="13"/>
      <c r="Z184" s="85" t="s">
        <v>248</v>
      </c>
      <c r="AC184" s="13"/>
      <c r="AD184" s="175"/>
      <c r="AE184" s="102"/>
      <c r="AF184" s="82" t="s">
        <v>249</v>
      </c>
      <c r="AG184" s="82" t="s">
        <v>250</v>
      </c>
      <c r="AH184" s="91">
        <v>0</v>
      </c>
      <c r="AI184" s="102" t="s">
        <v>237</v>
      </c>
      <c r="AJ184" s="90"/>
      <c r="AK184" s="91" t="s">
        <v>232</v>
      </c>
      <c r="AL184" s="91">
        <v>0</v>
      </c>
    </row>
    <row r="185" spans="1:270" ht="42">
      <c r="A185" s="2"/>
      <c r="B185" s="2"/>
      <c r="C185" s="2"/>
      <c r="D185" s="2"/>
      <c r="E185" s="2" t="s">
        <v>51</v>
      </c>
      <c r="F185" s="17"/>
      <c r="G185" s="2"/>
      <c r="H185" s="17"/>
      <c r="I185" s="2"/>
      <c r="J185" s="2"/>
      <c r="K185" s="2"/>
      <c r="L185" s="2"/>
      <c r="M185" s="2"/>
      <c r="N185" s="2"/>
      <c r="O185" s="2"/>
      <c r="P185" s="2"/>
      <c r="Q185" s="2"/>
      <c r="R185" s="17"/>
      <c r="T185" s="2"/>
      <c r="W185" s="85" t="s">
        <v>251</v>
      </c>
      <c r="X185" s="85"/>
      <c r="Z185" s="85" t="s">
        <v>251</v>
      </c>
      <c r="AA185" s="2"/>
      <c r="AB185" s="2"/>
      <c r="AC185" s="13"/>
      <c r="AD185" s="175"/>
      <c r="AE185" s="102"/>
      <c r="AF185" s="82" t="s">
        <v>252</v>
      </c>
      <c r="AG185" s="82" t="s">
        <v>253</v>
      </c>
      <c r="AH185" s="91">
        <v>0</v>
      </c>
      <c r="AI185" s="102" t="s">
        <v>237</v>
      </c>
      <c r="AJ185" s="90"/>
      <c r="AK185" s="91" t="s">
        <v>238</v>
      </c>
      <c r="AL185" s="91">
        <v>0</v>
      </c>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c r="IW185" s="2"/>
      <c r="IX185" s="2"/>
      <c r="IY185" s="2"/>
      <c r="IZ185" s="2"/>
      <c r="JA185" s="2"/>
      <c r="JB185" s="2"/>
      <c r="JC185" s="2"/>
      <c r="JD185" s="2"/>
      <c r="JE185" s="2"/>
      <c r="JF185" s="2"/>
      <c r="JG185" s="2"/>
      <c r="JH185" s="2"/>
      <c r="JI185" s="2"/>
      <c r="JJ185" s="2"/>
    </row>
    <row r="186" spans="1:270" ht="42">
      <c r="A186" s="2"/>
      <c r="B186" s="2"/>
      <c r="C186" s="2"/>
      <c r="D186" s="2"/>
      <c r="E186" s="2" t="s">
        <v>188</v>
      </c>
      <c r="F186" s="17"/>
      <c r="G186" s="2"/>
      <c r="H186" s="17"/>
      <c r="I186" s="2"/>
      <c r="J186" s="2"/>
      <c r="K186" s="2"/>
      <c r="L186" s="2"/>
      <c r="M186" s="2"/>
      <c r="N186" s="2"/>
      <c r="O186" s="2"/>
      <c r="P186" s="2"/>
      <c r="Q186" s="2"/>
      <c r="R186" s="17"/>
      <c r="S186" s="98"/>
      <c r="T186" s="2"/>
      <c r="U186" s="98"/>
      <c r="V186" s="98"/>
      <c r="W186" s="85" t="s">
        <v>254</v>
      </c>
      <c r="X186" s="85"/>
      <c r="Y186" s="13"/>
      <c r="Z186" s="85" t="s">
        <v>254</v>
      </c>
      <c r="AA186" s="2"/>
      <c r="AB186" s="2" t="s">
        <v>255</v>
      </c>
      <c r="AC186" s="13"/>
      <c r="AD186" s="175"/>
      <c r="AE186" s="102"/>
      <c r="AF186" s="82" t="s">
        <v>256</v>
      </c>
      <c r="AG186" s="82" t="s">
        <v>257</v>
      </c>
      <c r="AH186" s="91">
        <v>0</v>
      </c>
      <c r="AI186" s="102" t="s">
        <v>237</v>
      </c>
      <c r="AJ186" s="90"/>
      <c r="AK186" s="91" t="s">
        <v>227</v>
      </c>
      <c r="AL186" s="91">
        <v>1</v>
      </c>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c r="IC186" s="2"/>
      <c r="ID186" s="2"/>
      <c r="IE186" s="2"/>
      <c r="IF186" s="2"/>
      <c r="IG186" s="2"/>
      <c r="IH186" s="2"/>
      <c r="II186" s="2"/>
      <c r="IJ186" s="2"/>
      <c r="IK186" s="2"/>
      <c r="IL186" s="2"/>
      <c r="IM186" s="2"/>
      <c r="IN186" s="2"/>
      <c r="IO186" s="2"/>
      <c r="IP186" s="2"/>
      <c r="IQ186" s="2"/>
      <c r="IR186" s="2"/>
      <c r="IS186" s="2"/>
      <c r="IT186" s="2"/>
      <c r="IU186" s="2"/>
      <c r="IV186" s="2"/>
      <c r="IW186" s="2"/>
      <c r="IX186" s="2"/>
      <c r="IY186" s="2"/>
      <c r="IZ186" s="2"/>
      <c r="JA186" s="2"/>
      <c r="JB186" s="2"/>
      <c r="JC186" s="2"/>
      <c r="JD186" s="2"/>
      <c r="JE186" s="2"/>
      <c r="JF186" s="2"/>
      <c r="JG186" s="2"/>
      <c r="JH186" s="2"/>
      <c r="JI186" s="2"/>
      <c r="JJ186" s="2"/>
    </row>
    <row r="187" spans="1:270" ht="28">
      <c r="A187" s="2"/>
      <c r="B187" s="2"/>
      <c r="C187" s="2"/>
      <c r="D187" s="2"/>
      <c r="E187" s="2" t="s">
        <v>170</v>
      </c>
      <c r="F187" s="17"/>
      <c r="G187" s="2"/>
      <c r="H187" s="17"/>
      <c r="I187" s="2"/>
      <c r="J187" s="2"/>
      <c r="K187" s="2"/>
      <c r="L187" s="2"/>
      <c r="M187" s="2"/>
      <c r="N187" s="2"/>
      <c r="O187" s="2"/>
      <c r="P187" s="2"/>
      <c r="Q187" s="2"/>
      <c r="S187" s="98"/>
      <c r="U187" s="98"/>
      <c r="V187" s="98"/>
      <c r="W187" s="85" t="s">
        <v>258</v>
      </c>
      <c r="X187" s="85"/>
      <c r="Y187" s="13"/>
      <c r="Z187" s="85" t="s">
        <v>258</v>
      </c>
      <c r="AC187" s="13"/>
      <c r="AF187" s="141" t="s">
        <v>259</v>
      </c>
      <c r="AG187" s="102" t="s">
        <v>260</v>
      </c>
      <c r="AH187" s="13">
        <v>0</v>
      </c>
      <c r="AI187" s="102" t="s">
        <v>237</v>
      </c>
      <c r="AJ187" s="13"/>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c r="IC187" s="2"/>
      <c r="ID187" s="2"/>
      <c r="IE187" s="2"/>
      <c r="IF187" s="2"/>
      <c r="IG187" s="2"/>
      <c r="IH187" s="2"/>
      <c r="II187" s="2"/>
      <c r="IJ187" s="2"/>
      <c r="IK187" s="2"/>
      <c r="IL187" s="2"/>
      <c r="IM187" s="2"/>
      <c r="IN187" s="2"/>
      <c r="IO187" s="2"/>
      <c r="IP187" s="2"/>
      <c r="IQ187" s="2"/>
      <c r="IR187" s="2"/>
      <c r="IS187" s="2"/>
      <c r="IT187" s="2"/>
      <c r="IU187" s="2"/>
      <c r="IV187" s="2"/>
      <c r="IW187" s="2"/>
      <c r="IX187" s="2"/>
      <c r="IY187" s="2"/>
      <c r="IZ187" s="2"/>
      <c r="JA187" s="2"/>
      <c r="JB187" s="2"/>
      <c r="JC187" s="2"/>
      <c r="JD187" s="2"/>
      <c r="JE187" s="2"/>
      <c r="JF187" s="2"/>
      <c r="JG187" s="2"/>
      <c r="JH187" s="2"/>
      <c r="JI187" s="2"/>
      <c r="JJ187" s="2"/>
    </row>
    <row r="188" spans="1:270">
      <c r="A188" s="2"/>
      <c r="B188" s="2"/>
      <c r="C188" s="2"/>
      <c r="D188" s="2"/>
      <c r="E188" s="2" t="s">
        <v>261</v>
      </c>
      <c r="F188" s="17"/>
      <c r="G188" s="2"/>
      <c r="H188" s="17"/>
      <c r="I188" s="2"/>
      <c r="J188" s="2"/>
      <c r="K188" s="2"/>
      <c r="L188" s="2"/>
      <c r="M188" s="2"/>
      <c r="N188" s="2"/>
      <c r="O188" s="2"/>
      <c r="P188" s="2"/>
      <c r="Q188" s="2"/>
      <c r="S188" s="98"/>
      <c r="U188" s="98"/>
      <c r="V188" s="98"/>
      <c r="W188" s="13"/>
      <c r="X188" s="13"/>
      <c r="Y188" s="13"/>
      <c r="Z188" s="13"/>
      <c r="AC188" s="13"/>
      <c r="AG188" s="102"/>
      <c r="AH188" s="13"/>
      <c r="AI188" s="2"/>
      <c r="AJ188" s="13"/>
      <c r="AK188" s="2"/>
      <c r="AL188" s="13"/>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c r="IC188" s="2"/>
      <c r="ID188" s="2"/>
      <c r="IE188" s="2"/>
      <c r="IF188" s="2"/>
      <c r="IG188" s="2"/>
      <c r="IH188" s="2"/>
      <c r="II188" s="2"/>
      <c r="IJ188" s="2"/>
      <c r="IK188" s="2"/>
      <c r="IL188" s="2"/>
      <c r="IM188" s="2"/>
      <c r="IN188" s="2"/>
      <c r="IO188" s="2"/>
      <c r="IP188" s="2"/>
      <c r="IQ188" s="2"/>
      <c r="IR188" s="2"/>
      <c r="IS188" s="2"/>
      <c r="IT188" s="2"/>
      <c r="IU188" s="2"/>
      <c r="IV188" s="2"/>
      <c r="IW188" s="2"/>
      <c r="IX188" s="2"/>
      <c r="IY188" s="2"/>
      <c r="IZ188" s="2"/>
      <c r="JA188" s="2"/>
      <c r="JB188" s="2"/>
      <c r="JC188" s="2"/>
      <c r="JD188" s="2"/>
      <c r="JE188" s="2"/>
      <c r="JF188" s="2"/>
      <c r="JG188" s="2"/>
      <c r="JH188" s="2"/>
      <c r="JI188" s="2"/>
      <c r="JJ188" s="2"/>
    </row>
    <row r="189" spans="1:270">
      <c r="A189" s="2"/>
      <c r="B189" s="2"/>
      <c r="C189" s="2"/>
      <c r="D189" s="2"/>
      <c r="F189" s="17"/>
      <c r="G189" s="2"/>
      <c r="H189" s="17"/>
      <c r="I189" s="2"/>
      <c r="J189" s="2"/>
      <c r="K189" s="2"/>
      <c r="L189" s="2"/>
      <c r="M189" s="2"/>
      <c r="N189" s="2"/>
      <c r="O189" s="2"/>
      <c r="P189" s="2"/>
      <c r="Q189" s="2"/>
      <c r="S189" s="98"/>
      <c r="U189" s="98"/>
      <c r="V189" s="98"/>
      <c r="W189" s="13"/>
      <c r="X189" s="13"/>
      <c r="Y189" s="13"/>
      <c r="Z189" s="13"/>
      <c r="AC189" s="13"/>
      <c r="AG189" s="102"/>
      <c r="AH189" s="13"/>
      <c r="AI189" s="2"/>
      <c r="AJ189" s="13"/>
      <c r="AK189" s="2"/>
      <c r="AL189" s="13"/>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c r="IC189" s="2"/>
      <c r="ID189" s="2"/>
      <c r="IE189" s="2"/>
      <c r="IF189" s="2"/>
      <c r="IG189" s="2"/>
      <c r="IH189" s="2"/>
      <c r="II189" s="2"/>
      <c r="IJ189" s="2"/>
      <c r="IK189" s="2"/>
      <c r="IL189" s="2"/>
      <c r="IM189" s="2"/>
      <c r="IN189" s="2"/>
      <c r="IO189" s="2"/>
      <c r="IP189" s="2"/>
      <c r="IQ189" s="2"/>
      <c r="IR189" s="2"/>
      <c r="IS189" s="2"/>
      <c r="IT189" s="2"/>
      <c r="IU189" s="2"/>
      <c r="IV189" s="2"/>
      <c r="IW189" s="2"/>
      <c r="IX189" s="2"/>
      <c r="IY189" s="2"/>
      <c r="IZ189" s="2"/>
      <c r="JA189" s="2"/>
      <c r="JB189" s="2"/>
      <c r="JC189" s="2"/>
      <c r="JD189" s="2"/>
      <c r="JE189" s="2"/>
      <c r="JF189" s="2"/>
      <c r="JG189" s="2"/>
      <c r="JH189" s="2"/>
      <c r="JI189" s="2"/>
      <c r="JJ189" s="2"/>
    </row>
    <row r="190" spans="1:270">
      <c r="A190" s="2"/>
      <c r="B190" s="2"/>
      <c r="C190" s="2"/>
      <c r="D190" s="2"/>
      <c r="F190" s="17"/>
      <c r="G190" s="2"/>
      <c r="H190" s="17"/>
      <c r="I190" s="2"/>
      <c r="J190" s="2"/>
      <c r="K190" s="2"/>
      <c r="L190" s="2"/>
      <c r="M190" s="2"/>
      <c r="N190" s="2"/>
      <c r="O190" s="2"/>
      <c r="P190" s="2"/>
      <c r="Q190" s="2"/>
      <c r="S190" s="98"/>
      <c r="U190" s="98"/>
      <c r="V190" s="98"/>
      <c r="W190" s="13"/>
      <c r="X190" s="13"/>
      <c r="Y190" s="13"/>
      <c r="Z190" s="13"/>
      <c r="AC190" s="13"/>
      <c r="AG190" s="102"/>
      <c r="AH190" s="13"/>
      <c r="AI190" s="2"/>
      <c r="AJ190" s="13"/>
      <c r="AK190" s="2"/>
      <c r="AL190" s="13"/>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c r="IC190" s="2"/>
      <c r="ID190" s="2"/>
      <c r="IE190" s="2"/>
      <c r="IF190" s="2"/>
      <c r="IG190" s="2"/>
      <c r="IH190" s="2"/>
      <c r="II190" s="2"/>
      <c r="IJ190" s="2"/>
      <c r="IK190" s="2"/>
      <c r="IL190" s="2"/>
      <c r="IM190" s="2"/>
      <c r="IN190" s="2"/>
      <c r="IO190" s="2"/>
      <c r="IP190" s="2"/>
      <c r="IQ190" s="2"/>
      <c r="IR190" s="2"/>
      <c r="IS190" s="2"/>
      <c r="IT190" s="2"/>
      <c r="IU190" s="2"/>
      <c r="IV190" s="2"/>
      <c r="IW190" s="2"/>
      <c r="IX190" s="2"/>
      <c r="IY190" s="2"/>
      <c r="IZ190" s="2"/>
      <c r="JA190" s="2"/>
      <c r="JB190" s="2"/>
      <c r="JC190" s="2"/>
      <c r="JD190" s="2"/>
      <c r="JE190" s="2"/>
      <c r="JF190" s="2"/>
      <c r="JG190" s="2"/>
      <c r="JH190" s="2"/>
      <c r="JI190" s="2"/>
      <c r="JJ190" s="2"/>
    </row>
    <row r="191" spans="1:270">
      <c r="E191" s="2"/>
      <c r="I191" s="2"/>
      <c r="J191" s="2"/>
      <c r="K191" s="2"/>
      <c r="M191" s="2"/>
      <c r="N191" s="2"/>
      <c r="O191" s="2"/>
    </row>
    <row r="192" spans="1:270">
      <c r="E192" s="2"/>
      <c r="I192" s="2"/>
      <c r="J192" s="2"/>
      <c r="K192" s="2"/>
      <c r="M192" s="2"/>
      <c r="N192" s="2"/>
      <c r="O192" s="2"/>
    </row>
    <row r="193" spans="9:18">
      <c r="I193" s="2"/>
      <c r="J193" s="2"/>
      <c r="K193" s="2"/>
      <c r="M193" s="2"/>
      <c r="N193" s="2"/>
      <c r="O193" s="2"/>
    </row>
    <row r="194" spans="9:18">
      <c r="R194" s="17"/>
    </row>
    <row r="195" spans="9:18">
      <c r="R195" s="17"/>
    </row>
    <row r="196" spans="9:18">
      <c r="R196" s="17"/>
    </row>
  </sheetData>
  <sheetProtection formatRows="0" insertColumns="0" insertRows="0" insertHyperlinks="0" selectLockedCells="1" sort="0" autoFilter="0" pivotTables="0" selectUnlockedCells="1"/>
  <mergeCells count="186">
    <mergeCell ref="K8:K11"/>
    <mergeCell ref="L8:L11"/>
    <mergeCell ref="M8:M11"/>
    <mergeCell ref="N8:N11"/>
    <mergeCell ref="O8:O11"/>
    <mergeCell ref="Q8:Q11"/>
    <mergeCell ref="AJ21:AJ23"/>
    <mergeCell ref="AJ24:AJ26"/>
    <mergeCell ref="AC21:AC23"/>
    <mergeCell ref="AG21:AG23"/>
    <mergeCell ref="AA16:AA17"/>
    <mergeCell ref="AB16:AB17"/>
    <mergeCell ref="AC16:AC17"/>
    <mergeCell ref="AG16:AG17"/>
    <mergeCell ref="Y24:Y26"/>
    <mergeCell ref="Z24:Z26"/>
    <mergeCell ref="O14:O15"/>
    <mergeCell ref="L16:L17"/>
    <mergeCell ref="M16:M17"/>
    <mergeCell ref="N16:N17"/>
    <mergeCell ref="O16:O17"/>
    <mergeCell ref="P16:P17"/>
    <mergeCell ref="Q16:Q17"/>
    <mergeCell ref="AL24:AL26"/>
    <mergeCell ref="AB24:AB26"/>
    <mergeCell ref="AC24:AC26"/>
    <mergeCell ref="AG19:AG20"/>
    <mergeCell ref="AH16:AH17"/>
    <mergeCell ref="AJ16:AJ17"/>
    <mergeCell ref="AA12:AA13"/>
    <mergeCell ref="AB12:AB13"/>
    <mergeCell ref="AC12:AC13"/>
    <mergeCell ref="AH24:AH26"/>
    <mergeCell ref="AA24:AA26"/>
    <mergeCell ref="AL12:AL13"/>
    <mergeCell ref="AL16:AL17"/>
    <mergeCell ref="AH12:AH13"/>
    <mergeCell ref="AJ12:AJ13"/>
    <mergeCell ref="AE12:AE13"/>
    <mergeCell ref="AJ8:AJ11"/>
    <mergeCell ref="Z21:Z23"/>
    <mergeCell ref="AA21:AA23"/>
    <mergeCell ref="AB21:AB23"/>
    <mergeCell ref="Y21:Y23"/>
    <mergeCell ref="AH14:AH15"/>
    <mergeCell ref="AH21:AH23"/>
    <mergeCell ref="AJ14:AJ15"/>
    <mergeCell ref="AG8:AG11"/>
    <mergeCell ref="AH8:AH11"/>
    <mergeCell ref="AL14:AL15"/>
    <mergeCell ref="AL21:AL23"/>
    <mergeCell ref="AL8:AL11"/>
    <mergeCell ref="A8:A26"/>
    <mergeCell ref="B8:B26"/>
    <mergeCell ref="C12:C13"/>
    <mergeCell ref="D12:D13"/>
    <mergeCell ref="O24:O26"/>
    <mergeCell ref="K14:K15"/>
    <mergeCell ref="L14:L15"/>
    <mergeCell ref="M14:M15"/>
    <mergeCell ref="AE14:AE15"/>
    <mergeCell ref="F24:F26"/>
    <mergeCell ref="H8:H11"/>
    <mergeCell ref="X8:X11"/>
    <mergeCell ref="Y8:Y11"/>
    <mergeCell ref="Z8:Z11"/>
    <mergeCell ref="AA8:AA11"/>
    <mergeCell ref="AB8:AB11"/>
    <mergeCell ref="AC8:AC11"/>
    <mergeCell ref="I8:I11"/>
    <mergeCell ref="G24:G26"/>
    <mergeCell ref="H24:H26"/>
    <mergeCell ref="I24:I26"/>
    <mergeCell ref="J24:J26"/>
    <mergeCell ref="K24:K26"/>
    <mergeCell ref="Q24:Q26"/>
    <mergeCell ref="A1:B4"/>
    <mergeCell ref="AG6:AG7"/>
    <mergeCell ref="M6:O6"/>
    <mergeCell ref="U6:U7"/>
    <mergeCell ref="W6:W7"/>
    <mergeCell ref="V6:V7"/>
    <mergeCell ref="AE6:AE7"/>
    <mergeCell ref="AF6:AF7"/>
    <mergeCell ref="X6:X7"/>
    <mergeCell ref="F6:H6"/>
    <mergeCell ref="I6:L6"/>
    <mergeCell ref="A6:E6"/>
    <mergeCell ref="P6:P7"/>
    <mergeCell ref="Q6:Q7"/>
    <mergeCell ref="S6:S7"/>
    <mergeCell ref="AD6:AD7"/>
    <mergeCell ref="AL6:AM6"/>
    <mergeCell ref="R6:R7"/>
    <mergeCell ref="Z6:Z7"/>
    <mergeCell ref="C1:AK4"/>
    <mergeCell ref="AL1:AM1"/>
    <mergeCell ref="AL2:AM2"/>
    <mergeCell ref="AL3:AM3"/>
    <mergeCell ref="AL4:AM4"/>
    <mergeCell ref="T6:T7"/>
    <mergeCell ref="Y6:Y7"/>
    <mergeCell ref="AA6:AC6"/>
    <mergeCell ref="AH6:AI6"/>
    <mergeCell ref="AJ6:AK6"/>
    <mergeCell ref="U30:AL30"/>
    <mergeCell ref="U27:AD27"/>
    <mergeCell ref="O12:O13"/>
    <mergeCell ref="A28:E28"/>
    <mergeCell ref="E12:E13"/>
    <mergeCell ref="F12:F13"/>
    <mergeCell ref="G12:G13"/>
    <mergeCell ref="H12:H13"/>
    <mergeCell ref="X12:X13"/>
    <mergeCell ref="I27:P27"/>
    <mergeCell ref="N12:N13"/>
    <mergeCell ref="I12:I13"/>
    <mergeCell ref="J12:J13"/>
    <mergeCell ref="K12:K13"/>
    <mergeCell ref="F30:S30"/>
    <mergeCell ref="A30:D30"/>
    <mergeCell ref="Y12:Y13"/>
    <mergeCell ref="Z12:Z13"/>
    <mergeCell ref="AG14:AG15"/>
    <mergeCell ref="Q12:Q13"/>
    <mergeCell ref="AG12:AG13"/>
    <mergeCell ref="L12:L13"/>
    <mergeCell ref="M12:M13"/>
    <mergeCell ref="N14:N15"/>
    <mergeCell ref="AA14:AA15"/>
    <mergeCell ref="AB14:AB15"/>
    <mergeCell ref="AC14:AC15"/>
    <mergeCell ref="X14:X15"/>
    <mergeCell ref="Y14:Y15"/>
    <mergeCell ref="Q14:Q15"/>
    <mergeCell ref="Z14:Z15"/>
    <mergeCell ref="I14:I15"/>
    <mergeCell ref="J14:J15"/>
    <mergeCell ref="A27:F27"/>
    <mergeCell ref="C24:C26"/>
    <mergeCell ref="D24:D26"/>
    <mergeCell ref="E24:E26"/>
    <mergeCell ref="AG24:AG26"/>
    <mergeCell ref="I21:I23"/>
    <mergeCell ref="J21:J23"/>
    <mergeCell ref="K21:K23"/>
    <mergeCell ref="L21:L23"/>
    <mergeCell ref="M21:M23"/>
    <mergeCell ref="N21:N23"/>
    <mergeCell ref="O21:O23"/>
    <mergeCell ref="M24:M26"/>
    <mergeCell ref="N24:N26"/>
    <mergeCell ref="L24:L26"/>
    <mergeCell ref="X24:X26"/>
    <mergeCell ref="C21:C23"/>
    <mergeCell ref="D21:D23"/>
    <mergeCell ref="E21:E23"/>
    <mergeCell ref="F21:F23"/>
    <mergeCell ref="G21:G23"/>
    <mergeCell ref="H21:H23"/>
    <mergeCell ref="Q21:Q23"/>
    <mergeCell ref="X21:X23"/>
    <mergeCell ref="X16:X17"/>
    <mergeCell ref="Y16:Y17"/>
    <mergeCell ref="Z16:Z17"/>
    <mergeCell ref="C14:C15"/>
    <mergeCell ref="D14:D15"/>
    <mergeCell ref="E14:E15"/>
    <mergeCell ref="F14:F15"/>
    <mergeCell ref="C8:C11"/>
    <mergeCell ref="D8:D11"/>
    <mergeCell ref="E8:E11"/>
    <mergeCell ref="F8:F11"/>
    <mergeCell ref="G8:G11"/>
    <mergeCell ref="E16:E17"/>
    <mergeCell ref="C16:C17"/>
    <mergeCell ref="D16:D17"/>
    <mergeCell ref="F16:F17"/>
    <mergeCell ref="G16:G17"/>
    <mergeCell ref="H16:H17"/>
    <mergeCell ref="I16:I17"/>
    <mergeCell ref="J16:J17"/>
    <mergeCell ref="K16:K17"/>
    <mergeCell ref="G14:G15"/>
    <mergeCell ref="H14:H15"/>
    <mergeCell ref="J8:J11"/>
  </mergeCells>
  <phoneticPr fontId="12" type="noConversion"/>
  <conditionalFormatting sqref="K191">
    <cfRule type="cellIs" dxfId="222" priority="859" stopIfTrue="1" operator="between">
      <formula>30</formula>
      <formula>40</formula>
    </cfRule>
  </conditionalFormatting>
  <conditionalFormatting sqref="N191">
    <cfRule type="cellIs" dxfId="221" priority="827" stopIfTrue="1" operator="between">
      <formula>30</formula>
      <formula>40</formula>
    </cfRule>
  </conditionalFormatting>
  <conditionalFormatting sqref="G8 G31:G175 G28:G29 G12 G21:G22">
    <cfRule type="cellIs" dxfId="220" priority="914" stopIfTrue="1" operator="equal">
      <formula>$G$181</formula>
    </cfRule>
    <cfRule type="cellIs" dxfId="219" priority="915" stopIfTrue="1" operator="equal">
      <formula>$G$180</formula>
    </cfRule>
    <cfRule type="cellIs" dxfId="218" priority="916" stopIfTrue="1" operator="equal">
      <formula>$G$179</formula>
    </cfRule>
  </conditionalFormatting>
  <conditionalFormatting sqref="F8 F31:F175 F28:F29 F12 F21:F22 AA18">
    <cfRule type="cellIs" dxfId="217" priority="917" stopIfTrue="1" operator="equal">
      <formula>$F$181</formula>
    </cfRule>
    <cfRule type="cellIs" dxfId="216" priority="918" stopIfTrue="1" operator="equal">
      <formula>$F$180</formula>
    </cfRule>
    <cfRule type="cellIs" dxfId="215" priority="919" stopIfTrue="1" operator="equal">
      <formula>$F$179</formula>
    </cfRule>
  </conditionalFormatting>
  <conditionalFormatting sqref="N192">
    <cfRule type="cellIs" dxfId="214" priority="787" stopIfTrue="1" operator="between">
      <formula>30</formula>
      <formula>40</formula>
    </cfRule>
  </conditionalFormatting>
  <conditionalFormatting sqref="N193">
    <cfRule type="cellIs" dxfId="213" priority="786" stopIfTrue="1" operator="between">
      <formula>30</formula>
      <formula>40</formula>
    </cfRule>
  </conditionalFormatting>
  <conditionalFormatting sqref="K192">
    <cfRule type="cellIs" dxfId="212" priority="785" stopIfTrue="1" operator="between">
      <formula>30</formula>
      <formula>40</formula>
    </cfRule>
  </conditionalFormatting>
  <conditionalFormatting sqref="K193">
    <cfRule type="cellIs" dxfId="211" priority="784" stopIfTrue="1" operator="between">
      <formula>30</formula>
      <formula>40</formula>
    </cfRule>
  </conditionalFormatting>
  <conditionalFormatting sqref="AA31:AA175 AA27:AA29">
    <cfRule type="cellIs" dxfId="210" priority="571" stopIfTrue="1" operator="equal">
      <formula>#REF!</formula>
    </cfRule>
    <cfRule type="cellIs" dxfId="209" priority="572" operator="equal">
      <formula>#REF!</formula>
    </cfRule>
    <cfRule type="cellIs" dxfId="208" priority="573" operator="equal">
      <formula>#REF!</formula>
    </cfRule>
  </conditionalFormatting>
  <conditionalFormatting sqref="AB27:AB29 AB31:AB175">
    <cfRule type="cellIs" dxfId="207" priority="574" stopIfTrue="1" operator="equal">
      <formula>#REF!</formula>
    </cfRule>
    <cfRule type="cellIs" dxfId="206" priority="575" stopIfTrue="1" operator="equal">
      <formula>#REF!</formula>
    </cfRule>
    <cfRule type="cellIs" dxfId="205" priority="576" stopIfTrue="1" operator="equal">
      <formula>#REF!</formula>
    </cfRule>
  </conditionalFormatting>
  <conditionalFormatting sqref="AB8">
    <cfRule type="cellIs" dxfId="204" priority="562" stopIfTrue="1" operator="equal">
      <formula>$G$181</formula>
    </cfRule>
    <cfRule type="cellIs" dxfId="203" priority="563" stopIfTrue="1" operator="equal">
      <formula>$G$180</formula>
    </cfRule>
    <cfRule type="cellIs" dxfId="202" priority="564" stopIfTrue="1" operator="equal">
      <formula>$G$179</formula>
    </cfRule>
  </conditionalFormatting>
  <conditionalFormatting sqref="AA8">
    <cfRule type="cellIs" dxfId="201" priority="565" stopIfTrue="1" operator="equal">
      <formula>$F$181</formula>
    </cfRule>
    <cfRule type="cellIs" dxfId="200" priority="566" stopIfTrue="1" operator="equal">
      <formula>$F$180</formula>
    </cfRule>
    <cfRule type="cellIs" dxfId="199" priority="567" stopIfTrue="1" operator="equal">
      <formula>$F$179</formula>
    </cfRule>
  </conditionalFormatting>
  <conditionalFormatting sqref="F8 F21:F22 F18 F12:F14">
    <cfRule type="cellIs" dxfId="198" priority="538" operator="equal">
      <formula>$F$182</formula>
    </cfRule>
    <cfRule type="cellIs" dxfId="197" priority="613" stopIfTrue="1" operator="equal">
      <formula>$F$181</formula>
    </cfRule>
    <cfRule type="cellIs" dxfId="196" priority="614" stopIfTrue="1" operator="equal">
      <formula>$F$180</formula>
    </cfRule>
    <cfRule type="cellIs" dxfId="195" priority="615" stopIfTrue="1" operator="equal">
      <formula>$F$179</formula>
    </cfRule>
  </conditionalFormatting>
  <conditionalFormatting sqref="G8 G21:G22 G18 G12:G14">
    <cfRule type="cellIs" dxfId="194" priority="610" stopIfTrue="1" operator="equal">
      <formula>$G$183</formula>
    </cfRule>
    <cfRule type="cellIs" dxfId="193" priority="611" stopIfTrue="1" operator="equal">
      <formula>$G$180</formula>
    </cfRule>
    <cfRule type="cellIs" dxfId="192" priority="612" stopIfTrue="1" operator="equal">
      <formula>$G$179</formula>
    </cfRule>
    <cfRule type="cellIs" dxfId="191" priority="619" stopIfTrue="1" operator="equal">
      <formula>$G$182</formula>
    </cfRule>
    <cfRule type="cellIs" dxfId="190" priority="620" stopIfTrue="1" operator="equal">
      <formula>$G$181</formula>
    </cfRule>
  </conditionalFormatting>
  <conditionalFormatting sqref="AC8 H8 H19:H22 H12:H14">
    <cfRule type="cellIs" dxfId="189" priority="515" operator="equal">
      <formula>"BAJO"</formula>
    </cfRule>
    <cfRule type="cellIs" dxfId="188" priority="516" operator="equal">
      <formula>"MODERADO"</formula>
    </cfRule>
    <cfRule type="cellIs" dxfId="187" priority="517" operator="equal">
      <formula>"ALTO"</formula>
    </cfRule>
    <cfRule type="cellIs" dxfId="186" priority="518" operator="equal">
      <formula>"EXTREMO"</formula>
    </cfRule>
  </conditionalFormatting>
  <conditionalFormatting sqref="AB24:AB25">
    <cfRule type="cellIs" dxfId="185" priority="497" stopIfTrue="1" operator="equal">
      <formula>$G$181</formula>
    </cfRule>
    <cfRule type="cellIs" dxfId="184" priority="498" stopIfTrue="1" operator="equal">
      <formula>$G$180</formula>
    </cfRule>
    <cfRule type="cellIs" dxfId="183" priority="499" stopIfTrue="1" operator="equal">
      <formula>$G$179</formula>
    </cfRule>
  </conditionalFormatting>
  <conditionalFormatting sqref="AA24:AA25">
    <cfRule type="cellIs" dxfId="182" priority="500" stopIfTrue="1" operator="equal">
      <formula>$F$181</formula>
    </cfRule>
    <cfRule type="cellIs" dxfId="181" priority="501" stopIfTrue="1" operator="equal">
      <formula>$F$180</formula>
    </cfRule>
    <cfRule type="cellIs" dxfId="180" priority="502" stopIfTrue="1" operator="equal">
      <formula>$F$179</formula>
    </cfRule>
  </conditionalFormatting>
  <conditionalFormatting sqref="AA24:AA25 AA8 AA18">
    <cfRule type="cellIs" dxfId="179" priority="490" stopIfTrue="1" operator="equal">
      <formula>$AA$183</formula>
    </cfRule>
    <cfRule type="cellIs" dxfId="178" priority="491" stopIfTrue="1" operator="equal">
      <formula>$AA$180</formula>
    </cfRule>
    <cfRule type="cellIs" dxfId="177" priority="492" stopIfTrue="1" operator="equal">
      <formula>$AA$179</formula>
    </cfRule>
    <cfRule type="cellIs" dxfId="176" priority="495" stopIfTrue="1" operator="equal">
      <formula>$AA$182</formula>
    </cfRule>
    <cfRule type="cellIs" dxfId="175" priority="496" stopIfTrue="1" operator="equal">
      <formula>$AA$181</formula>
    </cfRule>
  </conditionalFormatting>
  <conditionalFormatting sqref="AB24:AB25 AB8">
    <cfRule type="cellIs" dxfId="174" priority="487" stopIfTrue="1" operator="equal">
      <formula>$AB$183</formula>
    </cfRule>
    <cfRule type="cellIs" dxfId="173" priority="488" stopIfTrue="1" operator="equal">
      <formula>$AB$180</formula>
    </cfRule>
    <cfRule type="cellIs" dxfId="172" priority="489" stopIfTrue="1" operator="equal">
      <formula>$AB$179</formula>
    </cfRule>
    <cfRule type="cellIs" dxfId="171" priority="493" stopIfTrue="1" operator="equal">
      <formula>$AB$182</formula>
    </cfRule>
    <cfRule type="cellIs" dxfId="170" priority="494" stopIfTrue="1" operator="equal">
      <formula>$AB$181</formula>
    </cfRule>
  </conditionalFormatting>
  <conditionalFormatting sqref="F24:F25">
    <cfRule type="cellIs" dxfId="169" priority="469" operator="equal">
      <formula>$F$182</formula>
    </cfRule>
    <cfRule type="cellIs" dxfId="168" priority="474" stopIfTrue="1" operator="equal">
      <formula>$F$181</formula>
    </cfRule>
    <cfRule type="cellIs" dxfId="167" priority="475" stopIfTrue="1" operator="equal">
      <formula>$F$180</formula>
    </cfRule>
    <cfRule type="cellIs" dxfId="166" priority="476" stopIfTrue="1" operator="equal">
      <formula>$F$179</formula>
    </cfRule>
  </conditionalFormatting>
  <conditionalFormatting sqref="G24:G25">
    <cfRule type="cellIs" dxfId="165" priority="471" stopIfTrue="1" operator="equal">
      <formula>$G$183</formula>
    </cfRule>
    <cfRule type="cellIs" dxfId="164" priority="472" stopIfTrue="1" operator="equal">
      <formula>$G$180</formula>
    </cfRule>
    <cfRule type="cellIs" dxfId="163" priority="473" stopIfTrue="1" operator="equal">
      <formula>$G$179</formula>
    </cfRule>
    <cfRule type="cellIs" dxfId="162" priority="477" stopIfTrue="1" operator="equal">
      <formula>$G$182</formula>
    </cfRule>
    <cfRule type="cellIs" dxfId="161" priority="478" stopIfTrue="1" operator="equal">
      <formula>$G$181</formula>
    </cfRule>
  </conditionalFormatting>
  <conditionalFormatting sqref="H24:H26">
    <cfRule type="cellIs" dxfId="160" priority="465" operator="equal">
      <formula>"BAJO"</formula>
    </cfRule>
    <cfRule type="cellIs" dxfId="159" priority="466" operator="equal">
      <formula>"MODERADO"</formula>
    </cfRule>
    <cfRule type="cellIs" dxfId="158" priority="467" operator="equal">
      <formula>"ALTO"</formula>
    </cfRule>
    <cfRule type="cellIs" dxfId="157" priority="468" operator="equal">
      <formula>"EXTREMO"</formula>
    </cfRule>
  </conditionalFormatting>
  <conditionalFormatting sqref="AB14">
    <cfRule type="cellIs" dxfId="156" priority="228" stopIfTrue="1" operator="equal">
      <formula>$AB$183</formula>
    </cfRule>
    <cfRule type="cellIs" dxfId="155" priority="229" stopIfTrue="1" operator="equal">
      <formula>$AB$180</formula>
    </cfRule>
    <cfRule type="cellIs" dxfId="154" priority="230" stopIfTrue="1" operator="equal">
      <formula>$AB$179</formula>
    </cfRule>
    <cfRule type="cellIs" dxfId="153" priority="231" stopIfTrue="1" operator="equal">
      <formula>$AB$182</formula>
    </cfRule>
    <cfRule type="cellIs" dxfId="152" priority="232" stopIfTrue="1" operator="equal">
      <formula>$AB$181</formula>
    </cfRule>
  </conditionalFormatting>
  <conditionalFormatting sqref="AA12">
    <cfRule type="cellIs" dxfId="151" priority="217" stopIfTrue="1" operator="equal">
      <formula>$F$181</formula>
    </cfRule>
    <cfRule type="cellIs" dxfId="150" priority="218" stopIfTrue="1" operator="equal">
      <formula>$F$180</formula>
    </cfRule>
    <cfRule type="cellIs" dxfId="149" priority="219" stopIfTrue="1" operator="equal">
      <formula>$F$179</formula>
    </cfRule>
  </conditionalFormatting>
  <conditionalFormatting sqref="AA12">
    <cfRule type="cellIs" dxfId="148" priority="212" stopIfTrue="1" operator="equal">
      <formula>$AA$183</formula>
    </cfRule>
    <cfRule type="cellIs" dxfId="147" priority="213" stopIfTrue="1" operator="equal">
      <formula>$AA$180</formula>
    </cfRule>
    <cfRule type="cellIs" dxfId="146" priority="214" stopIfTrue="1" operator="equal">
      <formula>$AA$179</formula>
    </cfRule>
    <cfRule type="cellIs" dxfId="145" priority="215" stopIfTrue="1" operator="equal">
      <formula>$AA$182</formula>
    </cfRule>
    <cfRule type="cellIs" dxfId="144" priority="216" stopIfTrue="1" operator="equal">
      <formula>$AA$181</formula>
    </cfRule>
  </conditionalFormatting>
  <conditionalFormatting sqref="AB12">
    <cfRule type="cellIs" dxfId="143" priority="209" stopIfTrue="1" operator="equal">
      <formula>$G$181</formula>
    </cfRule>
    <cfRule type="cellIs" dxfId="142" priority="210" stopIfTrue="1" operator="equal">
      <formula>$G$180</formula>
    </cfRule>
    <cfRule type="cellIs" dxfId="141" priority="211" stopIfTrue="1" operator="equal">
      <formula>$G$179</formula>
    </cfRule>
  </conditionalFormatting>
  <conditionalFormatting sqref="AB12">
    <cfRule type="cellIs" dxfId="140" priority="204" stopIfTrue="1" operator="equal">
      <formula>$AB$183</formula>
    </cfRule>
    <cfRule type="cellIs" dxfId="139" priority="205" stopIfTrue="1" operator="equal">
      <formula>$AB$180</formula>
    </cfRule>
    <cfRule type="cellIs" dxfId="138" priority="206" stopIfTrue="1" operator="equal">
      <formula>$AB$179</formula>
    </cfRule>
    <cfRule type="cellIs" dxfId="137" priority="207" stopIfTrue="1" operator="equal">
      <formula>$AB$182</formula>
    </cfRule>
    <cfRule type="cellIs" dxfId="136" priority="208" stopIfTrue="1" operator="equal">
      <formula>$AB$181</formula>
    </cfRule>
  </conditionalFormatting>
  <conditionalFormatting sqref="AC12">
    <cfRule type="cellIs" dxfId="135" priority="192" operator="equal">
      <formula>"BAJO"</formula>
    </cfRule>
    <cfRule type="cellIs" dxfId="134" priority="193" operator="equal">
      <formula>"MODERADO"</formula>
    </cfRule>
    <cfRule type="cellIs" dxfId="133" priority="194" operator="equal">
      <formula>"ALTO"</formula>
    </cfRule>
    <cfRule type="cellIs" dxfId="132" priority="195" operator="equal">
      <formula>"EXTREMO"</formula>
    </cfRule>
  </conditionalFormatting>
  <conditionalFormatting sqref="AA14">
    <cfRule type="cellIs" dxfId="131" priority="189" stopIfTrue="1" operator="equal">
      <formula>$F$181</formula>
    </cfRule>
    <cfRule type="cellIs" dxfId="130" priority="190" stopIfTrue="1" operator="equal">
      <formula>$F$180</formula>
    </cfRule>
    <cfRule type="cellIs" dxfId="129" priority="191" stopIfTrue="1" operator="equal">
      <formula>$F$179</formula>
    </cfRule>
  </conditionalFormatting>
  <conditionalFormatting sqref="AA14">
    <cfRule type="cellIs" dxfId="128" priority="184" stopIfTrue="1" operator="equal">
      <formula>$AA$183</formula>
    </cfRule>
    <cfRule type="cellIs" dxfId="127" priority="185" stopIfTrue="1" operator="equal">
      <formula>$AA$180</formula>
    </cfRule>
    <cfRule type="cellIs" dxfId="126" priority="186" stopIfTrue="1" operator="equal">
      <formula>$AA$179</formula>
    </cfRule>
    <cfRule type="cellIs" dxfId="125" priority="187" stopIfTrue="1" operator="equal">
      <formula>$AA$182</formula>
    </cfRule>
    <cfRule type="cellIs" dxfId="124" priority="188" stopIfTrue="1" operator="equal">
      <formula>$AA$181</formula>
    </cfRule>
  </conditionalFormatting>
  <conditionalFormatting sqref="AC14">
    <cfRule type="cellIs" dxfId="123" priority="180" operator="equal">
      <formula>"BAJO"</formula>
    </cfRule>
    <cfRule type="cellIs" dxfId="122" priority="181" operator="equal">
      <formula>"MODERADO"</formula>
    </cfRule>
    <cfRule type="cellIs" dxfId="121" priority="182" operator="equal">
      <formula>"ALTO"</formula>
    </cfRule>
    <cfRule type="cellIs" dxfId="120" priority="183" operator="equal">
      <formula>"EXTREMO"</formula>
    </cfRule>
  </conditionalFormatting>
  <conditionalFormatting sqref="F19">
    <cfRule type="cellIs" dxfId="119" priority="175" operator="equal">
      <formula>$F$182</formula>
    </cfRule>
    <cfRule type="cellIs" dxfId="118" priority="177" stopIfTrue="1" operator="equal">
      <formula>$F$181</formula>
    </cfRule>
    <cfRule type="cellIs" dxfId="117" priority="178" stopIfTrue="1" operator="equal">
      <formula>$F$180</formula>
    </cfRule>
    <cfRule type="cellIs" dxfId="116" priority="179" stopIfTrue="1" operator="equal">
      <formula>$F$179</formula>
    </cfRule>
  </conditionalFormatting>
  <conditionalFormatting sqref="G19">
    <cfRule type="cellIs" dxfId="115" priority="170" stopIfTrue="1" operator="equal">
      <formula>$G$183</formula>
    </cfRule>
    <cfRule type="cellIs" dxfId="114" priority="171" stopIfTrue="1" operator="equal">
      <formula>$G$180</formula>
    </cfRule>
    <cfRule type="cellIs" dxfId="113" priority="172" stopIfTrue="1" operator="equal">
      <formula>$G$179</formula>
    </cfRule>
    <cfRule type="cellIs" dxfId="112" priority="173" stopIfTrue="1" operator="equal">
      <formula>$G$182</formula>
    </cfRule>
    <cfRule type="cellIs" dxfId="111" priority="174" stopIfTrue="1" operator="equal">
      <formula>$G$181</formula>
    </cfRule>
  </conditionalFormatting>
  <conditionalFormatting sqref="AA19">
    <cfRule type="cellIs" dxfId="110" priority="167" stopIfTrue="1" operator="equal">
      <formula>$F$181</formula>
    </cfRule>
    <cfRule type="cellIs" dxfId="109" priority="168" stopIfTrue="1" operator="equal">
      <formula>$F$180</formula>
    </cfRule>
    <cfRule type="cellIs" dxfId="108" priority="169" stopIfTrue="1" operator="equal">
      <formula>$F$179</formula>
    </cfRule>
  </conditionalFormatting>
  <conditionalFormatting sqref="AA19">
    <cfRule type="cellIs" dxfId="107" priority="162" stopIfTrue="1" operator="equal">
      <formula>$AA$183</formula>
    </cfRule>
    <cfRule type="cellIs" dxfId="106" priority="163" stopIfTrue="1" operator="equal">
      <formula>$AA$180</formula>
    </cfRule>
    <cfRule type="cellIs" dxfId="105" priority="164" stopIfTrue="1" operator="equal">
      <formula>$AA$179</formula>
    </cfRule>
    <cfRule type="cellIs" dxfId="104" priority="165" stopIfTrue="1" operator="equal">
      <formula>$AA$182</formula>
    </cfRule>
    <cfRule type="cellIs" dxfId="103" priority="166" stopIfTrue="1" operator="equal">
      <formula>$AA$181</formula>
    </cfRule>
  </conditionalFormatting>
  <conditionalFormatting sqref="AB19">
    <cfRule type="cellIs" dxfId="102" priority="157" stopIfTrue="1" operator="equal">
      <formula>$AB$183</formula>
    </cfRule>
    <cfRule type="cellIs" dxfId="101" priority="158" stopIfTrue="1" operator="equal">
      <formula>$AB$180</formula>
    </cfRule>
    <cfRule type="cellIs" dxfId="100" priority="159" stopIfTrue="1" operator="equal">
      <formula>$AB$179</formula>
    </cfRule>
    <cfRule type="cellIs" dxfId="99" priority="160" stopIfTrue="1" operator="equal">
      <formula>$AB$182</formula>
    </cfRule>
    <cfRule type="cellIs" dxfId="98" priority="161" stopIfTrue="1" operator="equal">
      <formula>$AB$181</formula>
    </cfRule>
  </conditionalFormatting>
  <conditionalFormatting sqref="AC19">
    <cfRule type="cellIs" dxfId="97" priority="153" operator="equal">
      <formula>"BAJO"</formula>
    </cfRule>
    <cfRule type="cellIs" dxfId="96" priority="154" operator="equal">
      <formula>"MODERADO"</formula>
    </cfRule>
    <cfRule type="cellIs" dxfId="95" priority="155" operator="equal">
      <formula>"ALTO"</formula>
    </cfRule>
    <cfRule type="cellIs" dxfId="94" priority="156" operator="equal">
      <formula>"EXTREMO"</formula>
    </cfRule>
  </conditionalFormatting>
  <conditionalFormatting sqref="AC24:AC25">
    <cfRule type="cellIs" dxfId="93" priority="92" operator="equal">
      <formula>"BAJO"</formula>
    </cfRule>
    <cfRule type="cellIs" dxfId="92" priority="93" operator="equal">
      <formula>"MODERADO"</formula>
    </cfRule>
    <cfRule type="cellIs" dxfId="91" priority="94" operator="equal">
      <formula>"ALTO"</formula>
    </cfRule>
    <cfRule type="cellIs" dxfId="90" priority="95" operator="equal">
      <formula>"EXTREMO"</formula>
    </cfRule>
  </conditionalFormatting>
  <conditionalFormatting sqref="AA21:AA22">
    <cfRule type="cellIs" dxfId="89" priority="89" stopIfTrue="1" operator="equal">
      <formula>$F$181</formula>
    </cfRule>
    <cfRule type="cellIs" dxfId="88" priority="90" stopIfTrue="1" operator="equal">
      <formula>$F$180</formula>
    </cfRule>
    <cfRule type="cellIs" dxfId="87" priority="91" stopIfTrue="1" operator="equal">
      <formula>$F$179</formula>
    </cfRule>
  </conditionalFormatting>
  <conditionalFormatting sqref="AA21:AA22">
    <cfRule type="cellIs" dxfId="86" priority="84" stopIfTrue="1" operator="equal">
      <formula>$AA$183</formula>
    </cfRule>
    <cfRule type="cellIs" dxfId="85" priority="85" stopIfTrue="1" operator="equal">
      <formula>$AA$180</formula>
    </cfRule>
    <cfRule type="cellIs" dxfId="84" priority="86" stopIfTrue="1" operator="equal">
      <formula>$AA$179</formula>
    </cfRule>
    <cfRule type="cellIs" dxfId="83" priority="87" stopIfTrue="1" operator="equal">
      <formula>$AA$182</formula>
    </cfRule>
    <cfRule type="cellIs" dxfId="82" priority="88" stopIfTrue="1" operator="equal">
      <formula>$AA$181</formula>
    </cfRule>
  </conditionalFormatting>
  <conditionalFormatting sqref="AB21:AB22">
    <cfRule type="cellIs" dxfId="81" priority="81" stopIfTrue="1" operator="equal">
      <formula>$G$181</formula>
    </cfRule>
    <cfRule type="cellIs" dxfId="80" priority="82" stopIfTrue="1" operator="equal">
      <formula>$G$180</formula>
    </cfRule>
    <cfRule type="cellIs" dxfId="79" priority="83" stopIfTrue="1" operator="equal">
      <formula>$G$179</formula>
    </cfRule>
  </conditionalFormatting>
  <conditionalFormatting sqref="AB21:AB22">
    <cfRule type="cellIs" dxfId="78" priority="76" stopIfTrue="1" operator="equal">
      <formula>$AB$183</formula>
    </cfRule>
    <cfRule type="cellIs" dxfId="77" priority="77" stopIfTrue="1" operator="equal">
      <formula>$AB$180</formula>
    </cfRule>
    <cfRule type="cellIs" dxfId="76" priority="78" stopIfTrue="1" operator="equal">
      <formula>$AB$179</formula>
    </cfRule>
    <cfRule type="cellIs" dxfId="75" priority="79" stopIfTrue="1" operator="equal">
      <formula>$AB$182</formula>
    </cfRule>
    <cfRule type="cellIs" dxfId="74" priority="80" stopIfTrue="1" operator="equal">
      <formula>$AB$181</formula>
    </cfRule>
  </conditionalFormatting>
  <conditionalFormatting sqref="AC21:AC22">
    <cfRule type="cellIs" dxfId="73" priority="72" operator="equal">
      <formula>"BAJO"</formula>
    </cfRule>
    <cfRule type="cellIs" dxfId="72" priority="73" operator="equal">
      <formula>"MODERADO"</formula>
    </cfRule>
    <cfRule type="cellIs" dxfId="71" priority="74" operator="equal">
      <formula>"ALTO"</formula>
    </cfRule>
    <cfRule type="cellIs" dxfId="70" priority="75" operator="equal">
      <formula>"EXTREMO"</formula>
    </cfRule>
  </conditionalFormatting>
  <conditionalFormatting sqref="AC18">
    <cfRule type="cellIs" dxfId="69" priority="28" operator="equal">
      <formula>"BAJO"</formula>
    </cfRule>
    <cfRule type="cellIs" dxfId="68" priority="29" operator="equal">
      <formula>"MODERADO"</formula>
    </cfRule>
    <cfRule type="cellIs" dxfId="67" priority="30" operator="equal">
      <formula>"ALTO"</formula>
    </cfRule>
    <cfRule type="cellIs" dxfId="66" priority="31" operator="equal">
      <formula>"EXTREMO"</formula>
    </cfRule>
  </conditionalFormatting>
  <conditionalFormatting sqref="H16 H18">
    <cfRule type="cellIs" dxfId="65" priority="68" operator="equal">
      <formula>"BAJO"</formula>
    </cfRule>
    <cfRule type="cellIs" dxfId="64" priority="69" operator="equal">
      <formula>"MODERADO"</formula>
    </cfRule>
    <cfRule type="cellIs" dxfId="63" priority="70" operator="equal">
      <formula>"ALTO"</formula>
    </cfRule>
    <cfRule type="cellIs" dxfId="62" priority="71" operator="equal">
      <formula>"EXTREMO"</formula>
    </cfRule>
  </conditionalFormatting>
  <conditionalFormatting sqref="F16">
    <cfRule type="cellIs" dxfId="61" priority="63" operator="equal">
      <formula>$F$182</formula>
    </cfRule>
    <cfRule type="cellIs" dxfId="60" priority="65" stopIfTrue="1" operator="equal">
      <formula>$F$181</formula>
    </cfRule>
    <cfRule type="cellIs" dxfId="59" priority="66" stopIfTrue="1" operator="equal">
      <formula>$F$180</formula>
    </cfRule>
    <cfRule type="cellIs" dxfId="58" priority="67" stopIfTrue="1" operator="equal">
      <formula>$F$179</formula>
    </cfRule>
  </conditionalFormatting>
  <conditionalFormatting sqref="G16">
    <cfRule type="cellIs" dxfId="57" priority="58" stopIfTrue="1" operator="equal">
      <formula>$G$183</formula>
    </cfRule>
    <cfRule type="cellIs" dxfId="56" priority="59" stopIfTrue="1" operator="equal">
      <formula>$G$180</formula>
    </cfRule>
    <cfRule type="cellIs" dxfId="55" priority="60" stopIfTrue="1" operator="equal">
      <formula>$G$179</formula>
    </cfRule>
    <cfRule type="cellIs" dxfId="54" priority="61" stopIfTrue="1" operator="equal">
      <formula>$G$182</formula>
    </cfRule>
    <cfRule type="cellIs" dxfId="53" priority="62" stopIfTrue="1" operator="equal">
      <formula>$G$181</formula>
    </cfRule>
  </conditionalFormatting>
  <conditionalFormatting sqref="AA16">
    <cfRule type="cellIs" dxfId="52" priority="55" stopIfTrue="1" operator="equal">
      <formula>$F$181</formula>
    </cfRule>
    <cfRule type="cellIs" dxfId="51" priority="56" stopIfTrue="1" operator="equal">
      <formula>$F$180</formula>
    </cfRule>
    <cfRule type="cellIs" dxfId="50" priority="57" stopIfTrue="1" operator="equal">
      <formula>$F$179</formula>
    </cfRule>
  </conditionalFormatting>
  <conditionalFormatting sqref="AA16">
    <cfRule type="cellIs" dxfId="49" priority="50" stopIfTrue="1" operator="equal">
      <formula>$AA$183</formula>
    </cfRule>
    <cfRule type="cellIs" dxfId="48" priority="51" stopIfTrue="1" operator="equal">
      <formula>$AA$180</formula>
    </cfRule>
    <cfRule type="cellIs" dxfId="47" priority="52" stopIfTrue="1" operator="equal">
      <formula>$AA$179</formula>
    </cfRule>
    <cfRule type="cellIs" dxfId="46" priority="53" stopIfTrue="1" operator="equal">
      <formula>$AA$182</formula>
    </cfRule>
    <cfRule type="cellIs" dxfId="45" priority="54" stopIfTrue="1" operator="equal">
      <formula>$AA$181</formula>
    </cfRule>
  </conditionalFormatting>
  <conditionalFormatting sqref="AB16">
    <cfRule type="cellIs" dxfId="44" priority="45" stopIfTrue="1" operator="equal">
      <formula>$AB$183</formula>
    </cfRule>
    <cfRule type="cellIs" dxfId="43" priority="46" stopIfTrue="1" operator="equal">
      <formula>$AB$180</formula>
    </cfRule>
    <cfRule type="cellIs" dxfId="42" priority="47" stopIfTrue="1" operator="equal">
      <formula>$AB$179</formula>
    </cfRule>
    <cfRule type="cellIs" dxfId="41" priority="48" stopIfTrue="1" operator="equal">
      <formula>$AB$182</formula>
    </cfRule>
    <cfRule type="cellIs" dxfId="40" priority="49" stopIfTrue="1" operator="equal">
      <formula>$AB$181</formula>
    </cfRule>
  </conditionalFormatting>
  <conditionalFormatting sqref="AC16">
    <cfRule type="cellIs" dxfId="39" priority="41" operator="equal">
      <formula>"BAJO"</formula>
    </cfRule>
    <cfRule type="cellIs" dxfId="38" priority="42" operator="equal">
      <formula>"MODERADO"</formula>
    </cfRule>
    <cfRule type="cellIs" dxfId="37" priority="43" operator="equal">
      <formula>"ALTO"</formula>
    </cfRule>
    <cfRule type="cellIs" dxfId="36" priority="44" operator="equal">
      <formula>"EXTREMO"</formula>
    </cfRule>
  </conditionalFormatting>
  <conditionalFormatting sqref="AB18">
    <cfRule type="cellIs" dxfId="35" priority="36" stopIfTrue="1" operator="equal">
      <formula>$AB$183</formula>
    </cfRule>
    <cfRule type="cellIs" dxfId="34" priority="37" stopIfTrue="1" operator="equal">
      <formula>$AB$180</formula>
    </cfRule>
    <cfRule type="cellIs" dxfId="33" priority="38" stopIfTrue="1" operator="equal">
      <formula>$AB$179</formula>
    </cfRule>
    <cfRule type="cellIs" dxfId="32" priority="39" stopIfTrue="1" operator="equal">
      <formula>$AB$182</formula>
    </cfRule>
    <cfRule type="cellIs" dxfId="31" priority="40" stopIfTrue="1" operator="equal">
      <formula>$AB$181</formula>
    </cfRule>
  </conditionalFormatting>
  <conditionalFormatting sqref="F20">
    <cfRule type="cellIs" dxfId="30" priority="23" operator="equal">
      <formula>$F$182</formula>
    </cfRule>
    <cfRule type="cellIs" dxfId="29" priority="25" stopIfTrue="1" operator="equal">
      <formula>$F$181</formula>
    </cfRule>
    <cfRule type="cellIs" dxfId="28" priority="26" stopIfTrue="1" operator="equal">
      <formula>$F$180</formula>
    </cfRule>
    <cfRule type="cellIs" dxfId="27" priority="27" stopIfTrue="1" operator="equal">
      <formula>$F$179</formula>
    </cfRule>
  </conditionalFormatting>
  <conditionalFormatting sqref="G20">
    <cfRule type="cellIs" dxfId="26" priority="18" stopIfTrue="1" operator="equal">
      <formula>$G$183</formula>
    </cfRule>
    <cfRule type="cellIs" dxfId="25" priority="19" stopIfTrue="1" operator="equal">
      <formula>$G$180</formula>
    </cfRule>
    <cfRule type="cellIs" dxfId="24" priority="20" stopIfTrue="1" operator="equal">
      <formula>$G$179</formula>
    </cfRule>
    <cfRule type="cellIs" dxfId="23" priority="21" stopIfTrue="1" operator="equal">
      <formula>$G$182</formula>
    </cfRule>
    <cfRule type="cellIs" dxfId="22" priority="22" stopIfTrue="1" operator="equal">
      <formula>$G$181</formula>
    </cfRule>
  </conditionalFormatting>
  <conditionalFormatting sqref="AA20">
    <cfRule type="cellIs" dxfId="21" priority="15" stopIfTrue="1" operator="equal">
      <formula>$F$181</formula>
    </cfRule>
    <cfRule type="cellIs" dxfId="20" priority="16" stopIfTrue="1" operator="equal">
      <formula>$F$180</formula>
    </cfRule>
    <cfRule type="cellIs" dxfId="19" priority="17" stopIfTrue="1" operator="equal">
      <formula>$F$179</formula>
    </cfRule>
  </conditionalFormatting>
  <conditionalFormatting sqref="AA20">
    <cfRule type="cellIs" dxfId="18" priority="10" stopIfTrue="1" operator="equal">
      <formula>$AA$183</formula>
    </cfRule>
    <cfRule type="cellIs" dxfId="17" priority="11" stopIfTrue="1" operator="equal">
      <formula>$AA$180</formula>
    </cfRule>
    <cfRule type="cellIs" dxfId="16" priority="12" stopIfTrue="1" operator="equal">
      <formula>$AA$179</formula>
    </cfRule>
    <cfRule type="cellIs" dxfId="15" priority="13" stopIfTrue="1" operator="equal">
      <formula>$AA$182</formula>
    </cfRule>
    <cfRule type="cellIs" dxfId="14" priority="14" stopIfTrue="1" operator="equal">
      <formula>$AA$181</formula>
    </cfRule>
  </conditionalFormatting>
  <conditionalFormatting sqref="AB20">
    <cfRule type="cellIs" dxfId="13" priority="5" stopIfTrue="1" operator="equal">
      <formula>$AB$183</formula>
    </cfRule>
    <cfRule type="cellIs" dxfId="12" priority="6" stopIfTrue="1" operator="equal">
      <formula>$AB$180</formula>
    </cfRule>
    <cfRule type="cellIs" dxfId="11" priority="7" stopIfTrue="1" operator="equal">
      <formula>$AB$179</formula>
    </cfRule>
    <cfRule type="cellIs" dxfId="10" priority="8" stopIfTrue="1" operator="equal">
      <formula>$AB$182</formula>
    </cfRule>
    <cfRule type="cellIs" dxfId="9" priority="9" stopIfTrue="1" operator="equal">
      <formula>$AB$181</formula>
    </cfRule>
  </conditionalFormatting>
  <conditionalFormatting sqref="AC20">
    <cfRule type="cellIs" dxfId="8" priority="1" operator="equal">
      <formula>"BAJO"</formula>
    </cfRule>
    <cfRule type="cellIs" dxfId="7" priority="2" operator="equal">
      <formula>"MODERADO"</formula>
    </cfRule>
    <cfRule type="cellIs" dxfId="6" priority="3" operator="equal">
      <formula>"ALTO"</formula>
    </cfRule>
    <cfRule type="cellIs" dxfId="5" priority="4" operator="equal">
      <formula>"EXTREMO"</formula>
    </cfRule>
  </conditionalFormatting>
  <dataValidations count="13">
    <dataValidation type="list" allowBlank="1" showInputMessage="1" showErrorMessage="1" sqref="AL29 S31:S175 U31:Z175 U29:Z29 AH31:AH175 S29 AH29 AL31:AL175 AJ29 AJ31:AJ175" xr:uid="{00000000-0002-0000-0000-000000000000}">
      <formula1>$AH$179:$AH$186</formula1>
    </dataValidation>
    <dataValidation type="list" allowBlank="1" showInputMessage="1" showErrorMessage="1" sqref="F29 AA24:AA25 F18:F22 AA14 AA12 F24:F25 AA16 F31:F175 AA18:AA22 F12:F14 F16 F8 AA8" xr:uid="{00000000-0002-0000-0000-000001000000}">
      <formula1>$F$179:$F$183</formula1>
    </dataValidation>
    <dataValidation type="list" allowBlank="1" showInputMessage="1" showErrorMessage="1" sqref="G29 AB24:AB25 G18:G22 AB14 AB12 G24:G25 AB18:AB22 AB16 G31:G175 G12:G14 G16 G8 AB8" xr:uid="{00000000-0002-0000-0000-000002000000}">
      <formula1>$G$179:$G$183</formula1>
    </dataValidation>
    <dataValidation type="list" allowBlank="1" showInputMessage="1" showErrorMessage="1" sqref="R29 R31:R175 R8:R26" xr:uid="{00000000-0002-0000-0000-000003000000}">
      <formula1>$J$179:$J$180</formula1>
    </dataValidation>
    <dataValidation type="list" allowBlank="1" showInputMessage="1" showErrorMessage="1" sqref="E29 AA29:AB29 E31:E152 AA31:AB175" xr:uid="{00000000-0002-0000-0000-000004000000}">
      <formula1>#REF!</formula1>
    </dataValidation>
    <dataValidation type="list" allowBlank="1" showInputMessage="1" showErrorMessage="1" sqref="E24:E25 E16 E18:E22 E8 E12:E14" xr:uid="{00000000-0002-0000-0000-000005000000}">
      <formula1>$E$179:$E$188</formula1>
    </dataValidation>
    <dataValidation type="list" allowBlank="1" showInputMessage="1" showErrorMessage="1" sqref="AJ18:AJ21 AJ24 AJ16 AH12:AH14 AH8 AJ8 AJ12:AJ14 AH16 AH18:AH21 AL18:AL21 AL8 AL12 AL14 AL16 AL24" xr:uid="{00000000-0002-0000-0000-000006000000}">
      <formula1>$Y$179:$Y$181</formula1>
    </dataValidation>
    <dataValidation type="list" allowBlank="1" showInputMessage="1" showErrorMessage="1" sqref="X24:X25 X18:X22 X16 X8 X12:X14" xr:uid="{00000000-0002-0000-0000-000007000000}">
      <formula1>"FUERTE,MODERADO,DÉBIL"</formula1>
    </dataValidation>
    <dataValidation type="list" allowBlank="1" showInputMessage="1" showErrorMessage="1" sqref="Y24:Y25 Y18:Y22 Y16 Y8 Y12:Y14" xr:uid="{00000000-0002-0000-0000-000008000000}">
      <formula1>"DIRECTAMENTE,NO DISMINUYE"</formula1>
    </dataValidation>
    <dataValidation type="list" allowBlank="1" showInputMessage="1" showErrorMessage="1" sqref="Z24:Z25 Z18:Z22 Z16 Z8 Z12:Z14" xr:uid="{00000000-0002-0000-0000-000009000000}">
      <formula1>"DIRECTAMENTE,INDIRECTAMENTE,NO DISMINUYE"</formula1>
    </dataValidation>
    <dataValidation type="list" allowBlank="1" showInputMessage="1" showErrorMessage="1" sqref="S8:S26" xr:uid="{00000000-0002-0000-0000-00000A000000}">
      <formula1>$S$179:$S$182</formula1>
    </dataValidation>
    <dataValidation type="list" allowBlank="1" showInputMessage="1" showErrorMessage="1" sqref="U8:U26" xr:uid="{00000000-0002-0000-0000-00000B000000}">
      <formula1>$U$179:$U$181</formula1>
    </dataValidation>
    <dataValidation type="list" allowBlank="1" showInputMessage="1" showErrorMessage="1" sqref="V8:V26" xr:uid="{00000000-0002-0000-0000-00000C000000}">
      <formula1>$V$179:$V$181</formula1>
    </dataValidation>
  </dataValidations>
  <pageMargins left="0" right="0" top="0.74803149606299213" bottom="0.74803149606299213" header="0.31496062992125984" footer="0.31496062992125984"/>
  <pageSetup scale="31" orientation="landscape" verticalDpi="4294967292" r:id="rId1"/>
  <drawing r:id="rId2"/>
  <extLst>
    <ext xmlns:x14="http://schemas.microsoft.com/office/spreadsheetml/2009/9/main" uri="{78C0D931-6437-407d-A8EE-F0AAD7539E65}">
      <x14:conditionalFormattings>
        <x14:conditionalFormatting xmlns:xm="http://schemas.microsoft.com/office/excel/2006/main">
          <x14:cfRule type="containsText" priority="539" operator="containsText" id="{7409C311-EEBB-4B57-823D-DBF9E60212B7}">
            <xm:f>NOT(ISERROR(SEARCH($F$183,F8)))</xm:f>
            <xm:f>$F$183</xm:f>
            <x14:dxf>
              <fill>
                <patternFill>
                  <bgColor rgb="FFFF0000"/>
                </patternFill>
              </fill>
            </x14:dxf>
          </x14:cfRule>
          <xm:sqref>F8 F21:F22 F18 F12:F14</xm:sqref>
        </x14:conditionalFormatting>
        <x14:conditionalFormatting xmlns:xm="http://schemas.microsoft.com/office/excel/2006/main">
          <x14:cfRule type="containsText" priority="470" operator="containsText" id="{CDACBA5E-4DE4-47BA-886A-257A36D3F3A4}">
            <xm:f>NOT(ISERROR(SEARCH($F$183,F24)))</xm:f>
            <xm:f>$F$183</xm:f>
            <x14:dxf>
              <fill>
                <patternFill>
                  <bgColor rgb="FFFF0000"/>
                </patternFill>
              </fill>
            </x14:dxf>
          </x14:cfRule>
          <xm:sqref>F24:F25</xm:sqref>
        </x14:conditionalFormatting>
        <x14:conditionalFormatting xmlns:xm="http://schemas.microsoft.com/office/excel/2006/main">
          <x14:cfRule type="containsText" priority="176" operator="containsText" id="{54A42316-122D-4801-9C3C-DB25132902A5}">
            <xm:f>NOT(ISERROR(SEARCH($F$183,F19)))</xm:f>
            <xm:f>$F$183</xm:f>
            <x14:dxf>
              <fill>
                <patternFill>
                  <bgColor rgb="FFFF0000"/>
                </patternFill>
              </fill>
            </x14:dxf>
          </x14:cfRule>
          <xm:sqref>F19</xm:sqref>
        </x14:conditionalFormatting>
        <x14:conditionalFormatting xmlns:xm="http://schemas.microsoft.com/office/excel/2006/main">
          <x14:cfRule type="containsText" priority="64" operator="containsText" id="{A7DF39C0-ECF9-4768-ADBB-515E48AC6C4A}">
            <xm:f>NOT(ISERROR(SEARCH($F$183,F16)))</xm:f>
            <xm:f>$F$183</xm:f>
            <x14:dxf>
              <fill>
                <patternFill>
                  <bgColor rgb="FFFF0000"/>
                </patternFill>
              </fill>
            </x14:dxf>
          </x14:cfRule>
          <xm:sqref>F16</xm:sqref>
        </x14:conditionalFormatting>
        <x14:conditionalFormatting xmlns:xm="http://schemas.microsoft.com/office/excel/2006/main">
          <x14:cfRule type="containsText" priority="24" operator="containsText" id="{7C79572D-4A25-44B7-B9A9-29E2A1AD6F38}">
            <xm:f>NOT(ISERROR(SEARCH($F$183,F20)))</xm:f>
            <xm:f>$F$183</xm:f>
            <x14:dxf>
              <fill>
                <patternFill>
                  <bgColor rgb="FFFF0000"/>
                </patternFill>
              </fill>
            </x14:dxf>
          </x14:cfRule>
          <xm:sqref>F20</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13"/>
  <sheetViews>
    <sheetView zoomScale="120" zoomScaleNormal="120" workbookViewId="0">
      <selection activeCell="C7" sqref="C7"/>
    </sheetView>
  </sheetViews>
  <sheetFormatPr baseColWidth="10" defaultColWidth="10.83203125" defaultRowHeight="15"/>
  <cols>
    <col min="1" max="1" width="22.6640625" customWidth="1"/>
    <col min="2" max="2" width="34.1640625" customWidth="1"/>
    <col min="3" max="3" width="20.33203125" customWidth="1"/>
    <col min="4" max="4" width="24.1640625" customWidth="1"/>
    <col min="5" max="5" width="24" customWidth="1"/>
  </cols>
  <sheetData>
    <row r="1" spans="1:5">
      <c r="A1" s="375" t="s">
        <v>44</v>
      </c>
      <c r="B1" s="375"/>
      <c r="C1" s="375"/>
      <c r="D1" s="375"/>
    </row>
    <row r="2" spans="1:5" ht="66.75" customHeight="1">
      <c r="A2" s="81" t="s">
        <v>529</v>
      </c>
      <c r="B2" s="81" t="s">
        <v>19</v>
      </c>
      <c r="C2" s="81" t="s">
        <v>530</v>
      </c>
      <c r="D2" s="81" t="s">
        <v>20</v>
      </c>
      <c r="E2" s="81" t="s">
        <v>531</v>
      </c>
    </row>
    <row r="3" spans="1:5">
      <c r="A3" s="90" t="s">
        <v>60</v>
      </c>
      <c r="B3" s="91" t="s">
        <v>227</v>
      </c>
      <c r="C3" s="91">
        <v>2</v>
      </c>
      <c r="D3" s="91" t="s">
        <v>227</v>
      </c>
      <c r="E3" s="91">
        <v>2</v>
      </c>
    </row>
    <row r="4" spans="1:5">
      <c r="A4" s="90" t="s">
        <v>60</v>
      </c>
      <c r="B4" s="91" t="s">
        <v>227</v>
      </c>
      <c r="C4" s="91">
        <v>2</v>
      </c>
      <c r="D4" s="91" t="s">
        <v>232</v>
      </c>
      <c r="E4" s="91">
        <v>1</v>
      </c>
    </row>
    <row r="5" spans="1:5">
      <c r="A5" s="90" t="s">
        <v>60</v>
      </c>
      <c r="B5" s="91" t="s">
        <v>227</v>
      </c>
      <c r="C5" s="91">
        <v>2</v>
      </c>
      <c r="D5" s="91" t="s">
        <v>238</v>
      </c>
      <c r="E5" s="91">
        <v>0</v>
      </c>
    </row>
    <row r="6" spans="1:5">
      <c r="A6" s="90" t="s">
        <v>60</v>
      </c>
      <c r="B6" s="91" t="s">
        <v>238</v>
      </c>
      <c r="C6" s="91">
        <v>0</v>
      </c>
      <c r="D6" s="91" t="s">
        <v>227</v>
      </c>
      <c r="E6" s="91">
        <v>2</v>
      </c>
    </row>
    <row r="7" spans="1:5">
      <c r="A7" s="122" t="s">
        <v>53</v>
      </c>
      <c r="B7" s="123" t="s">
        <v>227</v>
      </c>
      <c r="C7" s="123">
        <v>1</v>
      </c>
      <c r="D7" s="123" t="s">
        <v>227</v>
      </c>
      <c r="E7" s="123">
        <v>1</v>
      </c>
    </row>
    <row r="8" spans="1:5">
      <c r="A8" s="90" t="s">
        <v>53</v>
      </c>
      <c r="B8" s="91" t="s">
        <v>227</v>
      </c>
      <c r="C8" s="91">
        <v>1</v>
      </c>
      <c r="D8" s="91" t="s">
        <v>232</v>
      </c>
      <c r="E8" s="91">
        <v>0</v>
      </c>
    </row>
    <row r="9" spans="1:5">
      <c r="A9" s="90" t="s">
        <v>53</v>
      </c>
      <c r="B9" s="91" t="s">
        <v>227</v>
      </c>
      <c r="C9" s="91">
        <v>1</v>
      </c>
      <c r="D9" s="91" t="s">
        <v>238</v>
      </c>
      <c r="E9" s="91">
        <v>0</v>
      </c>
    </row>
    <row r="10" spans="1:5">
      <c r="A10" s="90" t="s">
        <v>53</v>
      </c>
      <c r="B10" s="91" t="s">
        <v>238</v>
      </c>
      <c r="C10" s="91">
        <v>0</v>
      </c>
      <c r="D10" s="91" t="s">
        <v>227</v>
      </c>
      <c r="E10" s="91">
        <v>1</v>
      </c>
    </row>
    <row r="13" spans="1:5">
      <c r="C13" s="99"/>
    </row>
  </sheetData>
  <mergeCells count="1">
    <mergeCell ref="A1:D1"/>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G28"/>
  <sheetViews>
    <sheetView workbookViewId="0">
      <selection activeCell="A4" sqref="A4"/>
    </sheetView>
  </sheetViews>
  <sheetFormatPr baseColWidth="10" defaultColWidth="11.5" defaultRowHeight="15"/>
  <cols>
    <col min="1" max="1" width="68.5" style="108" customWidth="1"/>
    <col min="2" max="2" width="4" style="108" customWidth="1"/>
    <col min="3" max="3" width="43.5" style="108" customWidth="1"/>
    <col min="4" max="4" width="4" customWidth="1"/>
    <col min="5" max="5" width="45.1640625" customWidth="1"/>
    <col min="6" max="6" width="3.5" customWidth="1"/>
    <col min="7" max="7" width="53.33203125" customWidth="1"/>
  </cols>
  <sheetData>
    <row r="1" spans="1:7">
      <c r="A1" s="376" t="s">
        <v>532</v>
      </c>
      <c r="B1" s="376"/>
      <c r="C1" s="376"/>
      <c r="D1" s="376"/>
      <c r="E1" s="376"/>
      <c r="F1" s="376"/>
      <c r="G1" s="376"/>
    </row>
    <row r="2" spans="1:7">
      <c r="A2" s="376" t="s">
        <v>533</v>
      </c>
      <c r="B2" s="376"/>
      <c r="C2" s="376"/>
      <c r="D2" s="376"/>
      <c r="E2" s="376"/>
      <c r="F2" s="376"/>
      <c r="G2" s="376"/>
    </row>
    <row r="3" spans="1:7">
      <c r="A3" s="376" t="s">
        <v>534</v>
      </c>
      <c r="B3" s="376"/>
      <c r="C3" s="376"/>
      <c r="D3" s="376"/>
      <c r="E3" s="376"/>
      <c r="F3" s="376"/>
      <c r="G3" s="376"/>
    </row>
    <row r="4" spans="1:7" ht="16" thickBot="1"/>
    <row r="5" spans="1:7" s="56" customFormat="1" ht="17" thickBot="1">
      <c r="A5" s="109" t="s">
        <v>535</v>
      </c>
      <c r="B5" s="110"/>
      <c r="C5" s="109" t="s">
        <v>536</v>
      </c>
      <c r="D5" s="111"/>
      <c r="E5" s="112" t="s">
        <v>537</v>
      </c>
      <c r="G5" s="112" t="s">
        <v>538</v>
      </c>
    </row>
    <row r="6" spans="1:7" s="56" customFormat="1" ht="60">
      <c r="A6" s="113" t="s">
        <v>539</v>
      </c>
      <c r="B6" s="110"/>
      <c r="C6" s="113" t="s">
        <v>540</v>
      </c>
      <c r="D6" s="111"/>
      <c r="E6" s="113" t="s">
        <v>541</v>
      </c>
      <c r="G6" s="113" t="s">
        <v>542</v>
      </c>
    </row>
    <row r="7" spans="1:7" s="56" customFormat="1" ht="46" thickBot="1">
      <c r="A7" s="114" t="s">
        <v>543</v>
      </c>
      <c r="B7" s="115"/>
      <c r="C7" s="116"/>
      <c r="D7" s="117"/>
      <c r="E7" s="116" t="s">
        <v>544</v>
      </c>
      <c r="G7" s="116" t="s">
        <v>545</v>
      </c>
    </row>
    <row r="8" spans="1:7" s="56" customFormat="1" ht="30">
      <c r="A8" s="114" t="s">
        <v>546</v>
      </c>
      <c r="B8" s="115"/>
      <c r="C8" s="118"/>
      <c r="D8" s="117"/>
    </row>
    <row r="9" spans="1:7" s="56" customFormat="1" ht="45">
      <c r="A9" s="114" t="s">
        <v>547</v>
      </c>
      <c r="B9" s="115"/>
      <c r="C9" s="118"/>
      <c r="D9" s="117"/>
    </row>
    <row r="10" spans="1:7" s="56" customFormat="1" ht="45">
      <c r="A10" s="114" t="s">
        <v>548</v>
      </c>
      <c r="B10" s="115"/>
      <c r="C10" s="118"/>
      <c r="D10" s="117"/>
    </row>
    <row r="11" spans="1:7" s="56" customFormat="1" ht="30">
      <c r="A11" s="114" t="s">
        <v>549</v>
      </c>
      <c r="B11" s="115"/>
      <c r="C11" s="118"/>
      <c r="D11" s="117"/>
    </row>
    <row r="12" spans="1:7" s="56" customFormat="1" ht="45">
      <c r="A12" s="114" t="s">
        <v>550</v>
      </c>
      <c r="B12" s="115"/>
      <c r="C12" s="118"/>
      <c r="D12" s="117"/>
    </row>
    <row r="13" spans="1:7" s="56" customFormat="1" ht="45">
      <c r="A13" s="114" t="s">
        <v>551</v>
      </c>
      <c r="B13" s="115"/>
      <c r="C13" s="118"/>
      <c r="D13" s="117"/>
    </row>
    <row r="14" spans="1:7" s="56" customFormat="1" ht="30">
      <c r="A14" s="114" t="s">
        <v>552</v>
      </c>
      <c r="B14" s="115"/>
      <c r="C14" s="118"/>
      <c r="D14" s="117"/>
    </row>
    <row r="15" spans="1:7" s="56" customFormat="1" ht="31" thickBot="1">
      <c r="A15" s="116" t="s">
        <v>553</v>
      </c>
      <c r="B15" s="115"/>
      <c r="C15" s="118"/>
      <c r="D15" s="117"/>
    </row>
    <row r="16" spans="1:7" s="56" customFormat="1">
      <c r="A16" s="115"/>
      <c r="B16" s="115"/>
      <c r="C16" s="115"/>
      <c r="D16" s="117"/>
    </row>
    <row r="17" spans="1:4" s="111" customFormat="1" ht="16">
      <c r="B17" s="119"/>
      <c r="D17" s="120"/>
    </row>
    <row r="18" spans="1:4" s="56" customFormat="1" ht="70" customHeight="1">
      <c r="B18" s="115"/>
      <c r="D18" s="117"/>
    </row>
    <row r="19" spans="1:4" s="56" customFormat="1">
      <c r="B19" s="115"/>
      <c r="D19" s="117"/>
    </row>
    <row r="20" spans="1:4">
      <c r="A20" s="121"/>
      <c r="B20" s="121"/>
      <c r="C20" s="121"/>
      <c r="D20" s="12"/>
    </row>
    <row r="21" spans="1:4">
      <c r="A21" s="121"/>
      <c r="B21" s="121"/>
      <c r="C21" s="121"/>
      <c r="D21" s="12"/>
    </row>
    <row r="22" spans="1:4">
      <c r="A22" s="121"/>
      <c r="B22" s="121"/>
      <c r="C22" s="121"/>
      <c r="D22" s="12"/>
    </row>
    <row r="23" spans="1:4">
      <c r="A23" s="121"/>
      <c r="B23" s="121"/>
      <c r="C23" s="121"/>
      <c r="D23" s="12"/>
    </row>
    <row r="24" spans="1:4">
      <c r="A24" s="121"/>
      <c r="B24" s="121"/>
      <c r="C24" s="121"/>
      <c r="D24" s="12"/>
    </row>
    <row r="25" spans="1:4">
      <c r="A25" s="121"/>
      <c r="B25" s="121"/>
      <c r="C25" s="121"/>
      <c r="D25" s="12"/>
    </row>
    <row r="26" spans="1:4">
      <c r="A26" s="121"/>
      <c r="B26" s="121"/>
      <c r="C26" s="121"/>
      <c r="D26" s="12"/>
    </row>
    <row r="27" spans="1:4">
      <c r="A27" s="121"/>
      <c r="B27" s="121"/>
      <c r="C27" s="121"/>
      <c r="D27" s="12"/>
    </row>
    <row r="28" spans="1:4">
      <c r="A28" s="121"/>
      <c r="B28" s="121"/>
      <c r="C28" s="121"/>
      <c r="D28" s="12"/>
    </row>
  </sheetData>
  <mergeCells count="3">
    <mergeCell ref="A1:G1"/>
    <mergeCell ref="A2:G2"/>
    <mergeCell ref="A3:G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6"/>
  <sheetViews>
    <sheetView workbookViewId="0">
      <selection activeCell="B11" sqref="B11"/>
    </sheetView>
  </sheetViews>
  <sheetFormatPr baseColWidth="10" defaultColWidth="10.83203125" defaultRowHeight="15"/>
  <cols>
    <col min="1" max="1" width="57" customWidth="1"/>
    <col min="2" max="2" width="61.83203125" customWidth="1"/>
    <col min="3" max="3" width="29.5" customWidth="1"/>
  </cols>
  <sheetData>
    <row r="1" spans="1:2">
      <c r="A1" s="326" t="s">
        <v>262</v>
      </c>
      <c r="B1" s="326"/>
    </row>
    <row r="2" spans="1:2" ht="45" customHeight="1">
      <c r="A2" s="92" t="s">
        <v>263</v>
      </c>
      <c r="B2" s="93" t="s">
        <v>264</v>
      </c>
    </row>
    <row r="3" spans="1:2" ht="39" customHeight="1">
      <c r="A3" s="93" t="s">
        <v>265</v>
      </c>
      <c r="B3" s="92" t="s">
        <v>266</v>
      </c>
    </row>
    <row r="4" spans="1:2" ht="69.75" customHeight="1">
      <c r="A4" s="92" t="s">
        <v>267</v>
      </c>
      <c r="B4" s="93" t="s">
        <v>268</v>
      </c>
    </row>
    <row r="5" spans="1:2" ht="43.5" customHeight="1">
      <c r="A5" s="93" t="s">
        <v>269</v>
      </c>
      <c r="B5" s="92" t="s">
        <v>270</v>
      </c>
    </row>
    <row r="6" spans="1:2" ht="68.25" customHeight="1">
      <c r="A6" s="92" t="s">
        <v>271</v>
      </c>
      <c r="B6" s="93" t="s">
        <v>272</v>
      </c>
    </row>
  </sheetData>
  <mergeCells count="1">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48"/>
  <sheetViews>
    <sheetView topLeftCell="A16" workbookViewId="0">
      <selection activeCell="A40" sqref="A40:A47"/>
    </sheetView>
  </sheetViews>
  <sheetFormatPr baseColWidth="10" defaultColWidth="10.83203125" defaultRowHeight="15"/>
  <cols>
    <col min="1" max="1" width="9.1640625" customWidth="1"/>
    <col min="2" max="2" width="19.33203125" customWidth="1"/>
    <col min="3" max="3" width="61.83203125" customWidth="1"/>
    <col min="4" max="4" width="60.5" customWidth="1"/>
    <col min="6" max="6" width="14.5" customWidth="1"/>
    <col min="7" max="7" width="67.33203125" customWidth="1"/>
    <col min="8" max="8" width="10.83203125" style="39"/>
  </cols>
  <sheetData>
    <row r="1" spans="1:9" ht="16" thickBot="1">
      <c r="A1" s="15" t="s">
        <v>273</v>
      </c>
    </row>
    <row r="2" spans="1:9" ht="16" thickBot="1">
      <c r="A2" s="24" t="s">
        <v>274</v>
      </c>
      <c r="B2" s="25" t="s">
        <v>275</v>
      </c>
      <c r="C2" s="26" t="s">
        <v>276</v>
      </c>
      <c r="D2" s="26" t="s">
        <v>277</v>
      </c>
    </row>
    <row r="3" spans="1:9" ht="40.5" customHeight="1" thickBot="1">
      <c r="A3" s="27">
        <v>1</v>
      </c>
      <c r="B3" s="28" t="s">
        <v>278</v>
      </c>
      <c r="C3" s="29" t="s">
        <v>279</v>
      </c>
      <c r="D3" s="29" t="s">
        <v>280</v>
      </c>
    </row>
    <row r="4" spans="1:9" ht="40.5" customHeight="1" thickBot="1">
      <c r="A4" s="27">
        <v>2</v>
      </c>
      <c r="B4" s="30" t="s">
        <v>281</v>
      </c>
      <c r="C4" s="29" t="s">
        <v>282</v>
      </c>
      <c r="D4" s="29" t="s">
        <v>283</v>
      </c>
    </row>
    <row r="5" spans="1:9" ht="40.5" customHeight="1" thickBot="1">
      <c r="A5" s="27">
        <v>3</v>
      </c>
      <c r="B5" s="31" t="s">
        <v>284</v>
      </c>
      <c r="C5" s="29" t="s">
        <v>282</v>
      </c>
      <c r="D5" s="29" t="s">
        <v>285</v>
      </c>
    </row>
    <row r="6" spans="1:9" ht="40.5" customHeight="1" thickBot="1">
      <c r="A6" s="27">
        <v>4</v>
      </c>
      <c r="B6" s="32" t="s">
        <v>286</v>
      </c>
      <c r="C6" s="29" t="s">
        <v>287</v>
      </c>
      <c r="D6" s="29" t="s">
        <v>288</v>
      </c>
    </row>
    <row r="7" spans="1:9" ht="40.5" customHeight="1" thickBot="1">
      <c r="A7" s="27">
        <v>5</v>
      </c>
      <c r="B7" s="33" t="s">
        <v>289</v>
      </c>
      <c r="C7" s="29" t="s">
        <v>290</v>
      </c>
      <c r="D7" s="29" t="s">
        <v>291</v>
      </c>
    </row>
    <row r="8" spans="1:9">
      <c r="F8" s="15"/>
    </row>
    <row r="9" spans="1:9" ht="15.75" customHeight="1" thickBot="1">
      <c r="A9" s="15" t="s">
        <v>292</v>
      </c>
      <c r="F9" s="15" t="s">
        <v>293</v>
      </c>
    </row>
    <row r="10" spans="1:9" ht="15.75" customHeight="1" thickBot="1">
      <c r="A10" s="24" t="s">
        <v>274</v>
      </c>
      <c r="B10" s="25" t="s">
        <v>275</v>
      </c>
      <c r="C10" s="26" t="s">
        <v>294</v>
      </c>
      <c r="D10" s="26" t="s">
        <v>295</v>
      </c>
      <c r="F10" s="329" t="s">
        <v>296</v>
      </c>
      <c r="G10" s="330"/>
      <c r="H10" s="329" t="s">
        <v>297</v>
      </c>
      <c r="I10" s="330"/>
    </row>
    <row r="11" spans="1:9" ht="18" customHeight="1">
      <c r="A11" s="331">
        <v>1</v>
      </c>
      <c r="B11" s="344" t="s">
        <v>298</v>
      </c>
      <c r="C11" s="34" t="s">
        <v>299</v>
      </c>
      <c r="D11" s="34" t="s">
        <v>300</v>
      </c>
      <c r="F11" s="42" t="s">
        <v>301</v>
      </c>
      <c r="G11" s="41" t="s">
        <v>302</v>
      </c>
      <c r="H11" s="42" t="s">
        <v>303</v>
      </c>
      <c r="I11" s="42" t="s">
        <v>304</v>
      </c>
    </row>
    <row r="12" spans="1:9" ht="18" customHeight="1">
      <c r="A12" s="332"/>
      <c r="B12" s="345"/>
      <c r="C12" s="34" t="s">
        <v>305</v>
      </c>
      <c r="D12" s="34" t="s">
        <v>306</v>
      </c>
      <c r="F12" s="43">
        <v>1</v>
      </c>
      <c r="G12" s="44" t="s">
        <v>307</v>
      </c>
      <c r="H12" s="75">
        <v>1</v>
      </c>
      <c r="I12" s="40"/>
    </row>
    <row r="13" spans="1:9" ht="27" customHeight="1">
      <c r="A13" s="332"/>
      <c r="B13" s="345"/>
      <c r="C13" s="34" t="s">
        <v>308</v>
      </c>
      <c r="D13" s="34" t="s">
        <v>309</v>
      </c>
      <c r="F13" s="43">
        <v>2</v>
      </c>
      <c r="G13" s="44" t="s">
        <v>310</v>
      </c>
      <c r="H13" s="75">
        <v>1</v>
      </c>
      <c r="I13" s="40"/>
    </row>
    <row r="14" spans="1:9" ht="36.75" customHeight="1">
      <c r="A14" s="332"/>
      <c r="B14" s="345"/>
      <c r="C14" s="34" t="s">
        <v>311</v>
      </c>
      <c r="D14" s="34" t="s">
        <v>312</v>
      </c>
      <c r="F14" s="43">
        <v>3</v>
      </c>
      <c r="G14" s="44" t="s">
        <v>313</v>
      </c>
      <c r="H14" s="75">
        <v>1</v>
      </c>
      <c r="I14" s="40"/>
    </row>
    <row r="15" spans="1:9" ht="18" customHeight="1">
      <c r="A15" s="332"/>
      <c r="B15" s="345"/>
      <c r="C15" s="34" t="s">
        <v>314</v>
      </c>
      <c r="D15" s="34" t="s">
        <v>315</v>
      </c>
      <c r="F15" s="43">
        <v>4</v>
      </c>
      <c r="G15" s="44" t="s">
        <v>316</v>
      </c>
      <c r="H15" s="75">
        <v>1</v>
      </c>
      <c r="I15" s="40"/>
    </row>
    <row r="16" spans="1:9" ht="18" customHeight="1" thickBot="1">
      <c r="A16" s="343"/>
      <c r="B16" s="346"/>
      <c r="C16" s="35" t="s">
        <v>317</v>
      </c>
      <c r="D16" s="35" t="s">
        <v>318</v>
      </c>
      <c r="F16" s="43">
        <v>5</v>
      </c>
      <c r="G16" s="44" t="s">
        <v>319</v>
      </c>
      <c r="H16" s="75">
        <v>1</v>
      </c>
      <c r="I16" s="40"/>
    </row>
    <row r="17" spans="1:9" ht="18" customHeight="1">
      <c r="A17" s="347">
        <v>2</v>
      </c>
      <c r="B17" s="348" t="s">
        <v>320</v>
      </c>
      <c r="C17" s="34" t="s">
        <v>321</v>
      </c>
      <c r="D17" s="34" t="s">
        <v>322</v>
      </c>
      <c r="F17" s="43">
        <v>6</v>
      </c>
      <c r="G17" s="44" t="s">
        <v>323</v>
      </c>
      <c r="H17" s="75"/>
      <c r="I17" s="40"/>
    </row>
    <row r="18" spans="1:9" ht="30.75" customHeight="1">
      <c r="A18" s="332"/>
      <c r="B18" s="349"/>
      <c r="C18" s="34" t="s">
        <v>324</v>
      </c>
      <c r="D18" s="34" t="s">
        <v>325</v>
      </c>
      <c r="F18" s="45">
        <v>7</v>
      </c>
      <c r="G18" s="46" t="s">
        <v>326</v>
      </c>
      <c r="H18" s="76">
        <v>1</v>
      </c>
      <c r="I18" s="47"/>
    </row>
    <row r="19" spans="1:9" ht="24.75" customHeight="1">
      <c r="A19" s="332"/>
      <c r="B19" s="349"/>
      <c r="C19" s="34" t="s">
        <v>327</v>
      </c>
      <c r="D19" s="34" t="s">
        <v>328</v>
      </c>
      <c r="F19" s="43">
        <v>8</v>
      </c>
      <c r="G19" s="201" t="s">
        <v>329</v>
      </c>
      <c r="H19" s="43">
        <v>1</v>
      </c>
      <c r="I19" s="43"/>
    </row>
    <row r="20" spans="1:9" ht="42" customHeight="1">
      <c r="A20" s="332"/>
      <c r="B20" s="349"/>
      <c r="C20" s="34" t="s">
        <v>330</v>
      </c>
      <c r="D20" s="34" t="s">
        <v>331</v>
      </c>
      <c r="F20" s="43">
        <v>9</v>
      </c>
      <c r="G20" s="44" t="s">
        <v>332</v>
      </c>
      <c r="H20" s="43"/>
      <c r="I20" s="43"/>
    </row>
    <row r="21" spans="1:9" ht="18" customHeight="1">
      <c r="A21" s="332"/>
      <c r="B21" s="349"/>
      <c r="C21" s="34" t="s">
        <v>333</v>
      </c>
      <c r="D21" s="34" t="s">
        <v>334</v>
      </c>
      <c r="F21" s="43">
        <v>10</v>
      </c>
      <c r="G21" s="44" t="s">
        <v>335</v>
      </c>
      <c r="H21" s="43">
        <v>1</v>
      </c>
      <c r="I21" s="43"/>
    </row>
    <row r="22" spans="1:9" ht="18" customHeight="1" thickBot="1">
      <c r="A22" s="343"/>
      <c r="B22" s="350"/>
      <c r="C22" s="35" t="s">
        <v>317</v>
      </c>
      <c r="D22" s="35" t="s">
        <v>336</v>
      </c>
      <c r="F22" s="43">
        <v>11</v>
      </c>
      <c r="G22" s="44" t="s">
        <v>337</v>
      </c>
      <c r="H22" s="43">
        <v>1</v>
      </c>
      <c r="I22" s="43"/>
    </row>
    <row r="23" spans="1:9" ht="18" customHeight="1">
      <c r="A23" s="347">
        <v>3</v>
      </c>
      <c r="B23" s="351" t="s">
        <v>338</v>
      </c>
      <c r="C23" s="36" t="s">
        <v>339</v>
      </c>
      <c r="D23" s="36" t="s">
        <v>340</v>
      </c>
      <c r="F23" s="43">
        <v>12</v>
      </c>
      <c r="G23" s="44" t="s">
        <v>341</v>
      </c>
      <c r="H23" s="43">
        <v>1</v>
      </c>
      <c r="I23" s="43"/>
    </row>
    <row r="24" spans="1:9" ht="36" customHeight="1">
      <c r="A24" s="332"/>
      <c r="B24" s="352"/>
      <c r="C24" s="34" t="s">
        <v>342</v>
      </c>
      <c r="D24" s="34" t="s">
        <v>343</v>
      </c>
      <c r="F24" s="43">
        <v>13</v>
      </c>
      <c r="G24" s="44" t="s">
        <v>344</v>
      </c>
      <c r="H24" s="43">
        <v>1</v>
      </c>
      <c r="I24" s="43"/>
    </row>
    <row r="25" spans="1:9" ht="26.25" customHeight="1">
      <c r="A25" s="332"/>
      <c r="B25" s="352"/>
      <c r="C25" s="34" t="s">
        <v>345</v>
      </c>
      <c r="D25" s="34" t="s">
        <v>346</v>
      </c>
      <c r="F25" s="43">
        <v>14</v>
      </c>
      <c r="G25" s="44" t="s">
        <v>347</v>
      </c>
      <c r="H25" s="43">
        <v>1</v>
      </c>
      <c r="I25" s="43"/>
    </row>
    <row r="26" spans="1:9" ht="25.5" customHeight="1">
      <c r="A26" s="332"/>
      <c r="B26" s="352"/>
      <c r="C26" s="34" t="s">
        <v>348</v>
      </c>
      <c r="D26" s="34" t="s">
        <v>349</v>
      </c>
      <c r="F26" s="43">
        <v>15</v>
      </c>
      <c r="G26" s="44" t="s">
        <v>350</v>
      </c>
      <c r="H26" s="43"/>
      <c r="I26" s="43"/>
    </row>
    <row r="27" spans="1:9" ht="28.5" customHeight="1">
      <c r="A27" s="332"/>
      <c r="B27" s="352"/>
      <c r="C27" s="34" t="s">
        <v>351</v>
      </c>
      <c r="D27" s="34" t="s">
        <v>352</v>
      </c>
      <c r="F27" s="43">
        <v>16</v>
      </c>
      <c r="G27" s="44" t="s">
        <v>353</v>
      </c>
      <c r="H27" s="43"/>
      <c r="I27" s="43"/>
    </row>
    <row r="28" spans="1:9" ht="24.75" customHeight="1">
      <c r="A28" s="332"/>
      <c r="B28" s="352"/>
      <c r="C28" s="34" t="s">
        <v>354</v>
      </c>
      <c r="D28" s="34" t="s">
        <v>355</v>
      </c>
      <c r="F28" s="43">
        <v>17</v>
      </c>
      <c r="G28" s="44" t="s">
        <v>356</v>
      </c>
      <c r="H28" s="43"/>
      <c r="I28" s="43"/>
    </row>
    <row r="29" spans="1:9" ht="27.75" customHeight="1">
      <c r="A29" s="332"/>
      <c r="B29" s="352"/>
      <c r="C29" s="37"/>
      <c r="D29" s="34" t="s">
        <v>357</v>
      </c>
      <c r="F29" s="43">
        <v>18</v>
      </c>
      <c r="G29" s="44" t="s">
        <v>358</v>
      </c>
      <c r="H29" s="43"/>
      <c r="I29" s="43"/>
    </row>
    <row r="30" spans="1:9" ht="24.75" customHeight="1">
      <c r="A30" s="332"/>
      <c r="B30" s="352"/>
      <c r="C30" s="37"/>
      <c r="D30" s="34" t="s">
        <v>359</v>
      </c>
      <c r="F30" s="43">
        <v>19</v>
      </c>
      <c r="G30" s="44" t="s">
        <v>360</v>
      </c>
      <c r="H30" s="43"/>
      <c r="I30" s="43"/>
    </row>
    <row r="31" spans="1:9" ht="31.5" customHeight="1" thickBot="1">
      <c r="A31" s="333"/>
      <c r="B31" s="353"/>
      <c r="C31" s="38"/>
      <c r="D31" s="35" t="s">
        <v>361</v>
      </c>
      <c r="F31" s="48" t="s">
        <v>362</v>
      </c>
      <c r="G31" s="48"/>
      <c r="H31" s="48">
        <f>SUM(H12:H30)</f>
        <v>12</v>
      </c>
      <c r="I31" s="48"/>
    </row>
    <row r="32" spans="1:9">
      <c r="A32" s="331">
        <v>4</v>
      </c>
      <c r="B32" s="334" t="s">
        <v>363</v>
      </c>
      <c r="C32" s="34" t="s">
        <v>364</v>
      </c>
      <c r="D32" s="34" t="s">
        <v>365</v>
      </c>
      <c r="F32" s="327" t="s">
        <v>366</v>
      </c>
      <c r="G32" s="327"/>
      <c r="H32" s="327"/>
      <c r="I32" s="328"/>
    </row>
    <row r="33" spans="1:7">
      <c r="A33" s="332"/>
      <c r="B33" s="335"/>
      <c r="C33" s="34" t="s">
        <v>367</v>
      </c>
      <c r="D33" s="34" t="s">
        <v>368</v>
      </c>
    </row>
    <row r="34" spans="1:7" ht="29.25" customHeight="1">
      <c r="A34" s="332"/>
      <c r="B34" s="335"/>
      <c r="C34" s="34" t="s">
        <v>369</v>
      </c>
      <c r="D34" s="34" t="s">
        <v>370</v>
      </c>
    </row>
    <row r="35" spans="1:7" ht="24.75" customHeight="1">
      <c r="A35" s="332"/>
      <c r="B35" s="335"/>
      <c r="C35" s="34" t="s">
        <v>371</v>
      </c>
      <c r="D35" s="34" t="s">
        <v>372</v>
      </c>
      <c r="F35" t="s">
        <v>373</v>
      </c>
    </row>
    <row r="36" spans="1:7" ht="37.5" customHeight="1">
      <c r="A36" s="332"/>
      <c r="B36" s="335"/>
      <c r="C36" s="34" t="s">
        <v>374</v>
      </c>
      <c r="D36" s="34" t="s">
        <v>375</v>
      </c>
      <c r="F36" t="s">
        <v>376</v>
      </c>
    </row>
    <row r="37" spans="1:7" ht="28">
      <c r="A37" s="332"/>
      <c r="B37" s="335"/>
      <c r="C37" s="34" t="s">
        <v>377</v>
      </c>
      <c r="D37" s="34" t="s">
        <v>378</v>
      </c>
      <c r="F37" t="s">
        <v>379</v>
      </c>
    </row>
    <row r="38" spans="1:7" ht="29" thickBot="1">
      <c r="A38" s="332"/>
      <c r="B38" s="335"/>
      <c r="C38" s="37"/>
      <c r="D38" s="34" t="s">
        <v>380</v>
      </c>
    </row>
    <row r="39" spans="1:7" ht="29" thickBot="1">
      <c r="A39" s="333"/>
      <c r="B39" s="336"/>
      <c r="C39" s="38"/>
      <c r="D39" s="35" t="s">
        <v>381</v>
      </c>
      <c r="F39" s="49" t="s">
        <v>338</v>
      </c>
      <c r="G39" s="54" t="s">
        <v>382</v>
      </c>
    </row>
    <row r="40" spans="1:7" ht="16" thickBot="1">
      <c r="A40" s="337">
        <v>5</v>
      </c>
      <c r="B40" s="340" t="s">
        <v>383</v>
      </c>
      <c r="C40" s="36" t="s">
        <v>384</v>
      </c>
      <c r="D40" s="36" t="s">
        <v>385</v>
      </c>
      <c r="F40" s="50" t="s">
        <v>363</v>
      </c>
      <c r="G40" s="55" t="s">
        <v>386</v>
      </c>
    </row>
    <row r="41" spans="1:7" ht="16" thickBot="1">
      <c r="A41" s="338"/>
      <c r="B41" s="341"/>
      <c r="C41" s="34" t="s">
        <v>387</v>
      </c>
      <c r="D41" s="34" t="s">
        <v>388</v>
      </c>
      <c r="F41" s="53" t="s">
        <v>383</v>
      </c>
      <c r="G41" s="54" t="s">
        <v>389</v>
      </c>
    </row>
    <row r="42" spans="1:7" ht="28">
      <c r="A42" s="338"/>
      <c r="B42" s="341"/>
      <c r="C42" s="34" t="s">
        <v>390</v>
      </c>
      <c r="D42" s="34" t="s">
        <v>368</v>
      </c>
      <c r="F42" s="51"/>
    </row>
    <row r="43" spans="1:7" ht="42">
      <c r="A43" s="338"/>
      <c r="B43" s="341"/>
      <c r="C43" s="34" t="s">
        <v>391</v>
      </c>
      <c r="D43" s="34" t="s">
        <v>392</v>
      </c>
      <c r="F43" s="51"/>
    </row>
    <row r="44" spans="1:7" ht="28">
      <c r="A44" s="338"/>
      <c r="B44" s="341"/>
      <c r="C44" s="34" t="s">
        <v>393</v>
      </c>
      <c r="D44" s="34" t="s">
        <v>394</v>
      </c>
      <c r="F44" s="51"/>
    </row>
    <row r="45" spans="1:7" ht="28">
      <c r="A45" s="338"/>
      <c r="B45" s="341"/>
      <c r="C45" s="34" t="s">
        <v>395</v>
      </c>
      <c r="D45" s="34" t="s">
        <v>396</v>
      </c>
      <c r="F45" s="51"/>
    </row>
    <row r="46" spans="1:7" ht="28">
      <c r="A46" s="338"/>
      <c r="B46" s="341"/>
      <c r="C46" s="37"/>
      <c r="D46" s="34" t="s">
        <v>397</v>
      </c>
      <c r="F46" s="51"/>
    </row>
    <row r="47" spans="1:7" ht="29" thickBot="1">
      <c r="A47" s="339"/>
      <c r="B47" s="342"/>
      <c r="C47" s="38"/>
      <c r="D47" s="35" t="s">
        <v>398</v>
      </c>
      <c r="F47" s="51"/>
    </row>
    <row r="48" spans="1:7">
      <c r="F48" s="52"/>
    </row>
  </sheetData>
  <mergeCells count="13">
    <mergeCell ref="A40:A47"/>
    <mergeCell ref="B40:B47"/>
    <mergeCell ref="A11:A16"/>
    <mergeCell ref="B11:B16"/>
    <mergeCell ref="A17:A22"/>
    <mergeCell ref="B17:B22"/>
    <mergeCell ref="A23:A31"/>
    <mergeCell ref="B23:B31"/>
    <mergeCell ref="F32:I32"/>
    <mergeCell ref="H10:I10"/>
    <mergeCell ref="F10:G10"/>
    <mergeCell ref="A32:A39"/>
    <mergeCell ref="B32:B39"/>
  </mergeCell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9"/>
  <sheetViews>
    <sheetView workbookViewId="0">
      <selection activeCell="B7" sqref="B7"/>
    </sheetView>
  </sheetViews>
  <sheetFormatPr baseColWidth="10" defaultColWidth="10.83203125" defaultRowHeight="15"/>
  <cols>
    <col min="1" max="1" width="24.1640625" customWidth="1"/>
    <col min="2" max="2" width="90.6640625" customWidth="1"/>
    <col min="3" max="3" width="29.5" customWidth="1"/>
  </cols>
  <sheetData>
    <row r="1" spans="1:3" ht="53.25" customHeight="1">
      <c r="A1" s="358" t="s">
        <v>399</v>
      </c>
      <c r="B1" s="357"/>
      <c r="C1" s="127"/>
    </row>
    <row r="2" spans="1:3" ht="63" customHeight="1">
      <c r="A2" s="357" t="s">
        <v>400</v>
      </c>
      <c r="B2" s="357"/>
      <c r="C2" s="128"/>
    </row>
    <row r="3" spans="1:3" ht="15.75" customHeight="1" thickBot="1">
      <c r="A3" s="128"/>
      <c r="B3" s="129"/>
      <c r="C3" s="129"/>
    </row>
    <row r="4" spans="1:3" ht="16" thickBot="1">
      <c r="A4" s="130" t="s">
        <v>401</v>
      </c>
      <c r="B4" s="130" t="s">
        <v>402</v>
      </c>
      <c r="C4" s="131"/>
    </row>
    <row r="5" spans="1:3" ht="48.75" customHeight="1" thickBot="1">
      <c r="A5" s="132" t="s">
        <v>403</v>
      </c>
      <c r="B5" s="133" t="s">
        <v>404</v>
      </c>
    </row>
    <row r="6" spans="1:3" ht="35.25" customHeight="1" thickBot="1">
      <c r="A6" s="132" t="s">
        <v>405</v>
      </c>
      <c r="B6" s="133" t="s">
        <v>406</v>
      </c>
    </row>
    <row r="7" spans="1:3" ht="45.75" customHeight="1" thickBot="1">
      <c r="A7" s="132" t="s">
        <v>407</v>
      </c>
      <c r="B7" s="133" t="s">
        <v>408</v>
      </c>
    </row>
    <row r="8" spans="1:3" ht="31.5" customHeight="1" thickBot="1">
      <c r="A8" s="132" t="s">
        <v>409</v>
      </c>
      <c r="B8" s="133" t="s">
        <v>410</v>
      </c>
    </row>
    <row r="10" spans="1:3" ht="16" thickBot="1">
      <c r="A10" s="359" t="s">
        <v>411</v>
      </c>
      <c r="B10" s="359"/>
    </row>
    <row r="11" spans="1:3" ht="30">
      <c r="A11" s="354" t="s">
        <v>412</v>
      </c>
      <c r="B11" s="134" t="s">
        <v>413</v>
      </c>
    </row>
    <row r="12" spans="1:3" ht="45">
      <c r="A12" s="355"/>
      <c r="B12" s="135" t="s">
        <v>414</v>
      </c>
    </row>
    <row r="13" spans="1:3" ht="46" thickBot="1">
      <c r="A13" s="356"/>
      <c r="B13" s="136" t="s">
        <v>415</v>
      </c>
    </row>
    <row r="14" spans="1:3" ht="45">
      <c r="A14" s="354" t="s">
        <v>416</v>
      </c>
      <c r="B14" s="137" t="s">
        <v>417</v>
      </c>
    </row>
    <row r="15" spans="1:3" ht="45">
      <c r="A15" s="355"/>
      <c r="B15" s="138" t="s">
        <v>418</v>
      </c>
    </row>
    <row r="16" spans="1:3" ht="46" thickBot="1">
      <c r="A16" s="356"/>
      <c r="B16" s="139" t="s">
        <v>419</v>
      </c>
    </row>
    <row r="17" spans="1:2" ht="45">
      <c r="A17" s="354" t="s">
        <v>420</v>
      </c>
      <c r="B17" s="137" t="s">
        <v>421</v>
      </c>
    </row>
    <row r="18" spans="1:2" ht="45">
      <c r="A18" s="355"/>
      <c r="B18" s="138" t="s">
        <v>422</v>
      </c>
    </row>
    <row r="19" spans="1:2" ht="46" thickBot="1">
      <c r="A19" s="356"/>
      <c r="B19" s="139" t="s">
        <v>423</v>
      </c>
    </row>
  </sheetData>
  <mergeCells count="6">
    <mergeCell ref="A17:A19"/>
    <mergeCell ref="A2:B2"/>
    <mergeCell ref="A1:B1"/>
    <mergeCell ref="A10:B10"/>
    <mergeCell ref="A11:A13"/>
    <mergeCell ref="A14:A1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C4"/>
  <sheetViews>
    <sheetView workbookViewId="0">
      <selection activeCell="C4" sqref="C4"/>
    </sheetView>
  </sheetViews>
  <sheetFormatPr baseColWidth="10" defaultColWidth="10.83203125" defaultRowHeight="15"/>
  <cols>
    <col min="1" max="1" width="28.83203125" customWidth="1"/>
    <col min="2" max="2" width="61.83203125" customWidth="1"/>
    <col min="3" max="3" width="29.5" customWidth="1"/>
  </cols>
  <sheetData>
    <row r="2" spans="1:3">
      <c r="A2" s="360" t="s">
        <v>424</v>
      </c>
      <c r="B2" s="360"/>
      <c r="C2" s="57" t="s">
        <v>425</v>
      </c>
    </row>
    <row r="3" spans="1:3" ht="59.25" customHeight="1">
      <c r="A3" s="57" t="s">
        <v>426</v>
      </c>
      <c r="B3" s="58" t="s">
        <v>427</v>
      </c>
      <c r="C3" s="58" t="s">
        <v>428</v>
      </c>
    </row>
    <row r="4" spans="1:3" ht="61">
      <c r="A4" s="57" t="s">
        <v>429</v>
      </c>
      <c r="B4" s="58" t="s">
        <v>430</v>
      </c>
      <c r="C4" s="58" t="s">
        <v>431</v>
      </c>
    </row>
  </sheetData>
  <mergeCells count="1">
    <mergeCell ref="A2:B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B15"/>
  <sheetViews>
    <sheetView workbookViewId="0">
      <selection activeCell="B5" sqref="B5"/>
    </sheetView>
  </sheetViews>
  <sheetFormatPr baseColWidth="10" defaultColWidth="10.83203125" defaultRowHeight="15"/>
  <cols>
    <col min="1" max="1" width="28.83203125" customWidth="1"/>
    <col min="2" max="2" width="61.83203125" customWidth="1"/>
  </cols>
  <sheetData>
    <row r="2" spans="1:2">
      <c r="A2" s="360" t="s">
        <v>432</v>
      </c>
      <c r="B2" s="360"/>
    </row>
    <row r="3" spans="1:2" ht="45.75" customHeight="1">
      <c r="A3" s="57" t="s">
        <v>433</v>
      </c>
      <c r="B3" s="68" t="s">
        <v>434</v>
      </c>
    </row>
    <row r="4" spans="1:2" ht="45">
      <c r="A4" s="69" t="s">
        <v>435</v>
      </c>
      <c r="B4" s="68" t="s">
        <v>436</v>
      </c>
    </row>
    <row r="5" spans="1:2" ht="30">
      <c r="A5" s="57" t="s">
        <v>437</v>
      </c>
      <c r="B5" s="68" t="s">
        <v>438</v>
      </c>
    </row>
    <row r="6" spans="1:2" ht="30">
      <c r="A6" s="57" t="s">
        <v>439</v>
      </c>
      <c r="B6" s="68" t="s">
        <v>440</v>
      </c>
    </row>
    <row r="15" spans="1:2">
      <c r="B15" s="94"/>
    </row>
  </sheetData>
  <mergeCells count="1">
    <mergeCell ref="A2:B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A530"/>
  <sheetViews>
    <sheetView zoomScale="70" zoomScaleNormal="70" workbookViewId="0">
      <selection activeCell="A6" sqref="A6:A9"/>
    </sheetView>
  </sheetViews>
  <sheetFormatPr baseColWidth="10" defaultColWidth="10.83203125" defaultRowHeight="15"/>
  <cols>
    <col min="1" max="1" width="19.83203125" customWidth="1"/>
    <col min="2" max="2" width="54.6640625" customWidth="1"/>
    <col min="3" max="3" width="22.5" customWidth="1"/>
    <col min="4" max="4" width="20.1640625" customWidth="1"/>
    <col min="5" max="5" width="15.6640625" style="39" customWidth="1"/>
    <col min="7" max="7" width="20" customWidth="1"/>
    <col min="8" max="8" width="54.83203125" customWidth="1"/>
    <col min="9" max="9" width="23" customWidth="1"/>
    <col min="10" max="10" width="18.1640625" customWidth="1"/>
    <col min="11" max="11" width="16.5" style="39" customWidth="1"/>
    <col min="13" max="13" width="18.6640625" customWidth="1"/>
    <col min="14" max="14" width="37.83203125" customWidth="1"/>
    <col min="15" max="15" width="19.33203125" customWidth="1"/>
    <col min="16" max="16" width="18.1640625" customWidth="1"/>
    <col min="17" max="17" width="17" customWidth="1"/>
    <col min="19" max="19" width="18.6640625" customWidth="1"/>
    <col min="20" max="20" width="37.83203125" customWidth="1"/>
    <col min="21" max="21" width="19.33203125" customWidth="1"/>
    <col min="22" max="22" width="18.1640625" customWidth="1"/>
    <col min="23" max="23" width="17" customWidth="1"/>
  </cols>
  <sheetData>
    <row r="1" spans="1:23">
      <c r="A1" s="78" t="s">
        <v>441</v>
      </c>
      <c r="B1" s="78" t="str">
        <f>+'MAPA DE RIESGOS'!D8</f>
        <v>Posiblidad de incumplimiento en el desarrollo del plan de estudios</v>
      </c>
      <c r="C1" s="78"/>
      <c r="D1" s="78"/>
      <c r="E1" s="78"/>
      <c r="F1" s="78"/>
      <c r="G1" s="78" t="s">
        <v>441</v>
      </c>
      <c r="H1" s="78" t="str">
        <f>+B1</f>
        <v>Posiblidad de incumplimiento en el desarrollo del plan de estudios</v>
      </c>
      <c r="M1" s="78" t="s">
        <v>441</v>
      </c>
      <c r="N1" s="59" t="str">
        <f>+H1</f>
        <v>Posiblidad de incumplimiento en el desarrollo del plan de estudios</v>
      </c>
      <c r="S1" s="78" t="s">
        <v>441</v>
      </c>
      <c r="T1" s="59" t="str">
        <f>+N1</f>
        <v>Posiblidad de incumplimiento en el desarrollo del plan de estudios</v>
      </c>
    </row>
    <row r="2" spans="1:23">
      <c r="A2" s="59" t="s">
        <v>442</v>
      </c>
      <c r="B2" s="60" t="str">
        <f>+'MAPA DE RIESGOS'!P8</f>
        <v>Profesores desinformados</v>
      </c>
      <c r="G2" s="59" t="s">
        <v>443</v>
      </c>
      <c r="H2" s="60" t="str">
        <f>+'MAPA DE RIESGOS'!P10</f>
        <v>Vincular docentes que no cumplan con los perfiles requeridos</v>
      </c>
      <c r="M2" s="59" t="s">
        <v>444</v>
      </c>
      <c r="N2" s="60" t="str">
        <f>+'MAPA DE RIESGOS'!P10</f>
        <v>Vincular docentes que no cumplan con los perfiles requeridos</v>
      </c>
      <c r="Q2" s="39"/>
      <c r="S2" s="59" t="s">
        <v>445</v>
      </c>
      <c r="T2" s="60" t="str">
        <f>+'MAPA DE RIESGOS'!P11</f>
        <v>Inclumplimiento en en el desarrollo del calendario y al buen desarrollo del currículo académico, de acuerdo a las cargas designadas a los profesores y a la programación académica, por causa de la emergencia de salud Covid 19</v>
      </c>
      <c r="W2" s="39"/>
    </row>
    <row r="3" spans="1:23">
      <c r="A3" s="59" t="s">
        <v>446</v>
      </c>
      <c r="B3" s="60" t="str">
        <f>+'MAPA DE RIESGOS'!T8</f>
        <v>Jornada de inducción académica docente, plan de capacitación y formación Docente</v>
      </c>
      <c r="G3" s="59" t="s">
        <v>446</v>
      </c>
      <c r="H3" s="60" t="str">
        <f>+'MAPA DE RIESGOS'!T10</f>
        <v>Definir claramente el perfil requerido y verificar su cumplimiento en los procesos de selección.</v>
      </c>
      <c r="M3" s="59" t="s">
        <v>446</v>
      </c>
      <c r="N3" s="60" t="str">
        <f>+'MAPA DE RIESGOS'!T10</f>
        <v>Definir claramente el perfil requerido y verificar su cumplimiento en los procesos de selección.</v>
      </c>
      <c r="Q3" s="39"/>
      <c r="S3" s="59" t="s">
        <v>446</v>
      </c>
      <c r="T3" s="60" t="str">
        <f>+'MAPA DE RIESGOS'!T11</f>
        <v>Rediseñar estrategias metodológicas apoyadas de las nuevas tecnologías y herramientas virtuales.</v>
      </c>
      <c r="W3" s="39"/>
    </row>
    <row r="4" spans="1:23" ht="16" thickBot="1">
      <c r="Q4" s="39"/>
      <c r="W4" s="39"/>
    </row>
    <row r="5" spans="1:23" ht="53.25" customHeight="1" thickBot="1">
      <c r="A5" s="63" t="s">
        <v>447</v>
      </c>
      <c r="B5" s="24" t="s">
        <v>448</v>
      </c>
      <c r="C5" s="64" t="s">
        <v>449</v>
      </c>
      <c r="D5" s="24" t="s">
        <v>450</v>
      </c>
      <c r="E5" s="65" t="s">
        <v>451</v>
      </c>
      <c r="G5" s="63" t="s">
        <v>447</v>
      </c>
      <c r="H5" s="24" t="s">
        <v>448</v>
      </c>
      <c r="I5" s="64" t="s">
        <v>449</v>
      </c>
      <c r="J5" s="24" t="s">
        <v>450</v>
      </c>
      <c r="K5" s="65" t="s">
        <v>451</v>
      </c>
      <c r="M5" s="63" t="s">
        <v>447</v>
      </c>
      <c r="N5" s="24" t="s">
        <v>448</v>
      </c>
      <c r="O5" s="64" t="s">
        <v>449</v>
      </c>
      <c r="P5" s="24" t="s">
        <v>450</v>
      </c>
      <c r="Q5" s="65" t="s">
        <v>451</v>
      </c>
      <c r="S5" s="63" t="s">
        <v>447</v>
      </c>
      <c r="T5" s="24" t="s">
        <v>448</v>
      </c>
      <c r="U5" s="64" t="s">
        <v>449</v>
      </c>
      <c r="V5" s="24" t="s">
        <v>450</v>
      </c>
      <c r="W5" s="65" t="s">
        <v>451</v>
      </c>
    </row>
    <row r="6" spans="1:23" s="95" customFormat="1" ht="12.75" customHeight="1">
      <c r="A6" s="363" t="s">
        <v>452</v>
      </c>
      <c r="B6" s="364" t="s">
        <v>453</v>
      </c>
      <c r="C6" s="202" t="s">
        <v>454</v>
      </c>
      <c r="D6" s="62">
        <v>15</v>
      </c>
      <c r="E6" s="161">
        <v>15</v>
      </c>
      <c r="G6" s="363" t="s">
        <v>452</v>
      </c>
      <c r="H6" s="364" t="s">
        <v>453</v>
      </c>
      <c r="I6" s="202" t="s">
        <v>454</v>
      </c>
      <c r="J6" s="62">
        <v>15</v>
      </c>
      <c r="K6" s="161">
        <v>15</v>
      </c>
      <c r="M6" s="363" t="s">
        <v>452</v>
      </c>
      <c r="N6" s="364" t="s">
        <v>453</v>
      </c>
      <c r="O6" s="202" t="s">
        <v>454</v>
      </c>
      <c r="P6" s="62">
        <v>15</v>
      </c>
      <c r="Q6" s="161">
        <v>15</v>
      </c>
      <c r="S6" s="363" t="s">
        <v>452</v>
      </c>
      <c r="T6" s="364" t="s">
        <v>453</v>
      </c>
      <c r="U6" s="202" t="s">
        <v>454</v>
      </c>
      <c r="V6" s="62">
        <v>15</v>
      </c>
      <c r="W6" s="161">
        <v>15</v>
      </c>
    </row>
    <row r="7" spans="1:23" s="95" customFormat="1" ht="21.75" customHeight="1">
      <c r="A7" s="362"/>
      <c r="B7" s="361"/>
      <c r="C7" s="201" t="s">
        <v>455</v>
      </c>
      <c r="D7" s="61">
        <v>0</v>
      </c>
      <c r="E7" s="162"/>
      <c r="G7" s="362"/>
      <c r="H7" s="361"/>
      <c r="I7" s="201" t="s">
        <v>455</v>
      </c>
      <c r="J7" s="61">
        <v>0</v>
      </c>
      <c r="K7" s="162"/>
      <c r="M7" s="362"/>
      <c r="N7" s="361"/>
      <c r="O7" s="201" t="s">
        <v>455</v>
      </c>
      <c r="P7" s="61">
        <v>0</v>
      </c>
      <c r="Q7" s="162"/>
      <c r="S7" s="362"/>
      <c r="T7" s="361"/>
      <c r="U7" s="201" t="s">
        <v>455</v>
      </c>
      <c r="V7" s="61">
        <v>0</v>
      </c>
      <c r="W7" s="162"/>
    </row>
    <row r="8" spans="1:23" s="95" customFormat="1" ht="12.75" customHeight="1">
      <c r="A8" s="362"/>
      <c r="B8" s="361" t="s">
        <v>456</v>
      </c>
      <c r="C8" s="201" t="s">
        <v>457</v>
      </c>
      <c r="D8" s="61">
        <v>15</v>
      </c>
      <c r="E8" s="162">
        <v>15</v>
      </c>
      <c r="G8" s="362"/>
      <c r="H8" s="361" t="s">
        <v>456</v>
      </c>
      <c r="I8" s="201" t="s">
        <v>457</v>
      </c>
      <c r="J8" s="61">
        <v>15</v>
      </c>
      <c r="K8" s="162">
        <v>15</v>
      </c>
      <c r="M8" s="362"/>
      <c r="N8" s="361" t="s">
        <v>456</v>
      </c>
      <c r="O8" s="201" t="s">
        <v>457</v>
      </c>
      <c r="P8" s="61">
        <v>15</v>
      </c>
      <c r="Q8" s="162">
        <v>15</v>
      </c>
      <c r="S8" s="362"/>
      <c r="T8" s="361" t="s">
        <v>456</v>
      </c>
      <c r="U8" s="201" t="s">
        <v>457</v>
      </c>
      <c r="V8" s="61">
        <v>15</v>
      </c>
      <c r="W8" s="162">
        <v>15</v>
      </c>
    </row>
    <row r="9" spans="1:23" s="95" customFormat="1" ht="25.5" customHeight="1">
      <c r="A9" s="362"/>
      <c r="B9" s="361"/>
      <c r="C9" s="201" t="s">
        <v>458</v>
      </c>
      <c r="D9" s="61">
        <v>0</v>
      </c>
      <c r="E9" s="162"/>
      <c r="G9" s="362"/>
      <c r="H9" s="361"/>
      <c r="I9" s="201" t="s">
        <v>458</v>
      </c>
      <c r="J9" s="61">
        <v>0</v>
      </c>
      <c r="K9" s="162"/>
      <c r="M9" s="362"/>
      <c r="N9" s="361"/>
      <c r="O9" s="201" t="s">
        <v>458</v>
      </c>
      <c r="P9" s="61">
        <v>0</v>
      </c>
      <c r="Q9" s="162"/>
      <c r="S9" s="362"/>
      <c r="T9" s="361"/>
      <c r="U9" s="201" t="s">
        <v>458</v>
      </c>
      <c r="V9" s="61">
        <v>0</v>
      </c>
      <c r="W9" s="162"/>
    </row>
    <row r="10" spans="1:23" s="95" customFormat="1" ht="22.5" customHeight="1">
      <c r="A10" s="362" t="s">
        <v>459</v>
      </c>
      <c r="B10" s="361" t="s">
        <v>460</v>
      </c>
      <c r="C10" s="201" t="s">
        <v>461</v>
      </c>
      <c r="D10" s="61">
        <v>15</v>
      </c>
      <c r="E10" s="162">
        <v>15</v>
      </c>
      <c r="G10" s="362" t="s">
        <v>459</v>
      </c>
      <c r="H10" s="361" t="s">
        <v>460</v>
      </c>
      <c r="I10" s="201" t="s">
        <v>461</v>
      </c>
      <c r="J10" s="61">
        <v>15</v>
      </c>
      <c r="K10" s="162">
        <v>15</v>
      </c>
      <c r="M10" s="362" t="s">
        <v>459</v>
      </c>
      <c r="N10" s="361" t="s">
        <v>460</v>
      </c>
      <c r="O10" s="201" t="s">
        <v>461</v>
      </c>
      <c r="P10" s="61">
        <v>15</v>
      </c>
      <c r="Q10" s="162">
        <v>15</v>
      </c>
      <c r="S10" s="362" t="s">
        <v>459</v>
      </c>
      <c r="T10" s="361" t="s">
        <v>460</v>
      </c>
      <c r="U10" s="201" t="s">
        <v>461</v>
      </c>
      <c r="V10" s="61">
        <v>15</v>
      </c>
      <c r="W10" s="162">
        <v>15</v>
      </c>
    </row>
    <row r="11" spans="1:23" s="95" customFormat="1" ht="14">
      <c r="A11" s="362"/>
      <c r="B11" s="361"/>
      <c r="C11" s="201" t="s">
        <v>462</v>
      </c>
      <c r="D11" s="61">
        <v>0</v>
      </c>
      <c r="E11" s="162"/>
      <c r="G11" s="362"/>
      <c r="H11" s="361"/>
      <c r="I11" s="201" t="s">
        <v>462</v>
      </c>
      <c r="J11" s="61">
        <v>0</v>
      </c>
      <c r="K11" s="162"/>
      <c r="M11" s="362"/>
      <c r="N11" s="361"/>
      <c r="O11" s="201" t="s">
        <v>462</v>
      </c>
      <c r="P11" s="61">
        <v>0</v>
      </c>
      <c r="Q11" s="162"/>
      <c r="S11" s="362"/>
      <c r="T11" s="361"/>
      <c r="U11" s="201" t="s">
        <v>462</v>
      </c>
      <c r="V11" s="61">
        <v>0</v>
      </c>
      <c r="W11" s="162"/>
    </row>
    <row r="12" spans="1:23" s="95" customFormat="1" ht="22.5" customHeight="1">
      <c r="A12" s="362" t="s">
        <v>463</v>
      </c>
      <c r="B12" s="361" t="s">
        <v>464</v>
      </c>
      <c r="C12" s="201" t="s">
        <v>465</v>
      </c>
      <c r="D12" s="61">
        <v>15</v>
      </c>
      <c r="E12" s="162">
        <v>15</v>
      </c>
      <c r="G12" s="362" t="s">
        <v>463</v>
      </c>
      <c r="H12" s="361" t="s">
        <v>464</v>
      </c>
      <c r="I12" s="201" t="s">
        <v>465</v>
      </c>
      <c r="J12" s="61">
        <v>15</v>
      </c>
      <c r="K12" s="162">
        <v>15</v>
      </c>
      <c r="M12" s="362" t="s">
        <v>463</v>
      </c>
      <c r="N12" s="361" t="s">
        <v>464</v>
      </c>
      <c r="O12" s="201" t="s">
        <v>465</v>
      </c>
      <c r="P12" s="61">
        <v>15</v>
      </c>
      <c r="Q12" s="162">
        <v>15</v>
      </c>
      <c r="S12" s="362" t="s">
        <v>463</v>
      </c>
      <c r="T12" s="361" t="s">
        <v>464</v>
      </c>
      <c r="U12" s="201" t="s">
        <v>465</v>
      </c>
      <c r="V12" s="61">
        <v>15</v>
      </c>
      <c r="W12" s="162">
        <v>15</v>
      </c>
    </row>
    <row r="13" spans="1:23" s="95" customFormat="1" ht="30" customHeight="1">
      <c r="A13" s="362"/>
      <c r="B13" s="361"/>
      <c r="C13" s="201" t="s">
        <v>466</v>
      </c>
      <c r="D13" s="61">
        <v>0</v>
      </c>
      <c r="E13" s="162"/>
      <c r="G13" s="362"/>
      <c r="H13" s="361"/>
      <c r="I13" s="201" t="s">
        <v>466</v>
      </c>
      <c r="J13" s="61">
        <v>0</v>
      </c>
      <c r="K13" s="162"/>
      <c r="M13" s="362"/>
      <c r="N13" s="361"/>
      <c r="O13" s="201" t="s">
        <v>466</v>
      </c>
      <c r="P13" s="61">
        <v>0</v>
      </c>
      <c r="Q13" s="162"/>
      <c r="S13" s="362"/>
      <c r="T13" s="361"/>
      <c r="U13" s="201" t="s">
        <v>466</v>
      </c>
      <c r="V13" s="61">
        <v>0</v>
      </c>
      <c r="W13" s="162"/>
    </row>
    <row r="14" spans="1:23" s="95" customFormat="1" ht="25.5" customHeight="1">
      <c r="A14" s="362" t="s">
        <v>467</v>
      </c>
      <c r="B14" s="361" t="s">
        <v>468</v>
      </c>
      <c r="C14" s="201" t="s">
        <v>469</v>
      </c>
      <c r="D14" s="61">
        <v>15</v>
      </c>
      <c r="E14" s="162">
        <v>15</v>
      </c>
      <c r="G14" s="362" t="s">
        <v>467</v>
      </c>
      <c r="H14" s="361" t="s">
        <v>468</v>
      </c>
      <c r="I14" s="201" t="s">
        <v>469</v>
      </c>
      <c r="J14" s="61">
        <v>15</v>
      </c>
      <c r="K14" s="162">
        <v>15</v>
      </c>
      <c r="M14" s="362" t="s">
        <v>467</v>
      </c>
      <c r="N14" s="361" t="s">
        <v>468</v>
      </c>
      <c r="O14" s="201" t="s">
        <v>469</v>
      </c>
      <c r="P14" s="61">
        <v>15</v>
      </c>
      <c r="Q14" s="162">
        <v>15</v>
      </c>
      <c r="S14" s="362" t="s">
        <v>467</v>
      </c>
      <c r="T14" s="361" t="s">
        <v>468</v>
      </c>
      <c r="U14" s="201" t="s">
        <v>469</v>
      </c>
      <c r="V14" s="61">
        <v>15</v>
      </c>
      <c r="W14" s="162">
        <v>15</v>
      </c>
    </row>
    <row r="15" spans="1:23" s="95" customFormat="1" ht="25.5" customHeight="1">
      <c r="A15" s="362"/>
      <c r="B15" s="361"/>
      <c r="C15" s="201" t="s">
        <v>470</v>
      </c>
      <c r="D15" s="61">
        <v>0</v>
      </c>
      <c r="E15" s="162"/>
      <c r="G15" s="362"/>
      <c r="H15" s="361"/>
      <c r="I15" s="201" t="s">
        <v>470</v>
      </c>
      <c r="J15" s="61">
        <v>0</v>
      </c>
      <c r="K15" s="162"/>
      <c r="M15" s="362"/>
      <c r="N15" s="361"/>
      <c r="O15" s="201" t="s">
        <v>470</v>
      </c>
      <c r="P15" s="61">
        <v>0</v>
      </c>
      <c r="Q15" s="162"/>
      <c r="S15" s="362"/>
      <c r="T15" s="361"/>
      <c r="U15" s="201" t="s">
        <v>470</v>
      </c>
      <c r="V15" s="61">
        <v>0</v>
      </c>
      <c r="W15" s="162"/>
    </row>
    <row r="16" spans="1:23" s="95" customFormat="1" ht="63.75" customHeight="1">
      <c r="A16" s="362" t="s">
        <v>471</v>
      </c>
      <c r="B16" s="361" t="s">
        <v>472</v>
      </c>
      <c r="C16" s="201" t="s">
        <v>473</v>
      </c>
      <c r="D16" s="61">
        <v>15</v>
      </c>
      <c r="E16" s="162">
        <v>11</v>
      </c>
      <c r="G16" s="362" t="s">
        <v>471</v>
      </c>
      <c r="H16" s="361" t="s">
        <v>472</v>
      </c>
      <c r="I16" s="201" t="s">
        <v>473</v>
      </c>
      <c r="J16" s="61">
        <v>15</v>
      </c>
      <c r="K16" s="162">
        <v>15</v>
      </c>
      <c r="M16" s="362" t="s">
        <v>471</v>
      </c>
      <c r="N16" s="361" t="s">
        <v>472</v>
      </c>
      <c r="O16" s="201" t="s">
        <v>473</v>
      </c>
      <c r="P16" s="61">
        <v>15</v>
      </c>
      <c r="Q16" s="162">
        <v>15</v>
      </c>
      <c r="S16" s="362" t="s">
        <v>471</v>
      </c>
      <c r="T16" s="361" t="s">
        <v>472</v>
      </c>
      <c r="U16" s="201" t="s">
        <v>473</v>
      </c>
      <c r="V16" s="61">
        <v>15</v>
      </c>
      <c r="W16" s="162">
        <v>15</v>
      </c>
    </row>
    <row r="17" spans="1:23" s="95" customFormat="1" ht="42">
      <c r="A17" s="362"/>
      <c r="B17" s="361"/>
      <c r="C17" s="201" t="s">
        <v>474</v>
      </c>
      <c r="D17" s="61">
        <v>0</v>
      </c>
      <c r="E17" s="162">
        <v>0</v>
      </c>
      <c r="G17" s="362"/>
      <c r="H17" s="361"/>
      <c r="I17" s="201" t="s">
        <v>474</v>
      </c>
      <c r="J17" s="61">
        <v>0</v>
      </c>
      <c r="K17" s="162"/>
      <c r="M17" s="362"/>
      <c r="N17" s="361"/>
      <c r="O17" s="201" t="s">
        <v>474</v>
      </c>
      <c r="P17" s="61">
        <v>0</v>
      </c>
      <c r="Q17" s="162"/>
      <c r="S17" s="362"/>
      <c r="T17" s="361"/>
      <c r="U17" s="201" t="s">
        <v>474</v>
      </c>
      <c r="V17" s="61">
        <v>0</v>
      </c>
      <c r="W17" s="162"/>
    </row>
    <row r="18" spans="1:23" s="95" customFormat="1" ht="63.75" customHeight="1">
      <c r="A18" s="362" t="s">
        <v>475</v>
      </c>
      <c r="B18" s="361" t="s">
        <v>476</v>
      </c>
      <c r="C18" s="201" t="s">
        <v>477</v>
      </c>
      <c r="D18" s="61">
        <v>10</v>
      </c>
      <c r="E18" s="162">
        <v>10</v>
      </c>
      <c r="G18" s="362" t="s">
        <v>475</v>
      </c>
      <c r="H18" s="361" t="s">
        <v>476</v>
      </c>
      <c r="I18" s="201" t="s">
        <v>477</v>
      </c>
      <c r="J18" s="61">
        <v>10</v>
      </c>
      <c r="K18" s="162">
        <v>10</v>
      </c>
      <c r="M18" s="362" t="s">
        <v>475</v>
      </c>
      <c r="N18" s="361" t="s">
        <v>476</v>
      </c>
      <c r="O18" s="201" t="s">
        <v>477</v>
      </c>
      <c r="P18" s="61">
        <v>10</v>
      </c>
      <c r="Q18" s="162">
        <v>10</v>
      </c>
      <c r="S18" s="362" t="s">
        <v>475</v>
      </c>
      <c r="T18" s="361" t="s">
        <v>476</v>
      </c>
      <c r="U18" s="201" t="s">
        <v>477</v>
      </c>
      <c r="V18" s="61">
        <v>10</v>
      </c>
      <c r="W18" s="162">
        <v>10</v>
      </c>
    </row>
    <row r="19" spans="1:23" s="95" customFormat="1" ht="63.75" customHeight="1">
      <c r="A19" s="362"/>
      <c r="B19" s="361"/>
      <c r="C19" s="201" t="s">
        <v>478</v>
      </c>
      <c r="D19" s="61">
        <v>5</v>
      </c>
      <c r="E19" s="162"/>
      <c r="G19" s="362"/>
      <c r="H19" s="361"/>
      <c r="I19" s="201" t="s">
        <v>478</v>
      </c>
      <c r="J19" s="61">
        <v>5</v>
      </c>
      <c r="K19" s="162"/>
      <c r="M19" s="362"/>
      <c r="N19" s="361"/>
      <c r="O19" s="201" t="s">
        <v>478</v>
      </c>
      <c r="P19" s="61">
        <v>5</v>
      </c>
      <c r="Q19" s="162"/>
      <c r="S19" s="362"/>
      <c r="T19" s="361"/>
      <c r="U19" s="201" t="s">
        <v>478</v>
      </c>
      <c r="V19" s="61">
        <v>5</v>
      </c>
      <c r="W19" s="162"/>
    </row>
    <row r="20" spans="1:23" s="95" customFormat="1" ht="15.75" customHeight="1" thickBot="1">
      <c r="A20" s="362"/>
      <c r="B20" s="361"/>
      <c r="C20" s="201" t="s">
        <v>479</v>
      </c>
      <c r="D20" s="66">
        <v>0</v>
      </c>
      <c r="E20" s="163"/>
      <c r="G20" s="362"/>
      <c r="H20" s="361"/>
      <c r="I20" s="201" t="s">
        <v>479</v>
      </c>
      <c r="J20" s="66">
        <v>0</v>
      </c>
      <c r="K20" s="163"/>
      <c r="M20" s="362"/>
      <c r="N20" s="361"/>
      <c r="O20" s="201" t="s">
        <v>479</v>
      </c>
      <c r="P20" s="66">
        <v>0</v>
      </c>
      <c r="Q20" s="163"/>
      <c r="S20" s="362"/>
      <c r="T20" s="361"/>
      <c r="U20" s="201" t="s">
        <v>479</v>
      </c>
      <c r="V20" s="66">
        <v>0</v>
      </c>
      <c r="W20" s="163"/>
    </row>
    <row r="21" spans="1:23" s="95" customFormat="1" ht="14" thickBot="1">
      <c r="D21" s="164" t="s">
        <v>480</v>
      </c>
      <c r="E21" s="165">
        <f>SUM(E6:E20)</f>
        <v>96</v>
      </c>
      <c r="J21" s="164" t="s">
        <v>480</v>
      </c>
      <c r="K21" s="165">
        <f>SUM(K6:K20)</f>
        <v>100</v>
      </c>
      <c r="P21" s="164" t="s">
        <v>480</v>
      </c>
      <c r="Q21" s="165">
        <f>SUM(Q6:Q20)</f>
        <v>100</v>
      </c>
      <c r="V21" s="164" t="s">
        <v>480</v>
      </c>
      <c r="W21" s="165">
        <f>SUM(W6:W20)</f>
        <v>100</v>
      </c>
    </row>
    <row r="22" spans="1:23" ht="43" thickBot="1">
      <c r="A22" s="71" t="s">
        <v>481</v>
      </c>
      <c r="B22" s="204" t="s">
        <v>482</v>
      </c>
      <c r="D22" s="70"/>
      <c r="E22" s="203"/>
      <c r="G22" s="71" t="s">
        <v>481</v>
      </c>
      <c r="H22" s="204" t="s">
        <v>482</v>
      </c>
      <c r="J22" s="70"/>
      <c r="K22" s="203"/>
      <c r="M22" s="71" t="s">
        <v>481</v>
      </c>
      <c r="N22" s="204" t="s">
        <v>482</v>
      </c>
      <c r="P22" s="70"/>
      <c r="Q22" s="203"/>
      <c r="S22" s="71" t="s">
        <v>481</v>
      </c>
      <c r="T22" s="204" t="s">
        <v>482</v>
      </c>
      <c r="V22" s="70"/>
      <c r="W22" s="203"/>
    </row>
    <row r="23" spans="1:23" ht="16" thickBot="1">
      <c r="A23" s="72" t="s">
        <v>60</v>
      </c>
      <c r="B23" s="73" t="s">
        <v>483</v>
      </c>
      <c r="D23" s="70"/>
      <c r="E23" s="203"/>
      <c r="G23" s="72" t="s">
        <v>60</v>
      </c>
      <c r="H23" s="73" t="s">
        <v>483</v>
      </c>
      <c r="J23" s="70"/>
      <c r="K23" s="203"/>
      <c r="M23" s="72" t="s">
        <v>60</v>
      </c>
      <c r="N23" s="73" t="s">
        <v>483</v>
      </c>
      <c r="P23" s="70"/>
      <c r="Q23" s="203"/>
      <c r="S23" s="72" t="s">
        <v>60</v>
      </c>
      <c r="T23" s="73" t="s">
        <v>483</v>
      </c>
      <c r="V23" s="70"/>
      <c r="W23" s="203"/>
    </row>
    <row r="24" spans="1:23" ht="16" thickBot="1">
      <c r="A24" s="72" t="s">
        <v>53</v>
      </c>
      <c r="B24" s="73" t="s">
        <v>484</v>
      </c>
      <c r="D24" s="70"/>
      <c r="E24" s="203"/>
      <c r="G24" s="72" t="s">
        <v>53</v>
      </c>
      <c r="H24" s="73" t="s">
        <v>484</v>
      </c>
      <c r="J24" s="70"/>
      <c r="K24" s="203"/>
      <c r="M24" s="72" t="s">
        <v>53</v>
      </c>
      <c r="N24" s="73" t="s">
        <v>484</v>
      </c>
      <c r="P24" s="70"/>
      <c r="Q24" s="203"/>
      <c r="S24" s="72" t="s">
        <v>53</v>
      </c>
      <c r="T24" s="73" t="s">
        <v>484</v>
      </c>
      <c r="V24" s="70"/>
      <c r="W24" s="203"/>
    </row>
    <row r="25" spans="1:23" ht="16" thickBot="1">
      <c r="A25" s="72" t="s">
        <v>98</v>
      </c>
      <c r="B25" s="73" t="s">
        <v>485</v>
      </c>
      <c r="D25" s="70"/>
      <c r="E25" s="203"/>
      <c r="G25" s="72" t="s">
        <v>98</v>
      </c>
      <c r="H25" s="73" t="s">
        <v>485</v>
      </c>
      <c r="J25" s="70"/>
      <c r="K25" s="203"/>
      <c r="M25" s="72" t="s">
        <v>98</v>
      </c>
      <c r="N25" s="73" t="s">
        <v>485</v>
      </c>
      <c r="P25" s="70"/>
      <c r="Q25" s="203"/>
      <c r="S25" s="72" t="s">
        <v>98</v>
      </c>
      <c r="T25" s="73" t="s">
        <v>485</v>
      </c>
      <c r="V25" s="70"/>
      <c r="W25" s="203"/>
    </row>
    <row r="26" spans="1:23">
      <c r="Q26" s="39"/>
      <c r="W26" s="39"/>
    </row>
    <row r="27" spans="1:23">
      <c r="A27" s="78" t="s">
        <v>486</v>
      </c>
      <c r="B27" s="78" t="str">
        <f>+'MAPA DE RIESGOS'!D12</f>
        <v>Pérdida de material bibliográfico</v>
      </c>
      <c r="C27" s="78"/>
      <c r="D27" s="78"/>
      <c r="E27" s="78"/>
      <c r="F27" s="78"/>
      <c r="G27" s="78"/>
      <c r="H27" s="78"/>
    </row>
    <row r="28" spans="1:23">
      <c r="A28" s="59" t="s">
        <v>442</v>
      </c>
      <c r="B28" s="60" t="str">
        <f>+'MAPA DE RIESGOS'!P12</f>
        <v xml:space="preserve">Falta de Seguimiento y revisión periódica del sistema koha por parte de los funcionarios de Biblioteca. </v>
      </c>
      <c r="G28" s="59" t="s">
        <v>443</v>
      </c>
      <c r="H28" s="60" t="str">
        <f>+'MAPA DE RIESGOS'!P13</f>
        <v xml:space="preserve">Mal funcionamiento de las antenas Evolve, de acceso y salida de la Biblioteca. </v>
      </c>
    </row>
    <row r="29" spans="1:23">
      <c r="A29" s="59" t="s">
        <v>446</v>
      </c>
      <c r="B29" s="60" t="str">
        <f>+'MAPA DE RIESGOS'!T12</f>
        <v>Revisión del módulo de informes de la plataforma Koha para el control de morosos en la entrega del material, envío de correo electrónico.</v>
      </c>
      <c r="G29" s="59" t="s">
        <v>446</v>
      </c>
      <c r="H29" s="60" t="str">
        <f>+'MAPA DE RIESGOS'!T13</f>
        <v>Solicitar mantenimiento preventivo, correctivo y periódico, o cambio total de los mismos</v>
      </c>
    </row>
    <row r="30" spans="1:23" ht="16" thickBot="1"/>
    <row r="31" spans="1:23" ht="53.25" customHeight="1" thickBot="1">
      <c r="A31" s="63" t="s">
        <v>447</v>
      </c>
      <c r="B31" s="24" t="s">
        <v>448</v>
      </c>
      <c r="C31" s="64" t="s">
        <v>449</v>
      </c>
      <c r="D31" s="24" t="s">
        <v>450</v>
      </c>
      <c r="E31" s="65" t="s">
        <v>451</v>
      </c>
      <c r="G31" s="63" t="s">
        <v>447</v>
      </c>
      <c r="H31" s="24" t="s">
        <v>448</v>
      </c>
      <c r="I31" s="64" t="s">
        <v>449</v>
      </c>
      <c r="J31" s="24" t="s">
        <v>450</v>
      </c>
      <c r="K31" s="65" t="s">
        <v>451</v>
      </c>
    </row>
    <row r="32" spans="1:23" s="95" customFormat="1" ht="14">
      <c r="A32" s="363" t="s">
        <v>452</v>
      </c>
      <c r="B32" s="364" t="s">
        <v>453</v>
      </c>
      <c r="C32" s="202" t="s">
        <v>454</v>
      </c>
      <c r="D32" s="62">
        <v>15</v>
      </c>
      <c r="E32" s="161">
        <v>15</v>
      </c>
      <c r="G32" s="363" t="s">
        <v>452</v>
      </c>
      <c r="H32" s="364" t="s">
        <v>453</v>
      </c>
      <c r="I32" s="202" t="s">
        <v>454</v>
      </c>
      <c r="J32" s="62">
        <v>15</v>
      </c>
      <c r="K32" s="161">
        <v>15</v>
      </c>
    </row>
    <row r="33" spans="1:11" s="95" customFormat="1" ht="14">
      <c r="A33" s="362"/>
      <c r="B33" s="361"/>
      <c r="C33" s="201" t="s">
        <v>455</v>
      </c>
      <c r="D33" s="61">
        <v>0</v>
      </c>
      <c r="E33" s="162"/>
      <c r="G33" s="362"/>
      <c r="H33" s="361"/>
      <c r="I33" s="201" t="s">
        <v>455</v>
      </c>
      <c r="J33" s="61">
        <v>0</v>
      </c>
      <c r="K33" s="162"/>
    </row>
    <row r="34" spans="1:11" s="95" customFormat="1" ht="14">
      <c r="A34" s="362"/>
      <c r="B34" s="361" t="s">
        <v>456</v>
      </c>
      <c r="C34" s="201" t="s">
        <v>457</v>
      </c>
      <c r="D34" s="61">
        <v>15</v>
      </c>
      <c r="E34" s="162">
        <v>15</v>
      </c>
      <c r="G34" s="362"/>
      <c r="H34" s="361" t="s">
        <v>456</v>
      </c>
      <c r="I34" s="201" t="s">
        <v>457</v>
      </c>
      <c r="J34" s="61">
        <v>15</v>
      </c>
      <c r="K34" s="162">
        <v>13</v>
      </c>
    </row>
    <row r="35" spans="1:11" s="95" customFormat="1" ht="14">
      <c r="A35" s="362"/>
      <c r="B35" s="361"/>
      <c r="C35" s="201" t="s">
        <v>458</v>
      </c>
      <c r="D35" s="61">
        <v>0</v>
      </c>
      <c r="E35" s="162"/>
      <c r="G35" s="362"/>
      <c r="H35" s="361"/>
      <c r="I35" s="201" t="s">
        <v>458</v>
      </c>
      <c r="J35" s="61">
        <v>0</v>
      </c>
      <c r="K35" s="162"/>
    </row>
    <row r="36" spans="1:11" s="95" customFormat="1" ht="14">
      <c r="A36" s="362" t="s">
        <v>459</v>
      </c>
      <c r="B36" s="361" t="s">
        <v>460</v>
      </c>
      <c r="C36" s="201" t="s">
        <v>461</v>
      </c>
      <c r="D36" s="61">
        <v>15</v>
      </c>
      <c r="E36" s="162">
        <v>12</v>
      </c>
      <c r="G36" s="362" t="s">
        <v>459</v>
      </c>
      <c r="H36" s="361" t="s">
        <v>460</v>
      </c>
      <c r="I36" s="201" t="s">
        <v>461</v>
      </c>
      <c r="J36" s="61">
        <v>15</v>
      </c>
      <c r="K36" s="162">
        <v>15</v>
      </c>
    </row>
    <row r="37" spans="1:11" s="95" customFormat="1" ht="14">
      <c r="A37" s="362"/>
      <c r="B37" s="361"/>
      <c r="C37" s="201" t="s">
        <v>462</v>
      </c>
      <c r="D37" s="61">
        <v>0</v>
      </c>
      <c r="E37" s="162"/>
      <c r="G37" s="362"/>
      <c r="H37" s="361"/>
      <c r="I37" s="201" t="s">
        <v>462</v>
      </c>
      <c r="J37" s="61">
        <v>0</v>
      </c>
      <c r="K37" s="162"/>
    </row>
    <row r="38" spans="1:11" s="95" customFormat="1" ht="14">
      <c r="A38" s="362" t="s">
        <v>463</v>
      </c>
      <c r="B38" s="361" t="s">
        <v>464</v>
      </c>
      <c r="C38" s="201" t="s">
        <v>465</v>
      </c>
      <c r="D38" s="61">
        <v>15</v>
      </c>
      <c r="E38" s="162">
        <v>12</v>
      </c>
      <c r="G38" s="362" t="s">
        <v>463</v>
      </c>
      <c r="H38" s="361" t="s">
        <v>464</v>
      </c>
      <c r="I38" s="201" t="s">
        <v>465</v>
      </c>
      <c r="J38" s="61">
        <v>15</v>
      </c>
      <c r="K38" s="162">
        <v>15</v>
      </c>
    </row>
    <row r="39" spans="1:11" s="95" customFormat="1" ht="14">
      <c r="A39" s="362"/>
      <c r="B39" s="361"/>
      <c r="C39" s="201" t="s">
        <v>466</v>
      </c>
      <c r="D39" s="61">
        <v>0</v>
      </c>
      <c r="E39" s="162"/>
      <c r="G39" s="362"/>
      <c r="H39" s="361"/>
      <c r="I39" s="201" t="s">
        <v>466</v>
      </c>
      <c r="J39" s="61">
        <v>0</v>
      </c>
      <c r="K39" s="162"/>
    </row>
    <row r="40" spans="1:11" s="95" customFormat="1" ht="14">
      <c r="A40" s="362" t="s">
        <v>467</v>
      </c>
      <c r="B40" s="361" t="s">
        <v>468</v>
      </c>
      <c r="C40" s="201" t="s">
        <v>469</v>
      </c>
      <c r="D40" s="61">
        <v>15</v>
      </c>
      <c r="E40" s="162">
        <v>13</v>
      </c>
      <c r="G40" s="362" t="s">
        <v>467</v>
      </c>
      <c r="H40" s="361" t="s">
        <v>468</v>
      </c>
      <c r="I40" s="201" t="s">
        <v>469</v>
      </c>
      <c r="J40" s="61">
        <v>15</v>
      </c>
      <c r="K40" s="162">
        <v>12</v>
      </c>
    </row>
    <row r="41" spans="1:11" s="95" customFormat="1" ht="14">
      <c r="A41" s="362"/>
      <c r="B41" s="361"/>
      <c r="C41" s="201" t="s">
        <v>470</v>
      </c>
      <c r="D41" s="61">
        <v>0</v>
      </c>
      <c r="E41" s="162"/>
      <c r="G41" s="362"/>
      <c r="H41" s="361"/>
      <c r="I41" s="201" t="s">
        <v>470</v>
      </c>
      <c r="J41" s="61">
        <v>0</v>
      </c>
      <c r="K41" s="162"/>
    </row>
    <row r="42" spans="1:11" s="95" customFormat="1" ht="28">
      <c r="A42" s="362" t="s">
        <v>471</v>
      </c>
      <c r="B42" s="361" t="s">
        <v>472</v>
      </c>
      <c r="C42" s="201" t="s">
        <v>473</v>
      </c>
      <c r="D42" s="61">
        <v>15</v>
      </c>
      <c r="E42" s="162">
        <v>13</v>
      </c>
      <c r="G42" s="362" t="s">
        <v>471</v>
      </c>
      <c r="H42" s="361" t="s">
        <v>472</v>
      </c>
      <c r="I42" s="201" t="s">
        <v>473</v>
      </c>
      <c r="J42" s="61">
        <v>15</v>
      </c>
      <c r="K42" s="162">
        <v>15</v>
      </c>
    </row>
    <row r="43" spans="1:11" s="95" customFormat="1" ht="28">
      <c r="A43" s="362"/>
      <c r="B43" s="361"/>
      <c r="C43" s="201" t="s">
        <v>474</v>
      </c>
      <c r="D43" s="61">
        <v>0</v>
      </c>
      <c r="E43" s="162"/>
      <c r="G43" s="362"/>
      <c r="H43" s="361"/>
      <c r="I43" s="201" t="s">
        <v>474</v>
      </c>
      <c r="J43" s="61">
        <v>0</v>
      </c>
      <c r="K43" s="162"/>
    </row>
    <row r="44" spans="1:11" s="95" customFormat="1" ht="14">
      <c r="A44" s="362" t="s">
        <v>475</v>
      </c>
      <c r="B44" s="361" t="s">
        <v>476</v>
      </c>
      <c r="C44" s="201" t="s">
        <v>477</v>
      </c>
      <c r="D44" s="61">
        <v>10</v>
      </c>
      <c r="E44" s="162">
        <v>10</v>
      </c>
      <c r="G44" s="362" t="s">
        <v>475</v>
      </c>
      <c r="H44" s="361" t="s">
        <v>476</v>
      </c>
      <c r="I44" s="201" t="s">
        <v>477</v>
      </c>
      <c r="J44" s="61">
        <v>10</v>
      </c>
      <c r="K44" s="162">
        <v>8</v>
      </c>
    </row>
    <row r="45" spans="1:11" s="95" customFormat="1" ht="14">
      <c r="A45" s="362"/>
      <c r="B45" s="361"/>
      <c r="C45" s="201" t="s">
        <v>478</v>
      </c>
      <c r="D45" s="61">
        <v>5</v>
      </c>
      <c r="E45" s="162"/>
      <c r="G45" s="362"/>
      <c r="H45" s="361"/>
      <c r="I45" s="201" t="s">
        <v>478</v>
      </c>
      <c r="J45" s="61">
        <v>5</v>
      </c>
      <c r="K45" s="162"/>
    </row>
    <row r="46" spans="1:11" s="95" customFormat="1" thickBot="1">
      <c r="A46" s="362"/>
      <c r="B46" s="361"/>
      <c r="C46" s="201" t="s">
        <v>479</v>
      </c>
      <c r="D46" s="66">
        <v>0</v>
      </c>
      <c r="E46" s="163"/>
      <c r="G46" s="362"/>
      <c r="H46" s="361"/>
      <c r="I46" s="201" t="s">
        <v>479</v>
      </c>
      <c r="J46" s="66">
        <v>0</v>
      </c>
      <c r="K46" s="163"/>
    </row>
    <row r="47" spans="1:11" s="95" customFormat="1" ht="14" thickBot="1">
      <c r="D47" s="164" t="s">
        <v>480</v>
      </c>
      <c r="E47" s="165">
        <f>SUM(E32:E46)</f>
        <v>90</v>
      </c>
      <c r="J47" s="164" t="s">
        <v>480</v>
      </c>
      <c r="K47" s="165">
        <f>SUM(K32:K46)</f>
        <v>93</v>
      </c>
    </row>
    <row r="48" spans="1:11" ht="43" thickBot="1">
      <c r="A48" s="71" t="s">
        <v>481</v>
      </c>
      <c r="B48" s="204" t="s">
        <v>482</v>
      </c>
      <c r="D48" s="70"/>
      <c r="E48" s="203"/>
      <c r="G48" s="71" t="s">
        <v>481</v>
      </c>
      <c r="H48" s="204" t="s">
        <v>482</v>
      </c>
      <c r="J48" s="70"/>
      <c r="K48" s="203"/>
    </row>
    <row r="49" spans="1:11" ht="16" thickBot="1">
      <c r="A49" s="72" t="s">
        <v>60</v>
      </c>
      <c r="B49" s="73" t="s">
        <v>483</v>
      </c>
      <c r="D49" s="70"/>
      <c r="E49" s="203"/>
      <c r="G49" s="72" t="s">
        <v>60</v>
      </c>
      <c r="H49" s="73" t="s">
        <v>483</v>
      </c>
      <c r="J49" s="70"/>
      <c r="K49" s="203"/>
    </row>
    <row r="50" spans="1:11" ht="16" thickBot="1">
      <c r="A50" s="72" t="s">
        <v>53</v>
      </c>
      <c r="B50" s="73" t="s">
        <v>484</v>
      </c>
      <c r="D50" s="70"/>
      <c r="E50" s="203"/>
      <c r="G50" s="72" t="s">
        <v>53</v>
      </c>
      <c r="H50" s="73" t="s">
        <v>484</v>
      </c>
      <c r="J50" s="70"/>
      <c r="K50" s="203"/>
    </row>
    <row r="51" spans="1:11" ht="16" thickBot="1">
      <c r="A51" s="72" t="s">
        <v>98</v>
      </c>
      <c r="B51" s="73" t="s">
        <v>485</v>
      </c>
      <c r="D51" s="70"/>
      <c r="E51" s="203"/>
      <c r="G51" s="72" t="s">
        <v>98</v>
      </c>
      <c r="H51" s="73" t="s">
        <v>485</v>
      </c>
      <c r="J51" s="70"/>
      <c r="K51" s="203"/>
    </row>
    <row r="53" spans="1:11">
      <c r="A53" s="78" t="s">
        <v>487</v>
      </c>
      <c r="B53" s="60" t="str">
        <f>+'MAPA DE RIESGOS'!D14</f>
        <v>Vencimiento de licencias de Biblioteca Digital</v>
      </c>
      <c r="C53" s="78"/>
      <c r="D53" s="78"/>
      <c r="E53" s="78"/>
      <c r="F53" s="78"/>
      <c r="G53" s="78"/>
      <c r="H53" s="78"/>
    </row>
    <row r="54" spans="1:11">
      <c r="A54" s="59" t="s">
        <v>442</v>
      </c>
      <c r="B54" s="60" t="str">
        <f>+'MAPA DE RIESGOS'!P14</f>
        <v>Falta de presupuesto que impida la renovación.</v>
      </c>
      <c r="G54" s="59" t="s">
        <v>443</v>
      </c>
      <c r="H54" s="60" t="str">
        <f>+'MAPA DE RIESGOS'!P15</f>
        <v xml:space="preserve">Estudios previos no presentados en tiempos establecidos. </v>
      </c>
    </row>
    <row r="55" spans="1:11">
      <c r="A55" s="59" t="s">
        <v>446</v>
      </c>
      <c r="B55" s="60" t="str">
        <f>+'MAPA DE RIESGOS'!T14</f>
        <v>Incluir la renovación de las licencias en los planes de acción del año</v>
      </c>
      <c r="G55" s="59" t="s">
        <v>446</v>
      </c>
      <c r="H55" s="60" t="str">
        <f>+'MAPA DE RIESGOS'!T15</f>
        <v>Cumplir a cabalidad con los tiempos establecidos para realizar el trámite de estudios previos</v>
      </c>
    </row>
    <row r="56" spans="1:11" ht="16" thickBot="1"/>
    <row r="57" spans="1:11" ht="53.25" customHeight="1" thickBot="1">
      <c r="A57" s="63" t="s">
        <v>447</v>
      </c>
      <c r="B57" s="24" t="s">
        <v>448</v>
      </c>
      <c r="C57" s="64" t="s">
        <v>449</v>
      </c>
      <c r="D57" s="24" t="s">
        <v>450</v>
      </c>
      <c r="E57" s="65" t="s">
        <v>451</v>
      </c>
      <c r="G57" s="63" t="s">
        <v>447</v>
      </c>
      <c r="H57" s="24" t="s">
        <v>448</v>
      </c>
      <c r="I57" s="64" t="s">
        <v>449</v>
      </c>
      <c r="J57" s="24" t="s">
        <v>450</v>
      </c>
      <c r="K57" s="65" t="s">
        <v>451</v>
      </c>
    </row>
    <row r="58" spans="1:11" s="95" customFormat="1" ht="14">
      <c r="A58" s="363" t="s">
        <v>452</v>
      </c>
      <c r="B58" s="364" t="s">
        <v>453</v>
      </c>
      <c r="C58" s="202" t="s">
        <v>454</v>
      </c>
      <c r="D58" s="62">
        <v>15</v>
      </c>
      <c r="E58" s="161">
        <v>15</v>
      </c>
      <c r="G58" s="363" t="s">
        <v>452</v>
      </c>
      <c r="H58" s="364" t="s">
        <v>453</v>
      </c>
      <c r="I58" s="202" t="s">
        <v>454</v>
      </c>
      <c r="J58" s="62">
        <v>15</v>
      </c>
      <c r="K58" s="161">
        <v>15</v>
      </c>
    </row>
    <row r="59" spans="1:11" s="95" customFormat="1" ht="14">
      <c r="A59" s="362"/>
      <c r="B59" s="361"/>
      <c r="C59" s="201" t="s">
        <v>455</v>
      </c>
      <c r="D59" s="61">
        <v>0</v>
      </c>
      <c r="E59" s="162"/>
      <c r="G59" s="362"/>
      <c r="H59" s="361"/>
      <c r="I59" s="201" t="s">
        <v>455</v>
      </c>
      <c r="J59" s="61">
        <v>0</v>
      </c>
      <c r="K59" s="162"/>
    </row>
    <row r="60" spans="1:11" s="95" customFormat="1" ht="14">
      <c r="A60" s="362"/>
      <c r="B60" s="361" t="s">
        <v>456</v>
      </c>
      <c r="C60" s="201" t="s">
        <v>457</v>
      </c>
      <c r="D60" s="61">
        <v>15</v>
      </c>
      <c r="E60" s="162">
        <v>15</v>
      </c>
      <c r="G60" s="362"/>
      <c r="H60" s="361" t="s">
        <v>456</v>
      </c>
      <c r="I60" s="201" t="s">
        <v>457</v>
      </c>
      <c r="J60" s="61">
        <v>15</v>
      </c>
      <c r="K60" s="162">
        <v>15</v>
      </c>
    </row>
    <row r="61" spans="1:11" s="95" customFormat="1" ht="14">
      <c r="A61" s="362"/>
      <c r="B61" s="361"/>
      <c r="C61" s="201" t="s">
        <v>458</v>
      </c>
      <c r="D61" s="61">
        <v>0</v>
      </c>
      <c r="E61" s="162"/>
      <c r="G61" s="362"/>
      <c r="H61" s="361"/>
      <c r="I61" s="201" t="s">
        <v>458</v>
      </c>
      <c r="J61" s="61">
        <v>0</v>
      </c>
      <c r="K61" s="162"/>
    </row>
    <row r="62" spans="1:11" s="95" customFormat="1" ht="14">
      <c r="A62" s="362" t="s">
        <v>459</v>
      </c>
      <c r="B62" s="361" t="s">
        <v>460</v>
      </c>
      <c r="C62" s="201" t="s">
        <v>461</v>
      </c>
      <c r="D62" s="61">
        <v>15</v>
      </c>
      <c r="E62" s="162">
        <v>15</v>
      </c>
      <c r="G62" s="362" t="s">
        <v>459</v>
      </c>
      <c r="H62" s="361" t="s">
        <v>460</v>
      </c>
      <c r="I62" s="201" t="s">
        <v>461</v>
      </c>
      <c r="J62" s="61">
        <v>15</v>
      </c>
      <c r="K62" s="162">
        <v>15</v>
      </c>
    </row>
    <row r="63" spans="1:11" s="95" customFormat="1" ht="14">
      <c r="A63" s="362"/>
      <c r="B63" s="361"/>
      <c r="C63" s="201" t="s">
        <v>462</v>
      </c>
      <c r="D63" s="61">
        <v>0</v>
      </c>
      <c r="E63" s="162"/>
      <c r="G63" s="362"/>
      <c r="H63" s="361"/>
      <c r="I63" s="201" t="s">
        <v>462</v>
      </c>
      <c r="J63" s="61">
        <v>0</v>
      </c>
      <c r="K63" s="162"/>
    </row>
    <row r="64" spans="1:11" s="95" customFormat="1" ht="14">
      <c r="A64" s="362" t="s">
        <v>463</v>
      </c>
      <c r="B64" s="361" t="s">
        <v>464</v>
      </c>
      <c r="C64" s="201" t="s">
        <v>465</v>
      </c>
      <c r="D64" s="61">
        <v>15</v>
      </c>
      <c r="E64" s="162">
        <v>15</v>
      </c>
      <c r="G64" s="362" t="s">
        <v>463</v>
      </c>
      <c r="H64" s="361" t="s">
        <v>464</v>
      </c>
      <c r="I64" s="201" t="s">
        <v>465</v>
      </c>
      <c r="J64" s="61">
        <v>15</v>
      </c>
      <c r="K64" s="162">
        <v>15</v>
      </c>
    </row>
    <row r="65" spans="1:11" s="95" customFormat="1" ht="14">
      <c r="A65" s="362"/>
      <c r="B65" s="361"/>
      <c r="C65" s="201" t="s">
        <v>466</v>
      </c>
      <c r="D65" s="61">
        <v>0</v>
      </c>
      <c r="E65" s="162"/>
      <c r="G65" s="362"/>
      <c r="H65" s="361"/>
      <c r="I65" s="201" t="s">
        <v>466</v>
      </c>
      <c r="J65" s="61">
        <v>0</v>
      </c>
      <c r="K65" s="162"/>
    </row>
    <row r="66" spans="1:11" s="95" customFormat="1" ht="14">
      <c r="A66" s="362" t="s">
        <v>467</v>
      </c>
      <c r="B66" s="361" t="s">
        <v>468</v>
      </c>
      <c r="C66" s="201" t="s">
        <v>469</v>
      </c>
      <c r="D66" s="61">
        <v>15</v>
      </c>
      <c r="E66" s="162">
        <v>15</v>
      </c>
      <c r="G66" s="362" t="s">
        <v>467</v>
      </c>
      <c r="H66" s="361" t="s">
        <v>468</v>
      </c>
      <c r="I66" s="201" t="s">
        <v>469</v>
      </c>
      <c r="J66" s="61">
        <v>15</v>
      </c>
      <c r="K66" s="162">
        <v>15</v>
      </c>
    </row>
    <row r="67" spans="1:11" s="95" customFormat="1" ht="14">
      <c r="A67" s="362"/>
      <c r="B67" s="361"/>
      <c r="C67" s="201" t="s">
        <v>470</v>
      </c>
      <c r="D67" s="61">
        <v>0</v>
      </c>
      <c r="E67" s="162"/>
      <c r="G67" s="362"/>
      <c r="H67" s="361"/>
      <c r="I67" s="201" t="s">
        <v>470</v>
      </c>
      <c r="J67" s="61">
        <v>0</v>
      </c>
      <c r="K67" s="162"/>
    </row>
    <row r="68" spans="1:11" s="95" customFormat="1" ht="28">
      <c r="A68" s="362" t="s">
        <v>471</v>
      </c>
      <c r="B68" s="361" t="s">
        <v>472</v>
      </c>
      <c r="C68" s="201" t="s">
        <v>473</v>
      </c>
      <c r="D68" s="61">
        <v>15</v>
      </c>
      <c r="E68" s="162">
        <v>15</v>
      </c>
      <c r="G68" s="362" t="s">
        <v>471</v>
      </c>
      <c r="H68" s="361" t="s">
        <v>472</v>
      </c>
      <c r="I68" s="201" t="s">
        <v>473</v>
      </c>
      <c r="J68" s="61">
        <v>15</v>
      </c>
      <c r="K68" s="162">
        <v>15</v>
      </c>
    </row>
    <row r="69" spans="1:11" s="95" customFormat="1" ht="28">
      <c r="A69" s="362"/>
      <c r="B69" s="361"/>
      <c r="C69" s="201" t="s">
        <v>474</v>
      </c>
      <c r="D69" s="61">
        <v>0</v>
      </c>
      <c r="E69" s="162"/>
      <c r="G69" s="362"/>
      <c r="H69" s="361"/>
      <c r="I69" s="201" t="s">
        <v>474</v>
      </c>
      <c r="J69" s="61">
        <v>0</v>
      </c>
      <c r="K69" s="162"/>
    </row>
    <row r="70" spans="1:11" s="95" customFormat="1" ht="14">
      <c r="A70" s="362" t="s">
        <v>475</v>
      </c>
      <c r="B70" s="361" t="s">
        <v>476</v>
      </c>
      <c r="C70" s="201" t="s">
        <v>477</v>
      </c>
      <c r="D70" s="61">
        <v>10</v>
      </c>
      <c r="E70" s="162">
        <v>8</v>
      </c>
      <c r="G70" s="362" t="s">
        <v>475</v>
      </c>
      <c r="H70" s="361" t="s">
        <v>476</v>
      </c>
      <c r="I70" s="201" t="s">
        <v>477</v>
      </c>
      <c r="J70" s="61">
        <v>10</v>
      </c>
      <c r="K70" s="162">
        <v>10</v>
      </c>
    </row>
    <row r="71" spans="1:11" s="95" customFormat="1" ht="14">
      <c r="A71" s="362"/>
      <c r="B71" s="361"/>
      <c r="C71" s="201" t="s">
        <v>478</v>
      </c>
      <c r="D71" s="61">
        <v>5</v>
      </c>
      <c r="E71" s="162"/>
      <c r="G71" s="362"/>
      <c r="H71" s="361"/>
      <c r="I71" s="201" t="s">
        <v>478</v>
      </c>
      <c r="J71" s="61">
        <v>5</v>
      </c>
      <c r="K71" s="162"/>
    </row>
    <row r="72" spans="1:11" s="95" customFormat="1" thickBot="1">
      <c r="A72" s="362"/>
      <c r="B72" s="361"/>
      <c r="C72" s="201" t="s">
        <v>479</v>
      </c>
      <c r="D72" s="66">
        <v>0</v>
      </c>
      <c r="E72" s="163"/>
      <c r="G72" s="362"/>
      <c r="H72" s="361"/>
      <c r="I72" s="201" t="s">
        <v>479</v>
      </c>
      <c r="J72" s="66">
        <v>0</v>
      </c>
      <c r="K72" s="163"/>
    </row>
    <row r="73" spans="1:11" s="95" customFormat="1" ht="14" thickBot="1">
      <c r="D73" s="164" t="s">
        <v>480</v>
      </c>
      <c r="E73" s="165">
        <f>SUM(E58:E72)</f>
        <v>98</v>
      </c>
      <c r="J73" s="164" t="s">
        <v>480</v>
      </c>
      <c r="K73" s="165">
        <f>SUM(K58:K72)</f>
        <v>100</v>
      </c>
    </row>
    <row r="74" spans="1:11" ht="43" thickBot="1">
      <c r="A74" s="71" t="s">
        <v>481</v>
      </c>
      <c r="B74" s="204" t="s">
        <v>482</v>
      </c>
      <c r="D74" s="70"/>
      <c r="E74" s="203"/>
      <c r="G74" s="71" t="s">
        <v>481</v>
      </c>
      <c r="H74" s="204" t="s">
        <v>482</v>
      </c>
      <c r="J74" s="70"/>
      <c r="K74" s="203"/>
    </row>
    <row r="75" spans="1:11" ht="16" thickBot="1">
      <c r="A75" s="72" t="s">
        <v>60</v>
      </c>
      <c r="B75" s="73" t="s">
        <v>483</v>
      </c>
      <c r="D75" s="70"/>
      <c r="E75" s="203"/>
      <c r="G75" s="72" t="s">
        <v>60</v>
      </c>
      <c r="H75" s="73" t="s">
        <v>483</v>
      </c>
      <c r="J75" s="70"/>
      <c r="K75" s="203"/>
    </row>
    <row r="76" spans="1:11" ht="16" thickBot="1">
      <c r="A76" s="72" t="s">
        <v>53</v>
      </c>
      <c r="B76" s="73" t="s">
        <v>484</v>
      </c>
      <c r="D76" s="70"/>
      <c r="E76" s="203"/>
      <c r="G76" s="72" t="s">
        <v>53</v>
      </c>
      <c r="H76" s="73" t="s">
        <v>484</v>
      </c>
      <c r="J76" s="70"/>
      <c r="K76" s="203"/>
    </row>
    <row r="77" spans="1:11" ht="16" thickBot="1">
      <c r="A77" s="72" t="s">
        <v>98</v>
      </c>
      <c r="B77" s="73" t="s">
        <v>485</v>
      </c>
      <c r="D77" s="70"/>
      <c r="E77" s="203"/>
      <c r="G77" s="72" t="s">
        <v>98</v>
      </c>
      <c r="H77" s="73" t="s">
        <v>485</v>
      </c>
      <c r="J77" s="70"/>
      <c r="K77" s="203"/>
    </row>
    <row r="79" spans="1:11">
      <c r="A79" s="78" t="s">
        <v>488</v>
      </c>
      <c r="B79" s="78" t="str">
        <f>+'MAPA DE RIESGOS'!D16</f>
        <v>Desactualización de bibliografía</v>
      </c>
      <c r="C79" s="78"/>
      <c r="D79" s="78"/>
      <c r="E79" s="78"/>
      <c r="F79" s="78"/>
      <c r="G79" s="78"/>
      <c r="H79" s="78"/>
    </row>
    <row r="80" spans="1:11">
      <c r="A80" s="59" t="s">
        <v>442</v>
      </c>
      <c r="B80" s="60" t="str">
        <f>+'MAPA DE RIESGOS'!Q16</f>
        <v xml:space="preserve">No contar con bibliografías actualizadas para la investigación, de acuerdo a los syllabus. </v>
      </c>
      <c r="G80" s="59"/>
      <c r="H80" s="60"/>
    </row>
    <row r="81" spans="1:11">
      <c r="A81" s="59" t="s">
        <v>446</v>
      </c>
      <c r="B81" s="60" t="str">
        <f>+'MAPA DE RIESGOS'!T16</f>
        <v xml:space="preserve">La Vicerrectoría Académica junto con los decanos y docentes actualizan y solicitan el material bibliográfico de acuerdo a los sylabus para incluir en el plan de compras. </v>
      </c>
      <c r="G81" s="59" t="s">
        <v>489</v>
      </c>
      <c r="H81" s="60" t="str">
        <f>+'MAPA DE RIESGOS'!T17</f>
        <v>Incluir el material bibliográfico solicitado por los decanos en los planes de acción del año y realizar estudios previos.</v>
      </c>
    </row>
    <row r="82" spans="1:11" ht="12.75" customHeight="1" thickBot="1"/>
    <row r="83" spans="1:11" ht="57" thickBot="1">
      <c r="A83" s="63" t="s">
        <v>447</v>
      </c>
      <c r="B83" s="24" t="s">
        <v>448</v>
      </c>
      <c r="C83" s="64" t="s">
        <v>449</v>
      </c>
      <c r="D83" s="24" t="s">
        <v>450</v>
      </c>
      <c r="E83" s="65" t="s">
        <v>451</v>
      </c>
      <c r="G83" s="63" t="s">
        <v>447</v>
      </c>
      <c r="H83" s="24" t="s">
        <v>448</v>
      </c>
      <c r="I83" s="64" t="s">
        <v>449</v>
      </c>
      <c r="J83" s="24" t="s">
        <v>450</v>
      </c>
      <c r="K83" s="65" t="s">
        <v>451</v>
      </c>
    </row>
    <row r="84" spans="1:11" s="95" customFormat="1" ht="14">
      <c r="A84" s="363" t="s">
        <v>452</v>
      </c>
      <c r="B84" s="364" t="s">
        <v>453</v>
      </c>
      <c r="C84" s="202" t="s">
        <v>454</v>
      </c>
      <c r="D84" s="62">
        <v>15</v>
      </c>
      <c r="E84" s="161">
        <v>15</v>
      </c>
      <c r="G84" s="363" t="s">
        <v>452</v>
      </c>
      <c r="H84" s="364" t="s">
        <v>453</v>
      </c>
      <c r="I84" s="202" t="s">
        <v>454</v>
      </c>
      <c r="J84" s="62">
        <v>15</v>
      </c>
      <c r="K84" s="161">
        <v>15</v>
      </c>
    </row>
    <row r="85" spans="1:11" s="95" customFormat="1" ht="14">
      <c r="A85" s="362"/>
      <c r="B85" s="361"/>
      <c r="C85" s="201" t="s">
        <v>455</v>
      </c>
      <c r="D85" s="61">
        <v>0</v>
      </c>
      <c r="E85" s="162"/>
      <c r="G85" s="362"/>
      <c r="H85" s="361"/>
      <c r="I85" s="201" t="s">
        <v>455</v>
      </c>
      <c r="J85" s="61">
        <v>0</v>
      </c>
      <c r="K85" s="162"/>
    </row>
    <row r="86" spans="1:11" s="95" customFormat="1" ht="14">
      <c r="A86" s="362"/>
      <c r="B86" s="361" t="s">
        <v>456</v>
      </c>
      <c r="C86" s="201" t="s">
        <v>457</v>
      </c>
      <c r="D86" s="61">
        <v>15</v>
      </c>
      <c r="E86" s="162">
        <v>15</v>
      </c>
      <c r="G86" s="362"/>
      <c r="H86" s="361" t="s">
        <v>456</v>
      </c>
      <c r="I86" s="201" t="s">
        <v>457</v>
      </c>
      <c r="J86" s="61">
        <v>15</v>
      </c>
      <c r="K86" s="162">
        <v>15</v>
      </c>
    </row>
    <row r="87" spans="1:11" s="95" customFormat="1" ht="14">
      <c r="A87" s="362"/>
      <c r="B87" s="361"/>
      <c r="C87" s="201" t="s">
        <v>458</v>
      </c>
      <c r="D87" s="61">
        <v>0</v>
      </c>
      <c r="E87" s="162"/>
      <c r="G87" s="362"/>
      <c r="H87" s="361"/>
      <c r="I87" s="201" t="s">
        <v>458</v>
      </c>
      <c r="J87" s="61">
        <v>0</v>
      </c>
      <c r="K87" s="162"/>
    </row>
    <row r="88" spans="1:11" s="95" customFormat="1" ht="14">
      <c r="A88" s="362" t="s">
        <v>459</v>
      </c>
      <c r="B88" s="361" t="s">
        <v>460</v>
      </c>
      <c r="C88" s="201" t="s">
        <v>461</v>
      </c>
      <c r="D88" s="61">
        <v>15</v>
      </c>
      <c r="E88" s="162">
        <v>12</v>
      </c>
      <c r="G88" s="362" t="s">
        <v>459</v>
      </c>
      <c r="H88" s="361" t="s">
        <v>460</v>
      </c>
      <c r="I88" s="201" t="s">
        <v>461</v>
      </c>
      <c r="J88" s="61">
        <v>15</v>
      </c>
      <c r="K88" s="162">
        <v>15</v>
      </c>
    </row>
    <row r="89" spans="1:11" s="95" customFormat="1" ht="14">
      <c r="A89" s="362"/>
      <c r="B89" s="361"/>
      <c r="C89" s="201" t="s">
        <v>462</v>
      </c>
      <c r="D89" s="61">
        <v>0</v>
      </c>
      <c r="E89" s="162"/>
      <c r="G89" s="362"/>
      <c r="H89" s="361"/>
      <c r="I89" s="201" t="s">
        <v>462</v>
      </c>
      <c r="J89" s="61">
        <v>0</v>
      </c>
      <c r="K89" s="162"/>
    </row>
    <row r="90" spans="1:11" s="95" customFormat="1" ht="14">
      <c r="A90" s="362" t="s">
        <v>463</v>
      </c>
      <c r="B90" s="361" t="s">
        <v>464</v>
      </c>
      <c r="C90" s="201" t="s">
        <v>465</v>
      </c>
      <c r="D90" s="61">
        <v>15</v>
      </c>
      <c r="E90" s="162">
        <v>14</v>
      </c>
      <c r="G90" s="362" t="s">
        <v>463</v>
      </c>
      <c r="H90" s="361" t="s">
        <v>464</v>
      </c>
      <c r="I90" s="201" t="s">
        <v>465</v>
      </c>
      <c r="J90" s="61">
        <v>15</v>
      </c>
      <c r="K90" s="162">
        <v>15</v>
      </c>
    </row>
    <row r="91" spans="1:11" s="95" customFormat="1" ht="14">
      <c r="A91" s="362"/>
      <c r="B91" s="361"/>
      <c r="C91" s="201" t="s">
        <v>466</v>
      </c>
      <c r="D91" s="61">
        <v>0</v>
      </c>
      <c r="E91" s="162"/>
      <c r="G91" s="362"/>
      <c r="H91" s="361"/>
      <c r="I91" s="201" t="s">
        <v>466</v>
      </c>
      <c r="J91" s="61">
        <v>0</v>
      </c>
      <c r="K91" s="162"/>
    </row>
    <row r="92" spans="1:11" s="95" customFormat="1" ht="14">
      <c r="A92" s="362" t="s">
        <v>467</v>
      </c>
      <c r="B92" s="361" t="s">
        <v>468</v>
      </c>
      <c r="C92" s="201" t="s">
        <v>469</v>
      </c>
      <c r="D92" s="61">
        <v>15</v>
      </c>
      <c r="E92" s="162">
        <v>15</v>
      </c>
      <c r="G92" s="362" t="s">
        <v>467</v>
      </c>
      <c r="H92" s="361" t="s">
        <v>468</v>
      </c>
      <c r="I92" s="201" t="s">
        <v>469</v>
      </c>
      <c r="J92" s="61">
        <v>15</v>
      </c>
      <c r="K92" s="162">
        <v>15</v>
      </c>
    </row>
    <row r="93" spans="1:11" s="95" customFormat="1" ht="14">
      <c r="A93" s="362"/>
      <c r="B93" s="361"/>
      <c r="C93" s="201" t="s">
        <v>470</v>
      </c>
      <c r="D93" s="61">
        <v>0</v>
      </c>
      <c r="E93" s="162"/>
      <c r="G93" s="362"/>
      <c r="H93" s="361"/>
      <c r="I93" s="201" t="s">
        <v>470</v>
      </c>
      <c r="J93" s="61">
        <v>0</v>
      </c>
      <c r="K93" s="162"/>
    </row>
    <row r="94" spans="1:11" s="95" customFormat="1" ht="28">
      <c r="A94" s="362" t="s">
        <v>471</v>
      </c>
      <c r="B94" s="361" t="s">
        <v>490</v>
      </c>
      <c r="C94" s="201" t="s">
        <v>473</v>
      </c>
      <c r="D94" s="61">
        <v>15</v>
      </c>
      <c r="E94" s="162">
        <v>15</v>
      </c>
      <c r="G94" s="362" t="s">
        <v>471</v>
      </c>
      <c r="H94" s="361" t="s">
        <v>490</v>
      </c>
      <c r="I94" s="201" t="s">
        <v>473</v>
      </c>
      <c r="J94" s="61">
        <v>15</v>
      </c>
      <c r="K94" s="162">
        <v>15</v>
      </c>
    </row>
    <row r="95" spans="1:11" s="95" customFormat="1" ht="28">
      <c r="A95" s="362"/>
      <c r="B95" s="361"/>
      <c r="C95" s="201" t="s">
        <v>474</v>
      </c>
      <c r="D95" s="61">
        <v>0</v>
      </c>
      <c r="E95" s="162">
        <v>0</v>
      </c>
      <c r="G95" s="362"/>
      <c r="H95" s="361"/>
      <c r="I95" s="201" t="s">
        <v>474</v>
      </c>
      <c r="J95" s="61">
        <v>0</v>
      </c>
      <c r="K95" s="162">
        <v>0</v>
      </c>
    </row>
    <row r="96" spans="1:11" s="95" customFormat="1" ht="14">
      <c r="A96" s="362" t="s">
        <v>475</v>
      </c>
      <c r="B96" s="361" t="s">
        <v>476</v>
      </c>
      <c r="C96" s="201" t="s">
        <v>477</v>
      </c>
      <c r="D96" s="61">
        <v>10</v>
      </c>
      <c r="E96" s="162">
        <v>10</v>
      </c>
      <c r="G96" s="362" t="s">
        <v>475</v>
      </c>
      <c r="H96" s="361" t="s">
        <v>476</v>
      </c>
      <c r="I96" s="201" t="s">
        <v>477</v>
      </c>
      <c r="J96" s="61">
        <v>10</v>
      </c>
      <c r="K96" s="162">
        <v>10</v>
      </c>
    </row>
    <row r="97" spans="1:23" s="95" customFormat="1" ht="14">
      <c r="A97" s="362"/>
      <c r="B97" s="361"/>
      <c r="C97" s="201" t="s">
        <v>478</v>
      </c>
      <c r="D97" s="61">
        <v>5</v>
      </c>
      <c r="E97" s="162"/>
      <c r="G97" s="362"/>
      <c r="H97" s="361"/>
      <c r="I97" s="201" t="s">
        <v>478</v>
      </c>
      <c r="J97" s="61">
        <v>5</v>
      </c>
      <c r="K97" s="162"/>
    </row>
    <row r="98" spans="1:23" s="95" customFormat="1" thickBot="1">
      <c r="A98" s="362"/>
      <c r="B98" s="361"/>
      <c r="C98" s="201" t="s">
        <v>479</v>
      </c>
      <c r="D98" s="66">
        <v>0</v>
      </c>
      <c r="E98" s="163"/>
      <c r="G98" s="362"/>
      <c r="H98" s="361"/>
      <c r="I98" s="201" t="s">
        <v>479</v>
      </c>
      <c r="J98" s="66">
        <v>0</v>
      </c>
      <c r="K98" s="163"/>
    </row>
    <row r="99" spans="1:23" s="95" customFormat="1" ht="14" thickBot="1">
      <c r="D99" s="164" t="s">
        <v>480</v>
      </c>
      <c r="E99" s="165">
        <f>SUM(E84:E98)</f>
        <v>96</v>
      </c>
      <c r="J99" s="164" t="s">
        <v>480</v>
      </c>
      <c r="K99" s="165">
        <f>SUM(K84:K98)</f>
        <v>100</v>
      </c>
    </row>
    <row r="100" spans="1:23" ht="43" thickBot="1">
      <c r="A100" s="71" t="s">
        <v>481</v>
      </c>
      <c r="B100" s="204" t="s">
        <v>482</v>
      </c>
      <c r="D100" s="70"/>
      <c r="E100" s="203"/>
      <c r="G100" s="71" t="s">
        <v>481</v>
      </c>
      <c r="H100" s="204" t="s">
        <v>482</v>
      </c>
      <c r="J100" s="70"/>
      <c r="K100" s="203"/>
    </row>
    <row r="101" spans="1:23" ht="16" thickBot="1">
      <c r="A101" s="72" t="s">
        <v>60</v>
      </c>
      <c r="B101" s="73" t="s">
        <v>483</v>
      </c>
      <c r="D101" s="70"/>
      <c r="E101" s="203"/>
      <c r="G101" s="72" t="s">
        <v>60</v>
      </c>
      <c r="H101" s="73" t="s">
        <v>483</v>
      </c>
      <c r="J101" s="70"/>
      <c r="K101" s="203"/>
    </row>
    <row r="102" spans="1:23" ht="16" thickBot="1">
      <c r="A102" s="72" t="s">
        <v>53</v>
      </c>
      <c r="B102" s="73" t="s">
        <v>484</v>
      </c>
      <c r="D102" s="70"/>
      <c r="E102" s="203"/>
      <c r="G102" s="72" t="s">
        <v>53</v>
      </c>
      <c r="H102" s="73" t="s">
        <v>484</v>
      </c>
      <c r="J102" s="70"/>
      <c r="K102" s="203"/>
    </row>
    <row r="103" spans="1:23" ht="16" thickBot="1">
      <c r="A103" s="72" t="s">
        <v>98</v>
      </c>
      <c r="B103" s="73" t="s">
        <v>485</v>
      </c>
      <c r="D103" s="70"/>
      <c r="E103" s="203"/>
      <c r="G103" s="72" t="s">
        <v>98</v>
      </c>
      <c r="H103" s="73" t="s">
        <v>485</v>
      </c>
      <c r="J103" s="70"/>
      <c r="K103" s="203"/>
    </row>
    <row r="105" spans="1:23">
      <c r="A105" s="78" t="s">
        <v>491</v>
      </c>
      <c r="B105" s="78" t="str">
        <f>+'MAPA DE RIESGOS'!D18</f>
        <v>Probabiliad de realizar modificación no autorizada de calificaciones a Estudiantes</v>
      </c>
      <c r="C105" s="78"/>
      <c r="D105" s="78"/>
      <c r="E105" s="78"/>
      <c r="F105" s="78"/>
      <c r="G105" s="78"/>
      <c r="H105" s="78"/>
      <c r="M105" s="78"/>
      <c r="N105" s="78"/>
      <c r="O105" s="78"/>
      <c r="P105" s="78"/>
      <c r="Q105" s="78"/>
      <c r="S105" s="78"/>
      <c r="T105" s="78"/>
      <c r="U105" s="78"/>
      <c r="V105" s="78"/>
      <c r="W105" s="78"/>
    </row>
    <row r="106" spans="1:23">
      <c r="A106" s="59" t="s">
        <v>442</v>
      </c>
      <c r="B106" s="60" t="str">
        <f>+'MAPA DE RIESGOS'!P18</f>
        <v>Falta de ética (sensibilización) por parte del usuario que carga la información de notas en la plataforma Academusoft o la que haga sus veces.</v>
      </c>
      <c r="G106" s="70"/>
      <c r="H106" s="127"/>
      <c r="I106" s="127"/>
      <c r="J106" s="127"/>
      <c r="K106" s="203"/>
      <c r="L106" s="127"/>
      <c r="M106" s="70"/>
      <c r="N106" s="127"/>
      <c r="O106" s="127"/>
      <c r="P106" s="127"/>
      <c r="Q106" s="203"/>
      <c r="R106" s="127"/>
      <c r="S106" s="70"/>
      <c r="T106" s="127"/>
      <c r="U106" s="127"/>
      <c r="V106" s="127"/>
      <c r="W106" s="203"/>
    </row>
    <row r="107" spans="1:23">
      <c r="A107" s="59" t="s">
        <v>446</v>
      </c>
      <c r="B107" s="60" t="str">
        <f>+'MAPA DE RIESGOS'!T18</f>
        <v>Capacitar al usuario que carga la informacion de notas en la plataforma Academusoft sobre la importancia de la ética profesional.</v>
      </c>
      <c r="G107" s="70"/>
      <c r="H107" s="127"/>
      <c r="I107" s="127"/>
      <c r="J107" s="127"/>
      <c r="K107" s="203"/>
      <c r="L107" s="127"/>
      <c r="M107" s="70"/>
      <c r="N107" s="127"/>
      <c r="O107" s="127"/>
      <c r="P107" s="127"/>
      <c r="Q107" s="203"/>
      <c r="R107" s="127"/>
      <c r="S107" s="70"/>
      <c r="T107" s="127"/>
      <c r="U107" s="127"/>
      <c r="V107" s="127"/>
      <c r="W107" s="203"/>
    </row>
    <row r="108" spans="1:23" ht="16" thickBot="1">
      <c r="G108" s="127"/>
      <c r="H108" s="127"/>
      <c r="I108" s="127"/>
      <c r="J108" s="127"/>
      <c r="K108" s="203"/>
      <c r="L108" s="127"/>
      <c r="M108" s="127"/>
      <c r="N108" s="127"/>
      <c r="O108" s="127"/>
      <c r="P108" s="127"/>
      <c r="Q108" s="203"/>
      <c r="R108" s="127"/>
      <c r="S108" s="127"/>
      <c r="T108" s="127"/>
      <c r="U108" s="127"/>
      <c r="V108" s="127"/>
      <c r="W108" s="203"/>
    </row>
    <row r="109" spans="1:23" ht="53.25" customHeight="1" thickBot="1">
      <c r="A109" s="63" t="s">
        <v>447</v>
      </c>
      <c r="B109" s="24" t="s">
        <v>448</v>
      </c>
      <c r="C109" s="64" t="s">
        <v>449</v>
      </c>
      <c r="D109" s="24" t="s">
        <v>450</v>
      </c>
      <c r="E109" s="65" t="s">
        <v>451</v>
      </c>
      <c r="G109" s="143"/>
      <c r="H109" s="143"/>
      <c r="I109" s="143"/>
      <c r="J109" s="143"/>
      <c r="K109" s="144"/>
      <c r="L109" s="127"/>
      <c r="M109" s="143"/>
      <c r="N109" s="143"/>
      <c r="O109" s="143"/>
      <c r="P109" s="143"/>
      <c r="Q109" s="144"/>
      <c r="R109" s="127"/>
      <c r="S109" s="143"/>
      <c r="T109" s="143"/>
      <c r="U109" s="143"/>
      <c r="V109" s="143"/>
      <c r="W109" s="144"/>
    </row>
    <row r="110" spans="1:23" s="95" customFormat="1" ht="14">
      <c r="A110" s="363" t="s">
        <v>452</v>
      </c>
      <c r="B110" s="364" t="s">
        <v>453</v>
      </c>
      <c r="C110" s="202" t="s">
        <v>454</v>
      </c>
      <c r="D110" s="62">
        <v>15</v>
      </c>
      <c r="E110" s="161">
        <v>15</v>
      </c>
    </row>
    <row r="111" spans="1:23" s="95" customFormat="1" ht="21.75" customHeight="1">
      <c r="A111" s="362"/>
      <c r="B111" s="361"/>
      <c r="C111" s="201" t="s">
        <v>455</v>
      </c>
      <c r="D111" s="61">
        <v>0</v>
      </c>
      <c r="E111" s="162"/>
    </row>
    <row r="112" spans="1:23" s="95" customFormat="1" ht="12.75" customHeight="1">
      <c r="A112" s="362"/>
      <c r="B112" s="361" t="s">
        <v>456</v>
      </c>
      <c r="C112" s="201" t="s">
        <v>457</v>
      </c>
      <c r="D112" s="61">
        <v>15</v>
      </c>
      <c r="E112" s="162">
        <v>15</v>
      </c>
    </row>
    <row r="113" spans="1:23" s="95" customFormat="1" ht="25.5" customHeight="1">
      <c r="A113" s="362"/>
      <c r="B113" s="361"/>
      <c r="C113" s="201" t="s">
        <v>458</v>
      </c>
      <c r="D113" s="61">
        <v>0</v>
      </c>
      <c r="E113" s="162"/>
    </row>
    <row r="114" spans="1:23" s="95" customFormat="1" ht="22.5" customHeight="1">
      <c r="A114" s="362" t="s">
        <v>459</v>
      </c>
      <c r="B114" s="361" t="s">
        <v>460</v>
      </c>
      <c r="C114" s="201" t="s">
        <v>461</v>
      </c>
      <c r="D114" s="61">
        <v>15</v>
      </c>
      <c r="E114" s="162">
        <v>15</v>
      </c>
    </row>
    <row r="115" spans="1:23" s="95" customFormat="1" ht="14">
      <c r="A115" s="362"/>
      <c r="B115" s="361"/>
      <c r="C115" s="201" t="s">
        <v>462</v>
      </c>
      <c r="D115" s="61">
        <v>0</v>
      </c>
      <c r="E115" s="162"/>
    </row>
    <row r="116" spans="1:23" s="95" customFormat="1" ht="22.5" customHeight="1">
      <c r="A116" s="362" t="s">
        <v>463</v>
      </c>
      <c r="B116" s="361" t="s">
        <v>464</v>
      </c>
      <c r="C116" s="201" t="s">
        <v>465</v>
      </c>
      <c r="D116" s="61">
        <v>15</v>
      </c>
      <c r="E116" s="162">
        <v>15</v>
      </c>
    </row>
    <row r="117" spans="1:23" s="95" customFormat="1" ht="30" customHeight="1">
      <c r="A117" s="362"/>
      <c r="B117" s="361"/>
      <c r="C117" s="201" t="s">
        <v>466</v>
      </c>
      <c r="D117" s="61">
        <v>0</v>
      </c>
      <c r="E117" s="162"/>
    </row>
    <row r="118" spans="1:23" s="95" customFormat="1" ht="25.5" customHeight="1">
      <c r="A118" s="362" t="s">
        <v>467</v>
      </c>
      <c r="B118" s="361" t="s">
        <v>468</v>
      </c>
      <c r="C118" s="201" t="s">
        <v>469</v>
      </c>
      <c r="D118" s="61">
        <v>15</v>
      </c>
      <c r="E118" s="162">
        <v>15</v>
      </c>
    </row>
    <row r="119" spans="1:23" s="95" customFormat="1" ht="25.5" customHeight="1">
      <c r="A119" s="362"/>
      <c r="B119" s="361"/>
      <c r="C119" s="201" t="s">
        <v>470</v>
      </c>
      <c r="D119" s="61">
        <v>0</v>
      </c>
      <c r="E119" s="162"/>
    </row>
    <row r="120" spans="1:23" s="95" customFormat="1" ht="25.5" customHeight="1">
      <c r="A120" s="362" t="s">
        <v>471</v>
      </c>
      <c r="B120" s="361" t="s">
        <v>490</v>
      </c>
      <c r="C120" s="201" t="s">
        <v>473</v>
      </c>
      <c r="D120" s="61">
        <v>15</v>
      </c>
      <c r="E120" s="162">
        <v>15</v>
      </c>
    </row>
    <row r="121" spans="1:23" s="95" customFormat="1" ht="28">
      <c r="A121" s="362"/>
      <c r="B121" s="361"/>
      <c r="C121" s="201" t="s">
        <v>474</v>
      </c>
      <c r="D121" s="61">
        <v>0</v>
      </c>
      <c r="E121" s="162"/>
    </row>
    <row r="122" spans="1:23" s="95" customFormat="1" ht="12.75" customHeight="1">
      <c r="A122" s="362" t="s">
        <v>475</v>
      </c>
      <c r="B122" s="361" t="s">
        <v>476</v>
      </c>
      <c r="C122" s="201" t="s">
        <v>477</v>
      </c>
      <c r="D122" s="61">
        <v>10</v>
      </c>
      <c r="E122" s="162">
        <v>10</v>
      </c>
    </row>
    <row r="123" spans="1:23" s="95" customFormat="1" ht="14">
      <c r="A123" s="362"/>
      <c r="B123" s="361"/>
      <c r="C123" s="201" t="s">
        <v>478</v>
      </c>
      <c r="D123" s="61">
        <v>5</v>
      </c>
      <c r="E123" s="162"/>
    </row>
    <row r="124" spans="1:23" s="95" customFormat="1" ht="15.75" customHeight="1" thickBot="1">
      <c r="A124" s="362"/>
      <c r="B124" s="361"/>
      <c r="C124" s="201" t="s">
        <v>479</v>
      </c>
      <c r="D124" s="66">
        <v>0</v>
      </c>
      <c r="E124" s="163"/>
    </row>
    <row r="125" spans="1:23" s="95" customFormat="1" ht="14" thickBot="1">
      <c r="D125" s="164" t="s">
        <v>480</v>
      </c>
      <c r="E125" s="165">
        <f>SUM(E110:E124)</f>
        <v>100</v>
      </c>
    </row>
    <row r="126" spans="1:23" ht="43" thickBot="1">
      <c r="A126" s="71" t="s">
        <v>481</v>
      </c>
      <c r="B126" s="204" t="s">
        <v>482</v>
      </c>
      <c r="D126" s="70"/>
      <c r="E126" s="203"/>
      <c r="G126" s="104"/>
      <c r="H126" s="104"/>
      <c r="I126" s="127"/>
      <c r="J126" s="70"/>
      <c r="K126" s="203"/>
      <c r="L126" s="127"/>
      <c r="M126" s="104"/>
      <c r="N126" s="104"/>
      <c r="O126" s="127"/>
      <c r="P126" s="70"/>
      <c r="Q126" s="203"/>
      <c r="R126" s="127"/>
      <c r="S126" s="104"/>
      <c r="T126" s="104"/>
      <c r="U126" s="127"/>
      <c r="V126" s="70"/>
      <c r="W126" s="203"/>
    </row>
    <row r="127" spans="1:23" ht="16" thickBot="1">
      <c r="A127" s="72" t="s">
        <v>60</v>
      </c>
      <c r="B127" s="73" t="s">
        <v>483</v>
      </c>
      <c r="D127" s="70"/>
      <c r="E127" s="203"/>
      <c r="G127" s="145"/>
      <c r="H127" s="145"/>
      <c r="I127" s="127"/>
      <c r="J127" s="70"/>
      <c r="K127" s="203"/>
      <c r="L127" s="127"/>
      <c r="M127" s="145"/>
      <c r="N127" s="145"/>
      <c r="O127" s="127"/>
      <c r="P127" s="70"/>
      <c r="Q127" s="203"/>
      <c r="R127" s="127"/>
      <c r="S127" s="145"/>
      <c r="T127" s="145"/>
      <c r="U127" s="127"/>
      <c r="V127" s="70"/>
      <c r="W127" s="203"/>
    </row>
    <row r="128" spans="1:23" ht="16" thickBot="1">
      <c r="A128" s="72" t="s">
        <v>53</v>
      </c>
      <c r="B128" s="73" t="s">
        <v>484</v>
      </c>
      <c r="D128" s="70"/>
      <c r="E128" s="203"/>
      <c r="G128" s="145"/>
      <c r="H128" s="145"/>
      <c r="I128" s="127"/>
      <c r="J128" s="70"/>
      <c r="K128" s="203"/>
      <c r="L128" s="127"/>
      <c r="M128" s="145"/>
      <c r="N128" s="145"/>
      <c r="O128" s="127"/>
      <c r="P128" s="70"/>
      <c r="Q128" s="203"/>
      <c r="R128" s="127"/>
      <c r="S128" s="145"/>
      <c r="T128" s="145"/>
      <c r="U128" s="127"/>
      <c r="V128" s="70"/>
      <c r="W128" s="203"/>
    </row>
    <row r="129" spans="1:79" ht="16" thickBot="1">
      <c r="A129" s="72" t="s">
        <v>98</v>
      </c>
      <c r="B129" s="73" t="s">
        <v>485</v>
      </c>
      <c r="D129" s="70"/>
      <c r="E129" s="203"/>
      <c r="G129" s="145"/>
      <c r="H129" s="145"/>
      <c r="I129" s="127"/>
      <c r="J129" s="70"/>
      <c r="K129" s="203"/>
      <c r="L129" s="127"/>
      <c r="M129" s="145"/>
      <c r="N129" s="145"/>
      <c r="O129" s="127"/>
      <c r="P129" s="70"/>
      <c r="Q129" s="203"/>
      <c r="R129" s="127"/>
      <c r="S129" s="145"/>
      <c r="T129" s="145"/>
      <c r="U129" s="127"/>
      <c r="V129" s="70"/>
      <c r="W129" s="203"/>
    </row>
    <row r="130" spans="1:79">
      <c r="G130" s="127"/>
      <c r="H130" s="127"/>
      <c r="I130" s="127"/>
      <c r="J130" s="127"/>
      <c r="K130" s="203"/>
      <c r="L130" s="127"/>
      <c r="M130" s="127"/>
      <c r="N130" s="127"/>
      <c r="O130" s="127"/>
      <c r="P130" s="127"/>
      <c r="Q130" s="127"/>
      <c r="R130" s="127"/>
      <c r="S130" s="127"/>
      <c r="T130" s="127"/>
      <c r="U130" s="127"/>
      <c r="V130" s="127"/>
      <c r="W130" s="127"/>
    </row>
    <row r="131" spans="1:79" ht="18.75" customHeight="1">
      <c r="A131" s="78" t="s">
        <v>492</v>
      </c>
      <c r="B131" s="78" t="str">
        <f>+'MAPA DE RIESGOS'!D19</f>
        <v>Consumo inadecuado de los recursos hídrico y energético. (revisar probabilidad e impacto)</v>
      </c>
      <c r="C131" s="78"/>
      <c r="D131" s="78"/>
      <c r="E131" s="78"/>
      <c r="F131" s="78"/>
      <c r="G131" s="78"/>
      <c r="H131" s="78"/>
      <c r="M131" s="78"/>
      <c r="N131" s="78"/>
      <c r="O131" s="78"/>
      <c r="P131" s="78"/>
      <c r="Q131" s="78"/>
      <c r="S131" s="78"/>
      <c r="T131" s="78"/>
      <c r="U131" s="78"/>
      <c r="V131" s="78"/>
      <c r="W131" s="78"/>
    </row>
    <row r="132" spans="1:79" ht="18" customHeight="1">
      <c r="A132" s="59" t="s">
        <v>442</v>
      </c>
      <c r="B132" s="60" t="str">
        <f>+'MAPA DE RIESGOS'!P19</f>
        <v>Poca conciencia de nivel de consumo</v>
      </c>
      <c r="G132" s="70"/>
      <c r="H132" s="127"/>
      <c r="I132" s="127"/>
      <c r="J132" s="127"/>
      <c r="K132" s="203"/>
      <c r="M132" s="70"/>
      <c r="N132" s="127"/>
      <c r="O132" s="127"/>
      <c r="P132" s="127"/>
      <c r="Q132" s="203"/>
      <c r="R132" s="127"/>
      <c r="S132" s="70"/>
      <c r="T132" s="127"/>
      <c r="U132" s="127"/>
      <c r="V132" s="127"/>
      <c r="W132" s="203"/>
    </row>
    <row r="133" spans="1:79" ht="20.25" customHeight="1">
      <c r="A133" s="125" t="s">
        <v>446</v>
      </c>
      <c r="B133" s="124" t="str">
        <f>+'MAPA DE RIESGOS'!T19</f>
        <v xml:space="preserve">Participar continuamente en jornadas y talleres de sensibilización en programa de uso eficiente del agua y energía. </v>
      </c>
      <c r="G133" s="142"/>
      <c r="H133" s="160"/>
      <c r="I133" s="127"/>
      <c r="J133" s="127"/>
      <c r="K133" s="203"/>
      <c r="M133" s="142"/>
      <c r="N133" s="365"/>
      <c r="O133" s="365"/>
      <c r="P133" s="365"/>
      <c r="Q133" s="203"/>
      <c r="R133" s="127"/>
      <c r="S133" s="142"/>
      <c r="T133" s="365"/>
      <c r="U133" s="365"/>
      <c r="V133" s="365"/>
      <c r="W133" s="203"/>
    </row>
    <row r="134" spans="1:79" ht="12" customHeight="1" thickBot="1">
      <c r="G134" s="127"/>
      <c r="H134" s="127"/>
      <c r="I134" s="127"/>
      <c r="J134" s="127"/>
      <c r="K134" s="203"/>
      <c r="M134" s="127"/>
      <c r="N134" s="127"/>
      <c r="O134" s="127"/>
      <c r="P134" s="127"/>
      <c r="Q134" s="203"/>
      <c r="R134" s="127"/>
      <c r="S134" s="127"/>
      <c r="T134" s="127"/>
      <c r="U134" s="127"/>
      <c r="V134" s="127"/>
      <c r="W134" s="203"/>
    </row>
    <row r="135" spans="1:79" ht="53.25" customHeight="1" thickBot="1">
      <c r="A135" s="63" t="s">
        <v>447</v>
      </c>
      <c r="B135" s="24" t="s">
        <v>448</v>
      </c>
      <c r="C135" s="64" t="s">
        <v>449</v>
      </c>
      <c r="D135" s="24" t="s">
        <v>450</v>
      </c>
      <c r="E135" s="65" t="s">
        <v>451</v>
      </c>
      <c r="G135" s="143"/>
      <c r="H135" s="143"/>
      <c r="I135" s="143"/>
      <c r="J135" s="143"/>
      <c r="K135" s="144"/>
      <c r="M135" s="143"/>
      <c r="N135" s="143"/>
      <c r="O135" s="143"/>
      <c r="P135" s="143"/>
      <c r="Q135" s="144"/>
      <c r="R135" s="127"/>
      <c r="S135" s="143"/>
      <c r="T135" s="143"/>
      <c r="U135" s="143"/>
      <c r="V135" s="143"/>
      <c r="W135" s="144"/>
    </row>
    <row r="136" spans="1:79" s="95" customFormat="1" ht="14">
      <c r="A136" s="363" t="s">
        <v>452</v>
      </c>
      <c r="B136" s="364" t="s">
        <v>453</v>
      </c>
      <c r="C136" s="202" t="s">
        <v>454</v>
      </c>
      <c r="D136" s="62">
        <v>15</v>
      </c>
      <c r="E136" s="161">
        <v>15</v>
      </c>
      <c r="K136" s="166"/>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row>
    <row r="137" spans="1:79" s="95" customFormat="1" ht="14">
      <c r="A137" s="362"/>
      <c r="B137" s="361"/>
      <c r="C137" s="201" t="s">
        <v>455</v>
      </c>
      <c r="D137" s="61">
        <v>0</v>
      </c>
      <c r="E137" s="162"/>
      <c r="K137" s="166"/>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row>
    <row r="138" spans="1:79" s="95" customFormat="1" ht="14">
      <c r="A138" s="362"/>
      <c r="B138" s="361" t="s">
        <v>456</v>
      </c>
      <c r="C138" s="201" t="s">
        <v>457</v>
      </c>
      <c r="D138" s="61">
        <v>15</v>
      </c>
      <c r="E138" s="162">
        <v>15</v>
      </c>
      <c r="K138" s="166"/>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row>
    <row r="139" spans="1:79" s="95" customFormat="1" ht="14">
      <c r="A139" s="362"/>
      <c r="B139" s="361"/>
      <c r="C139" s="201" t="s">
        <v>458</v>
      </c>
      <c r="D139" s="61">
        <v>0</v>
      </c>
      <c r="E139" s="162"/>
      <c r="K139" s="166"/>
    </row>
    <row r="140" spans="1:79" s="95" customFormat="1" ht="14">
      <c r="A140" s="362" t="s">
        <v>459</v>
      </c>
      <c r="B140" s="361" t="s">
        <v>460</v>
      </c>
      <c r="C140" s="201" t="s">
        <v>461</v>
      </c>
      <c r="D140" s="61">
        <v>15</v>
      </c>
      <c r="E140" s="162">
        <v>15</v>
      </c>
      <c r="K140" s="166"/>
    </row>
    <row r="141" spans="1:79" s="95" customFormat="1" ht="14">
      <c r="A141" s="362"/>
      <c r="B141" s="361"/>
      <c r="C141" s="201" t="s">
        <v>462</v>
      </c>
      <c r="D141" s="61">
        <v>0</v>
      </c>
      <c r="E141" s="162"/>
      <c r="K141" s="166"/>
    </row>
    <row r="142" spans="1:79" s="95" customFormat="1" ht="14">
      <c r="A142" s="362" t="s">
        <v>463</v>
      </c>
      <c r="B142" s="361" t="s">
        <v>464</v>
      </c>
      <c r="C142" s="201" t="s">
        <v>465</v>
      </c>
      <c r="D142" s="61">
        <v>15</v>
      </c>
      <c r="E142" s="162">
        <v>15</v>
      </c>
      <c r="K142" s="166"/>
    </row>
    <row r="143" spans="1:79" s="95" customFormat="1" ht="14">
      <c r="A143" s="362"/>
      <c r="B143" s="361"/>
      <c r="C143" s="201" t="s">
        <v>466</v>
      </c>
      <c r="D143" s="61">
        <v>0</v>
      </c>
      <c r="E143" s="162"/>
      <c r="K143" s="166"/>
    </row>
    <row r="144" spans="1:79" s="95" customFormat="1" ht="14">
      <c r="A144" s="362" t="s">
        <v>467</v>
      </c>
      <c r="B144" s="361" t="s">
        <v>468</v>
      </c>
      <c r="C144" s="201" t="s">
        <v>469</v>
      </c>
      <c r="D144" s="61">
        <v>15</v>
      </c>
      <c r="E144" s="162">
        <v>15</v>
      </c>
      <c r="K144" s="166"/>
    </row>
    <row r="145" spans="1:23" s="95" customFormat="1" ht="14">
      <c r="A145" s="362"/>
      <c r="B145" s="361"/>
      <c r="C145" s="201" t="s">
        <v>470</v>
      </c>
      <c r="D145" s="61">
        <v>0</v>
      </c>
      <c r="E145" s="162"/>
      <c r="K145" s="166"/>
    </row>
    <row r="146" spans="1:23" s="95" customFormat="1" ht="28">
      <c r="A146" s="362" t="s">
        <v>471</v>
      </c>
      <c r="B146" s="361" t="s">
        <v>490</v>
      </c>
      <c r="C146" s="201" t="s">
        <v>473</v>
      </c>
      <c r="D146" s="61">
        <v>15</v>
      </c>
      <c r="E146" s="162">
        <v>15</v>
      </c>
      <c r="K146" s="166"/>
    </row>
    <row r="147" spans="1:23" s="95" customFormat="1" ht="28">
      <c r="A147" s="362"/>
      <c r="B147" s="361"/>
      <c r="C147" s="201" t="s">
        <v>474</v>
      </c>
      <c r="D147" s="61">
        <v>0</v>
      </c>
      <c r="E147" s="162">
        <v>0</v>
      </c>
      <c r="K147" s="166"/>
    </row>
    <row r="148" spans="1:23" s="95" customFormat="1" ht="14">
      <c r="A148" s="362" t="s">
        <v>475</v>
      </c>
      <c r="B148" s="361" t="s">
        <v>476</v>
      </c>
      <c r="C148" s="201" t="s">
        <v>477</v>
      </c>
      <c r="D148" s="61">
        <v>10</v>
      </c>
      <c r="E148" s="162">
        <v>10</v>
      </c>
      <c r="K148" s="166"/>
    </row>
    <row r="149" spans="1:23" s="95" customFormat="1" ht="14">
      <c r="A149" s="362"/>
      <c r="B149" s="361"/>
      <c r="C149" s="201" t="s">
        <v>478</v>
      </c>
      <c r="D149" s="61">
        <v>5</v>
      </c>
      <c r="E149" s="162"/>
      <c r="K149" s="166"/>
    </row>
    <row r="150" spans="1:23" s="95" customFormat="1" thickBot="1">
      <c r="A150" s="362"/>
      <c r="B150" s="361"/>
      <c r="C150" s="201" t="s">
        <v>479</v>
      </c>
      <c r="D150" s="66">
        <v>0</v>
      </c>
      <c r="E150" s="163"/>
      <c r="K150" s="166"/>
    </row>
    <row r="151" spans="1:23" s="95" customFormat="1" ht="14" thickBot="1">
      <c r="D151" s="164" t="s">
        <v>480</v>
      </c>
      <c r="E151" s="165">
        <f>SUM(E136:E150)</f>
        <v>100</v>
      </c>
      <c r="K151" s="166"/>
    </row>
    <row r="152" spans="1:23" ht="43" thickBot="1">
      <c r="A152" s="71" t="s">
        <v>481</v>
      </c>
      <c r="B152" s="204" t="s">
        <v>482</v>
      </c>
      <c r="D152" s="70"/>
      <c r="E152" s="203"/>
      <c r="G152" s="104"/>
      <c r="H152" s="104"/>
      <c r="I152" s="127"/>
      <c r="J152" s="70"/>
      <c r="K152" s="203"/>
      <c r="M152" s="104"/>
      <c r="N152" s="104"/>
      <c r="O152" s="127"/>
      <c r="P152" s="70"/>
      <c r="Q152" s="203"/>
      <c r="R152" s="127"/>
      <c r="S152" s="104"/>
      <c r="T152" s="104"/>
      <c r="U152" s="127"/>
      <c r="V152" s="70"/>
      <c r="W152" s="203"/>
    </row>
    <row r="153" spans="1:23" ht="16" thickBot="1">
      <c r="A153" s="72" t="s">
        <v>60</v>
      </c>
      <c r="B153" s="73" t="s">
        <v>483</v>
      </c>
      <c r="D153" s="70"/>
      <c r="E153" s="203"/>
      <c r="G153" s="145"/>
      <c r="H153" s="145"/>
      <c r="I153" s="127"/>
      <c r="J153" s="70"/>
      <c r="K153" s="203"/>
      <c r="M153" s="145"/>
      <c r="N153" s="145"/>
      <c r="O153" s="127"/>
      <c r="P153" s="70"/>
      <c r="Q153" s="203"/>
      <c r="R153" s="127"/>
      <c r="S153" s="145"/>
      <c r="T153" s="145"/>
      <c r="U153" s="127"/>
      <c r="V153" s="70"/>
      <c r="W153" s="203"/>
    </row>
    <row r="154" spans="1:23" ht="16" thickBot="1">
      <c r="A154" s="72" t="s">
        <v>53</v>
      </c>
      <c r="B154" s="73" t="s">
        <v>484</v>
      </c>
      <c r="D154" s="70"/>
      <c r="E154" s="203"/>
      <c r="G154" s="145"/>
      <c r="H154" s="145"/>
      <c r="I154" s="127"/>
      <c r="J154" s="70"/>
      <c r="K154" s="203"/>
      <c r="M154" s="145"/>
      <c r="N154" s="145"/>
      <c r="O154" s="127"/>
      <c r="P154" s="70"/>
      <c r="Q154" s="203"/>
      <c r="R154" s="127"/>
      <c r="S154" s="145"/>
      <c r="T154" s="145"/>
      <c r="U154" s="127"/>
      <c r="V154" s="70"/>
      <c r="W154" s="203"/>
    </row>
    <row r="155" spans="1:23" ht="16" thickBot="1">
      <c r="A155" s="72" t="s">
        <v>98</v>
      </c>
      <c r="B155" s="73" t="s">
        <v>485</v>
      </c>
      <c r="D155" s="70"/>
      <c r="E155" s="203"/>
      <c r="G155" s="145"/>
      <c r="H155" s="145"/>
      <c r="I155" s="127"/>
      <c r="J155" s="70"/>
      <c r="K155" s="203"/>
      <c r="M155" s="145"/>
      <c r="N155" s="145"/>
      <c r="O155" s="127"/>
      <c r="P155" s="70"/>
      <c r="Q155" s="203"/>
      <c r="R155" s="127"/>
      <c r="S155" s="145"/>
      <c r="T155" s="145"/>
      <c r="U155" s="127"/>
      <c r="V155" s="70"/>
      <c r="W155" s="203"/>
    </row>
    <row r="156" spans="1:23">
      <c r="G156" s="127"/>
      <c r="H156" s="127"/>
      <c r="I156" s="127"/>
      <c r="J156" s="127"/>
      <c r="K156" s="203"/>
      <c r="M156" s="127"/>
      <c r="N156" s="127"/>
      <c r="O156" s="127"/>
      <c r="P156" s="127"/>
      <c r="Q156" s="127"/>
      <c r="R156" s="127"/>
      <c r="S156" s="127"/>
      <c r="T156" s="127"/>
      <c r="U156" s="127"/>
      <c r="V156" s="127"/>
      <c r="W156" s="127"/>
    </row>
    <row r="157" spans="1:23">
      <c r="A157" s="78" t="s">
        <v>493</v>
      </c>
      <c r="B157" s="78" t="str">
        <f>+'MAPA DE RIESGOS'!D20</f>
        <v>Manejo y disposición inadecuada de residuos</v>
      </c>
      <c r="C157" s="78"/>
      <c r="D157" s="78"/>
      <c r="E157" s="78"/>
      <c r="F157" s="78"/>
      <c r="G157" s="78"/>
      <c r="H157" s="78"/>
      <c r="M157" s="127"/>
      <c r="N157" s="127"/>
      <c r="O157" s="127"/>
      <c r="P157" s="127"/>
      <c r="Q157" s="127"/>
      <c r="R157" s="127"/>
      <c r="S157" s="127"/>
      <c r="T157" s="127"/>
      <c r="U157" s="127"/>
      <c r="V157" s="127"/>
      <c r="W157" s="127"/>
    </row>
    <row r="158" spans="1:23">
      <c r="A158" s="59" t="s">
        <v>442</v>
      </c>
      <c r="B158" s="60" t="str">
        <f>+'MAPA DE RIESGOS'!P20</f>
        <v>Desconocimiento del procedimiento</v>
      </c>
      <c r="G158" s="70"/>
      <c r="H158" s="127"/>
      <c r="I158" s="127"/>
      <c r="J158" s="127"/>
      <c r="K158" s="203"/>
      <c r="M158" s="127"/>
      <c r="N158" s="127"/>
      <c r="O158" s="127"/>
      <c r="P158" s="127"/>
      <c r="Q158" s="127"/>
      <c r="R158" s="127"/>
      <c r="S158" s="127"/>
      <c r="T158" s="127"/>
      <c r="U158" s="127"/>
      <c r="V158" s="127"/>
      <c r="W158" s="127"/>
    </row>
    <row r="159" spans="1:23">
      <c r="A159" s="59" t="s">
        <v>446</v>
      </c>
      <c r="B159" s="60" t="str">
        <f>+'MAPA DE RIESGOS'!T20</f>
        <v>Solicitar la socialización del procedimiento al proceso de gestion ambiental e implementar la correcta separación de los residuos desde la fuente.</v>
      </c>
      <c r="G159" s="70"/>
      <c r="H159" s="127"/>
      <c r="I159" s="127"/>
      <c r="J159" s="127"/>
      <c r="K159" s="203"/>
      <c r="M159" s="127"/>
      <c r="N159" s="127"/>
      <c r="O159" s="127"/>
      <c r="P159" s="127"/>
      <c r="Q159" s="127"/>
      <c r="R159" s="127"/>
      <c r="S159" s="127"/>
      <c r="T159" s="127"/>
      <c r="U159" s="127"/>
      <c r="V159" s="127"/>
      <c r="W159" s="127"/>
    </row>
    <row r="160" spans="1:23" ht="16" thickBot="1">
      <c r="G160" s="127"/>
      <c r="H160" s="127"/>
      <c r="I160" s="127"/>
      <c r="J160" s="127"/>
      <c r="K160" s="203"/>
      <c r="M160" s="127"/>
      <c r="N160" s="127"/>
      <c r="O160" s="127"/>
      <c r="P160" s="127"/>
      <c r="Q160" s="127"/>
      <c r="R160" s="127"/>
      <c r="S160" s="127"/>
      <c r="T160" s="127"/>
      <c r="U160" s="127"/>
      <c r="V160" s="127"/>
      <c r="W160" s="127"/>
    </row>
    <row r="161" spans="1:23" ht="53.25" customHeight="1" thickBot="1">
      <c r="A161" s="63" t="s">
        <v>447</v>
      </c>
      <c r="B161" s="24" t="s">
        <v>448</v>
      </c>
      <c r="C161" s="64" t="s">
        <v>449</v>
      </c>
      <c r="D161" s="24" t="s">
        <v>450</v>
      </c>
      <c r="E161" s="65" t="s">
        <v>451</v>
      </c>
      <c r="G161" s="143"/>
      <c r="H161" s="143"/>
      <c r="I161" s="143"/>
      <c r="J161" s="143"/>
      <c r="K161" s="144"/>
      <c r="M161" s="127"/>
      <c r="N161" s="127"/>
      <c r="O161" s="127"/>
      <c r="P161" s="127"/>
      <c r="Q161" s="127"/>
      <c r="R161" s="127"/>
      <c r="S161" s="127"/>
      <c r="T161" s="127"/>
      <c r="U161" s="127"/>
      <c r="V161" s="127"/>
      <c r="W161" s="127"/>
    </row>
    <row r="162" spans="1:23" s="95" customFormat="1" ht="14">
      <c r="A162" s="363" t="s">
        <v>452</v>
      </c>
      <c r="B162" s="364" t="s">
        <v>453</v>
      </c>
      <c r="C162" s="202" t="s">
        <v>454</v>
      </c>
      <c r="D162" s="62">
        <v>15</v>
      </c>
      <c r="E162" s="161">
        <v>15</v>
      </c>
      <c r="K162" s="166"/>
    </row>
    <row r="163" spans="1:23" s="95" customFormat="1" ht="14">
      <c r="A163" s="362"/>
      <c r="B163" s="361"/>
      <c r="C163" s="201" t="s">
        <v>455</v>
      </c>
      <c r="D163" s="61">
        <v>0</v>
      </c>
      <c r="E163" s="162"/>
      <c r="K163" s="166"/>
    </row>
    <row r="164" spans="1:23" s="95" customFormat="1" ht="14">
      <c r="A164" s="362"/>
      <c r="B164" s="361" t="s">
        <v>456</v>
      </c>
      <c r="C164" s="201" t="s">
        <v>457</v>
      </c>
      <c r="D164" s="61">
        <v>15</v>
      </c>
      <c r="E164" s="162">
        <v>15</v>
      </c>
      <c r="K164" s="166"/>
    </row>
    <row r="165" spans="1:23" s="95" customFormat="1" ht="14">
      <c r="A165" s="362"/>
      <c r="B165" s="361"/>
      <c r="C165" s="201" t="s">
        <v>458</v>
      </c>
      <c r="D165" s="61">
        <v>0</v>
      </c>
      <c r="E165" s="162"/>
      <c r="K165" s="166"/>
    </row>
    <row r="166" spans="1:23" s="95" customFormat="1" ht="14">
      <c r="A166" s="362" t="s">
        <v>459</v>
      </c>
      <c r="B166" s="361" t="s">
        <v>460</v>
      </c>
      <c r="C166" s="201" t="s">
        <v>461</v>
      </c>
      <c r="D166" s="61">
        <v>15</v>
      </c>
      <c r="E166" s="162">
        <v>15</v>
      </c>
      <c r="K166" s="166"/>
    </row>
    <row r="167" spans="1:23" s="95" customFormat="1" ht="14">
      <c r="A167" s="362"/>
      <c r="B167" s="361"/>
      <c r="C167" s="201" t="s">
        <v>462</v>
      </c>
      <c r="D167" s="61">
        <v>0</v>
      </c>
      <c r="E167" s="162"/>
      <c r="K167" s="166"/>
    </row>
    <row r="168" spans="1:23" s="95" customFormat="1" ht="14">
      <c r="A168" s="362" t="s">
        <v>463</v>
      </c>
      <c r="B168" s="361" t="s">
        <v>464</v>
      </c>
      <c r="C168" s="201" t="s">
        <v>465</v>
      </c>
      <c r="D168" s="61">
        <v>15</v>
      </c>
      <c r="E168" s="162">
        <v>15</v>
      </c>
      <c r="K168" s="166"/>
    </row>
    <row r="169" spans="1:23" s="95" customFormat="1" ht="14">
      <c r="A169" s="362"/>
      <c r="B169" s="361"/>
      <c r="C169" s="201" t="s">
        <v>466</v>
      </c>
      <c r="D169" s="61">
        <v>0</v>
      </c>
      <c r="E169" s="162"/>
      <c r="K169" s="166"/>
    </row>
    <row r="170" spans="1:23" s="95" customFormat="1" ht="14">
      <c r="A170" s="362" t="s">
        <v>467</v>
      </c>
      <c r="B170" s="361" t="s">
        <v>468</v>
      </c>
      <c r="C170" s="201" t="s">
        <v>469</v>
      </c>
      <c r="D170" s="61">
        <v>15</v>
      </c>
      <c r="E170" s="162">
        <v>15</v>
      </c>
      <c r="K170" s="166"/>
    </row>
    <row r="171" spans="1:23" s="95" customFormat="1" ht="14">
      <c r="A171" s="362"/>
      <c r="B171" s="361"/>
      <c r="C171" s="201" t="s">
        <v>470</v>
      </c>
      <c r="D171" s="61">
        <v>0</v>
      </c>
      <c r="E171" s="162"/>
      <c r="K171" s="166"/>
    </row>
    <row r="172" spans="1:23" s="95" customFormat="1" ht="28">
      <c r="A172" s="362" t="s">
        <v>471</v>
      </c>
      <c r="B172" s="361" t="s">
        <v>490</v>
      </c>
      <c r="C172" s="201" t="s">
        <v>473</v>
      </c>
      <c r="D172" s="61">
        <v>15</v>
      </c>
      <c r="E172" s="162">
        <v>15</v>
      </c>
      <c r="K172" s="166"/>
    </row>
    <row r="173" spans="1:23" s="95" customFormat="1" ht="28">
      <c r="A173" s="362"/>
      <c r="B173" s="361"/>
      <c r="C173" s="201" t="s">
        <v>474</v>
      </c>
      <c r="D173" s="61">
        <v>0</v>
      </c>
      <c r="E173" s="162">
        <v>0</v>
      </c>
      <c r="K173" s="166"/>
    </row>
    <row r="174" spans="1:23" s="95" customFormat="1" ht="14">
      <c r="A174" s="362" t="s">
        <v>475</v>
      </c>
      <c r="B174" s="361" t="s">
        <v>476</v>
      </c>
      <c r="C174" s="201" t="s">
        <v>477</v>
      </c>
      <c r="D174" s="61">
        <v>10</v>
      </c>
      <c r="E174" s="162">
        <v>10</v>
      </c>
      <c r="K174" s="166"/>
    </row>
    <row r="175" spans="1:23" s="95" customFormat="1" ht="14">
      <c r="A175" s="362"/>
      <c r="B175" s="361"/>
      <c r="C175" s="201" t="s">
        <v>478</v>
      </c>
      <c r="D175" s="61">
        <v>5</v>
      </c>
      <c r="E175" s="162"/>
      <c r="K175" s="166"/>
    </row>
    <row r="176" spans="1:23" s="95" customFormat="1" thickBot="1">
      <c r="A176" s="362"/>
      <c r="B176" s="361"/>
      <c r="C176" s="201" t="s">
        <v>479</v>
      </c>
      <c r="D176" s="66">
        <v>0</v>
      </c>
      <c r="E176" s="163"/>
      <c r="K176" s="166"/>
    </row>
    <row r="177" spans="1:23" s="95" customFormat="1" ht="14" thickBot="1">
      <c r="D177" s="164" t="s">
        <v>480</v>
      </c>
      <c r="E177" s="165">
        <f>SUM(E162:E176)</f>
        <v>100</v>
      </c>
      <c r="K177" s="166"/>
    </row>
    <row r="178" spans="1:23" ht="43" thickBot="1">
      <c r="A178" s="71" t="s">
        <v>481</v>
      </c>
      <c r="B178" s="204" t="s">
        <v>482</v>
      </c>
      <c r="D178" s="70"/>
      <c r="E178" s="203"/>
      <c r="G178" s="104"/>
      <c r="H178" s="104"/>
      <c r="I178" s="127"/>
      <c r="J178" s="70"/>
      <c r="K178" s="203"/>
      <c r="M178" s="127"/>
      <c r="N178" s="127"/>
      <c r="O178" s="127"/>
      <c r="P178" s="127"/>
      <c r="Q178" s="127"/>
      <c r="R178" s="127"/>
      <c r="S178" s="127"/>
      <c r="T178" s="127"/>
      <c r="U178" s="127"/>
      <c r="V178" s="127"/>
      <c r="W178" s="127"/>
    </row>
    <row r="179" spans="1:23" ht="16" thickBot="1">
      <c r="A179" s="72" t="s">
        <v>60</v>
      </c>
      <c r="B179" s="73" t="s">
        <v>483</v>
      </c>
      <c r="D179" s="70"/>
      <c r="E179" s="203"/>
      <c r="G179" s="145"/>
      <c r="H179" s="145"/>
      <c r="I179" s="127"/>
      <c r="J179" s="70"/>
      <c r="K179" s="203"/>
      <c r="M179" s="127"/>
      <c r="N179" s="127"/>
      <c r="O179" s="127"/>
      <c r="P179" s="127"/>
      <c r="Q179" s="127"/>
      <c r="R179" s="127"/>
      <c r="S179" s="127"/>
      <c r="T179" s="127"/>
      <c r="U179" s="127"/>
      <c r="V179" s="127"/>
      <c r="W179" s="127"/>
    </row>
    <row r="180" spans="1:23" ht="16" thickBot="1">
      <c r="A180" s="72" t="s">
        <v>53</v>
      </c>
      <c r="B180" s="73" t="s">
        <v>484</v>
      </c>
      <c r="D180" s="70"/>
      <c r="E180" s="203"/>
      <c r="G180" s="145"/>
      <c r="H180" s="145"/>
      <c r="I180" s="127"/>
      <c r="J180" s="70"/>
      <c r="K180" s="203"/>
      <c r="M180" s="127"/>
      <c r="N180" s="127"/>
      <c r="O180" s="127"/>
      <c r="P180" s="127"/>
      <c r="Q180" s="127"/>
      <c r="R180" s="127"/>
      <c r="S180" s="127"/>
      <c r="T180" s="127"/>
      <c r="U180" s="127"/>
      <c r="V180" s="127"/>
      <c r="W180" s="127"/>
    </row>
    <row r="181" spans="1:23" ht="16" thickBot="1">
      <c r="A181" s="72" t="s">
        <v>98</v>
      </c>
      <c r="B181" s="73" t="s">
        <v>485</v>
      </c>
      <c r="D181" s="70"/>
      <c r="E181" s="203"/>
      <c r="G181" s="145"/>
      <c r="H181" s="145"/>
      <c r="I181" s="127"/>
      <c r="J181" s="70"/>
      <c r="K181" s="203"/>
      <c r="M181" s="127"/>
      <c r="N181" s="127"/>
      <c r="O181" s="127"/>
      <c r="P181" s="127"/>
      <c r="Q181" s="127"/>
      <c r="R181" s="127"/>
      <c r="S181" s="127"/>
      <c r="T181" s="127"/>
      <c r="U181" s="127"/>
      <c r="V181" s="127"/>
      <c r="W181" s="127"/>
    </row>
    <row r="182" spans="1:23">
      <c r="M182" s="127"/>
      <c r="N182" s="127"/>
      <c r="O182" s="127"/>
      <c r="P182" s="127"/>
      <c r="Q182" s="127"/>
      <c r="R182" s="127"/>
      <c r="S182" s="127"/>
      <c r="T182" s="127"/>
      <c r="U182" s="127"/>
      <c r="V182" s="127"/>
      <c r="W182" s="127"/>
    </row>
    <row r="183" spans="1:23">
      <c r="A183" s="78" t="s">
        <v>494</v>
      </c>
      <c r="B183" s="78" t="str">
        <f>+'MAPA DE RIESGOS'!D21</f>
        <v>Ocurrencia de accidentes de trabajo y generación de enfermedades laborales</v>
      </c>
      <c r="C183" s="78"/>
      <c r="D183" s="78"/>
      <c r="E183" s="78"/>
      <c r="F183" s="78"/>
      <c r="G183" s="78"/>
      <c r="H183" s="78"/>
    </row>
    <row r="184" spans="1:23">
      <c r="A184" s="59" t="s">
        <v>442</v>
      </c>
      <c r="B184" s="60" t="str">
        <f>+'MAPA DE RIESGOS'!P21</f>
        <v>Falta de cultura  en el uso de los EPP</v>
      </c>
      <c r="G184" s="59" t="s">
        <v>443</v>
      </c>
      <c r="H184" s="60" t="str">
        <f>+'MAPA DE RIESGOS'!P22</f>
        <v>Inadecuada higiene postural, conservación de la voz, estilos de vida saludable, manejo de cargas y demás temas que afecten la salud del trabajador</v>
      </c>
      <c r="M184" s="59" t="s">
        <v>444</v>
      </c>
      <c r="N184" s="60" t="str">
        <f>+'MAPA DE RIESGOS'!P23</f>
        <v>Ausencia a la realización de exámenes periódicos</v>
      </c>
      <c r="Q184" s="39"/>
      <c r="S184" s="59"/>
      <c r="T184" s="60"/>
      <c r="W184" s="39"/>
    </row>
    <row r="185" spans="1:23">
      <c r="A185" s="59" t="s">
        <v>446</v>
      </c>
      <c r="B185" s="60" t="str">
        <f>+'MAPA DE RIESGOS'!T21</f>
        <v>Generar conciencia de autocuidado cumpliendo el reglamento de higienes y seguridad industrial y participar en las capacitaciones de uso de EPP</v>
      </c>
      <c r="G185" s="59" t="s">
        <v>446</v>
      </c>
      <c r="H185" s="60" t="str">
        <f>+'MAPA DE RIESGOS'!T22</f>
        <v>Asistir a las capacitaciones que se programen sobre el tema y realizar cuando sea necesario solicitud de análisis o de mejora del puesto de trabajo.</v>
      </c>
      <c r="M185" s="59" t="s">
        <v>446</v>
      </c>
      <c r="N185" s="60" t="str">
        <f>+'MAPA DE RIESGOS'!T23</f>
        <v>Verificar la asistencia de los trabajadores al examen médico ocupacional programado por Seguidad y Salud en el Trabajo</v>
      </c>
      <c r="Q185" s="39"/>
      <c r="S185" s="59"/>
      <c r="T185" s="60"/>
      <c r="W185" s="39"/>
    </row>
    <row r="186" spans="1:23" ht="16" thickBot="1">
      <c r="Q186" s="39"/>
      <c r="W186" s="39"/>
    </row>
    <row r="187" spans="1:23" ht="53.25" customHeight="1" thickBot="1">
      <c r="A187" s="63" t="s">
        <v>447</v>
      </c>
      <c r="B187" s="24" t="s">
        <v>448</v>
      </c>
      <c r="C187" s="64" t="s">
        <v>449</v>
      </c>
      <c r="D187" s="24" t="s">
        <v>450</v>
      </c>
      <c r="E187" s="65" t="s">
        <v>451</v>
      </c>
      <c r="G187" s="63" t="s">
        <v>447</v>
      </c>
      <c r="H187" s="24" t="s">
        <v>448</v>
      </c>
      <c r="I187" s="64" t="s">
        <v>449</v>
      </c>
      <c r="J187" s="24" t="s">
        <v>450</v>
      </c>
      <c r="K187" s="65" t="s">
        <v>451</v>
      </c>
      <c r="M187" s="63" t="s">
        <v>447</v>
      </c>
      <c r="N187" s="24" t="s">
        <v>448</v>
      </c>
      <c r="O187" s="64" t="s">
        <v>449</v>
      </c>
      <c r="P187" s="24" t="s">
        <v>450</v>
      </c>
      <c r="Q187" s="65" t="s">
        <v>451</v>
      </c>
      <c r="S187" s="63"/>
      <c r="T187" s="24"/>
      <c r="U187" s="64"/>
      <c r="V187" s="24"/>
      <c r="W187" s="65"/>
    </row>
    <row r="188" spans="1:23" s="95" customFormat="1" ht="14">
      <c r="A188" s="363" t="s">
        <v>452</v>
      </c>
      <c r="B188" s="364" t="s">
        <v>453</v>
      </c>
      <c r="C188" s="202" t="s">
        <v>454</v>
      </c>
      <c r="D188" s="62">
        <v>15</v>
      </c>
      <c r="E188" s="161">
        <v>15</v>
      </c>
      <c r="G188" s="363" t="s">
        <v>452</v>
      </c>
      <c r="H188" s="364" t="s">
        <v>453</v>
      </c>
      <c r="I188" s="202" t="s">
        <v>454</v>
      </c>
      <c r="J188" s="62">
        <v>15</v>
      </c>
      <c r="K188" s="161">
        <v>14</v>
      </c>
      <c r="M188" s="363" t="s">
        <v>452</v>
      </c>
      <c r="N188" s="364" t="s">
        <v>453</v>
      </c>
      <c r="O188" s="202" t="s">
        <v>454</v>
      </c>
      <c r="P188" s="62">
        <v>15</v>
      </c>
      <c r="Q188" s="161">
        <v>15</v>
      </c>
      <c r="S188" s="363"/>
      <c r="T188" s="364"/>
      <c r="U188" s="202"/>
      <c r="V188" s="62"/>
      <c r="W188" s="161"/>
    </row>
    <row r="189" spans="1:23" s="95" customFormat="1" ht="14">
      <c r="A189" s="362"/>
      <c r="B189" s="361"/>
      <c r="C189" s="201" t="s">
        <v>455</v>
      </c>
      <c r="D189" s="61">
        <v>0</v>
      </c>
      <c r="E189" s="162"/>
      <c r="G189" s="362"/>
      <c r="H189" s="361"/>
      <c r="I189" s="201" t="s">
        <v>455</v>
      </c>
      <c r="J189" s="61">
        <v>0</v>
      </c>
      <c r="K189" s="162"/>
      <c r="M189" s="362"/>
      <c r="N189" s="361"/>
      <c r="O189" s="201" t="s">
        <v>455</v>
      </c>
      <c r="P189" s="61">
        <v>0</v>
      </c>
      <c r="Q189" s="162"/>
      <c r="S189" s="362"/>
      <c r="T189" s="361"/>
      <c r="U189" s="201"/>
      <c r="V189" s="61"/>
      <c r="W189" s="162"/>
    </row>
    <row r="190" spans="1:23" s="95" customFormat="1" ht="14">
      <c r="A190" s="362"/>
      <c r="B190" s="361" t="s">
        <v>456</v>
      </c>
      <c r="C190" s="201" t="s">
        <v>457</v>
      </c>
      <c r="D190" s="61">
        <v>15</v>
      </c>
      <c r="E190" s="162">
        <v>15</v>
      </c>
      <c r="G190" s="362"/>
      <c r="H190" s="361" t="s">
        <v>456</v>
      </c>
      <c r="I190" s="201" t="s">
        <v>457</v>
      </c>
      <c r="J190" s="61">
        <v>15</v>
      </c>
      <c r="K190" s="162">
        <v>15</v>
      </c>
      <c r="M190" s="362"/>
      <c r="N190" s="361" t="s">
        <v>456</v>
      </c>
      <c r="O190" s="201" t="s">
        <v>457</v>
      </c>
      <c r="P190" s="61">
        <v>15</v>
      </c>
      <c r="Q190" s="162">
        <v>15</v>
      </c>
      <c r="S190" s="362"/>
      <c r="T190" s="361"/>
      <c r="U190" s="201"/>
      <c r="V190" s="61"/>
      <c r="W190" s="162"/>
    </row>
    <row r="191" spans="1:23" s="95" customFormat="1" ht="14">
      <c r="A191" s="362"/>
      <c r="B191" s="361"/>
      <c r="C191" s="201" t="s">
        <v>458</v>
      </c>
      <c r="D191" s="61">
        <v>0</v>
      </c>
      <c r="E191" s="162"/>
      <c r="G191" s="362"/>
      <c r="H191" s="361"/>
      <c r="I191" s="201" t="s">
        <v>458</v>
      </c>
      <c r="J191" s="61">
        <v>0</v>
      </c>
      <c r="K191" s="162"/>
      <c r="M191" s="362"/>
      <c r="N191" s="361"/>
      <c r="O191" s="201" t="s">
        <v>458</v>
      </c>
      <c r="P191" s="61">
        <v>0</v>
      </c>
      <c r="Q191" s="162"/>
      <c r="S191" s="362"/>
      <c r="T191" s="361"/>
      <c r="U191" s="201"/>
      <c r="V191" s="61"/>
      <c r="W191" s="162"/>
    </row>
    <row r="192" spans="1:23" s="95" customFormat="1" ht="14">
      <c r="A192" s="362" t="s">
        <v>459</v>
      </c>
      <c r="B192" s="361" t="s">
        <v>460</v>
      </c>
      <c r="C192" s="201" t="s">
        <v>461</v>
      </c>
      <c r="D192" s="61">
        <v>15</v>
      </c>
      <c r="E192" s="162">
        <v>14</v>
      </c>
      <c r="G192" s="362" t="s">
        <v>459</v>
      </c>
      <c r="H192" s="361" t="s">
        <v>460</v>
      </c>
      <c r="I192" s="201" t="s">
        <v>461</v>
      </c>
      <c r="J192" s="61">
        <v>15</v>
      </c>
      <c r="K192" s="162">
        <v>14</v>
      </c>
      <c r="M192" s="362" t="s">
        <v>459</v>
      </c>
      <c r="N192" s="361" t="s">
        <v>460</v>
      </c>
      <c r="O192" s="201" t="s">
        <v>461</v>
      </c>
      <c r="P192" s="61">
        <v>15</v>
      </c>
      <c r="Q192" s="162">
        <v>15</v>
      </c>
      <c r="S192" s="362"/>
      <c r="T192" s="361"/>
      <c r="U192" s="201"/>
      <c r="V192" s="61"/>
      <c r="W192" s="162"/>
    </row>
    <row r="193" spans="1:23" s="95" customFormat="1" ht="14">
      <c r="A193" s="362"/>
      <c r="B193" s="361"/>
      <c r="C193" s="201" t="s">
        <v>462</v>
      </c>
      <c r="D193" s="61">
        <v>0</v>
      </c>
      <c r="E193" s="162"/>
      <c r="G193" s="362"/>
      <c r="H193" s="361"/>
      <c r="I193" s="201" t="s">
        <v>462</v>
      </c>
      <c r="J193" s="61">
        <v>0</v>
      </c>
      <c r="K193" s="162"/>
      <c r="M193" s="362"/>
      <c r="N193" s="361"/>
      <c r="O193" s="201" t="s">
        <v>462</v>
      </c>
      <c r="P193" s="61">
        <v>0</v>
      </c>
      <c r="Q193" s="162"/>
      <c r="S193" s="362"/>
      <c r="T193" s="361"/>
      <c r="U193" s="201"/>
      <c r="V193" s="61"/>
      <c r="W193" s="162"/>
    </row>
    <row r="194" spans="1:23" s="95" customFormat="1" ht="14">
      <c r="A194" s="362" t="s">
        <v>463</v>
      </c>
      <c r="B194" s="361" t="s">
        <v>464</v>
      </c>
      <c r="C194" s="201" t="s">
        <v>465</v>
      </c>
      <c r="D194" s="61">
        <v>15</v>
      </c>
      <c r="E194" s="162">
        <v>15</v>
      </c>
      <c r="G194" s="362" t="s">
        <v>463</v>
      </c>
      <c r="H194" s="361" t="s">
        <v>464</v>
      </c>
      <c r="I194" s="201" t="s">
        <v>465</v>
      </c>
      <c r="J194" s="61">
        <v>15</v>
      </c>
      <c r="K194" s="162">
        <v>15</v>
      </c>
      <c r="M194" s="362" t="s">
        <v>463</v>
      </c>
      <c r="N194" s="361" t="s">
        <v>464</v>
      </c>
      <c r="O194" s="201" t="s">
        <v>465</v>
      </c>
      <c r="P194" s="61">
        <v>15</v>
      </c>
      <c r="Q194" s="162">
        <v>15</v>
      </c>
      <c r="S194" s="362"/>
      <c r="T194" s="361"/>
      <c r="U194" s="201"/>
      <c r="V194" s="61"/>
      <c r="W194" s="162"/>
    </row>
    <row r="195" spans="1:23" s="95" customFormat="1" ht="14">
      <c r="A195" s="362"/>
      <c r="B195" s="361"/>
      <c r="C195" s="201" t="s">
        <v>466</v>
      </c>
      <c r="D195" s="61">
        <v>0</v>
      </c>
      <c r="E195" s="162"/>
      <c r="G195" s="362"/>
      <c r="H195" s="361"/>
      <c r="I195" s="201" t="s">
        <v>466</v>
      </c>
      <c r="J195" s="61">
        <v>0</v>
      </c>
      <c r="K195" s="162"/>
      <c r="M195" s="362"/>
      <c r="N195" s="361"/>
      <c r="O195" s="201" t="s">
        <v>466</v>
      </c>
      <c r="P195" s="61">
        <v>0</v>
      </c>
      <c r="Q195" s="162"/>
      <c r="S195" s="362"/>
      <c r="T195" s="361"/>
      <c r="U195" s="201"/>
      <c r="V195" s="61"/>
      <c r="W195" s="162"/>
    </row>
    <row r="196" spans="1:23" s="95" customFormat="1" ht="14">
      <c r="A196" s="362" t="s">
        <v>467</v>
      </c>
      <c r="B196" s="361" t="s">
        <v>468</v>
      </c>
      <c r="C196" s="201" t="s">
        <v>469</v>
      </c>
      <c r="D196" s="61">
        <v>15</v>
      </c>
      <c r="E196" s="162">
        <v>15</v>
      </c>
      <c r="G196" s="362" t="s">
        <v>467</v>
      </c>
      <c r="H196" s="361" t="s">
        <v>468</v>
      </c>
      <c r="I196" s="201" t="s">
        <v>469</v>
      </c>
      <c r="J196" s="61">
        <v>15</v>
      </c>
      <c r="K196" s="162">
        <v>15</v>
      </c>
      <c r="M196" s="362" t="s">
        <v>467</v>
      </c>
      <c r="N196" s="361" t="s">
        <v>468</v>
      </c>
      <c r="O196" s="201" t="s">
        <v>469</v>
      </c>
      <c r="P196" s="61">
        <v>15</v>
      </c>
      <c r="Q196" s="162">
        <v>15</v>
      </c>
      <c r="S196" s="362"/>
      <c r="T196" s="361"/>
      <c r="U196" s="201"/>
      <c r="V196" s="61"/>
      <c r="W196" s="162"/>
    </row>
    <row r="197" spans="1:23" s="95" customFormat="1" ht="14">
      <c r="A197" s="362"/>
      <c r="B197" s="361"/>
      <c r="C197" s="201" t="s">
        <v>470</v>
      </c>
      <c r="D197" s="61">
        <v>0</v>
      </c>
      <c r="E197" s="162"/>
      <c r="G197" s="362"/>
      <c r="H197" s="361"/>
      <c r="I197" s="201" t="s">
        <v>470</v>
      </c>
      <c r="J197" s="61">
        <v>0</v>
      </c>
      <c r="K197" s="162"/>
      <c r="M197" s="362"/>
      <c r="N197" s="361"/>
      <c r="O197" s="201" t="s">
        <v>470</v>
      </c>
      <c r="P197" s="61">
        <v>0</v>
      </c>
      <c r="Q197" s="162"/>
      <c r="S197" s="362"/>
      <c r="T197" s="361"/>
      <c r="U197" s="201"/>
      <c r="V197" s="61"/>
      <c r="W197" s="162"/>
    </row>
    <row r="198" spans="1:23" s="95" customFormat="1" ht="42">
      <c r="A198" s="362" t="s">
        <v>471</v>
      </c>
      <c r="B198" s="361" t="s">
        <v>490</v>
      </c>
      <c r="C198" s="201" t="s">
        <v>473</v>
      </c>
      <c r="D198" s="61">
        <v>15</v>
      </c>
      <c r="E198" s="162">
        <v>15</v>
      </c>
      <c r="G198" s="362" t="s">
        <v>471</v>
      </c>
      <c r="H198" s="361" t="s">
        <v>490</v>
      </c>
      <c r="I198" s="201" t="s">
        <v>473</v>
      </c>
      <c r="J198" s="61">
        <v>15</v>
      </c>
      <c r="K198" s="162">
        <v>15</v>
      </c>
      <c r="M198" s="362" t="s">
        <v>471</v>
      </c>
      <c r="N198" s="361" t="s">
        <v>490</v>
      </c>
      <c r="O198" s="201" t="s">
        <v>473</v>
      </c>
      <c r="P198" s="61">
        <v>15</v>
      </c>
      <c r="Q198" s="162">
        <v>15</v>
      </c>
      <c r="S198" s="362"/>
      <c r="T198" s="361"/>
      <c r="U198" s="201"/>
      <c r="V198" s="61"/>
      <c r="W198" s="162"/>
    </row>
    <row r="199" spans="1:23" s="95" customFormat="1" ht="42">
      <c r="A199" s="362"/>
      <c r="B199" s="361"/>
      <c r="C199" s="201" t="s">
        <v>474</v>
      </c>
      <c r="D199" s="61">
        <v>0</v>
      </c>
      <c r="E199" s="162">
        <v>0</v>
      </c>
      <c r="G199" s="362"/>
      <c r="H199" s="361"/>
      <c r="I199" s="201" t="s">
        <v>474</v>
      </c>
      <c r="J199" s="61">
        <v>0</v>
      </c>
      <c r="K199" s="162">
        <v>0</v>
      </c>
      <c r="M199" s="362"/>
      <c r="N199" s="361"/>
      <c r="O199" s="201" t="s">
        <v>474</v>
      </c>
      <c r="P199" s="61">
        <v>0</v>
      </c>
      <c r="Q199" s="162">
        <v>0</v>
      </c>
      <c r="S199" s="362"/>
      <c r="T199" s="361"/>
      <c r="U199" s="201"/>
      <c r="V199" s="61"/>
      <c r="W199" s="162"/>
    </row>
    <row r="200" spans="1:23" s="95" customFormat="1" ht="14">
      <c r="A200" s="362" t="s">
        <v>475</v>
      </c>
      <c r="B200" s="361" t="s">
        <v>476</v>
      </c>
      <c r="C200" s="201" t="s">
        <v>477</v>
      </c>
      <c r="D200" s="61">
        <v>10</v>
      </c>
      <c r="E200" s="162">
        <v>8</v>
      </c>
      <c r="G200" s="362" t="s">
        <v>475</v>
      </c>
      <c r="H200" s="361" t="s">
        <v>476</v>
      </c>
      <c r="I200" s="201" t="s">
        <v>477</v>
      </c>
      <c r="J200" s="61">
        <v>10</v>
      </c>
      <c r="K200" s="162">
        <v>10</v>
      </c>
      <c r="M200" s="362" t="s">
        <v>475</v>
      </c>
      <c r="N200" s="361" t="s">
        <v>476</v>
      </c>
      <c r="O200" s="201" t="s">
        <v>477</v>
      </c>
      <c r="P200" s="61">
        <v>10</v>
      </c>
      <c r="Q200" s="162">
        <v>10</v>
      </c>
      <c r="S200" s="362"/>
      <c r="T200" s="361"/>
      <c r="U200" s="201"/>
      <c r="V200" s="61"/>
      <c r="W200" s="162"/>
    </row>
    <row r="201" spans="1:23" s="95" customFormat="1" ht="14">
      <c r="A201" s="362"/>
      <c r="B201" s="361"/>
      <c r="C201" s="201" t="s">
        <v>478</v>
      </c>
      <c r="D201" s="61">
        <v>5</v>
      </c>
      <c r="E201" s="162"/>
      <c r="G201" s="362"/>
      <c r="H201" s="361"/>
      <c r="I201" s="201" t="s">
        <v>478</v>
      </c>
      <c r="J201" s="61">
        <v>5</v>
      </c>
      <c r="K201" s="162"/>
      <c r="M201" s="362"/>
      <c r="N201" s="361"/>
      <c r="O201" s="201" t="s">
        <v>478</v>
      </c>
      <c r="P201" s="61">
        <v>5</v>
      </c>
      <c r="Q201" s="162"/>
      <c r="S201" s="362"/>
      <c r="T201" s="361"/>
      <c r="U201" s="201"/>
      <c r="V201" s="61"/>
      <c r="W201" s="162"/>
    </row>
    <row r="202" spans="1:23" s="95" customFormat="1" thickBot="1">
      <c r="A202" s="362"/>
      <c r="B202" s="361"/>
      <c r="C202" s="201" t="s">
        <v>479</v>
      </c>
      <c r="D202" s="66">
        <v>0</v>
      </c>
      <c r="E202" s="163"/>
      <c r="G202" s="362"/>
      <c r="H202" s="361"/>
      <c r="I202" s="201" t="s">
        <v>479</v>
      </c>
      <c r="J202" s="66">
        <v>0</v>
      </c>
      <c r="K202" s="163"/>
      <c r="M202" s="362"/>
      <c r="N202" s="361"/>
      <c r="O202" s="201" t="s">
        <v>479</v>
      </c>
      <c r="P202" s="66">
        <v>0</v>
      </c>
      <c r="Q202" s="163"/>
      <c r="S202" s="362"/>
      <c r="T202" s="361"/>
      <c r="U202" s="201"/>
      <c r="V202" s="66"/>
      <c r="W202" s="163"/>
    </row>
    <row r="203" spans="1:23" s="95" customFormat="1" ht="14" thickBot="1">
      <c r="D203" s="164" t="s">
        <v>480</v>
      </c>
      <c r="E203" s="165">
        <f>SUM(E188:E202)</f>
        <v>97</v>
      </c>
      <c r="J203" s="164" t="s">
        <v>480</v>
      </c>
      <c r="K203" s="165">
        <f>SUM(K188:K202)</f>
        <v>98</v>
      </c>
      <c r="P203" s="164" t="s">
        <v>480</v>
      </c>
      <c r="Q203" s="165">
        <f>SUM(Q188:Q202)</f>
        <v>100</v>
      </c>
      <c r="V203" s="164"/>
      <c r="W203" s="165"/>
    </row>
    <row r="204" spans="1:23" ht="43" thickBot="1">
      <c r="A204" s="71" t="s">
        <v>481</v>
      </c>
      <c r="B204" s="204" t="s">
        <v>482</v>
      </c>
      <c r="D204" s="70"/>
      <c r="E204" s="203"/>
      <c r="G204" s="71" t="s">
        <v>481</v>
      </c>
      <c r="H204" s="204" t="s">
        <v>482</v>
      </c>
      <c r="J204" s="70"/>
      <c r="K204" s="203"/>
      <c r="M204" s="71" t="s">
        <v>481</v>
      </c>
      <c r="N204" s="204" t="s">
        <v>482</v>
      </c>
      <c r="P204" s="70"/>
      <c r="Q204" s="203"/>
      <c r="S204" s="71"/>
      <c r="T204" s="204"/>
      <c r="V204" s="70"/>
      <c r="W204" s="203"/>
    </row>
    <row r="205" spans="1:23" ht="16" thickBot="1">
      <c r="A205" s="72" t="s">
        <v>60</v>
      </c>
      <c r="B205" s="73" t="s">
        <v>483</v>
      </c>
      <c r="D205" s="70"/>
      <c r="E205" s="203"/>
      <c r="G205" s="72" t="s">
        <v>60</v>
      </c>
      <c r="H205" s="73" t="s">
        <v>483</v>
      </c>
      <c r="J205" s="70"/>
      <c r="K205" s="203"/>
      <c r="M205" s="72" t="s">
        <v>60</v>
      </c>
      <c r="N205" s="73" t="s">
        <v>483</v>
      </c>
      <c r="P205" s="70"/>
      <c r="Q205" s="203"/>
      <c r="S205" s="72"/>
      <c r="T205" s="73"/>
      <c r="V205" s="70"/>
      <c r="W205" s="203"/>
    </row>
    <row r="206" spans="1:23" ht="16" thickBot="1">
      <c r="A206" s="72" t="s">
        <v>53</v>
      </c>
      <c r="B206" s="73" t="s">
        <v>484</v>
      </c>
      <c r="D206" s="70"/>
      <c r="E206" s="203"/>
      <c r="G206" s="72" t="s">
        <v>53</v>
      </c>
      <c r="H206" s="73" t="s">
        <v>484</v>
      </c>
      <c r="J206" s="70"/>
      <c r="K206" s="203"/>
      <c r="M206" s="72" t="s">
        <v>53</v>
      </c>
      <c r="N206" s="73" t="s">
        <v>484</v>
      </c>
      <c r="P206" s="70"/>
      <c r="Q206" s="203"/>
      <c r="S206" s="72"/>
      <c r="T206" s="73"/>
      <c r="V206" s="70"/>
      <c r="W206" s="203"/>
    </row>
    <row r="207" spans="1:23" ht="16" thickBot="1">
      <c r="A207" s="72" t="s">
        <v>98</v>
      </c>
      <c r="B207" s="73" t="s">
        <v>485</v>
      </c>
      <c r="D207" s="70"/>
      <c r="E207" s="203"/>
      <c r="G207" s="72" t="s">
        <v>98</v>
      </c>
      <c r="H207" s="73" t="s">
        <v>485</v>
      </c>
      <c r="J207" s="70"/>
      <c r="K207" s="203"/>
      <c r="M207" s="72" t="s">
        <v>98</v>
      </c>
      <c r="N207" s="73" t="s">
        <v>485</v>
      </c>
      <c r="P207" s="70"/>
      <c r="Q207" s="203"/>
      <c r="S207" s="72"/>
      <c r="T207" s="73"/>
      <c r="V207" s="70"/>
      <c r="W207" s="203"/>
    </row>
    <row r="208" spans="1:23">
      <c r="M208" s="127"/>
      <c r="N208" s="127"/>
      <c r="O208" s="127"/>
      <c r="P208" s="127"/>
      <c r="Q208" s="127"/>
      <c r="R208" s="127"/>
      <c r="S208" s="127"/>
      <c r="T208" s="127"/>
      <c r="U208" s="127"/>
      <c r="V208" s="127"/>
      <c r="W208" s="127"/>
    </row>
    <row r="209" spans="1:23">
      <c r="A209" s="78" t="s">
        <v>495</v>
      </c>
      <c r="B209" s="78" t="str">
        <f>+'MAPA DE RIESGOS'!C24</f>
        <v>Información académica</v>
      </c>
      <c r="C209" s="78"/>
      <c r="D209" s="78"/>
      <c r="E209" s="78"/>
      <c r="F209" s="78"/>
      <c r="G209" s="78"/>
      <c r="H209" s="78"/>
    </row>
    <row r="210" spans="1:23">
      <c r="A210" s="59" t="s">
        <v>442</v>
      </c>
      <c r="B210" s="60" t="str">
        <f>+'MAPA DE RIESGOS'!P24</f>
        <v>Debilidad en la aplicación del sistema de gestión documental de acuerdo a la TRD definida para el proceso.</v>
      </c>
      <c r="G210" s="59" t="s">
        <v>443</v>
      </c>
      <c r="H210" s="60" t="str">
        <f>+'MAPA DE RIESGOS'!P25</f>
        <v>No trabajar la información en el onedrive</v>
      </c>
      <c r="M210" s="59" t="s">
        <v>444</v>
      </c>
      <c r="N210" s="60" t="str">
        <f>+'MAPA DE RIESGOS'!P26</f>
        <v>Inseguridad en archivadores y accesos</v>
      </c>
      <c r="Q210" s="39"/>
      <c r="S210" s="59"/>
      <c r="T210" s="60"/>
      <c r="W210" s="39"/>
    </row>
    <row r="211" spans="1:23">
      <c r="A211" s="59" t="s">
        <v>446</v>
      </c>
      <c r="B211" s="60" t="str">
        <f>+'MAPA DE RIESGOS'!T24</f>
        <v>Conservar la información física según la TRD del proceso.</v>
      </c>
      <c r="G211" s="59" t="s">
        <v>446</v>
      </c>
      <c r="H211" s="60" t="str">
        <f>+'MAPA DE RIESGOS'!T25</f>
        <v xml:space="preserve">Conservar la información digital en el onedrive de acuerdo a los lineamientos definidos en el procedimiento GIC-PC-05 </v>
      </c>
      <c r="M211" s="59" t="s">
        <v>446</v>
      </c>
      <c r="N211" s="60" t="str">
        <f>+'MAPA DE RIESGOS'!T26</f>
        <v>Solicitar a través de mesa de ayuda la instalación de acceso a las áreas que lo requieren al igual que la reparación de la seguridad de los archivadores</v>
      </c>
      <c r="Q211" s="39"/>
      <c r="S211" s="59"/>
      <c r="T211" s="60"/>
      <c r="W211" s="39"/>
    </row>
    <row r="212" spans="1:23" ht="16" thickBot="1">
      <c r="Q212" s="39"/>
      <c r="W212" s="39"/>
    </row>
    <row r="213" spans="1:23" ht="53.25" customHeight="1" thickBot="1">
      <c r="A213" s="63" t="s">
        <v>447</v>
      </c>
      <c r="B213" s="24" t="s">
        <v>448</v>
      </c>
      <c r="C213" s="64" t="s">
        <v>449</v>
      </c>
      <c r="D213" s="24" t="s">
        <v>450</v>
      </c>
      <c r="E213" s="65" t="s">
        <v>451</v>
      </c>
      <c r="G213" s="63" t="s">
        <v>447</v>
      </c>
      <c r="H213" s="24" t="s">
        <v>448</v>
      </c>
      <c r="I213" s="64" t="s">
        <v>449</v>
      </c>
      <c r="J213" s="24" t="s">
        <v>450</v>
      </c>
      <c r="K213" s="65" t="s">
        <v>451</v>
      </c>
      <c r="M213" s="63" t="s">
        <v>447</v>
      </c>
      <c r="N213" s="24" t="s">
        <v>448</v>
      </c>
      <c r="O213" s="64" t="s">
        <v>449</v>
      </c>
      <c r="P213" s="24" t="s">
        <v>450</v>
      </c>
      <c r="Q213" s="65" t="s">
        <v>451</v>
      </c>
      <c r="S213" s="63"/>
      <c r="T213" s="24"/>
      <c r="U213" s="64"/>
      <c r="V213" s="24"/>
      <c r="W213" s="65"/>
    </row>
    <row r="214" spans="1:23" s="95" customFormat="1" ht="14">
      <c r="A214" s="363" t="s">
        <v>452</v>
      </c>
      <c r="B214" s="364" t="s">
        <v>453</v>
      </c>
      <c r="C214" s="202" t="s">
        <v>454</v>
      </c>
      <c r="D214" s="62">
        <v>15</v>
      </c>
      <c r="E214" s="161">
        <v>15</v>
      </c>
      <c r="G214" s="363" t="s">
        <v>452</v>
      </c>
      <c r="H214" s="364" t="s">
        <v>453</v>
      </c>
      <c r="I214" s="202" t="s">
        <v>454</v>
      </c>
      <c r="J214" s="62">
        <v>15</v>
      </c>
      <c r="K214" s="161">
        <v>15</v>
      </c>
      <c r="M214" s="363" t="s">
        <v>452</v>
      </c>
      <c r="N214" s="364" t="s">
        <v>453</v>
      </c>
      <c r="O214" s="202" t="s">
        <v>454</v>
      </c>
      <c r="P214" s="62">
        <v>15</v>
      </c>
      <c r="Q214" s="161">
        <v>15</v>
      </c>
      <c r="S214" s="363"/>
      <c r="T214" s="364"/>
      <c r="U214" s="202"/>
      <c r="V214" s="62"/>
      <c r="W214" s="161"/>
    </row>
    <row r="215" spans="1:23" s="95" customFormat="1" ht="14">
      <c r="A215" s="362"/>
      <c r="B215" s="361"/>
      <c r="C215" s="201" t="s">
        <v>455</v>
      </c>
      <c r="D215" s="61">
        <v>0</v>
      </c>
      <c r="E215" s="162"/>
      <c r="G215" s="362"/>
      <c r="H215" s="361"/>
      <c r="I215" s="201" t="s">
        <v>455</v>
      </c>
      <c r="J215" s="61">
        <v>0</v>
      </c>
      <c r="K215" s="162"/>
      <c r="M215" s="362"/>
      <c r="N215" s="361"/>
      <c r="O215" s="201" t="s">
        <v>455</v>
      </c>
      <c r="P215" s="61">
        <v>0</v>
      </c>
      <c r="Q215" s="162"/>
      <c r="S215" s="362"/>
      <c r="T215" s="361"/>
      <c r="U215" s="201"/>
      <c r="V215" s="61"/>
      <c r="W215" s="162"/>
    </row>
    <row r="216" spans="1:23" s="95" customFormat="1" ht="14">
      <c r="A216" s="362"/>
      <c r="B216" s="361" t="s">
        <v>456</v>
      </c>
      <c r="C216" s="201" t="s">
        <v>457</v>
      </c>
      <c r="D216" s="61">
        <v>15</v>
      </c>
      <c r="E216" s="162">
        <v>15</v>
      </c>
      <c r="G216" s="362"/>
      <c r="H216" s="361" t="s">
        <v>456</v>
      </c>
      <c r="I216" s="201" t="s">
        <v>457</v>
      </c>
      <c r="J216" s="61">
        <v>15</v>
      </c>
      <c r="K216" s="162">
        <v>15</v>
      </c>
      <c r="M216" s="362"/>
      <c r="N216" s="361" t="s">
        <v>456</v>
      </c>
      <c r="O216" s="201" t="s">
        <v>457</v>
      </c>
      <c r="P216" s="61">
        <v>15</v>
      </c>
      <c r="Q216" s="162">
        <v>15</v>
      </c>
      <c r="S216" s="362"/>
      <c r="T216" s="361"/>
      <c r="U216" s="201"/>
      <c r="V216" s="61"/>
      <c r="W216" s="162"/>
    </row>
    <row r="217" spans="1:23" s="95" customFormat="1" ht="14">
      <c r="A217" s="362"/>
      <c r="B217" s="361"/>
      <c r="C217" s="201" t="s">
        <v>458</v>
      </c>
      <c r="D217" s="61">
        <v>0</v>
      </c>
      <c r="E217" s="162"/>
      <c r="G217" s="362"/>
      <c r="H217" s="361"/>
      <c r="I217" s="201" t="s">
        <v>458</v>
      </c>
      <c r="J217" s="61">
        <v>0</v>
      </c>
      <c r="K217" s="162"/>
      <c r="M217" s="362"/>
      <c r="N217" s="361"/>
      <c r="O217" s="201" t="s">
        <v>458</v>
      </c>
      <c r="P217" s="61">
        <v>0</v>
      </c>
      <c r="Q217" s="162"/>
      <c r="S217" s="362"/>
      <c r="T217" s="361"/>
      <c r="U217" s="201"/>
      <c r="V217" s="61"/>
      <c r="W217" s="162"/>
    </row>
    <row r="218" spans="1:23" s="95" customFormat="1" ht="23.25" customHeight="1">
      <c r="A218" s="362" t="s">
        <v>459</v>
      </c>
      <c r="B218" s="361" t="s">
        <v>460</v>
      </c>
      <c r="C218" s="201" t="s">
        <v>461</v>
      </c>
      <c r="D218" s="61">
        <v>15</v>
      </c>
      <c r="E218" s="162">
        <v>15</v>
      </c>
      <c r="G218" s="362" t="s">
        <v>459</v>
      </c>
      <c r="H218" s="361" t="s">
        <v>460</v>
      </c>
      <c r="I218" s="201" t="s">
        <v>461</v>
      </c>
      <c r="J218" s="61">
        <v>15</v>
      </c>
      <c r="K218" s="162">
        <v>15</v>
      </c>
      <c r="M218" s="362" t="s">
        <v>459</v>
      </c>
      <c r="N218" s="361" t="s">
        <v>460</v>
      </c>
      <c r="O218" s="201" t="s">
        <v>461</v>
      </c>
      <c r="P218" s="61">
        <v>15</v>
      </c>
      <c r="Q218" s="162">
        <v>15</v>
      </c>
      <c r="S218" s="362"/>
      <c r="T218" s="361"/>
      <c r="U218" s="201"/>
      <c r="V218" s="61"/>
      <c r="W218" s="162"/>
    </row>
    <row r="219" spans="1:23" s="95" customFormat="1" ht="23.25" customHeight="1">
      <c r="A219" s="362"/>
      <c r="B219" s="361"/>
      <c r="C219" s="201" t="s">
        <v>462</v>
      </c>
      <c r="D219" s="61">
        <v>0</v>
      </c>
      <c r="E219" s="162"/>
      <c r="G219" s="362"/>
      <c r="H219" s="361"/>
      <c r="I219" s="201" t="s">
        <v>462</v>
      </c>
      <c r="J219" s="61">
        <v>0</v>
      </c>
      <c r="K219" s="162"/>
      <c r="M219" s="362"/>
      <c r="N219" s="361"/>
      <c r="O219" s="201" t="s">
        <v>462</v>
      </c>
      <c r="P219" s="61">
        <v>0</v>
      </c>
      <c r="Q219" s="162"/>
      <c r="S219" s="362"/>
      <c r="T219" s="361"/>
      <c r="U219" s="201"/>
      <c r="V219" s="61"/>
      <c r="W219" s="162"/>
    </row>
    <row r="220" spans="1:23" s="95" customFormat="1" ht="28.5" customHeight="1">
      <c r="A220" s="362" t="s">
        <v>463</v>
      </c>
      <c r="B220" s="361" t="s">
        <v>464</v>
      </c>
      <c r="C220" s="201" t="s">
        <v>465</v>
      </c>
      <c r="D220" s="61">
        <v>15</v>
      </c>
      <c r="E220" s="162">
        <v>15</v>
      </c>
      <c r="G220" s="362" t="s">
        <v>463</v>
      </c>
      <c r="H220" s="361" t="s">
        <v>464</v>
      </c>
      <c r="I220" s="201" t="s">
        <v>465</v>
      </c>
      <c r="J220" s="61">
        <v>15</v>
      </c>
      <c r="K220" s="162">
        <v>15</v>
      </c>
      <c r="M220" s="362" t="s">
        <v>463</v>
      </c>
      <c r="N220" s="361" t="s">
        <v>464</v>
      </c>
      <c r="O220" s="201" t="s">
        <v>465</v>
      </c>
      <c r="P220" s="61">
        <v>15</v>
      </c>
      <c r="Q220" s="162">
        <v>15</v>
      </c>
      <c r="S220" s="362"/>
      <c r="T220" s="361"/>
      <c r="U220" s="201"/>
      <c r="V220" s="61"/>
      <c r="W220" s="162"/>
    </row>
    <row r="221" spans="1:23" s="95" customFormat="1" ht="28.5" customHeight="1">
      <c r="A221" s="362"/>
      <c r="B221" s="361"/>
      <c r="C221" s="201" t="s">
        <v>466</v>
      </c>
      <c r="D221" s="61">
        <v>0</v>
      </c>
      <c r="E221" s="162"/>
      <c r="G221" s="362"/>
      <c r="H221" s="361"/>
      <c r="I221" s="201" t="s">
        <v>466</v>
      </c>
      <c r="J221" s="61">
        <v>0</v>
      </c>
      <c r="K221" s="162"/>
      <c r="M221" s="362"/>
      <c r="N221" s="361"/>
      <c r="O221" s="201" t="s">
        <v>466</v>
      </c>
      <c r="P221" s="61">
        <v>0</v>
      </c>
      <c r="Q221" s="162"/>
      <c r="S221" s="362"/>
      <c r="T221" s="361"/>
      <c r="U221" s="201"/>
      <c r="V221" s="61"/>
      <c r="W221" s="162"/>
    </row>
    <row r="222" spans="1:23" s="95" customFormat="1" ht="14">
      <c r="A222" s="362" t="s">
        <v>467</v>
      </c>
      <c r="B222" s="361" t="s">
        <v>468</v>
      </c>
      <c r="C222" s="201" t="s">
        <v>469</v>
      </c>
      <c r="D222" s="61">
        <v>15</v>
      </c>
      <c r="E222" s="162">
        <v>15</v>
      </c>
      <c r="G222" s="362" t="s">
        <v>467</v>
      </c>
      <c r="H222" s="361" t="s">
        <v>468</v>
      </c>
      <c r="I222" s="201" t="s">
        <v>469</v>
      </c>
      <c r="J222" s="61">
        <v>15</v>
      </c>
      <c r="K222" s="162">
        <v>15</v>
      </c>
      <c r="M222" s="362" t="s">
        <v>467</v>
      </c>
      <c r="N222" s="361" t="s">
        <v>468</v>
      </c>
      <c r="O222" s="201" t="s">
        <v>469</v>
      </c>
      <c r="P222" s="61">
        <v>15</v>
      </c>
      <c r="Q222" s="162">
        <v>15</v>
      </c>
      <c r="S222" s="362"/>
      <c r="T222" s="361"/>
      <c r="U222" s="201"/>
      <c r="V222" s="61"/>
      <c r="W222" s="162"/>
    </row>
    <row r="223" spans="1:23" s="95" customFormat="1" ht="14">
      <c r="A223" s="362"/>
      <c r="B223" s="361"/>
      <c r="C223" s="201" t="s">
        <v>470</v>
      </c>
      <c r="D223" s="61">
        <v>0</v>
      </c>
      <c r="E223" s="162"/>
      <c r="G223" s="362"/>
      <c r="H223" s="361"/>
      <c r="I223" s="201" t="s">
        <v>470</v>
      </c>
      <c r="J223" s="61">
        <v>0</v>
      </c>
      <c r="K223" s="162"/>
      <c r="M223" s="362"/>
      <c r="N223" s="361"/>
      <c r="O223" s="201" t="s">
        <v>470</v>
      </c>
      <c r="P223" s="61">
        <v>0</v>
      </c>
      <c r="Q223" s="162"/>
      <c r="S223" s="362"/>
      <c r="T223" s="361"/>
      <c r="U223" s="201"/>
      <c r="V223" s="61"/>
      <c r="W223" s="162"/>
    </row>
    <row r="224" spans="1:23" s="95" customFormat="1" ht="42">
      <c r="A224" s="362" t="s">
        <v>471</v>
      </c>
      <c r="B224" s="361" t="s">
        <v>490</v>
      </c>
      <c r="C224" s="201" t="s">
        <v>473</v>
      </c>
      <c r="D224" s="61">
        <v>15</v>
      </c>
      <c r="E224" s="162">
        <v>15</v>
      </c>
      <c r="G224" s="362" t="s">
        <v>471</v>
      </c>
      <c r="H224" s="361" t="s">
        <v>472</v>
      </c>
      <c r="I224" s="201" t="s">
        <v>473</v>
      </c>
      <c r="J224" s="61">
        <v>15</v>
      </c>
      <c r="K224" s="162">
        <v>15</v>
      </c>
      <c r="M224" s="362" t="s">
        <v>471</v>
      </c>
      <c r="N224" s="361" t="s">
        <v>472</v>
      </c>
      <c r="O224" s="201" t="s">
        <v>473</v>
      </c>
      <c r="P224" s="61">
        <v>15</v>
      </c>
      <c r="Q224" s="162">
        <v>15</v>
      </c>
      <c r="S224" s="362"/>
      <c r="T224" s="361"/>
      <c r="U224" s="201"/>
      <c r="V224" s="61"/>
      <c r="W224" s="162"/>
    </row>
    <row r="225" spans="1:23" s="95" customFormat="1" ht="42">
      <c r="A225" s="362"/>
      <c r="B225" s="361"/>
      <c r="C225" s="201" t="s">
        <v>474</v>
      </c>
      <c r="D225" s="61">
        <v>0</v>
      </c>
      <c r="E225" s="162"/>
      <c r="G225" s="362"/>
      <c r="H225" s="361"/>
      <c r="I225" s="201" t="s">
        <v>474</v>
      </c>
      <c r="J225" s="61">
        <v>0</v>
      </c>
      <c r="K225" s="162"/>
      <c r="M225" s="362"/>
      <c r="N225" s="361"/>
      <c r="O225" s="201" t="s">
        <v>474</v>
      </c>
      <c r="P225" s="61">
        <v>0</v>
      </c>
      <c r="Q225" s="162"/>
      <c r="S225" s="362"/>
      <c r="T225" s="361"/>
      <c r="U225" s="201"/>
      <c r="V225" s="61"/>
      <c r="W225" s="162"/>
    </row>
    <row r="226" spans="1:23" s="95" customFormat="1" ht="14">
      <c r="A226" s="362" t="s">
        <v>475</v>
      </c>
      <c r="B226" s="361" t="s">
        <v>476</v>
      </c>
      <c r="C226" s="201" t="s">
        <v>477</v>
      </c>
      <c r="D226" s="61">
        <v>10</v>
      </c>
      <c r="E226" s="162">
        <v>6</v>
      </c>
      <c r="G226" s="362" t="s">
        <v>475</v>
      </c>
      <c r="H226" s="361" t="s">
        <v>476</v>
      </c>
      <c r="I226" s="201" t="s">
        <v>477</v>
      </c>
      <c r="J226" s="61">
        <v>10</v>
      </c>
      <c r="K226" s="162">
        <v>10</v>
      </c>
      <c r="M226" s="362" t="s">
        <v>475</v>
      </c>
      <c r="N226" s="361" t="s">
        <v>476</v>
      </c>
      <c r="O226" s="201" t="s">
        <v>477</v>
      </c>
      <c r="P226" s="61">
        <v>10</v>
      </c>
      <c r="Q226" s="162">
        <v>10</v>
      </c>
      <c r="S226" s="362"/>
      <c r="T226" s="361"/>
      <c r="U226" s="201"/>
      <c r="V226" s="61"/>
      <c r="W226" s="162"/>
    </row>
    <row r="227" spans="1:23" s="95" customFormat="1" ht="14">
      <c r="A227" s="362"/>
      <c r="B227" s="361"/>
      <c r="C227" s="201" t="s">
        <v>478</v>
      </c>
      <c r="D227" s="61">
        <v>5</v>
      </c>
      <c r="E227" s="162"/>
      <c r="G227" s="362"/>
      <c r="H227" s="361"/>
      <c r="I227" s="201" t="s">
        <v>478</v>
      </c>
      <c r="J227" s="61">
        <v>5</v>
      </c>
      <c r="K227" s="162"/>
      <c r="M227" s="362"/>
      <c r="N227" s="361"/>
      <c r="O227" s="201" t="s">
        <v>478</v>
      </c>
      <c r="P227" s="61">
        <v>5</v>
      </c>
      <c r="Q227" s="162"/>
      <c r="S227" s="362"/>
      <c r="T227" s="361"/>
      <c r="U227" s="201"/>
      <c r="V227" s="61"/>
      <c r="W227" s="162"/>
    </row>
    <row r="228" spans="1:23" s="95" customFormat="1" thickBot="1">
      <c r="A228" s="362"/>
      <c r="B228" s="361"/>
      <c r="C228" s="201" t="s">
        <v>479</v>
      </c>
      <c r="D228" s="66">
        <v>0</v>
      </c>
      <c r="E228" s="163"/>
      <c r="G228" s="362"/>
      <c r="H228" s="361"/>
      <c r="I228" s="201" t="s">
        <v>479</v>
      </c>
      <c r="J228" s="66">
        <v>0</v>
      </c>
      <c r="K228" s="163"/>
      <c r="M228" s="362"/>
      <c r="N228" s="361"/>
      <c r="O228" s="201" t="s">
        <v>479</v>
      </c>
      <c r="P228" s="66">
        <v>0</v>
      </c>
      <c r="Q228" s="163"/>
      <c r="S228" s="362"/>
      <c r="T228" s="361"/>
      <c r="U228" s="201"/>
      <c r="V228" s="66"/>
      <c r="W228" s="163"/>
    </row>
    <row r="229" spans="1:23" s="95" customFormat="1" ht="14" thickBot="1">
      <c r="D229" s="164" t="s">
        <v>480</v>
      </c>
      <c r="E229" s="165">
        <f>SUM(E214:E228)</f>
        <v>96</v>
      </c>
      <c r="J229" s="164" t="s">
        <v>480</v>
      </c>
      <c r="K229" s="165">
        <f>SUM(K214:K228)</f>
        <v>100</v>
      </c>
      <c r="P229" s="164" t="s">
        <v>480</v>
      </c>
      <c r="Q229" s="165">
        <f>SUM(Q214:Q228)</f>
        <v>100</v>
      </c>
      <c r="V229" s="164"/>
      <c r="W229" s="165"/>
    </row>
    <row r="230" spans="1:23" ht="43" thickBot="1">
      <c r="A230" s="71" t="s">
        <v>481</v>
      </c>
      <c r="B230" s="204" t="s">
        <v>482</v>
      </c>
      <c r="D230" s="70"/>
      <c r="E230" s="203"/>
      <c r="G230" s="71" t="s">
        <v>481</v>
      </c>
      <c r="H230" s="204" t="s">
        <v>482</v>
      </c>
      <c r="J230" s="70"/>
      <c r="K230" s="203"/>
      <c r="M230" s="71" t="s">
        <v>481</v>
      </c>
      <c r="N230" s="204" t="s">
        <v>482</v>
      </c>
      <c r="P230" s="70"/>
      <c r="Q230" s="203"/>
      <c r="S230" s="71"/>
      <c r="T230" s="204"/>
      <c r="V230" s="70"/>
      <c r="W230" s="203"/>
    </row>
    <row r="231" spans="1:23" ht="16" thickBot="1">
      <c r="A231" s="72" t="s">
        <v>60</v>
      </c>
      <c r="B231" s="73" t="s">
        <v>483</v>
      </c>
      <c r="D231" s="70"/>
      <c r="E231" s="203"/>
      <c r="G231" s="72" t="s">
        <v>60</v>
      </c>
      <c r="H231" s="73" t="s">
        <v>483</v>
      </c>
      <c r="J231" s="70"/>
      <c r="K231" s="203"/>
      <c r="M231" s="72" t="s">
        <v>60</v>
      </c>
      <c r="N231" s="73" t="s">
        <v>483</v>
      </c>
      <c r="P231" s="70"/>
      <c r="Q231" s="203"/>
      <c r="S231" s="72"/>
      <c r="T231" s="73"/>
      <c r="V231" s="70"/>
      <c r="W231" s="203"/>
    </row>
    <row r="232" spans="1:23" ht="16" thickBot="1">
      <c r="A232" s="72" t="s">
        <v>53</v>
      </c>
      <c r="B232" s="73" t="s">
        <v>484</v>
      </c>
      <c r="D232" s="70"/>
      <c r="E232" s="203"/>
      <c r="G232" s="72" t="s">
        <v>53</v>
      </c>
      <c r="H232" s="73" t="s">
        <v>484</v>
      </c>
      <c r="J232" s="70"/>
      <c r="K232" s="203"/>
      <c r="M232" s="72" t="s">
        <v>53</v>
      </c>
      <c r="N232" s="73" t="s">
        <v>484</v>
      </c>
      <c r="P232" s="70"/>
      <c r="Q232" s="203"/>
      <c r="S232" s="72"/>
      <c r="T232" s="73"/>
      <c r="V232" s="70"/>
      <c r="W232" s="203"/>
    </row>
    <row r="233" spans="1:23" ht="16" thickBot="1">
      <c r="A233" s="72" t="s">
        <v>98</v>
      </c>
      <c r="B233" s="73" t="s">
        <v>485</v>
      </c>
      <c r="D233" s="70"/>
      <c r="E233" s="203"/>
      <c r="G233" s="72" t="s">
        <v>98</v>
      </c>
      <c r="H233" s="73" t="s">
        <v>485</v>
      </c>
      <c r="J233" s="70"/>
      <c r="K233" s="203"/>
      <c r="M233" s="72" t="s">
        <v>98</v>
      </c>
      <c r="N233" s="73" t="s">
        <v>485</v>
      </c>
      <c r="P233" s="70"/>
      <c r="Q233" s="203"/>
      <c r="S233" s="72"/>
      <c r="T233" s="73"/>
      <c r="V233" s="70"/>
      <c r="W233" s="203"/>
    </row>
    <row r="234" spans="1:23">
      <c r="M234" s="127"/>
      <c r="N234" s="127"/>
      <c r="O234" s="127"/>
      <c r="P234" s="127"/>
      <c r="Q234" s="127"/>
      <c r="R234" s="127"/>
      <c r="S234" s="127"/>
      <c r="T234" s="127"/>
      <c r="U234" s="127"/>
      <c r="V234" s="127"/>
      <c r="W234" s="127"/>
    </row>
    <row r="235" spans="1:23">
      <c r="M235" s="127"/>
      <c r="N235" s="127"/>
      <c r="O235" s="127"/>
      <c r="P235" s="127"/>
      <c r="Q235" s="127"/>
      <c r="R235" s="127"/>
      <c r="S235" s="127"/>
      <c r="T235" s="127"/>
      <c r="U235" s="127"/>
      <c r="V235" s="127"/>
      <c r="W235" s="127"/>
    </row>
    <row r="236" spans="1:23">
      <c r="M236" s="127"/>
      <c r="N236" s="127"/>
      <c r="O236" s="127"/>
      <c r="P236" s="127"/>
      <c r="Q236" s="127"/>
      <c r="R236" s="127"/>
      <c r="S236" s="127"/>
      <c r="T236" s="127"/>
      <c r="U236" s="127"/>
      <c r="V236" s="127"/>
      <c r="W236" s="127"/>
    </row>
    <row r="237" spans="1:23">
      <c r="M237" s="127"/>
      <c r="N237" s="127"/>
      <c r="O237" s="127"/>
      <c r="P237" s="127"/>
      <c r="Q237" s="127"/>
      <c r="R237" s="127"/>
      <c r="S237" s="127"/>
      <c r="T237" s="127"/>
      <c r="U237" s="127"/>
      <c r="V237" s="127"/>
      <c r="W237" s="127"/>
    </row>
    <row r="238" spans="1:23">
      <c r="M238" s="127"/>
      <c r="N238" s="127"/>
      <c r="O238" s="127"/>
      <c r="P238" s="127"/>
      <c r="Q238" s="127"/>
      <c r="R238" s="127"/>
      <c r="S238" s="127"/>
      <c r="T238" s="127"/>
      <c r="U238" s="127"/>
      <c r="V238" s="127"/>
      <c r="W238" s="127"/>
    </row>
    <row r="239" spans="1:23">
      <c r="M239" s="127"/>
      <c r="N239" s="127"/>
      <c r="O239" s="127"/>
      <c r="P239" s="127"/>
      <c r="Q239" s="127"/>
      <c r="R239" s="127"/>
      <c r="S239" s="127"/>
      <c r="T239" s="127"/>
      <c r="U239" s="127"/>
      <c r="V239" s="127"/>
      <c r="W239" s="127"/>
    </row>
    <row r="240" spans="1:23">
      <c r="M240" s="127"/>
      <c r="N240" s="127"/>
      <c r="O240" s="127"/>
      <c r="P240" s="127"/>
      <c r="Q240" s="127"/>
      <c r="R240" s="127"/>
      <c r="S240" s="127"/>
      <c r="T240" s="127"/>
      <c r="U240" s="127"/>
      <c r="V240" s="127"/>
      <c r="W240" s="127"/>
    </row>
    <row r="241" spans="13:23">
      <c r="M241" s="127"/>
      <c r="N241" s="127"/>
      <c r="O241" s="127"/>
      <c r="P241" s="127"/>
      <c r="Q241" s="127"/>
      <c r="R241" s="127"/>
      <c r="S241" s="127"/>
      <c r="T241" s="127"/>
      <c r="U241" s="127"/>
      <c r="V241" s="127"/>
      <c r="W241" s="127"/>
    </row>
    <row r="242" spans="13:23">
      <c r="M242" s="127"/>
      <c r="N242" s="127"/>
      <c r="O242" s="127"/>
      <c r="P242" s="127"/>
      <c r="Q242" s="127"/>
      <c r="R242" s="127"/>
      <c r="S242" s="127"/>
      <c r="T242" s="127"/>
      <c r="U242" s="127"/>
      <c r="V242" s="127"/>
      <c r="W242" s="127"/>
    </row>
    <row r="243" spans="13:23">
      <c r="M243" s="127"/>
      <c r="N243" s="127"/>
      <c r="O243" s="127"/>
      <c r="P243" s="127"/>
      <c r="Q243" s="127"/>
      <c r="R243" s="127"/>
      <c r="S243" s="127"/>
      <c r="T243" s="127"/>
      <c r="U243" s="127"/>
      <c r="V243" s="127"/>
      <c r="W243" s="127"/>
    </row>
    <row r="244" spans="13:23">
      <c r="M244" s="127"/>
      <c r="N244" s="127"/>
      <c r="O244" s="127"/>
      <c r="P244" s="127"/>
      <c r="Q244" s="127"/>
      <c r="R244" s="127"/>
      <c r="S244" s="127"/>
      <c r="T244" s="127"/>
      <c r="U244" s="127"/>
      <c r="V244" s="127"/>
      <c r="W244" s="127"/>
    </row>
    <row r="245" spans="13:23">
      <c r="M245" s="127"/>
      <c r="N245" s="127"/>
      <c r="O245" s="127"/>
      <c r="P245" s="127"/>
      <c r="Q245" s="127"/>
      <c r="R245" s="127"/>
      <c r="S245" s="127"/>
      <c r="T245" s="127"/>
      <c r="U245" s="127"/>
      <c r="V245" s="127"/>
      <c r="W245" s="127"/>
    </row>
    <row r="246" spans="13:23">
      <c r="M246" s="127"/>
      <c r="N246" s="127"/>
      <c r="O246" s="127"/>
      <c r="P246" s="127"/>
      <c r="Q246" s="127"/>
      <c r="R246" s="127"/>
      <c r="S246" s="127"/>
      <c r="T246" s="127"/>
      <c r="U246" s="127"/>
      <c r="V246" s="127"/>
      <c r="W246" s="127"/>
    </row>
    <row r="247" spans="13:23">
      <c r="M247" s="127"/>
      <c r="N247" s="127"/>
      <c r="O247" s="127"/>
      <c r="P247" s="127"/>
      <c r="Q247" s="127"/>
      <c r="R247" s="127"/>
      <c r="S247" s="127"/>
      <c r="T247" s="127"/>
      <c r="U247" s="127"/>
      <c r="V247" s="127"/>
      <c r="W247" s="127"/>
    </row>
    <row r="248" spans="13:23">
      <c r="M248" s="127"/>
      <c r="N248" s="127"/>
      <c r="O248" s="127"/>
      <c r="P248" s="127"/>
      <c r="Q248" s="127"/>
      <c r="R248" s="127"/>
      <c r="S248" s="127"/>
      <c r="T248" s="127"/>
      <c r="U248" s="127"/>
      <c r="V248" s="127"/>
      <c r="W248" s="127"/>
    </row>
    <row r="249" spans="13:23">
      <c r="M249" s="127"/>
      <c r="N249" s="127"/>
      <c r="O249" s="127"/>
      <c r="P249" s="127"/>
      <c r="Q249" s="127"/>
      <c r="R249" s="127"/>
      <c r="S249" s="127"/>
      <c r="T249" s="127"/>
      <c r="U249" s="127"/>
      <c r="V249" s="127"/>
      <c r="W249" s="127"/>
    </row>
    <row r="250" spans="13:23">
      <c r="M250" s="127"/>
      <c r="N250" s="127"/>
      <c r="O250" s="127"/>
      <c r="P250" s="127"/>
      <c r="Q250" s="127"/>
      <c r="R250" s="127"/>
      <c r="S250" s="127"/>
      <c r="T250" s="127"/>
      <c r="U250" s="127"/>
      <c r="V250" s="127"/>
      <c r="W250" s="127"/>
    </row>
    <row r="251" spans="13:23">
      <c r="M251" s="127"/>
      <c r="N251" s="127"/>
      <c r="O251" s="127"/>
      <c r="P251" s="127"/>
      <c r="Q251" s="127"/>
      <c r="R251" s="127"/>
      <c r="S251" s="127"/>
      <c r="T251" s="127"/>
      <c r="U251" s="127"/>
      <c r="V251" s="127"/>
      <c r="W251" s="127"/>
    </row>
    <row r="252" spans="13:23">
      <c r="M252" s="127"/>
      <c r="N252" s="127"/>
      <c r="O252" s="127"/>
      <c r="P252" s="127"/>
      <c r="Q252" s="127"/>
      <c r="R252" s="127"/>
      <c r="S252" s="127"/>
      <c r="T252" s="127"/>
      <c r="U252" s="127"/>
      <c r="V252" s="127"/>
      <c r="W252" s="127"/>
    </row>
    <row r="253" spans="13:23">
      <c r="M253" s="127"/>
      <c r="N253" s="127"/>
      <c r="O253" s="127"/>
      <c r="P253" s="127"/>
      <c r="Q253" s="127"/>
      <c r="R253" s="127"/>
      <c r="S253" s="127"/>
      <c r="T253" s="127"/>
      <c r="U253" s="127"/>
      <c r="V253" s="127"/>
      <c r="W253" s="127"/>
    </row>
    <row r="254" spans="13:23">
      <c r="M254" s="127"/>
      <c r="N254" s="127"/>
      <c r="O254" s="127"/>
      <c r="P254" s="127"/>
      <c r="Q254" s="127"/>
      <c r="R254" s="127"/>
      <c r="S254" s="127"/>
      <c r="T254" s="127"/>
      <c r="U254" s="127"/>
      <c r="V254" s="127"/>
      <c r="W254" s="127"/>
    </row>
    <row r="255" spans="13:23">
      <c r="M255" s="127"/>
      <c r="N255" s="127"/>
      <c r="O255" s="127"/>
      <c r="P255" s="127"/>
      <c r="Q255" s="127"/>
      <c r="R255" s="127"/>
      <c r="S255" s="127"/>
      <c r="T255" s="127"/>
      <c r="U255" s="127"/>
      <c r="V255" s="127"/>
      <c r="W255" s="127"/>
    </row>
    <row r="256" spans="13:23">
      <c r="M256" s="127"/>
      <c r="N256" s="127"/>
      <c r="O256" s="127"/>
      <c r="P256" s="127"/>
      <c r="Q256" s="127"/>
      <c r="R256" s="127"/>
      <c r="S256" s="127"/>
      <c r="T256" s="127"/>
      <c r="U256" s="127"/>
      <c r="V256" s="127"/>
      <c r="W256" s="127"/>
    </row>
    <row r="257" spans="13:23">
      <c r="M257" s="127"/>
      <c r="N257" s="127"/>
      <c r="O257" s="127"/>
      <c r="P257" s="127"/>
      <c r="Q257" s="127"/>
      <c r="R257" s="127"/>
      <c r="S257" s="127"/>
      <c r="T257" s="127"/>
      <c r="U257" s="127"/>
      <c r="V257" s="127"/>
      <c r="W257" s="127"/>
    </row>
    <row r="258" spans="13:23">
      <c r="M258" s="127"/>
      <c r="N258" s="127"/>
      <c r="O258" s="127"/>
      <c r="P258" s="127"/>
      <c r="Q258" s="127"/>
      <c r="R258" s="127"/>
      <c r="S258" s="127"/>
      <c r="T258" s="127"/>
      <c r="U258" s="127"/>
      <c r="V258" s="127"/>
      <c r="W258" s="127"/>
    </row>
    <row r="259" spans="13:23">
      <c r="M259" s="127"/>
      <c r="N259" s="127"/>
      <c r="O259" s="127"/>
      <c r="P259" s="127"/>
      <c r="Q259" s="127"/>
      <c r="R259" s="127"/>
      <c r="S259" s="127"/>
      <c r="T259" s="127"/>
      <c r="U259" s="127"/>
      <c r="V259" s="127"/>
      <c r="W259" s="127"/>
    </row>
    <row r="260" spans="13:23">
      <c r="M260" s="127"/>
      <c r="N260" s="127"/>
      <c r="O260" s="127"/>
      <c r="P260" s="127"/>
      <c r="Q260" s="127"/>
      <c r="R260" s="127"/>
      <c r="S260" s="127"/>
      <c r="T260" s="127"/>
      <c r="U260" s="127"/>
      <c r="V260" s="127"/>
      <c r="W260" s="127"/>
    </row>
    <row r="261" spans="13:23">
      <c r="M261" s="127"/>
      <c r="N261" s="127"/>
      <c r="O261" s="127"/>
      <c r="P261" s="127"/>
      <c r="Q261" s="127"/>
      <c r="R261" s="127"/>
      <c r="S261" s="127"/>
      <c r="T261" s="127"/>
      <c r="U261" s="127"/>
      <c r="V261" s="127"/>
      <c r="W261" s="127"/>
    </row>
    <row r="262" spans="13:23">
      <c r="M262" s="127"/>
      <c r="N262" s="127"/>
      <c r="O262" s="127"/>
      <c r="P262" s="127"/>
      <c r="Q262" s="127"/>
      <c r="R262" s="127"/>
      <c r="S262" s="127"/>
      <c r="T262" s="127"/>
      <c r="U262" s="127"/>
      <c r="V262" s="127"/>
      <c r="W262" s="127"/>
    </row>
    <row r="263" spans="13:23">
      <c r="M263" s="127"/>
      <c r="N263" s="127"/>
      <c r="O263" s="127"/>
      <c r="P263" s="127"/>
      <c r="Q263" s="127"/>
      <c r="R263" s="127"/>
      <c r="S263" s="127"/>
      <c r="T263" s="127"/>
      <c r="U263" s="127"/>
      <c r="V263" s="127"/>
      <c r="W263" s="127"/>
    </row>
    <row r="264" spans="13:23">
      <c r="M264" s="127"/>
      <c r="N264" s="127"/>
      <c r="O264" s="127"/>
      <c r="P264" s="127"/>
      <c r="Q264" s="127"/>
      <c r="R264" s="127"/>
      <c r="S264" s="127"/>
      <c r="T264" s="127"/>
      <c r="U264" s="127"/>
      <c r="V264" s="127"/>
      <c r="W264" s="127"/>
    </row>
    <row r="265" spans="13:23">
      <c r="M265" s="127"/>
      <c r="N265" s="127"/>
      <c r="O265" s="127"/>
      <c r="P265" s="127"/>
      <c r="Q265" s="127"/>
      <c r="R265" s="127"/>
      <c r="S265" s="127"/>
      <c r="T265" s="127"/>
      <c r="U265" s="127"/>
      <c r="V265" s="127"/>
      <c r="W265" s="127"/>
    </row>
    <row r="266" spans="13:23">
      <c r="M266" s="127"/>
      <c r="N266" s="127"/>
      <c r="O266" s="127"/>
      <c r="P266" s="127"/>
      <c r="Q266" s="127"/>
      <c r="R266" s="127"/>
      <c r="S266" s="127"/>
      <c r="T266" s="127"/>
      <c r="U266" s="127"/>
      <c r="V266" s="127"/>
      <c r="W266" s="127"/>
    </row>
    <row r="267" spans="13:23">
      <c r="M267" s="127"/>
      <c r="N267" s="127"/>
      <c r="O267" s="127"/>
      <c r="P267" s="127"/>
      <c r="Q267" s="127"/>
      <c r="R267" s="127"/>
      <c r="S267" s="127"/>
      <c r="T267" s="127"/>
      <c r="U267" s="127"/>
      <c r="V267" s="127"/>
      <c r="W267" s="127"/>
    </row>
    <row r="268" spans="13:23">
      <c r="M268" s="127"/>
      <c r="N268" s="127"/>
      <c r="O268" s="127"/>
      <c r="P268" s="127"/>
      <c r="Q268" s="127"/>
      <c r="R268" s="127"/>
      <c r="S268" s="127"/>
      <c r="T268" s="127"/>
      <c r="U268" s="127"/>
      <c r="V268" s="127"/>
      <c r="W268" s="127"/>
    </row>
    <row r="269" spans="13:23">
      <c r="M269" s="127"/>
      <c r="N269" s="127"/>
      <c r="O269" s="127"/>
      <c r="P269" s="127"/>
      <c r="Q269" s="127"/>
      <c r="R269" s="127"/>
      <c r="S269" s="127"/>
      <c r="T269" s="127"/>
      <c r="U269" s="127"/>
      <c r="V269" s="127"/>
      <c r="W269" s="127"/>
    </row>
    <row r="270" spans="13:23">
      <c r="M270" s="127"/>
      <c r="N270" s="127"/>
      <c r="O270" s="127"/>
      <c r="P270" s="127"/>
      <c r="Q270" s="127"/>
      <c r="R270" s="127"/>
      <c r="S270" s="127"/>
      <c r="T270" s="127"/>
      <c r="U270" s="127"/>
      <c r="V270" s="127"/>
      <c r="W270" s="127"/>
    </row>
    <row r="271" spans="13:23">
      <c r="M271" s="127"/>
      <c r="N271" s="127"/>
      <c r="O271" s="127"/>
      <c r="P271" s="127"/>
      <c r="Q271" s="127"/>
      <c r="R271" s="127"/>
      <c r="S271" s="127"/>
      <c r="T271" s="127"/>
      <c r="U271" s="127"/>
      <c r="V271" s="127"/>
      <c r="W271" s="127"/>
    </row>
    <row r="272" spans="13:23">
      <c r="M272" s="127"/>
      <c r="N272" s="127"/>
      <c r="O272" s="127"/>
      <c r="P272" s="127"/>
      <c r="Q272" s="127"/>
      <c r="R272" s="127"/>
      <c r="S272" s="127"/>
      <c r="T272" s="127"/>
      <c r="U272" s="127"/>
      <c r="V272" s="127"/>
      <c r="W272" s="127"/>
    </row>
    <row r="273" spans="13:23">
      <c r="M273" s="127"/>
      <c r="N273" s="127"/>
      <c r="O273" s="127"/>
      <c r="P273" s="127"/>
      <c r="Q273" s="127"/>
      <c r="R273" s="127"/>
      <c r="S273" s="127"/>
      <c r="T273" s="127"/>
      <c r="U273" s="127"/>
      <c r="V273" s="127"/>
      <c r="W273" s="127"/>
    </row>
    <row r="274" spans="13:23">
      <c r="M274" s="127"/>
      <c r="N274" s="127"/>
      <c r="O274" s="127"/>
      <c r="P274" s="127"/>
      <c r="Q274" s="127"/>
      <c r="R274" s="127"/>
      <c r="S274" s="127"/>
      <c r="T274" s="127"/>
      <c r="U274" s="127"/>
      <c r="V274" s="127"/>
      <c r="W274" s="127"/>
    </row>
    <row r="275" spans="13:23">
      <c r="M275" s="127"/>
      <c r="N275" s="127"/>
      <c r="O275" s="127"/>
      <c r="P275" s="127"/>
      <c r="Q275" s="127"/>
      <c r="R275" s="127"/>
      <c r="S275" s="127"/>
      <c r="T275" s="127"/>
      <c r="U275" s="127"/>
      <c r="V275" s="127"/>
      <c r="W275" s="127"/>
    </row>
    <row r="276" spans="13:23">
      <c r="M276" s="127"/>
      <c r="N276" s="127"/>
      <c r="O276" s="127"/>
      <c r="P276" s="127"/>
      <c r="Q276" s="127"/>
      <c r="R276" s="127"/>
      <c r="S276" s="127"/>
      <c r="T276" s="127"/>
      <c r="U276" s="127"/>
      <c r="V276" s="127"/>
      <c r="W276" s="127"/>
    </row>
    <row r="277" spans="13:23">
      <c r="M277" s="127"/>
      <c r="N277" s="127"/>
      <c r="O277" s="127"/>
      <c r="P277" s="127"/>
      <c r="Q277" s="127"/>
      <c r="R277" s="127"/>
      <c r="S277" s="127"/>
      <c r="T277" s="127"/>
      <c r="U277" s="127"/>
      <c r="V277" s="127"/>
      <c r="W277" s="127"/>
    </row>
    <row r="278" spans="13:23">
      <c r="M278" s="127"/>
      <c r="N278" s="127"/>
      <c r="O278" s="127"/>
      <c r="P278" s="127"/>
      <c r="Q278" s="127"/>
      <c r="R278" s="127"/>
      <c r="S278" s="127"/>
      <c r="T278" s="127"/>
      <c r="U278" s="127"/>
      <c r="V278" s="127"/>
      <c r="W278" s="127"/>
    </row>
    <row r="279" spans="13:23">
      <c r="M279" s="127"/>
      <c r="N279" s="127"/>
      <c r="O279" s="127"/>
      <c r="P279" s="127"/>
      <c r="Q279" s="127"/>
      <c r="R279" s="127"/>
      <c r="S279" s="127"/>
      <c r="T279" s="127"/>
      <c r="U279" s="127"/>
      <c r="V279" s="127"/>
      <c r="W279" s="127"/>
    </row>
    <row r="280" spans="13:23">
      <c r="M280" s="127"/>
      <c r="N280" s="127"/>
      <c r="O280" s="127"/>
      <c r="P280" s="127"/>
      <c r="Q280" s="127"/>
      <c r="R280" s="127"/>
      <c r="S280" s="127"/>
      <c r="T280" s="127"/>
      <c r="U280" s="127"/>
      <c r="V280" s="127"/>
      <c r="W280" s="127"/>
    </row>
    <row r="281" spans="13:23">
      <c r="M281" s="127"/>
      <c r="N281" s="127"/>
      <c r="O281" s="127"/>
      <c r="P281" s="127"/>
      <c r="Q281" s="127"/>
      <c r="R281" s="127"/>
      <c r="S281" s="127"/>
      <c r="T281" s="127"/>
      <c r="U281" s="127"/>
      <c r="V281" s="127"/>
      <c r="W281" s="127"/>
    </row>
    <row r="282" spans="13:23">
      <c r="M282" s="127"/>
      <c r="N282" s="127"/>
      <c r="O282" s="127"/>
      <c r="P282" s="127"/>
      <c r="Q282" s="127"/>
      <c r="R282" s="127"/>
      <c r="S282" s="127"/>
      <c r="T282" s="127"/>
      <c r="U282" s="127"/>
      <c r="V282" s="127"/>
      <c r="W282" s="127"/>
    </row>
    <row r="283" spans="13:23">
      <c r="M283" s="127"/>
      <c r="N283" s="127"/>
      <c r="O283" s="127"/>
      <c r="P283" s="127"/>
      <c r="Q283" s="127"/>
      <c r="R283" s="127"/>
      <c r="S283" s="127"/>
      <c r="T283" s="127"/>
      <c r="U283" s="127"/>
      <c r="V283" s="127"/>
      <c r="W283" s="127"/>
    </row>
    <row r="284" spans="13:23">
      <c r="M284" s="127"/>
      <c r="N284" s="127"/>
      <c r="O284" s="127"/>
      <c r="P284" s="127"/>
      <c r="Q284" s="127"/>
      <c r="R284" s="127"/>
      <c r="S284" s="127"/>
      <c r="T284" s="127"/>
      <c r="U284" s="127"/>
      <c r="V284" s="127"/>
      <c r="W284" s="127"/>
    </row>
    <row r="285" spans="13:23">
      <c r="M285" s="127"/>
      <c r="N285" s="127"/>
      <c r="O285" s="127"/>
      <c r="P285" s="127"/>
      <c r="Q285" s="127"/>
      <c r="R285" s="127"/>
      <c r="S285" s="127"/>
      <c r="T285" s="127"/>
      <c r="U285" s="127"/>
      <c r="V285" s="127"/>
      <c r="W285" s="127"/>
    </row>
    <row r="286" spans="13:23">
      <c r="M286" s="127"/>
      <c r="N286" s="127"/>
      <c r="O286" s="127"/>
      <c r="P286" s="127"/>
      <c r="Q286" s="127"/>
      <c r="R286" s="127"/>
      <c r="S286" s="127"/>
      <c r="T286" s="127"/>
      <c r="U286" s="127"/>
      <c r="V286" s="127"/>
      <c r="W286" s="127"/>
    </row>
    <row r="287" spans="13:23">
      <c r="M287" s="127"/>
      <c r="N287" s="127"/>
      <c r="O287" s="127"/>
      <c r="P287" s="127"/>
      <c r="Q287" s="127"/>
      <c r="R287" s="127"/>
      <c r="S287" s="127"/>
      <c r="T287" s="127"/>
      <c r="U287" s="127"/>
      <c r="V287" s="127"/>
      <c r="W287" s="127"/>
    </row>
    <row r="288" spans="13:23">
      <c r="M288" s="127"/>
      <c r="N288" s="127"/>
      <c r="O288" s="127"/>
      <c r="P288" s="127"/>
      <c r="Q288" s="127"/>
      <c r="R288" s="127"/>
      <c r="S288" s="127"/>
      <c r="T288" s="127"/>
      <c r="U288" s="127"/>
      <c r="V288" s="127"/>
      <c r="W288" s="127"/>
    </row>
    <row r="289" spans="13:23">
      <c r="M289" s="127"/>
      <c r="N289" s="127"/>
      <c r="O289" s="127"/>
      <c r="P289" s="127"/>
      <c r="Q289" s="127"/>
      <c r="R289" s="127"/>
      <c r="S289" s="127"/>
      <c r="T289" s="127"/>
      <c r="U289" s="127"/>
      <c r="V289" s="127"/>
      <c r="W289" s="127"/>
    </row>
    <row r="290" spans="13:23">
      <c r="M290" s="127"/>
      <c r="N290" s="127"/>
      <c r="O290" s="127"/>
      <c r="P290" s="127"/>
      <c r="Q290" s="127"/>
      <c r="R290" s="127"/>
      <c r="S290" s="127"/>
      <c r="T290" s="127"/>
      <c r="U290" s="127"/>
      <c r="V290" s="127"/>
      <c r="W290" s="127"/>
    </row>
    <row r="291" spans="13:23">
      <c r="M291" s="127"/>
      <c r="N291" s="127"/>
      <c r="O291" s="127"/>
      <c r="P291" s="127"/>
      <c r="Q291" s="127"/>
      <c r="R291" s="127"/>
      <c r="S291" s="127"/>
      <c r="T291" s="127"/>
      <c r="U291" s="127"/>
      <c r="V291" s="127"/>
      <c r="W291" s="127"/>
    </row>
    <row r="292" spans="13:23">
      <c r="M292" s="127"/>
      <c r="N292" s="127"/>
      <c r="O292" s="127"/>
      <c r="P292" s="127"/>
      <c r="Q292" s="127"/>
      <c r="R292" s="127"/>
      <c r="S292" s="127"/>
      <c r="T292" s="127"/>
      <c r="U292" s="127"/>
      <c r="V292" s="127"/>
      <c r="W292" s="127"/>
    </row>
    <row r="293" spans="13:23">
      <c r="M293" s="127"/>
      <c r="N293" s="127"/>
      <c r="O293" s="127"/>
      <c r="P293" s="127"/>
      <c r="Q293" s="127"/>
      <c r="R293" s="127"/>
      <c r="S293" s="127"/>
      <c r="T293" s="127"/>
      <c r="U293" s="127"/>
      <c r="V293" s="127"/>
      <c r="W293" s="127"/>
    </row>
    <row r="451" spans="1:11">
      <c r="A451" s="78"/>
      <c r="B451" s="78"/>
      <c r="C451" s="78"/>
      <c r="D451" s="78"/>
      <c r="E451" s="78"/>
      <c r="F451" s="78"/>
      <c r="G451" s="78"/>
      <c r="H451" s="78"/>
    </row>
    <row r="452" spans="1:11">
      <c r="A452" s="59"/>
      <c r="B452" s="60"/>
      <c r="G452" s="59"/>
      <c r="H452" s="60"/>
    </row>
    <row r="453" spans="1:11">
      <c r="A453" s="59"/>
      <c r="B453" s="60"/>
      <c r="G453" s="59"/>
      <c r="H453" s="60"/>
    </row>
    <row r="454" spans="1:11" ht="16" thickBot="1"/>
    <row r="455" spans="1:11" ht="53.25" customHeight="1" thickBot="1">
      <c r="A455" s="63"/>
      <c r="B455" s="24"/>
      <c r="C455" s="64"/>
      <c r="D455" s="24"/>
      <c r="E455" s="65"/>
      <c r="G455" s="63"/>
      <c r="H455" s="24"/>
      <c r="I455" s="64"/>
      <c r="J455" s="24"/>
      <c r="K455" s="65"/>
    </row>
    <row r="456" spans="1:11">
      <c r="A456" s="363"/>
      <c r="B456" s="364"/>
      <c r="C456" s="202"/>
      <c r="D456" s="62"/>
      <c r="E456" s="74"/>
      <c r="G456" s="363"/>
      <c r="H456" s="364"/>
      <c r="I456" s="202"/>
      <c r="J456" s="62"/>
      <c r="K456" s="74"/>
    </row>
    <row r="457" spans="1:11" ht="21.75" customHeight="1">
      <c r="A457" s="362"/>
      <c r="B457" s="361"/>
      <c r="C457" s="201"/>
      <c r="D457" s="61"/>
      <c r="E457" s="75"/>
      <c r="G457" s="362"/>
      <c r="H457" s="361"/>
      <c r="I457" s="201"/>
      <c r="J457" s="61"/>
      <c r="K457" s="75"/>
    </row>
    <row r="458" spans="1:11">
      <c r="A458" s="362"/>
      <c r="B458" s="361"/>
      <c r="C458" s="201"/>
      <c r="D458" s="61"/>
      <c r="E458" s="75"/>
      <c r="G458" s="362"/>
      <c r="H458" s="361"/>
      <c r="I458" s="201"/>
      <c r="J458" s="61"/>
      <c r="K458" s="75"/>
    </row>
    <row r="459" spans="1:11" ht="25.5" customHeight="1">
      <c r="A459" s="362"/>
      <c r="B459" s="361"/>
      <c r="C459" s="201"/>
      <c r="D459" s="61"/>
      <c r="E459" s="75"/>
      <c r="G459" s="362"/>
      <c r="H459" s="361"/>
      <c r="I459" s="201"/>
      <c r="J459" s="61"/>
      <c r="K459" s="75"/>
    </row>
    <row r="460" spans="1:11" ht="22.5" customHeight="1">
      <c r="A460" s="362"/>
      <c r="B460" s="361"/>
      <c r="C460" s="201"/>
      <c r="D460" s="61"/>
      <c r="E460" s="75"/>
      <c r="G460" s="362"/>
      <c r="H460" s="361"/>
      <c r="I460" s="201"/>
      <c r="J460" s="61"/>
      <c r="K460" s="75"/>
    </row>
    <row r="461" spans="1:11">
      <c r="A461" s="362"/>
      <c r="B461" s="361"/>
      <c r="C461" s="201"/>
      <c r="D461" s="61"/>
      <c r="E461" s="75"/>
      <c r="G461" s="362"/>
      <c r="H461" s="361"/>
      <c r="I461" s="201"/>
      <c r="J461" s="61"/>
      <c r="K461" s="75"/>
    </row>
    <row r="462" spans="1:11" ht="22.5" customHeight="1">
      <c r="A462" s="362"/>
      <c r="B462" s="361"/>
      <c r="C462" s="201"/>
      <c r="D462" s="61"/>
      <c r="E462" s="75"/>
      <c r="G462" s="362"/>
      <c r="H462" s="361"/>
      <c r="I462" s="201"/>
      <c r="J462" s="61"/>
      <c r="K462" s="75"/>
    </row>
    <row r="463" spans="1:11" ht="30" customHeight="1">
      <c r="A463" s="362"/>
      <c r="B463" s="361"/>
      <c r="C463" s="201"/>
      <c r="D463" s="61"/>
      <c r="E463" s="75"/>
      <c r="G463" s="362"/>
      <c r="H463" s="361"/>
      <c r="I463" s="201"/>
      <c r="J463" s="61"/>
      <c r="K463" s="75"/>
    </row>
    <row r="464" spans="1:11" ht="25.5" customHeight="1">
      <c r="A464" s="362"/>
      <c r="B464" s="361"/>
      <c r="C464" s="201"/>
      <c r="D464" s="61"/>
      <c r="E464" s="75"/>
      <c r="G464" s="362"/>
      <c r="H464" s="361"/>
      <c r="I464" s="201"/>
      <c r="J464" s="61"/>
      <c r="K464" s="75"/>
    </row>
    <row r="465" spans="1:11" ht="25.5" customHeight="1">
      <c r="A465" s="362"/>
      <c r="B465" s="361"/>
      <c r="C465" s="201"/>
      <c r="D465" s="61"/>
      <c r="E465" s="75"/>
      <c r="G465" s="362"/>
      <c r="H465" s="361"/>
      <c r="I465" s="201"/>
      <c r="J465" s="61"/>
      <c r="K465" s="75"/>
    </row>
    <row r="466" spans="1:11">
      <c r="A466" s="362"/>
      <c r="B466" s="361"/>
      <c r="C466" s="201"/>
      <c r="D466" s="61"/>
      <c r="E466" s="75"/>
      <c r="G466" s="362"/>
      <c r="H466" s="361"/>
      <c r="I466" s="201"/>
      <c r="J466" s="61"/>
      <c r="K466" s="75"/>
    </row>
    <row r="467" spans="1:11">
      <c r="A467" s="362"/>
      <c r="B467" s="361"/>
      <c r="C467" s="201"/>
      <c r="D467" s="61"/>
      <c r="E467" s="75"/>
      <c r="G467" s="362"/>
      <c r="H467" s="361"/>
      <c r="I467" s="201"/>
      <c r="J467" s="61"/>
      <c r="K467" s="75"/>
    </row>
    <row r="468" spans="1:11" ht="63.75" customHeight="1">
      <c r="A468" s="362"/>
      <c r="B468" s="361"/>
      <c r="C468" s="201"/>
      <c r="D468" s="61"/>
      <c r="E468" s="75"/>
      <c r="G468" s="362"/>
      <c r="H468" s="361"/>
      <c r="I468" s="201"/>
      <c r="J468" s="61"/>
      <c r="K468" s="75"/>
    </row>
    <row r="469" spans="1:11" ht="63.75" customHeight="1">
      <c r="A469" s="362"/>
      <c r="B469" s="361"/>
      <c r="C469" s="201"/>
      <c r="D469" s="61"/>
      <c r="E469" s="75"/>
      <c r="G469" s="362"/>
      <c r="H469" s="361"/>
      <c r="I469" s="201"/>
      <c r="J469" s="61"/>
      <c r="K469" s="75"/>
    </row>
    <row r="470" spans="1:11" ht="15.75" customHeight="1" thickBot="1">
      <c r="A470" s="362"/>
      <c r="B470" s="361"/>
      <c r="C470" s="201"/>
      <c r="D470" s="66"/>
      <c r="E470" s="76"/>
      <c r="G470" s="362"/>
      <c r="H470" s="361"/>
      <c r="I470" s="201"/>
      <c r="J470" s="66"/>
      <c r="K470" s="76"/>
    </row>
    <row r="471" spans="1:11" ht="16" thickBot="1">
      <c r="D471" s="67"/>
      <c r="E471" s="77"/>
      <c r="J471" s="67"/>
      <c r="K471" s="77"/>
    </row>
    <row r="472" spans="1:11" ht="16" thickBot="1">
      <c r="A472" s="71"/>
      <c r="B472" s="204"/>
      <c r="D472" s="70"/>
      <c r="E472" s="203"/>
      <c r="G472" s="71"/>
      <c r="H472" s="204"/>
      <c r="J472" s="70"/>
      <c r="K472" s="203"/>
    </row>
    <row r="473" spans="1:11" ht="16" thickBot="1">
      <c r="A473" s="72"/>
      <c r="B473" s="73"/>
      <c r="D473" s="70"/>
      <c r="E473" s="203"/>
      <c r="G473" s="72"/>
      <c r="H473" s="73"/>
      <c r="J473" s="70"/>
      <c r="K473" s="203"/>
    </row>
    <row r="474" spans="1:11" ht="16" thickBot="1">
      <c r="A474" s="72"/>
      <c r="B474" s="73"/>
      <c r="D474" s="70"/>
      <c r="E474" s="203"/>
      <c r="G474" s="72"/>
      <c r="H474" s="73"/>
      <c r="J474" s="70"/>
      <c r="K474" s="203"/>
    </row>
    <row r="475" spans="1:11" ht="16" thickBot="1">
      <c r="A475" s="72"/>
      <c r="B475" s="73"/>
      <c r="D475" s="70"/>
      <c r="E475" s="203"/>
      <c r="G475" s="72"/>
      <c r="H475" s="73"/>
      <c r="J475" s="70"/>
      <c r="K475" s="203"/>
    </row>
    <row r="480" spans="1:11">
      <c r="A480" s="78"/>
      <c r="B480" s="78"/>
      <c r="C480" s="78"/>
      <c r="D480" s="78"/>
      <c r="E480" s="78"/>
      <c r="F480" s="78"/>
      <c r="G480" s="78"/>
      <c r="H480" s="78"/>
    </row>
    <row r="481" spans="1:11">
      <c r="A481" s="59"/>
      <c r="B481" s="60"/>
      <c r="G481" s="59"/>
      <c r="H481" s="60"/>
    </row>
    <row r="482" spans="1:11">
      <c r="A482" s="59"/>
      <c r="B482" s="60"/>
      <c r="G482" s="59"/>
      <c r="H482" s="60"/>
    </row>
    <row r="483" spans="1:11" ht="16" thickBot="1"/>
    <row r="484" spans="1:11" ht="53.25" customHeight="1" thickBot="1">
      <c r="A484" s="63"/>
      <c r="B484" s="24"/>
      <c r="C484" s="64"/>
      <c r="D484" s="24"/>
      <c r="E484" s="65"/>
      <c r="G484" s="63"/>
      <c r="H484" s="24"/>
      <c r="I484" s="64"/>
      <c r="J484" s="24"/>
      <c r="K484" s="65"/>
    </row>
    <row r="485" spans="1:11">
      <c r="A485" s="363"/>
      <c r="B485" s="364"/>
      <c r="C485" s="202"/>
      <c r="D485" s="62"/>
      <c r="E485" s="74"/>
      <c r="G485" s="363"/>
      <c r="H485" s="364"/>
      <c r="I485" s="202"/>
      <c r="J485" s="62"/>
      <c r="K485" s="74"/>
    </row>
    <row r="486" spans="1:11" ht="21.75" customHeight="1">
      <c r="A486" s="362"/>
      <c r="B486" s="361"/>
      <c r="C486" s="201"/>
      <c r="D486" s="61"/>
      <c r="E486" s="75"/>
      <c r="G486" s="362"/>
      <c r="H486" s="361"/>
      <c r="I486" s="201"/>
      <c r="J486" s="61"/>
      <c r="K486" s="75"/>
    </row>
    <row r="487" spans="1:11">
      <c r="A487" s="362"/>
      <c r="B487" s="361"/>
      <c r="C487" s="201"/>
      <c r="D487" s="61"/>
      <c r="E487" s="75"/>
      <c r="G487" s="362"/>
      <c r="H487" s="361"/>
      <c r="I487" s="201"/>
      <c r="J487" s="61"/>
      <c r="K487" s="75"/>
    </row>
    <row r="488" spans="1:11" ht="25.5" customHeight="1">
      <c r="A488" s="362"/>
      <c r="B488" s="361"/>
      <c r="C488" s="201"/>
      <c r="D488" s="61"/>
      <c r="E488" s="75"/>
      <c r="G488" s="362"/>
      <c r="H488" s="361"/>
      <c r="I488" s="201"/>
      <c r="J488" s="61"/>
      <c r="K488" s="75"/>
    </row>
    <row r="489" spans="1:11" ht="22.5" customHeight="1">
      <c r="A489" s="362"/>
      <c r="B489" s="361"/>
      <c r="C489" s="201"/>
      <c r="D489" s="61"/>
      <c r="E489" s="75"/>
      <c r="G489" s="362"/>
      <c r="H489" s="361"/>
      <c r="I489" s="201"/>
      <c r="J489" s="61"/>
      <c r="K489" s="75"/>
    </row>
    <row r="490" spans="1:11">
      <c r="A490" s="362"/>
      <c r="B490" s="361"/>
      <c r="C490" s="201"/>
      <c r="D490" s="61"/>
      <c r="E490" s="75"/>
      <c r="G490" s="362"/>
      <c r="H490" s="361"/>
      <c r="I490" s="201"/>
      <c r="J490" s="61"/>
      <c r="K490" s="75"/>
    </row>
    <row r="491" spans="1:11" ht="22.5" customHeight="1">
      <c r="A491" s="362"/>
      <c r="B491" s="361"/>
      <c r="C491" s="201"/>
      <c r="D491" s="61"/>
      <c r="E491" s="75"/>
      <c r="G491" s="362"/>
      <c r="H491" s="361"/>
      <c r="I491" s="201"/>
      <c r="J491" s="61"/>
      <c r="K491" s="75"/>
    </row>
    <row r="492" spans="1:11" ht="30" customHeight="1">
      <c r="A492" s="362"/>
      <c r="B492" s="361"/>
      <c r="C492" s="201"/>
      <c r="D492" s="61"/>
      <c r="E492" s="75"/>
      <c r="G492" s="362"/>
      <c r="H492" s="361"/>
      <c r="I492" s="201"/>
      <c r="J492" s="61"/>
      <c r="K492" s="75"/>
    </row>
    <row r="493" spans="1:11" ht="25.5" customHeight="1">
      <c r="A493" s="362"/>
      <c r="B493" s="361"/>
      <c r="C493" s="201"/>
      <c r="D493" s="61"/>
      <c r="E493" s="75"/>
      <c r="G493" s="362"/>
      <c r="H493" s="361"/>
      <c r="I493" s="201"/>
      <c r="J493" s="61"/>
      <c r="K493" s="75"/>
    </row>
    <row r="494" spans="1:11" ht="25.5" customHeight="1">
      <c r="A494" s="362"/>
      <c r="B494" s="361"/>
      <c r="C494" s="201"/>
      <c r="D494" s="61"/>
      <c r="E494" s="75"/>
      <c r="G494" s="362"/>
      <c r="H494" s="361"/>
      <c r="I494" s="201"/>
      <c r="J494" s="61"/>
      <c r="K494" s="75"/>
    </row>
    <row r="495" spans="1:11">
      <c r="A495" s="362"/>
      <c r="B495" s="361"/>
      <c r="C495" s="201"/>
      <c r="D495" s="61"/>
      <c r="E495" s="75"/>
      <c r="G495" s="362"/>
      <c r="H495" s="361"/>
      <c r="I495" s="201"/>
      <c r="J495" s="61"/>
      <c r="K495" s="75"/>
    </row>
    <row r="496" spans="1:11">
      <c r="A496" s="362"/>
      <c r="B496" s="361"/>
      <c r="C496" s="201"/>
      <c r="D496" s="61"/>
      <c r="E496" s="75"/>
      <c r="G496" s="362"/>
      <c r="H496" s="361"/>
      <c r="I496" s="201"/>
      <c r="J496" s="61"/>
      <c r="K496" s="75"/>
    </row>
    <row r="497" spans="1:11" ht="63.75" customHeight="1">
      <c r="A497" s="362"/>
      <c r="B497" s="361"/>
      <c r="C497" s="201"/>
      <c r="D497" s="61"/>
      <c r="E497" s="75"/>
      <c r="G497" s="362"/>
      <c r="H497" s="361"/>
      <c r="I497" s="201"/>
      <c r="J497" s="61"/>
      <c r="K497" s="75"/>
    </row>
    <row r="498" spans="1:11" ht="63.75" customHeight="1">
      <c r="A498" s="362"/>
      <c r="B498" s="361"/>
      <c r="C498" s="201"/>
      <c r="D498" s="61"/>
      <c r="E498" s="75"/>
      <c r="G498" s="362"/>
      <c r="H498" s="361"/>
      <c r="I498" s="201"/>
      <c r="J498" s="61"/>
      <c r="K498" s="75"/>
    </row>
    <row r="499" spans="1:11" ht="15.75" customHeight="1" thickBot="1">
      <c r="A499" s="362"/>
      <c r="B499" s="361"/>
      <c r="C499" s="201"/>
      <c r="D499" s="66"/>
      <c r="E499" s="76"/>
      <c r="G499" s="362"/>
      <c r="H499" s="361"/>
      <c r="I499" s="201"/>
      <c r="J499" s="66"/>
      <c r="K499" s="76"/>
    </row>
    <row r="500" spans="1:11" ht="16" thickBot="1">
      <c r="D500" s="67"/>
      <c r="E500" s="77"/>
      <c r="J500" s="67"/>
      <c r="K500" s="77"/>
    </row>
    <row r="501" spans="1:11" ht="16" thickBot="1">
      <c r="A501" s="71"/>
      <c r="B501" s="204"/>
      <c r="D501" s="70"/>
      <c r="E501" s="203"/>
      <c r="G501" s="71"/>
      <c r="H501" s="204"/>
      <c r="J501" s="70"/>
      <c r="K501" s="203"/>
    </row>
    <row r="502" spans="1:11" ht="16" thickBot="1">
      <c r="A502" s="72"/>
      <c r="B502" s="73"/>
      <c r="D502" s="70"/>
      <c r="E502" s="203"/>
      <c r="G502" s="72"/>
      <c r="H502" s="73"/>
      <c r="J502" s="70"/>
      <c r="K502" s="203"/>
    </row>
    <row r="503" spans="1:11" ht="16" thickBot="1">
      <c r="A503" s="72"/>
      <c r="B503" s="73"/>
      <c r="D503" s="70"/>
      <c r="E503" s="203"/>
      <c r="G503" s="72"/>
      <c r="H503" s="73"/>
      <c r="J503" s="70"/>
      <c r="K503" s="203"/>
    </row>
    <row r="504" spans="1:11" ht="16" thickBot="1">
      <c r="A504" s="72"/>
      <c r="B504" s="73"/>
      <c r="D504" s="70"/>
      <c r="E504" s="203"/>
      <c r="G504" s="72"/>
      <c r="H504" s="73"/>
      <c r="J504" s="70"/>
      <c r="K504" s="203"/>
    </row>
    <row r="506" spans="1:11">
      <c r="A506" s="78"/>
      <c r="B506" s="78"/>
      <c r="C506" s="78"/>
      <c r="D506" s="78"/>
      <c r="E506" s="78"/>
      <c r="F506" s="78"/>
      <c r="G506" s="78"/>
      <c r="H506" s="78"/>
    </row>
    <row r="507" spans="1:11">
      <c r="A507" s="59"/>
      <c r="B507" s="60"/>
      <c r="G507" s="59"/>
      <c r="H507" s="60"/>
    </row>
    <row r="508" spans="1:11">
      <c r="A508" s="59"/>
      <c r="B508" s="60"/>
      <c r="G508" s="59"/>
      <c r="H508" s="60"/>
    </row>
    <row r="509" spans="1:11" ht="16" thickBot="1"/>
    <row r="510" spans="1:11" ht="53.25" customHeight="1" thickBot="1">
      <c r="A510" s="63"/>
      <c r="B510" s="24"/>
      <c r="C510" s="64"/>
      <c r="D510" s="24"/>
      <c r="E510" s="65"/>
      <c r="G510" s="63"/>
      <c r="H510" s="24"/>
      <c r="I510" s="64"/>
      <c r="J510" s="24"/>
      <c r="K510" s="65"/>
    </row>
    <row r="511" spans="1:11">
      <c r="A511" s="363"/>
      <c r="B511" s="364"/>
      <c r="C511" s="202"/>
      <c r="D511" s="62"/>
      <c r="E511" s="74"/>
      <c r="G511" s="363"/>
      <c r="H511" s="364"/>
      <c r="I511" s="202"/>
      <c r="J511" s="62"/>
      <c r="K511" s="74"/>
    </row>
    <row r="512" spans="1:11" ht="21.75" customHeight="1">
      <c r="A512" s="362"/>
      <c r="B512" s="361"/>
      <c r="C512" s="201"/>
      <c r="D512" s="61"/>
      <c r="E512" s="75"/>
      <c r="G512" s="362"/>
      <c r="H512" s="361"/>
      <c r="I512" s="201"/>
      <c r="J512" s="61"/>
      <c r="K512" s="75"/>
    </row>
    <row r="513" spans="1:11">
      <c r="A513" s="362"/>
      <c r="B513" s="361"/>
      <c r="C513" s="201"/>
      <c r="D513" s="61"/>
      <c r="E513" s="75"/>
      <c r="G513" s="362"/>
      <c r="H513" s="361"/>
      <c r="I513" s="201"/>
      <c r="J513" s="61"/>
      <c r="K513" s="75"/>
    </row>
    <row r="514" spans="1:11" ht="25.5" customHeight="1">
      <c r="A514" s="362"/>
      <c r="B514" s="361"/>
      <c r="C514" s="201"/>
      <c r="D514" s="61"/>
      <c r="E514" s="75"/>
      <c r="G514" s="362"/>
      <c r="H514" s="361"/>
      <c r="I514" s="201"/>
      <c r="J514" s="61"/>
      <c r="K514" s="75"/>
    </row>
    <row r="515" spans="1:11" ht="22.5" customHeight="1">
      <c r="A515" s="362"/>
      <c r="B515" s="361"/>
      <c r="C515" s="201"/>
      <c r="D515" s="61"/>
      <c r="E515" s="75"/>
      <c r="G515" s="362"/>
      <c r="H515" s="361"/>
      <c r="I515" s="201"/>
      <c r="J515" s="61"/>
      <c r="K515" s="75"/>
    </row>
    <row r="516" spans="1:11">
      <c r="A516" s="362"/>
      <c r="B516" s="361"/>
      <c r="C516" s="201"/>
      <c r="D516" s="61"/>
      <c r="E516" s="75"/>
      <c r="G516" s="362"/>
      <c r="H516" s="361"/>
      <c r="I516" s="201"/>
      <c r="J516" s="61"/>
      <c r="K516" s="75"/>
    </row>
    <row r="517" spans="1:11" ht="22.5" customHeight="1">
      <c r="A517" s="362"/>
      <c r="B517" s="361"/>
      <c r="C517" s="201"/>
      <c r="D517" s="61"/>
      <c r="E517" s="75"/>
      <c r="G517" s="362"/>
      <c r="H517" s="361"/>
      <c r="I517" s="201"/>
      <c r="J517" s="61"/>
      <c r="K517" s="75"/>
    </row>
    <row r="518" spans="1:11" ht="30" customHeight="1">
      <c r="A518" s="362"/>
      <c r="B518" s="361"/>
      <c r="C518" s="201"/>
      <c r="D518" s="61"/>
      <c r="E518" s="75"/>
      <c r="G518" s="362"/>
      <c r="H518" s="361"/>
      <c r="I518" s="201"/>
      <c r="J518" s="61"/>
      <c r="K518" s="75"/>
    </row>
    <row r="519" spans="1:11" ht="25.5" customHeight="1">
      <c r="A519" s="362"/>
      <c r="B519" s="361"/>
      <c r="C519" s="201"/>
      <c r="D519" s="61"/>
      <c r="E519" s="75"/>
      <c r="G519" s="362"/>
      <c r="H519" s="361"/>
      <c r="I519" s="201"/>
      <c r="J519" s="61"/>
      <c r="K519" s="75"/>
    </row>
    <row r="520" spans="1:11" ht="25.5" customHeight="1">
      <c r="A520" s="362"/>
      <c r="B520" s="361"/>
      <c r="C520" s="201"/>
      <c r="D520" s="61"/>
      <c r="E520" s="75"/>
      <c r="G520" s="362"/>
      <c r="H520" s="361"/>
      <c r="I520" s="201"/>
      <c r="J520" s="61"/>
      <c r="K520" s="75"/>
    </row>
    <row r="521" spans="1:11">
      <c r="A521" s="362"/>
      <c r="B521" s="361"/>
      <c r="C521" s="201"/>
      <c r="D521" s="61"/>
      <c r="E521" s="75"/>
      <c r="G521" s="362"/>
      <c r="H521" s="361"/>
      <c r="I521" s="201"/>
      <c r="J521" s="61"/>
      <c r="K521" s="75"/>
    </row>
    <row r="522" spans="1:11">
      <c r="A522" s="362"/>
      <c r="B522" s="361"/>
      <c r="C522" s="201"/>
      <c r="D522" s="61"/>
      <c r="E522" s="75"/>
      <c r="G522" s="362"/>
      <c r="H522" s="361"/>
      <c r="I522" s="201"/>
      <c r="J522" s="61"/>
      <c r="K522" s="75"/>
    </row>
    <row r="523" spans="1:11" ht="63.75" customHeight="1">
      <c r="A523" s="362"/>
      <c r="B523" s="361"/>
      <c r="C523" s="201"/>
      <c r="D523" s="61"/>
      <c r="E523" s="75"/>
      <c r="G523" s="362"/>
      <c r="H523" s="361"/>
      <c r="I523" s="201"/>
      <c r="J523" s="61"/>
      <c r="K523" s="75"/>
    </row>
    <row r="524" spans="1:11" ht="63.75" customHeight="1">
      <c r="A524" s="362"/>
      <c r="B524" s="361"/>
      <c r="C524" s="201"/>
      <c r="D524" s="61"/>
      <c r="E524" s="75"/>
      <c r="G524" s="362"/>
      <c r="H524" s="361"/>
      <c r="I524" s="201"/>
      <c r="J524" s="61"/>
      <c r="K524" s="75"/>
    </row>
    <row r="525" spans="1:11" ht="15.75" customHeight="1" thickBot="1">
      <c r="A525" s="362"/>
      <c r="B525" s="361"/>
      <c r="C525" s="201"/>
      <c r="D525" s="66"/>
      <c r="E525" s="76"/>
      <c r="G525" s="362"/>
      <c r="H525" s="361"/>
      <c r="I525" s="201"/>
      <c r="J525" s="66"/>
      <c r="K525" s="76"/>
    </row>
    <row r="526" spans="1:11" ht="16" thickBot="1">
      <c r="D526" s="67"/>
      <c r="E526" s="77"/>
      <c r="J526" s="67"/>
      <c r="K526" s="77"/>
    </row>
    <row r="527" spans="1:11" ht="16" thickBot="1">
      <c r="A527" s="71"/>
      <c r="B527" s="204"/>
      <c r="D527" s="70"/>
      <c r="E527" s="203"/>
      <c r="G527" s="71"/>
      <c r="H527" s="204"/>
      <c r="J527" s="70"/>
      <c r="K527" s="203"/>
    </row>
    <row r="528" spans="1:11" ht="16" thickBot="1">
      <c r="A528" s="72"/>
      <c r="B528" s="73"/>
      <c r="D528" s="70"/>
      <c r="E528" s="203"/>
      <c r="G528" s="72"/>
      <c r="H528" s="73"/>
      <c r="J528" s="70"/>
      <c r="K528" s="203"/>
    </row>
    <row r="529" spans="1:11" ht="16" thickBot="1">
      <c r="A529" s="72"/>
      <c r="B529" s="73"/>
      <c r="D529" s="70"/>
      <c r="E529" s="203"/>
      <c r="G529" s="72"/>
      <c r="H529" s="73"/>
      <c r="J529" s="70"/>
      <c r="K529" s="203"/>
    </row>
    <row r="530" spans="1:11" ht="16" thickBot="1">
      <c r="A530" s="72"/>
      <c r="B530" s="73"/>
      <c r="D530" s="70"/>
      <c r="E530" s="203"/>
      <c r="G530" s="72"/>
      <c r="H530" s="73"/>
      <c r="J530" s="70"/>
      <c r="K530" s="203"/>
    </row>
  </sheetData>
  <mergeCells count="353">
    <mergeCell ref="A14:A15"/>
    <mergeCell ref="B14:B15"/>
    <mergeCell ref="A16:A17"/>
    <mergeCell ref="B16:B17"/>
    <mergeCell ref="G12:G13"/>
    <mergeCell ref="H12:H13"/>
    <mergeCell ref="G14:G15"/>
    <mergeCell ref="H14:H15"/>
    <mergeCell ref="A18:A20"/>
    <mergeCell ref="B18:B20"/>
    <mergeCell ref="B36:B37"/>
    <mergeCell ref="G36:G37"/>
    <mergeCell ref="H36:H37"/>
    <mergeCell ref="A38:A39"/>
    <mergeCell ref="B38:B39"/>
    <mergeCell ref="G38:G39"/>
    <mergeCell ref="H38:H39"/>
    <mergeCell ref="A36:A37"/>
    <mergeCell ref="A6:A9"/>
    <mergeCell ref="B6:B7"/>
    <mergeCell ref="B8:B9"/>
    <mergeCell ref="A10:A11"/>
    <mergeCell ref="B10:B11"/>
    <mergeCell ref="G6:G9"/>
    <mergeCell ref="H6:H7"/>
    <mergeCell ref="H8:H9"/>
    <mergeCell ref="G10:G11"/>
    <mergeCell ref="H10:H11"/>
    <mergeCell ref="G18:G20"/>
    <mergeCell ref="H18:H20"/>
    <mergeCell ref="H16:H17"/>
    <mergeCell ref="G16:G17"/>
    <mergeCell ref="A12:A13"/>
    <mergeCell ref="B12:B13"/>
    <mergeCell ref="A32:A35"/>
    <mergeCell ref="B32:B33"/>
    <mergeCell ref="G32:G35"/>
    <mergeCell ref="H32:H33"/>
    <mergeCell ref="B34:B35"/>
    <mergeCell ref="H34:H35"/>
    <mergeCell ref="A58:A61"/>
    <mergeCell ref="B58:B59"/>
    <mergeCell ref="G58:G61"/>
    <mergeCell ref="H58:H59"/>
    <mergeCell ref="B60:B61"/>
    <mergeCell ref="H60:H61"/>
    <mergeCell ref="A44:A46"/>
    <mergeCell ref="B44:B46"/>
    <mergeCell ref="G44:G46"/>
    <mergeCell ref="H44:H46"/>
    <mergeCell ref="G40:G41"/>
    <mergeCell ref="H40:H41"/>
    <mergeCell ref="A42:A43"/>
    <mergeCell ref="B42:B43"/>
    <mergeCell ref="G42:G43"/>
    <mergeCell ref="H42:H43"/>
    <mergeCell ref="A40:A41"/>
    <mergeCell ref="B40:B41"/>
    <mergeCell ref="A66:A67"/>
    <mergeCell ref="B66:B67"/>
    <mergeCell ref="G66:G67"/>
    <mergeCell ref="H66:H67"/>
    <mergeCell ref="A68:A69"/>
    <mergeCell ref="B68:B69"/>
    <mergeCell ref="G68:G69"/>
    <mergeCell ref="H68:H69"/>
    <mergeCell ref="A62:A63"/>
    <mergeCell ref="B62:B63"/>
    <mergeCell ref="G62:G63"/>
    <mergeCell ref="H62:H63"/>
    <mergeCell ref="A64:A65"/>
    <mergeCell ref="B64:B65"/>
    <mergeCell ref="G64:G65"/>
    <mergeCell ref="H64:H65"/>
    <mergeCell ref="A88:A89"/>
    <mergeCell ref="B88:B89"/>
    <mergeCell ref="G88:G89"/>
    <mergeCell ref="H88:H89"/>
    <mergeCell ref="A90:A91"/>
    <mergeCell ref="B90:B91"/>
    <mergeCell ref="G90:G91"/>
    <mergeCell ref="H90:H91"/>
    <mergeCell ref="A70:A72"/>
    <mergeCell ref="B70:B72"/>
    <mergeCell ref="G70:G72"/>
    <mergeCell ref="H70:H72"/>
    <mergeCell ref="A84:A87"/>
    <mergeCell ref="B84:B85"/>
    <mergeCell ref="G84:G87"/>
    <mergeCell ref="H84:H85"/>
    <mergeCell ref="B86:B87"/>
    <mergeCell ref="H86:H87"/>
    <mergeCell ref="G96:G98"/>
    <mergeCell ref="H96:H98"/>
    <mergeCell ref="A110:A113"/>
    <mergeCell ref="B110:B111"/>
    <mergeCell ref="B112:B113"/>
    <mergeCell ref="A92:A93"/>
    <mergeCell ref="B92:B93"/>
    <mergeCell ref="G92:G93"/>
    <mergeCell ref="H92:H93"/>
    <mergeCell ref="A94:A95"/>
    <mergeCell ref="B94:B95"/>
    <mergeCell ref="G94:G95"/>
    <mergeCell ref="H94:H95"/>
    <mergeCell ref="A118:A119"/>
    <mergeCell ref="B118:B119"/>
    <mergeCell ref="A120:A121"/>
    <mergeCell ref="B120:B121"/>
    <mergeCell ref="A114:A115"/>
    <mergeCell ref="B114:B115"/>
    <mergeCell ref="A116:A117"/>
    <mergeCell ref="B116:B117"/>
    <mergeCell ref="A96:A98"/>
    <mergeCell ref="B96:B98"/>
    <mergeCell ref="A140:A141"/>
    <mergeCell ref="B140:B141"/>
    <mergeCell ref="A142:A143"/>
    <mergeCell ref="B142:B143"/>
    <mergeCell ref="A122:A124"/>
    <mergeCell ref="B122:B124"/>
    <mergeCell ref="A136:A139"/>
    <mergeCell ref="B136:B137"/>
    <mergeCell ref="B138:B139"/>
    <mergeCell ref="A162:A165"/>
    <mergeCell ref="B162:B163"/>
    <mergeCell ref="B164:B165"/>
    <mergeCell ref="A148:A150"/>
    <mergeCell ref="B148:B150"/>
    <mergeCell ref="A144:A145"/>
    <mergeCell ref="B144:B145"/>
    <mergeCell ref="A146:A147"/>
    <mergeCell ref="B146:B147"/>
    <mergeCell ref="A456:A459"/>
    <mergeCell ref="B456:B457"/>
    <mergeCell ref="G456:G459"/>
    <mergeCell ref="H456:H457"/>
    <mergeCell ref="B458:B459"/>
    <mergeCell ref="H458:H459"/>
    <mergeCell ref="A192:A193"/>
    <mergeCell ref="B192:B193"/>
    <mergeCell ref="G192:G193"/>
    <mergeCell ref="H192:H193"/>
    <mergeCell ref="A198:A199"/>
    <mergeCell ref="B198:B199"/>
    <mergeCell ref="G198:G199"/>
    <mergeCell ref="H198:H199"/>
    <mergeCell ref="A218:A219"/>
    <mergeCell ref="B218:B219"/>
    <mergeCell ref="G218:G219"/>
    <mergeCell ref="H218:H219"/>
    <mergeCell ref="A224:A225"/>
    <mergeCell ref="B224:B225"/>
    <mergeCell ref="G224:G225"/>
    <mergeCell ref="H224:H225"/>
    <mergeCell ref="A464:A465"/>
    <mergeCell ref="B464:B465"/>
    <mergeCell ref="G464:G465"/>
    <mergeCell ref="H464:H465"/>
    <mergeCell ref="A466:A467"/>
    <mergeCell ref="B466:B467"/>
    <mergeCell ref="G466:G467"/>
    <mergeCell ref="H466:H467"/>
    <mergeCell ref="A460:A461"/>
    <mergeCell ref="B460:B461"/>
    <mergeCell ref="G460:G461"/>
    <mergeCell ref="H460:H461"/>
    <mergeCell ref="A462:A463"/>
    <mergeCell ref="B462:B463"/>
    <mergeCell ref="G462:G463"/>
    <mergeCell ref="H462:H463"/>
    <mergeCell ref="A468:A470"/>
    <mergeCell ref="B468:B470"/>
    <mergeCell ref="G468:G470"/>
    <mergeCell ref="H468:H470"/>
    <mergeCell ref="A485:A488"/>
    <mergeCell ref="B485:B486"/>
    <mergeCell ref="G485:G488"/>
    <mergeCell ref="H485:H486"/>
    <mergeCell ref="B487:B488"/>
    <mergeCell ref="H487:H488"/>
    <mergeCell ref="A493:A494"/>
    <mergeCell ref="B493:B494"/>
    <mergeCell ref="G493:G494"/>
    <mergeCell ref="H493:H494"/>
    <mergeCell ref="A495:A496"/>
    <mergeCell ref="B495:B496"/>
    <mergeCell ref="G495:G496"/>
    <mergeCell ref="H495:H496"/>
    <mergeCell ref="A489:A490"/>
    <mergeCell ref="B489:B490"/>
    <mergeCell ref="G489:G490"/>
    <mergeCell ref="H489:H490"/>
    <mergeCell ref="A491:A492"/>
    <mergeCell ref="B491:B492"/>
    <mergeCell ref="G491:G492"/>
    <mergeCell ref="H491:H492"/>
    <mergeCell ref="A515:A516"/>
    <mergeCell ref="B515:B516"/>
    <mergeCell ref="G515:G516"/>
    <mergeCell ref="H515:H516"/>
    <mergeCell ref="A517:A518"/>
    <mergeCell ref="B517:B518"/>
    <mergeCell ref="G517:G518"/>
    <mergeCell ref="H517:H518"/>
    <mergeCell ref="A497:A499"/>
    <mergeCell ref="B497:B499"/>
    <mergeCell ref="G497:G499"/>
    <mergeCell ref="H497:H499"/>
    <mergeCell ref="A511:A514"/>
    <mergeCell ref="B511:B512"/>
    <mergeCell ref="G511:G514"/>
    <mergeCell ref="H511:H512"/>
    <mergeCell ref="B513:B514"/>
    <mergeCell ref="H513:H514"/>
    <mergeCell ref="A523:A525"/>
    <mergeCell ref="B523:B525"/>
    <mergeCell ref="G523:G525"/>
    <mergeCell ref="H523:H525"/>
    <mergeCell ref="A519:A520"/>
    <mergeCell ref="B519:B520"/>
    <mergeCell ref="G519:G520"/>
    <mergeCell ref="H519:H520"/>
    <mergeCell ref="A521:A522"/>
    <mergeCell ref="B521:B522"/>
    <mergeCell ref="G521:G522"/>
    <mergeCell ref="H521:H522"/>
    <mergeCell ref="M6:M9"/>
    <mergeCell ref="N6:N7"/>
    <mergeCell ref="N8:N9"/>
    <mergeCell ref="M10:M11"/>
    <mergeCell ref="N10:N11"/>
    <mergeCell ref="M12:M13"/>
    <mergeCell ref="N12:N13"/>
    <mergeCell ref="M14:M15"/>
    <mergeCell ref="N14:N15"/>
    <mergeCell ref="M16:M17"/>
    <mergeCell ref="N16:N17"/>
    <mergeCell ref="M18:M20"/>
    <mergeCell ref="N18:N20"/>
    <mergeCell ref="A188:A191"/>
    <mergeCell ref="B188:B189"/>
    <mergeCell ref="G188:G191"/>
    <mergeCell ref="H188:H189"/>
    <mergeCell ref="M188:M191"/>
    <mergeCell ref="N188:N189"/>
    <mergeCell ref="B190:B191"/>
    <mergeCell ref="H190:H191"/>
    <mergeCell ref="N190:N191"/>
    <mergeCell ref="N133:P133"/>
    <mergeCell ref="A174:A176"/>
    <mergeCell ref="B174:B176"/>
    <mergeCell ref="A170:A171"/>
    <mergeCell ref="B170:B171"/>
    <mergeCell ref="A172:A173"/>
    <mergeCell ref="B172:B173"/>
    <mergeCell ref="A166:A167"/>
    <mergeCell ref="B166:B167"/>
    <mergeCell ref="A168:A169"/>
    <mergeCell ref="B168:B169"/>
    <mergeCell ref="M192:M193"/>
    <mergeCell ref="N192:N193"/>
    <mergeCell ref="A194:A195"/>
    <mergeCell ref="B194:B195"/>
    <mergeCell ref="G194:G195"/>
    <mergeCell ref="H194:H195"/>
    <mergeCell ref="M194:M195"/>
    <mergeCell ref="N194:N195"/>
    <mergeCell ref="A196:A197"/>
    <mergeCell ref="B196:B197"/>
    <mergeCell ref="G196:G197"/>
    <mergeCell ref="H196:H197"/>
    <mergeCell ref="M196:M197"/>
    <mergeCell ref="N196:N197"/>
    <mergeCell ref="M222:M223"/>
    <mergeCell ref="N222:N223"/>
    <mergeCell ref="M198:M199"/>
    <mergeCell ref="N198:N199"/>
    <mergeCell ref="A200:A202"/>
    <mergeCell ref="B200:B202"/>
    <mergeCell ref="G200:G202"/>
    <mergeCell ref="H200:H202"/>
    <mergeCell ref="M200:M202"/>
    <mergeCell ref="N200:N202"/>
    <mergeCell ref="A214:A217"/>
    <mergeCell ref="B214:B215"/>
    <mergeCell ref="G214:G217"/>
    <mergeCell ref="H214:H215"/>
    <mergeCell ref="M214:M217"/>
    <mergeCell ref="N214:N215"/>
    <mergeCell ref="B216:B217"/>
    <mergeCell ref="H216:H217"/>
    <mergeCell ref="N216:N217"/>
    <mergeCell ref="M224:M225"/>
    <mergeCell ref="N224:N225"/>
    <mergeCell ref="A226:A228"/>
    <mergeCell ref="B226:B228"/>
    <mergeCell ref="G226:G228"/>
    <mergeCell ref="H226:H228"/>
    <mergeCell ref="M226:M228"/>
    <mergeCell ref="N226:N228"/>
    <mergeCell ref="S6:S9"/>
    <mergeCell ref="S18:S20"/>
    <mergeCell ref="S196:S197"/>
    <mergeCell ref="S220:S221"/>
    <mergeCell ref="M218:M219"/>
    <mergeCell ref="N218:N219"/>
    <mergeCell ref="A220:A221"/>
    <mergeCell ref="B220:B221"/>
    <mergeCell ref="G220:G221"/>
    <mergeCell ref="H220:H221"/>
    <mergeCell ref="M220:M221"/>
    <mergeCell ref="N220:N221"/>
    <mergeCell ref="A222:A223"/>
    <mergeCell ref="B222:B223"/>
    <mergeCell ref="G222:G223"/>
    <mergeCell ref="H222:H223"/>
    <mergeCell ref="T6:T7"/>
    <mergeCell ref="T8:T9"/>
    <mergeCell ref="S10:S11"/>
    <mergeCell ref="T10:T11"/>
    <mergeCell ref="S12:S13"/>
    <mergeCell ref="T12:T13"/>
    <mergeCell ref="S14:S15"/>
    <mergeCell ref="T14:T15"/>
    <mergeCell ref="S16:S17"/>
    <mergeCell ref="T16:T17"/>
    <mergeCell ref="T18:T20"/>
    <mergeCell ref="T133:V133"/>
    <mergeCell ref="S188:S191"/>
    <mergeCell ref="T188:T189"/>
    <mergeCell ref="T190:T191"/>
    <mergeCell ref="S192:S193"/>
    <mergeCell ref="T192:T193"/>
    <mergeCell ref="S194:S195"/>
    <mergeCell ref="T194:T195"/>
    <mergeCell ref="T220:T221"/>
    <mergeCell ref="S222:S223"/>
    <mergeCell ref="T222:T223"/>
    <mergeCell ref="S224:S225"/>
    <mergeCell ref="T224:T225"/>
    <mergeCell ref="S226:S228"/>
    <mergeCell ref="T226:T228"/>
    <mergeCell ref="T196:T197"/>
    <mergeCell ref="S198:S199"/>
    <mergeCell ref="T198:T199"/>
    <mergeCell ref="S200:S202"/>
    <mergeCell ref="T200:T202"/>
    <mergeCell ref="S214:S217"/>
    <mergeCell ref="T214:T215"/>
    <mergeCell ref="T216:T217"/>
    <mergeCell ref="S218:S219"/>
    <mergeCell ref="T218:T219"/>
  </mergeCells>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B6"/>
  <sheetViews>
    <sheetView workbookViewId="0">
      <selection activeCell="B6" sqref="B6"/>
    </sheetView>
  </sheetViews>
  <sheetFormatPr baseColWidth="10" defaultColWidth="10.83203125" defaultRowHeight="15"/>
  <cols>
    <col min="1" max="1" width="28.83203125" customWidth="1"/>
    <col min="2" max="2" width="61.83203125" customWidth="1"/>
  </cols>
  <sheetData>
    <row r="2" spans="1:2" ht="16" thickBot="1">
      <c r="A2" s="366" t="s">
        <v>16</v>
      </c>
      <c r="B2" s="366"/>
    </row>
    <row r="3" spans="1:2" ht="39" customHeight="1" thickBot="1">
      <c r="A3" s="84" t="s">
        <v>496</v>
      </c>
      <c r="B3" s="71" t="s">
        <v>497</v>
      </c>
    </row>
    <row r="4" spans="1:2" ht="39" customHeight="1">
      <c r="A4" s="83" t="s">
        <v>60</v>
      </c>
      <c r="B4" s="83" t="s">
        <v>498</v>
      </c>
    </row>
    <row r="5" spans="1:2" ht="39" customHeight="1">
      <c r="A5" s="82" t="s">
        <v>53</v>
      </c>
      <c r="B5" s="82" t="s">
        <v>499</v>
      </c>
    </row>
    <row r="6" spans="1:2" ht="39" customHeight="1">
      <c r="A6" s="82" t="s">
        <v>98</v>
      </c>
      <c r="B6" s="82" t="s">
        <v>500</v>
      </c>
    </row>
  </sheetData>
  <mergeCells count="1">
    <mergeCell ref="A2:B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17"/>
  <sheetViews>
    <sheetView workbookViewId="0">
      <selection activeCell="C5" sqref="C5"/>
    </sheetView>
  </sheetViews>
  <sheetFormatPr baseColWidth="10" defaultColWidth="10.83203125" defaultRowHeight="15"/>
  <cols>
    <col min="1" max="1" width="28.83203125" customWidth="1"/>
    <col min="2" max="2" width="34.1640625" customWidth="1"/>
    <col min="3" max="3" width="37.33203125" customWidth="1"/>
    <col min="4" max="12" width="21.5" customWidth="1"/>
  </cols>
  <sheetData>
    <row r="1" spans="1:16" ht="16" thickBot="1">
      <c r="A1" s="367" t="s">
        <v>501</v>
      </c>
      <c r="B1" s="359"/>
      <c r="C1" s="359"/>
      <c r="D1" s="359"/>
      <c r="E1" s="103"/>
      <c r="F1" s="103"/>
      <c r="G1" s="103"/>
      <c r="H1" s="103"/>
      <c r="I1" s="103"/>
      <c r="J1" s="103"/>
      <c r="K1" s="103"/>
      <c r="L1" s="103"/>
    </row>
    <row r="2" spans="1:16" ht="33" customHeight="1">
      <c r="A2" s="370" t="s">
        <v>502</v>
      </c>
      <c r="B2" s="370" t="s">
        <v>503</v>
      </c>
      <c r="C2" s="79" t="s">
        <v>504</v>
      </c>
      <c r="D2" s="370" t="s">
        <v>505</v>
      </c>
      <c r="E2" s="104"/>
      <c r="F2" s="104"/>
      <c r="G2" s="104"/>
      <c r="H2" s="104"/>
      <c r="I2" s="104"/>
      <c r="J2" s="104"/>
      <c r="K2" s="104"/>
      <c r="L2" s="104"/>
    </row>
    <row r="3" spans="1:16" ht="19.5" customHeight="1" thickBot="1">
      <c r="A3" s="371"/>
      <c r="B3" s="371"/>
      <c r="C3" s="80" t="s">
        <v>506</v>
      </c>
      <c r="D3" s="371"/>
      <c r="E3" s="104"/>
      <c r="F3" s="104"/>
      <c r="G3" s="104"/>
      <c r="H3" s="104"/>
      <c r="I3" s="104"/>
      <c r="J3" s="104"/>
      <c r="K3" s="104"/>
      <c r="L3" s="104"/>
    </row>
    <row r="4" spans="1:16" ht="15" customHeight="1" thickBot="1">
      <c r="A4" s="372" t="s">
        <v>507</v>
      </c>
      <c r="B4" s="86" t="s">
        <v>508</v>
      </c>
      <c r="C4" s="86" t="s">
        <v>509</v>
      </c>
      <c r="D4" s="87" t="s">
        <v>510</v>
      </c>
      <c r="E4" s="105"/>
      <c r="F4" s="105"/>
      <c r="G4" s="105"/>
      <c r="H4" s="105"/>
      <c r="I4" s="105"/>
      <c r="J4" s="105"/>
      <c r="K4" s="105"/>
      <c r="L4" s="105"/>
      <c r="M4" t="s">
        <v>224</v>
      </c>
      <c r="N4" t="s">
        <v>60</v>
      </c>
      <c r="O4">
        <v>100</v>
      </c>
      <c r="P4" t="str">
        <f t="shared" ref="P4:P12" si="0">+N4&amp;"
 "&amp;O4</f>
        <v>FUERTE
 100</v>
      </c>
    </row>
    <row r="5" spans="1:16" ht="15" customHeight="1" thickBot="1">
      <c r="A5" s="373"/>
      <c r="B5" s="86" t="s">
        <v>511</v>
      </c>
      <c r="C5" s="86" t="s">
        <v>512</v>
      </c>
      <c r="D5" s="87" t="s">
        <v>513</v>
      </c>
      <c r="E5" s="105"/>
      <c r="F5" s="105"/>
      <c r="G5" s="105"/>
      <c r="H5" s="105"/>
      <c r="I5" s="105"/>
      <c r="J5" s="105"/>
      <c r="K5" s="105"/>
      <c r="L5" s="105"/>
      <c r="M5" t="s">
        <v>229</v>
      </c>
      <c r="N5" t="s">
        <v>53</v>
      </c>
      <c r="O5">
        <v>50</v>
      </c>
      <c r="P5" t="str">
        <f t="shared" si="0"/>
        <v>MODERADO
 50</v>
      </c>
    </row>
    <row r="6" spans="1:16" ht="15" customHeight="1" thickBot="1">
      <c r="A6" s="374"/>
      <c r="B6" s="86" t="s">
        <v>514</v>
      </c>
      <c r="C6" s="86" t="s">
        <v>515</v>
      </c>
      <c r="D6" s="87" t="s">
        <v>513</v>
      </c>
      <c r="E6" s="105"/>
      <c r="F6" s="105"/>
      <c r="G6" s="105"/>
      <c r="H6" s="105"/>
      <c r="I6" s="105"/>
      <c r="J6" s="105"/>
      <c r="K6" s="105"/>
      <c r="L6" s="105"/>
      <c r="M6" t="s">
        <v>235</v>
      </c>
      <c r="N6" t="s">
        <v>98</v>
      </c>
      <c r="O6">
        <v>0</v>
      </c>
      <c r="P6" t="str">
        <f t="shared" si="0"/>
        <v>DÉBIL
 0</v>
      </c>
    </row>
    <row r="7" spans="1:16" ht="15" customHeight="1" thickBot="1">
      <c r="A7" s="372" t="s">
        <v>516</v>
      </c>
      <c r="B7" s="86" t="s">
        <v>517</v>
      </c>
      <c r="C7" s="86" t="s">
        <v>518</v>
      </c>
      <c r="D7" s="87" t="s">
        <v>513</v>
      </c>
      <c r="E7" s="105"/>
      <c r="F7" s="105"/>
      <c r="G7" s="105"/>
      <c r="H7" s="105"/>
      <c r="I7" s="105"/>
      <c r="J7" s="105"/>
      <c r="K7" s="105"/>
      <c r="L7" s="105"/>
      <c r="M7" t="s">
        <v>241</v>
      </c>
      <c r="N7" t="s">
        <v>53</v>
      </c>
      <c r="O7">
        <v>50</v>
      </c>
      <c r="P7" t="str">
        <f t="shared" si="0"/>
        <v>MODERADO
 50</v>
      </c>
    </row>
    <row r="8" spans="1:16" ht="15" customHeight="1" thickBot="1">
      <c r="A8" s="373"/>
      <c r="B8" s="86" t="s">
        <v>511</v>
      </c>
      <c r="C8" s="86" t="s">
        <v>519</v>
      </c>
      <c r="D8" s="87" t="s">
        <v>513</v>
      </c>
      <c r="E8" s="105"/>
      <c r="F8" s="105"/>
      <c r="G8" s="105"/>
      <c r="H8" s="105"/>
      <c r="I8" s="105"/>
      <c r="J8" s="105"/>
      <c r="K8" s="105"/>
      <c r="L8" s="105"/>
      <c r="M8" t="s">
        <v>245</v>
      </c>
      <c r="N8" t="s">
        <v>53</v>
      </c>
      <c r="O8">
        <v>50</v>
      </c>
      <c r="P8" t="str">
        <f t="shared" si="0"/>
        <v>MODERADO
 50</v>
      </c>
    </row>
    <row r="9" spans="1:16" ht="15" customHeight="1" thickBot="1">
      <c r="A9" s="374"/>
      <c r="B9" s="86" t="s">
        <v>514</v>
      </c>
      <c r="C9" s="86" t="s">
        <v>520</v>
      </c>
      <c r="D9" s="87" t="s">
        <v>513</v>
      </c>
      <c r="E9" s="105"/>
      <c r="F9" s="105"/>
      <c r="G9" s="105"/>
      <c r="H9" s="105"/>
      <c r="I9" s="105"/>
      <c r="J9" s="105"/>
      <c r="K9" s="105"/>
      <c r="L9" s="105"/>
      <c r="M9" t="s">
        <v>249</v>
      </c>
      <c r="N9" t="s">
        <v>98</v>
      </c>
      <c r="O9">
        <v>0</v>
      </c>
      <c r="P9" t="str">
        <f t="shared" si="0"/>
        <v>DÉBIL
 0</v>
      </c>
    </row>
    <row r="10" spans="1:16" ht="15" customHeight="1" thickBot="1">
      <c r="A10" s="205"/>
      <c r="B10" s="86" t="s">
        <v>517</v>
      </c>
      <c r="C10" s="86" t="s">
        <v>521</v>
      </c>
      <c r="D10" s="87" t="s">
        <v>513</v>
      </c>
      <c r="E10" s="105"/>
      <c r="F10" s="105"/>
      <c r="G10" s="105"/>
      <c r="H10" s="105"/>
      <c r="I10" s="105"/>
      <c r="J10" s="105"/>
      <c r="K10" s="105"/>
      <c r="L10" s="105"/>
      <c r="M10" t="s">
        <v>252</v>
      </c>
      <c r="N10" s="100" t="s">
        <v>98</v>
      </c>
      <c r="O10">
        <v>0</v>
      </c>
      <c r="P10" t="str">
        <f t="shared" si="0"/>
        <v>DÉBIL
 0</v>
      </c>
    </row>
    <row r="11" spans="1:16" ht="15" customHeight="1" thickBot="1">
      <c r="A11" s="205" t="s">
        <v>522</v>
      </c>
      <c r="B11" s="86" t="s">
        <v>511</v>
      </c>
      <c r="C11" s="86" t="s">
        <v>523</v>
      </c>
      <c r="D11" s="87" t="s">
        <v>513</v>
      </c>
      <c r="E11" s="105"/>
      <c r="F11" s="105"/>
      <c r="G11" s="105"/>
      <c r="H11" s="105"/>
      <c r="I11" s="105"/>
      <c r="J11" s="105"/>
      <c r="K11" s="105"/>
      <c r="L11" s="105"/>
      <c r="M11" t="s">
        <v>256</v>
      </c>
      <c r="N11" s="100" t="s">
        <v>98</v>
      </c>
      <c r="O11">
        <v>0</v>
      </c>
      <c r="P11" t="str">
        <f t="shared" si="0"/>
        <v>DÉBIL
 0</v>
      </c>
    </row>
    <row r="12" spans="1:16" ht="15" customHeight="1" thickBot="1">
      <c r="A12" s="88"/>
      <c r="B12" s="86" t="s">
        <v>514</v>
      </c>
      <c r="C12" s="86" t="s">
        <v>524</v>
      </c>
      <c r="D12" s="87" t="s">
        <v>513</v>
      </c>
      <c r="E12" s="105"/>
      <c r="F12" s="105"/>
      <c r="G12" s="105"/>
      <c r="H12" s="105"/>
      <c r="I12" s="105"/>
      <c r="J12" s="105"/>
      <c r="K12" s="105"/>
      <c r="L12" s="105"/>
      <c r="M12" t="s">
        <v>259</v>
      </c>
      <c r="N12" t="s">
        <v>98</v>
      </c>
      <c r="O12">
        <v>0</v>
      </c>
      <c r="P12" t="str">
        <f t="shared" si="0"/>
        <v>DÉBIL
 0</v>
      </c>
    </row>
    <row r="13" spans="1:16" ht="16" thickBot="1">
      <c r="A13" s="89"/>
    </row>
    <row r="14" spans="1:16" ht="25.5" customHeight="1" thickBot="1">
      <c r="A14" s="368" t="s">
        <v>525</v>
      </c>
      <c r="B14" s="369"/>
    </row>
    <row r="15" spans="1:16" ht="39" customHeight="1" thickBot="1">
      <c r="A15" s="72" t="s">
        <v>60</v>
      </c>
      <c r="B15" s="86" t="s">
        <v>526</v>
      </c>
    </row>
    <row r="16" spans="1:16" ht="44.25" customHeight="1" thickBot="1">
      <c r="A16" s="72" t="s">
        <v>53</v>
      </c>
      <c r="B16" s="86" t="s">
        <v>527</v>
      </c>
    </row>
    <row r="17" spans="1:2" ht="45.75" customHeight="1" thickBot="1">
      <c r="A17" s="72" t="s">
        <v>98</v>
      </c>
      <c r="B17" s="86" t="s">
        <v>528</v>
      </c>
    </row>
  </sheetData>
  <mergeCells count="7">
    <mergeCell ref="A1:D1"/>
    <mergeCell ref="A14:B14"/>
    <mergeCell ref="A2:A3"/>
    <mergeCell ref="B2:B3"/>
    <mergeCell ref="D2:D3"/>
    <mergeCell ref="A4:A6"/>
    <mergeCell ref="A7:A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11</vt:i4>
      </vt:variant>
    </vt:vector>
  </HeadingPairs>
  <TitlesOfParts>
    <vt:vector size="11" baseType="lpstr">
      <vt:lpstr>MAPA DE RIESGOS</vt:lpstr>
      <vt:lpstr>TIPO DE RIESGO</vt:lpstr>
      <vt:lpstr>VALORACIÓN RIESGOS</vt:lpstr>
      <vt:lpstr>ACTIVO Y CRITERIO</vt:lpstr>
      <vt:lpstr>TIPO DE CONTROL</vt:lpstr>
      <vt:lpstr>OPCIÓN DE TRAT</vt:lpstr>
      <vt:lpstr>DISEÑO CONTROL</vt:lpstr>
      <vt:lpstr>EJECUCIÓN CONTROL</vt:lpstr>
      <vt:lpstr>SOLIDEZ</vt:lpstr>
      <vt:lpstr>RIESGO RESIDUAL</vt:lpstr>
      <vt:lpstr>CONTEXTO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Calidad</dc:creator>
  <cp:keywords/>
  <dc:description/>
  <cp:lastModifiedBy>Microsoft Office User</cp:lastModifiedBy>
  <cp:revision/>
  <dcterms:created xsi:type="dcterms:W3CDTF">2015-11-26T15:35:33Z</dcterms:created>
  <dcterms:modified xsi:type="dcterms:W3CDTF">2020-12-23T16:45:35Z</dcterms:modified>
  <cp:category/>
  <cp:contentStatus/>
</cp:coreProperties>
</file>