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autoCompressPictures="0"/>
  <mc:AlternateContent xmlns:mc="http://schemas.openxmlformats.org/markup-compatibility/2006">
    <mc:Choice Requires="x15">
      <x15ac:absPath xmlns:x15ac="http://schemas.microsoft.com/office/spreadsheetml/2010/11/ac" url="/Users/calidad/Downloads/"/>
    </mc:Choice>
  </mc:AlternateContent>
  <xr:revisionPtr revIDLastSave="0" documentId="13_ncr:1_{0519743E-A108-D244-BA7C-B0A691B59698}" xr6:coauthVersionLast="36" xr6:coauthVersionMax="45" xr10:uidLastSave="{00000000-0000-0000-0000-000000000000}"/>
  <bookViews>
    <workbookView xWindow="0" yWindow="460" windowWidth="25600" windowHeight="14200" tabRatio="867" xr2:uid="{00000000-000D-0000-FFFF-FFFF00000000}"/>
  </bookViews>
  <sheets>
    <sheet name="MAPA DE RIESGOS" sheetId="1" r:id="rId1"/>
    <sheet name="TIPO DE RIESGO" sheetId="10" r:id="rId2"/>
    <sheet name="VALORACIÓN RIESGOS" sheetId="3" r:id="rId3"/>
    <sheet name="TIPO DE CONTROL" sheetId="6" r:id="rId4"/>
    <sheet name="OPCIÓN DE TRAT" sheetId="7" r:id="rId5"/>
    <sheet name="DISEÑO CONTROL" sheetId="4" r:id="rId6"/>
    <sheet name="EJECUCIÓN CONTROL" sheetId="5" r:id="rId7"/>
    <sheet name="SOLIDEZ" sheetId="8" r:id="rId8"/>
    <sheet name="RIESGO RESIDUAL" sheetId="9" r:id="rId9"/>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5" i="4" l="1"/>
  <c r="N54" i="4"/>
  <c r="N53" i="4"/>
  <c r="Q73" i="4"/>
  <c r="B159" i="4"/>
  <c r="B160" i="4"/>
  <c r="W12" i="1"/>
  <c r="H161" i="4"/>
  <c r="H160" i="4"/>
  <c r="H159" i="4"/>
  <c r="W16" i="1"/>
  <c r="B133" i="4"/>
  <c r="B107" i="4"/>
  <c r="B106" i="4"/>
  <c r="B81" i="4"/>
  <c r="B80" i="4"/>
  <c r="H55" i="4"/>
  <c r="H54" i="4"/>
  <c r="B55" i="4"/>
  <c r="B54" i="4"/>
  <c r="H53" i="4"/>
  <c r="B53" i="4"/>
  <c r="B29" i="4"/>
  <c r="B28" i="4"/>
  <c r="B3" i="4"/>
  <c r="B2" i="4"/>
  <c r="B132" i="4"/>
  <c r="B105" i="4"/>
  <c r="B79" i="4"/>
  <c r="B27" i="4"/>
  <c r="B1" i="4"/>
  <c r="K73" i="4"/>
  <c r="H20" i="1"/>
  <c r="W10" i="1" l="1"/>
  <c r="W14" i="1" l="1"/>
  <c r="K179" i="4" l="1"/>
  <c r="E179" i="4"/>
  <c r="E152" i="4"/>
  <c r="E125" i="4"/>
  <c r="E99" i="4"/>
  <c r="E73" i="4"/>
  <c r="E47" i="4"/>
  <c r="W15" i="1" l="1"/>
  <c r="W17" i="1" l="1"/>
  <c r="W13" i="1"/>
  <c r="W11" i="1"/>
  <c r="W9" i="1"/>
  <c r="W8" i="1"/>
  <c r="P12" i="8"/>
  <c r="P11" i="8"/>
  <c r="P10" i="8"/>
  <c r="P9" i="8"/>
  <c r="P8" i="8"/>
  <c r="P7" i="8"/>
  <c r="P6" i="8"/>
  <c r="P5" i="8"/>
  <c r="P4" i="8"/>
  <c r="D166" i="1" l="1"/>
  <c r="D165" i="1"/>
  <c r="D164" i="1"/>
  <c r="D163" i="1"/>
  <c r="D162" i="1"/>
  <c r="D161" i="1"/>
  <c r="D160" i="1"/>
  <c r="D159" i="1"/>
  <c r="D158" i="1"/>
  <c r="D157" i="1"/>
  <c r="D156" i="1"/>
  <c r="D155" i="1"/>
  <c r="D154" i="1"/>
  <c r="D153" i="1"/>
  <c r="D152" i="1"/>
  <c r="D151" i="1"/>
  <c r="D150" i="1"/>
  <c r="D149" i="1"/>
  <c r="D148" i="1"/>
  <c r="D147" i="1"/>
  <c r="D146" i="1"/>
  <c r="D145" i="1"/>
  <c r="D144" i="1"/>
  <c r="D143" i="1"/>
  <c r="D142" i="1"/>
  <c r="AC16" i="1" s="1"/>
  <c r="H14" i="1" l="1"/>
  <c r="AC14" i="1"/>
  <c r="H9" i="1"/>
  <c r="AC10" i="1"/>
  <c r="AC15" i="1"/>
  <c r="AC9" i="1"/>
  <c r="H8" i="1"/>
  <c r="H13" i="1"/>
  <c r="AC13" i="1"/>
  <c r="AC8" i="1"/>
  <c r="E21" i="4"/>
  <c r="H31" i="3"/>
  <c r="H163" i="1" l="1"/>
  <c r="H164" i="1"/>
</calcChain>
</file>

<file path=xl/sharedStrings.xml><?xml version="1.0" encoding="utf-8"?>
<sst xmlns="http://schemas.openxmlformats.org/spreadsheetml/2006/main" count="1202" uniqueCount="465">
  <si>
    <t>Escuela Tecnológica
Instituto Técnico Central</t>
  </si>
  <si>
    <t>CÓDIGO:   GDC-FO-09</t>
  </si>
  <si>
    <t>VERSIÓN:  6</t>
  </si>
  <si>
    <t>VIGENCIA: MARZO 6 DE 2020</t>
  </si>
  <si>
    <t>PÁGINA:    1 de 1</t>
  </si>
  <si>
    <t>R</t>
  </si>
  <si>
    <t>IDENTIFICACIÓN DEL RIESGO</t>
  </si>
  <si>
    <t>VALORACIÓN RIESGO INHERENTE</t>
  </si>
  <si>
    <t>ACTIVO DE INFORMACIÓN AFECTADO</t>
  </si>
  <si>
    <t>CRITERIO AFECTADO</t>
  </si>
  <si>
    <t>CAUSAS / VULNERABILIDAD</t>
  </si>
  <si>
    <t>CONSECUENCIAS</t>
  </si>
  <si>
    <t>TIPO DE CONTROLES</t>
  </si>
  <si>
    <t xml:space="preserve"> OPCIÓN DE TRATAMIENTO O MANEJO</t>
  </si>
  <si>
    <t>ACTIVIDAD DE CONTROL</t>
  </si>
  <si>
    <t>DISEÑO DEL CONTROL</t>
  </si>
  <si>
    <t>EJECUCIÓN DEL CONTROL</t>
  </si>
  <si>
    <t>SOLIDEZ INDIVIDUAL DEL CONTROL</t>
  </si>
  <si>
    <t>SOLIDEZ DEL CONJUNTO DE CONTROLES (Promedio aritmético de solidez individual)</t>
  </si>
  <si>
    <t>CONTROLES AYUDAN A DISMINUIR LA PROBABILIDAD</t>
  </si>
  <si>
    <t>CONTROLES AYUDAN A DISMINUIR EL IMPACTO</t>
  </si>
  <si>
    <t>VALORACIÓN RIESGO RESIDUAL</t>
  </si>
  <si>
    <t>SOPORTE DEL CONTROL</t>
  </si>
  <si>
    <t>RESPONSABLE DEL CONTROL</t>
  </si>
  <si>
    <t>TIEMPO</t>
  </si>
  <si>
    <t>INDICADOR 
Eficacia
Efectividad</t>
  </si>
  <si>
    <t>PRIMERA LINEA (Abril)</t>
  </si>
  <si>
    <t xml:space="preserve">SEGUNDA LÍNEA (Julio-Agosto) </t>
  </si>
  <si>
    <t>TERCERA LÍNEA (Noviembre)</t>
  </si>
  <si>
    <t>PROCESO</t>
  </si>
  <si>
    <t>OBJETIVO DEL PROCESO</t>
  </si>
  <si>
    <t>FACTOR QUE GENERA EL RIESGO</t>
  </si>
  <si>
    <t>DESCRIPCIÓN DEL RIESGO</t>
  </si>
  <si>
    <t>TIPO DE RIESGO</t>
  </si>
  <si>
    <t>PROBABILIDAD</t>
  </si>
  <si>
    <t>IMPACTO</t>
  </si>
  <si>
    <t>RIESGO INHERENTE</t>
  </si>
  <si>
    <t>HARDWARE</t>
  </si>
  <si>
    <t>SOFTWARE</t>
  </si>
  <si>
    <t>SERVICIOS</t>
  </si>
  <si>
    <t>DOCUMENTAL</t>
  </si>
  <si>
    <t>CONFIDENCIALIDAD</t>
  </si>
  <si>
    <t>INTEGRIDAD</t>
  </si>
  <si>
    <t>DISP0NIBILIDAD</t>
  </si>
  <si>
    <t>RIESGO RESIDUAL</t>
  </si>
  <si>
    <t>ESTADO DEL CONTROL</t>
  </si>
  <si>
    <t>OBSERVACIONES AL SEGUIMIENTO REALIZADO</t>
  </si>
  <si>
    <t>CLASIF. DE CONFIDENCIALIDAD</t>
  </si>
  <si>
    <t>IPB</t>
  </si>
  <si>
    <t>CLASIF. DE INTEGRIDAD</t>
  </si>
  <si>
    <t>A</t>
  </si>
  <si>
    <t>CLASIF. DE DISPONIBILIDAD</t>
  </si>
  <si>
    <t>CASI SEGURO</t>
  </si>
  <si>
    <t>INSIGNIFICANTE</t>
  </si>
  <si>
    <t>ALTO</t>
  </si>
  <si>
    <t>MENOR</t>
  </si>
  <si>
    <t>MODERADO</t>
  </si>
  <si>
    <t>EXTREMO</t>
  </si>
  <si>
    <t>MAYOR</t>
  </si>
  <si>
    <t>CATASTRÓFICO</t>
  </si>
  <si>
    <t>PROBABLE</t>
  </si>
  <si>
    <t>POSIBLE</t>
  </si>
  <si>
    <t>BAJO</t>
  </si>
  <si>
    <t>IMPROBABLE</t>
  </si>
  <si>
    <t>RARA VEZ</t>
  </si>
  <si>
    <t>Ambiental</t>
  </si>
  <si>
    <t>Preventivo</t>
  </si>
  <si>
    <t>Aceptar el riesgo</t>
  </si>
  <si>
    <t>FUERTE</t>
  </si>
  <si>
    <t>Fuerte + Fuerte = FUERTE (100)</t>
  </si>
  <si>
    <t>Fuerte + Fuerte</t>
  </si>
  <si>
    <t>FUERTEFUERTE</t>
  </si>
  <si>
    <t>FUERTE
 100</t>
  </si>
  <si>
    <t>Directamente</t>
  </si>
  <si>
    <t>Corrupción</t>
  </si>
  <si>
    <t>Detectivo</t>
  </si>
  <si>
    <t>Compartir el riesgo</t>
  </si>
  <si>
    <t>Fuerte + Moderado = MODERADO (50)</t>
  </si>
  <si>
    <t>Fuerte + Moderado</t>
  </si>
  <si>
    <t>FUERTEMODERADO</t>
  </si>
  <si>
    <t>MODERADO
 50</t>
  </si>
  <si>
    <t>Indirectamente</t>
  </si>
  <si>
    <t>Cumplimiento</t>
  </si>
  <si>
    <t>Evitar el riesgo</t>
  </si>
  <si>
    <t>DÉBIL</t>
  </si>
  <si>
    <t>Fuerte + Débil = DÉBIL (0)</t>
  </si>
  <si>
    <t>Fuerte + Débil</t>
  </si>
  <si>
    <t>FUERTEDÉBIL</t>
  </si>
  <si>
    <t>DÉBIL
 0</t>
  </si>
  <si>
    <t>No disminuye</t>
  </si>
  <si>
    <t>Estratégico</t>
  </si>
  <si>
    <t>Reducir el riesgo</t>
  </si>
  <si>
    <t>Moderado + Fuerte = MODERADO (50)</t>
  </si>
  <si>
    <t>Moderado + Fuerte</t>
  </si>
  <si>
    <t>MODERADOFUERTE</t>
  </si>
  <si>
    <t>Financiero</t>
  </si>
  <si>
    <t>Moderado + Moderado = MODERADO (50)</t>
  </si>
  <si>
    <t>Moderado + Moderado</t>
  </si>
  <si>
    <t>MODERADOMODERADO</t>
  </si>
  <si>
    <t>Imagen</t>
  </si>
  <si>
    <t>Moderado + Débil = DÉBIL (0)</t>
  </si>
  <si>
    <t>Moderado + Débil</t>
  </si>
  <si>
    <t>MODERADODÉBIL</t>
  </si>
  <si>
    <t>Operativo</t>
  </si>
  <si>
    <t>Débil + Fuerte = DÉBIL (0)</t>
  </si>
  <si>
    <t>Débil + Fuerte</t>
  </si>
  <si>
    <t>DÉBILFUERTE</t>
  </si>
  <si>
    <t>Seguridad Digital</t>
  </si>
  <si>
    <t>Débil + Moderado = DÉBIL (0)</t>
  </si>
  <si>
    <t>Valoración</t>
  </si>
  <si>
    <t>Débil + Moderado</t>
  </si>
  <si>
    <t>DÉBILMODERADO</t>
  </si>
  <si>
    <t>SST</t>
  </si>
  <si>
    <t>Débil + Débil = DÉBIL (0)</t>
  </si>
  <si>
    <t>Débil + Débil</t>
  </si>
  <si>
    <t>DÉBILDÉBIL</t>
  </si>
  <si>
    <t>Tecnológico</t>
  </si>
  <si>
    <t>TIPOLOGÍA DE LOS RIESGOS</t>
  </si>
  <si>
    <r>
      <t xml:space="preserve">Riesgos estratégicos: </t>
    </r>
    <r>
      <rPr>
        <sz val="9"/>
        <color rgb="FF000000"/>
        <rFont val="Arial"/>
        <family val="2"/>
      </rPr>
      <t>posibilidad de ocurrencia de eventos que afecten los objetivos estratégicos de la organización pública y por tanto impactan toda la entidad.</t>
    </r>
  </si>
  <si>
    <r>
      <t xml:space="preserve">Riesgo de imagen o reputacional: </t>
    </r>
    <r>
      <rPr>
        <sz val="9"/>
        <color rgb="FF000000"/>
        <rFont val="Arial"/>
        <family val="2"/>
      </rPr>
      <t>posibilidad de ocurrencia de un evento que afecte la imagen, buen nombre o reputación de una organización ante sus clientes y partes interesadas.</t>
    </r>
  </si>
  <si>
    <r>
      <t xml:space="preserve">Riesgos operativos: </t>
    </r>
    <r>
      <rPr>
        <sz val="9"/>
        <color rgb="FF000000"/>
        <rFont val="Arial"/>
        <family val="2"/>
      </rPr>
      <t>posibilidad de ocurrencia de eventos que afecten los procesos misionales de la entidad.</t>
    </r>
  </si>
  <si>
    <r>
      <t xml:space="preserve">Riesgos de corrupción: </t>
    </r>
    <r>
      <rPr>
        <sz val="9"/>
        <color rgb="FF000000"/>
        <rFont val="Arial"/>
        <family val="2"/>
      </rPr>
      <t>posibilidad de que, por acción u omisión, se use el poder para desviar la gestión de lo público hacia un beneficio privado.</t>
    </r>
  </si>
  <si>
    <r>
      <t xml:space="preserve">Riesgos financieros: </t>
    </r>
    <r>
      <rPr>
        <sz val="9"/>
        <color rgb="FF000000"/>
        <rFont val="Arial"/>
        <family val="2"/>
      </rPr>
      <t>posibilidad de ocurrencia de eventos que afecten los estados financieros y todas aquellas áreas involucradas con el proceso financiero como presupuesto, tesorería, contabilidad, cartera, central de cuentas, costos, etc</t>
    </r>
  </si>
  <si>
    <r>
      <t xml:space="preserve">Riesgos de seguridad digital: </t>
    </r>
    <r>
      <rPr>
        <sz val="9"/>
        <color rgb="FF000000"/>
        <rFont val="Arial"/>
        <family val="2"/>
      </rPr>
      <t>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</si>
  <si>
    <r>
      <t xml:space="preserve">Riesgos tecnológicos: </t>
    </r>
    <r>
      <rPr>
        <sz val="9"/>
        <color rgb="FF000000"/>
        <rFont val="Arial"/>
        <family val="2"/>
      </rPr>
      <t>posibilidad de ocurrencia de eventos que afecten la totalidad o parte de la infraestructura tecnológica (hardware, software, redes, etc.) de una entidad.</t>
    </r>
  </si>
  <si>
    <r>
      <t xml:space="preserve">Riesgo de seguridad y salud en el trabajo: </t>
    </r>
    <r>
      <rPr>
        <sz val="9"/>
        <color rgb="FF000000"/>
        <rFont val="Arial"/>
        <family val="2"/>
      </rPr>
      <t>probabilidad de que se materialice el peligro; es decir, que le genere daño a las personas, bienes o al entorno. </t>
    </r>
  </si>
  <si>
    <r>
      <t xml:space="preserve">Riesgos de cumplimiento: </t>
    </r>
    <r>
      <rPr>
        <sz val="9"/>
        <color rgb="FF000000"/>
        <rFont val="Arial"/>
        <family val="2"/>
      </rPr>
      <t>posibilidad de ocurrencia de eventos que afecten la situación jurídica o contractual de la organización debido a su incumplimiento o desacato a la normatividad legal y las obligaciones contractuales.</t>
    </r>
  </si>
  <si>
    <r>
      <t xml:space="preserve">Riesgo ambiental: </t>
    </r>
    <r>
      <rPr>
        <sz val="9"/>
        <color rgb="FF000000"/>
        <rFont val="Arial"/>
        <family val="2"/>
      </rPr>
      <t>probabilidad de que un evento ambiental sea un efecto potencialmennte adverso afectando fauna y flora, salud humana, prosperidad cultural y social, recursos naturales, la energía y el clima.</t>
    </r>
  </si>
  <si>
    <t>TABLA DE VALORACIÓN DE PROBABILIDAD</t>
  </si>
  <si>
    <t>NIVEL</t>
  </si>
  <si>
    <t>DESCRIPTOR</t>
  </si>
  <si>
    <t>DESCRIPCIÓN</t>
  </si>
  <si>
    <t>FRECUENCIA</t>
  </si>
  <si>
    <t>Rara vez</t>
  </si>
  <si>
    <t>El evento puede ocurrir solo en circunstancias excepcionales (poco comunes o anormales)</t>
  </si>
  <si>
    <t>No se ha presentado en los últimos 5 años.</t>
  </si>
  <si>
    <t>Improbable</t>
  </si>
  <si>
    <t>El evento podría ocurrir en algún momento</t>
  </si>
  <si>
    <t>Al menos una vez en los últimos 5 años.</t>
  </si>
  <si>
    <t>Posible</t>
  </si>
  <si>
    <t>Al menos una vez en los últimos 2 años.</t>
  </si>
  <si>
    <t>Probable</t>
  </si>
  <si>
    <t>Es viable que el evento ocurra en la mayoría de las circunstancias</t>
  </si>
  <si>
    <t>Al menos una vez en el último año.</t>
  </si>
  <si>
    <t>Casi seguro</t>
  </si>
  <si>
    <t>Se espera que el evento ocurra en la mayoría de las circunstancias</t>
  </si>
  <si>
    <t>Más de una vez al año.</t>
  </si>
  <si>
    <t>TABLA DE VALORACIÓN DE IMPACTO RIESGOS DE GESTIÓN</t>
  </si>
  <si>
    <t>TABLA DE VALORACIÓN DE IMPACTO RIESGOS DE CORRUPCIÓN</t>
  </si>
  <si>
    <t>IMPACTO CUANTITATIVO</t>
  </si>
  <si>
    <t>IMPACTO CUALITATIVO</t>
  </si>
  <si>
    <t>Preguntas para determinar impacto en los riesgos de corrupción</t>
  </si>
  <si>
    <t xml:space="preserve">RESPUESTA </t>
  </si>
  <si>
    <t>Insignificante</t>
  </si>
  <si>
    <t>Impacto que afecte la ejecución presupuestal en un valor ≥0,5%.</t>
  </si>
  <si>
    <t>No hay interrupción de las operaciones de la Escuela.</t>
  </si>
  <si>
    <t>N°</t>
  </si>
  <si>
    <t>Pregunta: Si el riesgo de corrupción se materializa podría…</t>
  </si>
  <si>
    <t>Si (*)</t>
  </si>
  <si>
    <t>No (*)</t>
  </si>
  <si>
    <t>Pérdida de cobertura en la prestación de los servicios de la Escuela ≥1%.</t>
  </si>
  <si>
    <t>No se generan sanciones económicas o adminsitrativas.</t>
  </si>
  <si>
    <t>¿Afectar al grupo de funcionarios del proceso?</t>
  </si>
  <si>
    <t>Pago de indemnizaciones a terceros por acciones legales que pueden afectar el presupuesto total de la Escuela en un valor ≥0,5%.</t>
  </si>
  <si>
    <t>No se afecta la imagen institucional de forma significativa.</t>
  </si>
  <si>
    <t>¿Afectar el cumplimiento de metas y objetivos de la dependencia?</t>
  </si>
  <si>
    <t>Pago de sanciones económicas por incumplimiento en la normatividad aplicable ante un ente regulador, las cuales afectan en un valor ≥0,5% del presupuesto general de la Escuela.</t>
  </si>
  <si>
    <t>Sin afectación de la integridad.</t>
  </si>
  <si>
    <t>¿Afectar el cumplimiento de misión de la institución?</t>
  </si>
  <si>
    <t>Afectación ≥ al 1% de la población.</t>
  </si>
  <si>
    <t>Sin afectación de la disponibilidad.</t>
  </si>
  <si>
    <t>¿Afectar el cumplimiento de la misión del sector al que pertenece la institución?</t>
  </si>
  <si>
    <t>No hay afectación medioambiental.</t>
  </si>
  <si>
    <t>Sin afectación de la confidencialidad.</t>
  </si>
  <si>
    <t>¿Generar pérdida de confianza de la institución, afectando su reputación?</t>
  </si>
  <si>
    <t>Menor</t>
  </si>
  <si>
    <t>Impacto que afecte la ejecución presupuestal en un valor ≥1%.</t>
  </si>
  <si>
    <t>Interrupción de las operaciones de la Escuela por algunas horas.</t>
  </si>
  <si>
    <t>¿Generar pérdida de recursos económicos?</t>
  </si>
  <si>
    <t>Pérdida de cobertura en la prestación de los servicios de la Escuela ≥5%.</t>
  </si>
  <si>
    <t>Reclamaciones o quejas de los usuarios que implican investigaciones internas disciplinarias.</t>
  </si>
  <si>
    <t>¿Afectar la generación de los productos o la prestación de los servicios?</t>
  </si>
  <si>
    <t>Pago de indemnizaciones a terceros por acciones legales que pueden afectar el presupuesto total de la Escuela en un valor ≥1%.</t>
  </si>
  <si>
    <t>Imagen institucional afectada localmente por retrasos en la prestación del servicio a los usuarios o ciudadanos.</t>
  </si>
  <si>
    <t>¿Dar lugar al detrimento de calidad de vida de la comunidad por la pérdida del bien o servicios o los recursos públicos?</t>
  </si>
  <si>
    <t>Pago de sanciones económicas por incumplimiento en la normatividad aplicable ante un ente regulador, las cuales afectan en un valor ≥1%del presupuesto general de la Escuela.</t>
  </si>
  <si>
    <t>Afectación leve de la integridad.</t>
  </si>
  <si>
    <t>¿Generar pérdida de información de la institución?</t>
  </si>
  <si>
    <t>Afectación ≥ al 5% de la población.</t>
  </si>
  <si>
    <t>Afectación leve de la disponibilidad.</t>
  </si>
  <si>
    <t>¿Generar intervención de los órganos de control, de la Fiscalía u otro ente?</t>
  </si>
  <si>
    <t>Afectación leve de la confidencialidad.</t>
  </si>
  <si>
    <t>¿Dar lugar a procesos sancionatorios?</t>
  </si>
  <si>
    <t>Moderado</t>
  </si>
  <si>
    <t>Impacto que afecte la ejecución presupuestal en un valor ≥5%.</t>
  </si>
  <si>
    <t>Interrupción de las operaciones de la Escuela por un (1) día.</t>
  </si>
  <si>
    <t>¿Dar lugar a procesos disciplinarios?</t>
  </si>
  <si>
    <t>Pérdida de cobertura en la prestación de los servicios de la Escuela ≥10%.</t>
  </si>
  <si>
    <t>Reclamaciones o quejas de los usuarios que podrían implicar una denuncia ante los entes reguladores o una demanda de largo alcance para la Escuela.</t>
  </si>
  <si>
    <t>¿Dar lugar a procesos fiscales?</t>
  </si>
  <si>
    <t>Pago de indemnizaciones a terceros por acciones legales que pueden afectar el presupuesto total de la Escuela en un valor ≥5%.</t>
  </si>
  <si>
    <t>Inoportunidad en la información ocasionando retrasos en la atención a los usuarios.</t>
  </si>
  <si>
    <t>¿Dar lugar a procesos penales?</t>
  </si>
  <si>
    <t>Pago de sanciones económicas por incumplimiento en la normatividad aplicable ante un ente regulador, las cuales afectan en un valor ≥5% del presupuesto general de la Escuela.</t>
  </si>
  <si>
    <t>Reproceso de actividades y aumento de carga operativa.</t>
  </si>
  <si>
    <t>¿Generar pérdida de credibilidad del sector?</t>
  </si>
  <si>
    <t>Afectación ≥ al 10% de la población.</t>
  </si>
  <si>
    <t>Imagen institucional afectada en el orden nacional o regional por retrasos en la prestación del servicio a los usuarios o ciudadanos.</t>
  </si>
  <si>
    <t>¿Ocasionar lesiones físicas o pérdida de vidas humanas?</t>
  </si>
  <si>
    <t>Afectación leve del medio ambiente, requiere de ≥ 4 semanas de recuperación.</t>
  </si>
  <si>
    <t>Investigaciones penales, fiscales o disciplinarias.</t>
  </si>
  <si>
    <t>¿Afectar la imagen regional?</t>
  </si>
  <si>
    <t>Afectación moderada de la integridad de la información debido al desinterés particular de los empleados y terceros.</t>
  </si>
  <si>
    <t>¿Afectar la imagen nacional?</t>
  </si>
  <si>
    <t>Afectación moderada de la disponibilidad de la información debido al desinterés particular de los empleados y terceros.</t>
  </si>
  <si>
    <t>¿Generar daño ambiental?</t>
  </si>
  <si>
    <t>Afectación moderada de la confidencialidad de la información debido al desinterés particular de los empleados y terceros.</t>
  </si>
  <si>
    <t xml:space="preserve">Total preguntas afirmativas: </t>
  </si>
  <si>
    <t>Mayor</t>
  </si>
  <si>
    <t>Impacto que afecte la ejecución presupuestal en un valor ≥20%.</t>
  </si>
  <si>
    <t>Interrupción de las operaciones de la Escuela por más de dos (2) días.</t>
  </si>
  <si>
    <t>* marcar con uno (1) en lugar de equis (X)</t>
  </si>
  <si>
    <t>Pérdida de cobertura en la prestación de los servicios de la Escuela ≥20%.</t>
  </si>
  <si>
    <t>Pérdida de Información crítica para la Escuela que no se puede recuperar.</t>
  </si>
  <si>
    <t>Pago de indemnizaciones a terceros por acciones legales que pueden afectar el presupuesto total de la Escuela en un valor ≥20%.</t>
  </si>
  <si>
    <t>Sanción por parte del ente de control u otro ente regulador.</t>
  </si>
  <si>
    <t>Pago de sanciones económicas por incumplimiento en la normatividad aplicable ante un ente regulador, las cuales afectan en un valor ≥20% del presupuesto general de la Escuela.</t>
  </si>
  <si>
    <t>Incumplimiento en las metas y objetivos institucionales afectando el cumplimiento de las metas de gobierno.</t>
  </si>
  <si>
    <t>Responder afirmativamente de UNA a CINCO pregunta(s) genera un impacto moderado.</t>
  </si>
  <si>
    <t>Afectación ≥ al 20% de la población.</t>
  </si>
  <si>
    <t>Imagen institucional afectada en el orden nacional o regional por incumplimiento en la prestación del servicio a los usuarios o ciudadanos.</t>
  </si>
  <si>
    <t>Responder afirmativamente de SEIS a ONCE preguntas genera un impacto mayor.</t>
  </si>
  <si>
    <t>Afectación importante del medio ambiente, requiere de ≥ 3 meses de recuperación.</t>
  </si>
  <si>
    <t>Afectación grave de la integridad de la información debido al desinterés particular de los empleados y terceros.</t>
  </si>
  <si>
    <t>Responder afirmativamente de DOCE a DIECINUEVE preguntas genera un impacto catastrófico.</t>
  </si>
  <si>
    <t>Afectación grave de la disponibilidad de la información debido al desinterés particular de los empleados y terceros.</t>
  </si>
  <si>
    <t>Afectación grave de la confidencialidad de la información debido al desinterés particular de los empleados y terceros.</t>
  </si>
  <si>
    <t>Genera medianas consecuencias sobre la entidad</t>
  </si>
  <si>
    <t>Catastrófico</t>
  </si>
  <si>
    <t>Impacto que afecte la ejecución presupuestal en un valor ≥50%.</t>
  </si>
  <si>
    <t>Interrupción de las operaciones de la Escuela por más de cinco (5) días.</t>
  </si>
  <si>
    <t>Genera altas consecuencias sobre la entidad.</t>
  </si>
  <si>
    <t>Pérdida de cobertura en la prestación de los servicios de la Escuela ≥50%.</t>
  </si>
  <si>
    <t>Intervención por parte de un ente de control u otro ente regulador.</t>
  </si>
  <si>
    <t>Genera consecuencias desastrosas para la entidad</t>
  </si>
  <si>
    <t>Pago de indemnizaciones a terceros por acciones legales que pueden afectar el presupuesto total de la Escuela en un valor ≥50%.</t>
  </si>
  <si>
    <t>Pago de sanciones económicas por incumplimiento en la normatividad aplicable ante un ente regulador, las cuales afectan en un valor ≥50% del presupuesto general de la Escuela.</t>
  </si>
  <si>
    <t>Incumplimiento en las metas y objetivos institucionales afectando de forma grave la ejecución presupuestal.</t>
  </si>
  <si>
    <t>Afectación ≥ al 50% de la población.</t>
  </si>
  <si>
    <t>Imagen institucional afectada en el orden nacional o regional por actos o hechos de corrupción comprobados.</t>
  </si>
  <si>
    <t>Afectación importante del medio ambiente, requiere de ≥ 1 año de recuperación</t>
  </si>
  <si>
    <t>Afectación muy grave de la integridad de la información debido al desinterés particular de los empleados y terceros.</t>
  </si>
  <si>
    <t>Afectación muy grave de la disponibilidad de la información debido al desinterés particular de los empleados y terceros.</t>
  </si>
  <si>
    <t>Afectación muy grave de la confidencialidad de la información debido al desinterés particular de los empleados y terceros.</t>
  </si>
  <si>
    <t>CLASIFICACIÓNDE LAS ACTIVIDADES DE CONTROL</t>
  </si>
  <si>
    <t>EJEMPLO</t>
  </si>
  <si>
    <t>CONTROLES PREVENTIVOS</t>
  </si>
  <si>
    <t>Controles que están diseñados para evitar un evento no deseado en el momento en que se produce. Este tipo de controles intentan evitar la ocurrencia de los riesgos que puedan afectar el cumplimiento de los objetivos.</t>
  </si>
  <si>
    <t>Revisión al cumplimiento de los requisitos contractuales en el proceso de selección del contratista o proveedor.</t>
  </si>
  <si>
    <t>CONTROLES DETECTIVOS</t>
  </si>
  <si>
    <t>Controles que están diseñados para identificar un evento o resultado no previsto después de que se haya producido. Buscan detectar la situación no deseada para que se corrija y se tomen las acciones correspondientes.</t>
  </si>
  <si>
    <t>Realizar una conciliación bancaria para verificar que los saldos en libros corresponden con los saldos en bancos.</t>
  </si>
  <si>
    <t>TRATAMIENTO DEL RIESGO</t>
  </si>
  <si>
    <t>ACEPTAR EL RIESGO</t>
  </si>
  <si>
    <t>No se adopta ninguna medida que afecte la probabilidad o el impacto del riesgo. (Ningún riesgo de corrupción podrá ser aceptado).</t>
  </si>
  <si>
    <t>COMPARTIR O TRANSFERIR EL RIESGO</t>
  </si>
  <si>
    <t>Se reduce la probabilidad o el impacto del riesgo transfiriendo o compartiendo una parte de este. Los riesgos de corrupción se pueden compartir pero no se puede transferir su responsabilidad.</t>
  </si>
  <si>
    <t>EVITAR EL RIESGO</t>
  </si>
  <si>
    <t>Se abandonan las actividades que dan lugar al riesgo, es decir, no iniciar o no continuar con la actividad que lo provoca.</t>
  </si>
  <si>
    <t>REDUCIR EL RIESGO</t>
  </si>
  <si>
    <t>Se adoptan medidas para reducir la probabilidad o el impacto del riesgo, o ambos; por lo general conlleva a la implementación de controles.</t>
  </si>
  <si>
    <t>RIESGO 1</t>
  </si>
  <si>
    <t>CAUSA 1</t>
  </si>
  <si>
    <t>CONTROL 1</t>
  </si>
  <si>
    <t>CRITERIO DE EVALUACIÓN</t>
  </si>
  <si>
    <t>ASPECTOS A EVALUAR EN EL DISEÑO DEL CONTRO</t>
  </si>
  <si>
    <t>OPCIONES DE RESPUESTA</t>
  </si>
  <si>
    <t>PESO EN LA EVALUACIÓN DEL DISEÑO DEL CONTROL</t>
  </si>
  <si>
    <t>RESULTADO</t>
  </si>
  <si>
    <t>1. Responsable</t>
  </si>
  <si>
    <t>¿Existe un responsable asignado a la ejecución del control ?</t>
  </si>
  <si>
    <t xml:space="preserve">Asignado </t>
  </si>
  <si>
    <t>No Asignado</t>
  </si>
  <si>
    <t>¿El responsable tiene la autoridad y adecuada segregación de funciones en la ejecución del control?</t>
  </si>
  <si>
    <t xml:space="preserve">Adecuado </t>
  </si>
  <si>
    <t>Inadecuado</t>
  </si>
  <si>
    <t>2. Periodicidad</t>
  </si>
  <si>
    <t xml:space="preserve">¿ La oportunidad en que se ejecuta el control ayuda a prevenir la mitigación del riesgo o a detectar la materialización del riesgo de manera oportuna? </t>
  </si>
  <si>
    <t xml:space="preserve">Oportuna </t>
  </si>
  <si>
    <t>Inoportuna</t>
  </si>
  <si>
    <t xml:space="preserve">3. Propósito. </t>
  </si>
  <si>
    <t xml:space="preserve">¿Las actividades que se desarrollan en el control realmente buscan por si sola prevenir o detectar las causas que pueden dar origen al riesgo, ejemplo Verificar, Validar Cotejar, Comparar, Revisar, etc.? </t>
  </si>
  <si>
    <t xml:space="preserve">Prevenir Detectar </t>
  </si>
  <si>
    <t>No es un Control</t>
  </si>
  <si>
    <t xml:space="preserve">4. Cómo se realiza la actividad de control. </t>
  </si>
  <si>
    <t xml:space="preserve">¿La fuente de información que se utiliza en el desarrollo del control es información confiable que permita mitigar el riesgo?. </t>
  </si>
  <si>
    <t xml:space="preserve">Confiable </t>
  </si>
  <si>
    <t>No Confiable</t>
  </si>
  <si>
    <t>5. Qué pasa con las observaciones o desviaciones</t>
  </si>
  <si>
    <t>.¿Las observaciones , desviaciones o diferencias identificadas como resultados de la ejecución del control son investigadas y resueltas de manera oportuna?.</t>
  </si>
  <si>
    <t xml:space="preserve">Se investigan y resuelven oportunamente </t>
  </si>
  <si>
    <t>No se investigan y resuelven oportunamente</t>
  </si>
  <si>
    <t xml:space="preserve">6. Evidencia de la ejecución del control </t>
  </si>
  <si>
    <t xml:space="preserve">¿Se deja evidencia o rastro de la ejecución del control, que permita a cualquier tercero con la evidencia, llegar a la misma conclusión?. </t>
  </si>
  <si>
    <t xml:space="preserve">Completa </t>
  </si>
  <si>
    <t xml:space="preserve">Incompleta </t>
  </si>
  <si>
    <t>No existe</t>
  </si>
  <si>
    <t>TOTAL</t>
  </si>
  <si>
    <t>RANGO DE CALIFICACIÓN DEL DISEÑO</t>
  </si>
  <si>
    <t>RESULTADO, PESO EN LA EVALUACIÓN DEL DISEÑO DEL CONTROL</t>
  </si>
  <si>
    <t>Calificación entre 96 y 100</t>
  </si>
  <si>
    <t>Calificación entre 86 y 95</t>
  </si>
  <si>
    <t>Calificación entre 0 y 85</t>
  </si>
  <si>
    <t>RANGO DE CALIFICACIÓN DE LA EJECUCIÓN</t>
  </si>
  <si>
    <t>RESULTADO, PESO DE LA EJECUCIÓN DEL CONTROL</t>
  </si>
  <si>
    <t>El control se ejecuta de manera consistente por parte del responsable.</t>
  </si>
  <si>
    <t>El control se ejecuta algunas veces por parte del responsable.</t>
  </si>
  <si>
    <t>El control no se ejecuta por parte del responsable.</t>
  </si>
  <si>
    <t>SOLIDEZ INDIVIDUAL DE CADA CONTROL</t>
  </si>
  <si>
    <t>Peso del diseño individual o promedio de los Controles. (DISEÑO)</t>
  </si>
  <si>
    <t>El Control se ejecuta de manera consistente por los responsables. (EJECUCION)</t>
  </si>
  <si>
    <t xml:space="preserve">Solidez individual de cada control </t>
  </si>
  <si>
    <t>Aplica plan de acción para fortalecer el Control Si / NO</t>
  </si>
  <si>
    <t>FUERTE:100 MODERADO:50 DÉBIL:0</t>
  </si>
  <si>
    <t>Fuerte Calificación Entre 96 y 100</t>
  </si>
  <si>
    <t>Fuerte (Siempre se ejecuta)</t>
  </si>
  <si>
    <t>Fuerte + Fuerte = FUERTE</t>
  </si>
  <si>
    <t>No</t>
  </si>
  <si>
    <t xml:space="preserve">Moderado (Algunas veces) </t>
  </si>
  <si>
    <t xml:space="preserve">Fuerte + Moderado = MODERADO </t>
  </si>
  <si>
    <t>Si</t>
  </si>
  <si>
    <t xml:space="preserve">Débil (No se ejecuta) </t>
  </si>
  <si>
    <t>Fuerte + Débil = DÉBIL</t>
  </si>
  <si>
    <t>Moderado Calificación Entre 86 y 95</t>
  </si>
  <si>
    <t xml:space="preserve">Fuerte (Siempre se ejecuta) </t>
  </si>
  <si>
    <t>Moderado + Fuerte = MODERADO</t>
  </si>
  <si>
    <t>Moderado + Moderado = MODERADO</t>
  </si>
  <si>
    <t>Moderado + Débil = DÉBIL</t>
  </si>
  <si>
    <t>Débil + Fuerte = DÉBIL</t>
  </si>
  <si>
    <t xml:space="preserve">Débil Entre 0 y 85 </t>
  </si>
  <si>
    <t>Débil + Moderado = DÉBIL</t>
  </si>
  <si>
    <t>Débil + Débil = DÉBIL</t>
  </si>
  <si>
    <t>CALIFICACIÓN DE LA SOLIDEZ DEL CONJUNTO DE CONTROLES</t>
  </si>
  <si>
    <t>El promedio de la solidez indiviudal de cada control al sumarlos y ponderarlos es igual a 100.</t>
  </si>
  <si>
    <t>El promedio de la solidez indiviudal de cada control al sumarlos y ponderarlos está entre 50 y 99.</t>
  </si>
  <si>
    <t>El promedio de la solidez individual de cada control al sumarlos y ponderarlos es menor a 50.</t>
  </si>
  <si>
    <t>SÓLIDEZ DEL CONJUNTO DE LOS CONTROLES</t>
  </si>
  <si>
    <t># COLUMNAS EN LA MATRIZ DE RIESGO QUE SE DESPLAZA EN EL EJE DE PROBABILIDAD</t>
  </si>
  <si>
    <t># COLUMNAS EN LA MATRIZ DE RIESGO QUE SE DESPLAZA EN EL EJE DE IMPACTO</t>
  </si>
  <si>
    <t xml:space="preserve">
1- Admisiones y Matrículas</t>
  </si>
  <si>
    <t xml:space="preserve">4- Convivencia </t>
  </si>
  <si>
    <t>5- Residuos</t>
  </si>
  <si>
    <t>6-Información Académica</t>
  </si>
  <si>
    <t>7- EPP</t>
  </si>
  <si>
    <t xml:space="preserve">
Admitir estudiantes que no cumplen con los requisitos establecidos en el procedimiento de Admisiones y Matrículas
</t>
  </si>
  <si>
    <t>Ambiente inadecuado para el desarrollo de las actividades institucionales</t>
  </si>
  <si>
    <t>Exposición de información académica reservada y/o privada sensible a la manipulación de personas no autorizadas</t>
  </si>
  <si>
    <t xml:space="preserve">El no uso de los implementos de seguridad industrial al  ingreso y permanencia de los talleres y laboratorios. </t>
  </si>
  <si>
    <t>1. Viciar el debido proceso de Admisiones y Matrículas
2. Falta de credibilidad de la Institución frente al proceso de Admisiones y Matrículas</t>
  </si>
  <si>
    <t>1- Violencia física, verbal y psicológica</t>
  </si>
  <si>
    <t xml:space="preserve">1- Contaminación del medio ambiente.
2- Inadecuada separación de los residuos.
</t>
  </si>
  <si>
    <t>1- Modificación, divulgación, y/o destrucción de la información</t>
  </si>
  <si>
    <t>No se realiza una inducción y reenduccion  a la Comunidad Educativa</t>
  </si>
  <si>
    <t xml:space="preserve">Verificación del uso de los elementos de Seguridad Industrial, de acuerdo al Listado de Asistencia a Talleres y Laboratorios según la práctica.   </t>
  </si>
  <si>
    <t>DIRECTAMENTE</t>
  </si>
  <si>
    <t>Ausencia de implementos o insumos para el desarrollo de actividades académicas</t>
  </si>
  <si>
    <t>Control de asistencia a la Escuela de Padres
Convivencias de estudiantes
Actas del Comité de Convivencia</t>
  </si>
  <si>
    <t>Planillas de seguimiento al manejo de los residuos generados por los talleres</t>
  </si>
  <si>
    <t xml:space="preserve">Director  del Bahillerato Tecnico Industrial </t>
  </si>
  <si>
    <t xml:space="preserve">Primer Periodo Academico </t>
  </si>
  <si>
    <t xml:space="preserve">Semanal </t>
  </si>
  <si>
    <t>Eficacia: Actividades de psicología realizadas/ actividades programadas
Efectividad: No. reclamos de maltrato</t>
  </si>
  <si>
    <t>Eficacia: No. de casos reportados
Efectividad: # eventos registrados de contaminación por manejo inadecuado de residuos / # actividades de gestión de residuos X 100%</t>
  </si>
  <si>
    <t>Eficacia: # de casos identificados de manipulación de información sensible / # de actividades de socialización y seguimiento a las políticas de escritorio limpio X 100 %
Efectividad: # casos reportados de pérdida de información</t>
  </si>
  <si>
    <t>x</t>
  </si>
  <si>
    <t>DOCENCIA DE BACHILLERATO</t>
  </si>
  <si>
    <t>Ofrecer una educación integral con calidad y excelencia, a través de la implementación de estrategias y metodologías de aprendizaje técnico-técnico-académicas, que promuevan la construcción del conociminto y el talento humano.</t>
  </si>
  <si>
    <t xml:space="preserve">Actas de Dirección de Curso </t>
  </si>
  <si>
    <t>Mejorar el proceso de comunicación y orientación con el apoyo del grupo de psicología, basado en el Manual de Convivencia.</t>
  </si>
  <si>
    <t>Fortalecimiento de la política de "Escritorio limpio" dejando los lockers, cajones y oficinas siempre con llave.</t>
  </si>
  <si>
    <t xml:space="preserve">Coordinacion de Talleres y Laboratorios IBTI y que se encuentren frente a la práctica.
Docentes </t>
  </si>
  <si>
    <t>RIESGO 2</t>
  </si>
  <si>
    <t>RIESGO 3</t>
  </si>
  <si>
    <t>RIESGO 4</t>
  </si>
  <si>
    <t>RIESGO 5</t>
  </si>
  <si>
    <t xml:space="preserve">Solicitud de contenedores pertinentes al tipo de residuos. </t>
  </si>
  <si>
    <t>RIESGO 6</t>
  </si>
  <si>
    <t>Manejo inadecuado de la información.</t>
  </si>
  <si>
    <t>RIESGO 7</t>
  </si>
  <si>
    <t>MAPA Y PLAN DE TRATAMIENTO DE RIESGOS DOCENCIA BACHILLERATO 2020</t>
  </si>
  <si>
    <t>Manejo del proceso de Admisiones y matriculas por parte de funcionarios que no forman del proceso o no lo tiene incluido en sus funciones y responsabilidades</t>
  </si>
  <si>
    <t>El proceso será adelantado por el equipo del Bachillerato dirigido por el Director y se realizará pubicación de resultados con los respectivos puntajes en cada étapa</t>
  </si>
  <si>
    <t>Listado publicados con los respectivos puntajes</t>
  </si>
  <si>
    <t xml:space="preserve">Octubre de 2020 </t>
  </si>
  <si>
    <t>Eficacia:  cumplimiento de actividades / actividades programadas *100</t>
  </si>
  <si>
    <t>2- Desconocimiento</t>
  </si>
  <si>
    <t>Probabiilidad de inclumplir los lineamientos establecidos en el PEI, Manual de convivencia y Sistema Institucional de Evaluación</t>
  </si>
  <si>
    <t>1-Sanciones
2- Incumplimiento de lo establecido por los estamentos reguladores .</t>
  </si>
  <si>
    <t>Estructurar el programa de inducción y reinducción tanto a docentes del IBTI como a estudiantes nuevos y antiguos, adicionalmente realizar el seguimiento.</t>
  </si>
  <si>
    <t>Equipo de Coordinacion del Bachillerato Tecnico Industrial 
Directores de Grupo</t>
  </si>
  <si>
    <t>Eficacia:  cumplimiento de actividades / actividades programadas *100
Efectividad: 100% de estudiantes y docentes conocen los lineamientos</t>
  </si>
  <si>
    <t xml:space="preserve">No se ha ejecutado acciones de control  debido a que el proceso de medición inicia en el mes de agosto. </t>
  </si>
  <si>
    <t xml:space="preserve">Se han realizado procesos de inducción y reinducción a los estudiantes.  Las evidencias se encuentran en la primera acta de dirección de grupo. </t>
  </si>
  <si>
    <t xml:space="preserve">Planeación inadecuada de la programación académica </t>
  </si>
  <si>
    <t>Falta de cumplimiento de los profesores en téminos del calendario establecido</t>
  </si>
  <si>
    <t xml:space="preserve">Revisión, aprobación y validación de la Planeación académica periódicamente.
</t>
  </si>
  <si>
    <t xml:space="preserve">Genosoft
Formato de la Validación del plan de asiganatura </t>
  </si>
  <si>
    <t>Comunicado en la cual se definen los tiempos de entrega de la información</t>
  </si>
  <si>
    <t>Comunicados emitidos</t>
  </si>
  <si>
    <t xml:space="preserve">Director del IBTI
Equipo de Coordinacion del Bachillerato Tecnico Industrial </t>
  </si>
  <si>
    <t>Director del IBTI</t>
  </si>
  <si>
    <t xml:space="preserve">Cuatro períodos Académicos </t>
  </si>
  <si>
    <t>Incumplir la oferta de académica</t>
  </si>
  <si>
    <t>3- Incumplimiento</t>
  </si>
  <si>
    <t>Comité de convivencia escolar del IBTI 
Psicólogos</t>
  </si>
  <si>
    <t xml:space="preserve">Cuatro peróodos Académicos </t>
  </si>
  <si>
    <t>Socializar el procedimiento para la gestión y manejo seguro de residuos y hacer el respectivo seguimiento con el apoyo de gestión ambiental.  Adecuar las áreas de disposición de residuos en los talleres.</t>
  </si>
  <si>
    <t>Se realizaron escuelas de padres el 27 de febrero para 603 y 604, el 4 de marzo para 605 y 606, el 2 de marzo para 601 y 602 y 1101, 1102 y 1103. El 23 de abril de forma virtual escuela de padres para todos los padres sobre internet seguro. Se realizó Comité de Convivencia el 10 de marazo. Se dió tratamiento por la coordinación y el área de psicología a queja presentada por un estudiante la Segunda División, durante el primer período.</t>
  </si>
  <si>
    <t xml:space="preserve">Coordinación de Talleres y Laboratorios IBTI y PES </t>
  </si>
  <si>
    <t>De acuerdo a la necesidad</t>
  </si>
  <si>
    <t xml:space="preserve">Primer Período Académico </t>
  </si>
  <si>
    <t>Enviar Política de Escritorio Limpio y Pantalla Limpia a los docentes y Coordinador del Bachillerato.</t>
  </si>
  <si>
    <t>Se envío la Política de Escritorio Limpio y Pantalla Limpia a los docentes de Bachillerato. Se recuerda a los Coordinadores la Política de Escritorio Limpio y Pantalla Limpia.</t>
  </si>
  <si>
    <t xml:space="preserve">1- Accidentes 
2- Apertura de investigación 
</t>
  </si>
  <si>
    <t>Eficacia: No. Inspecciones realizadas vs. Inpsecciones programadas
Efectividad: 100% de los estudiantes y docentes hacen uso de los EPP</t>
  </si>
  <si>
    <t>Falta de conciencia y compromiso de los estudiantes, profesores y padres de familia .</t>
  </si>
  <si>
    <t>Listado de estudiantes diligenciado por el docente a cargo verificando el uso de EPP y cuando incumplimiento se registra en genosoft.
Formatos diligenciados</t>
  </si>
  <si>
    <t>LIDER DEL PROCESO</t>
  </si>
  <si>
    <t>HNO. FERNANDO ADOLFO LUQUE OLAYA</t>
  </si>
  <si>
    <r>
      <t>Fecha: Junio 5</t>
    </r>
    <r>
      <rPr>
        <sz val="10"/>
        <rFont val="Arial"/>
        <family val="2"/>
      </rPr>
      <t xml:space="preserve"> de 2020 </t>
    </r>
  </si>
  <si>
    <t>Los auxiliares de laboratorio  y coordinadores han participado en las jornadas de capacitación lideradas por el área de gestión ambiental.  También se llevó a cabo salida de residuos de talleres y laboratorios durante el primer bimestre.</t>
  </si>
  <si>
    <t>CAUSA 2</t>
  </si>
  <si>
    <t>Docentes que tienen actitudes impositivas.  Manipulación de los estudiantes y padres de familia.</t>
  </si>
  <si>
    <t xml:space="preserve">Desconocimiento de la clasificación de los residuos. 
Ausencia de dispositivos adecuados para la disposición de residuos.                                    </t>
  </si>
  <si>
    <t>Verificación del uso de los elementos de Seguridad Industrial, de acuerdo al Listado de Asistencia a Talleres y Laboratorios según la práctica.</t>
  </si>
  <si>
    <t xml:space="preserve">Diligenciamiento por parte de los padres de familia del formato de Conocimiento y responsabilidad (DES-FO-27)   </t>
  </si>
  <si>
    <t>Formatos diligenciados por los padres de familia</t>
  </si>
  <si>
    <t>Al iniciar el año</t>
  </si>
  <si>
    <t>CONTROL 2</t>
  </si>
  <si>
    <t>1- Deterioro de imagen institucional
2. Denuncias
3. Demandas
4. Bajo rendimiento académico
5. Desmejoramiento en los resultados de las pruebas saber</t>
  </si>
  <si>
    <t>Pandemias</t>
  </si>
  <si>
    <t>CAUSA 3</t>
  </si>
  <si>
    <t>INDIRECTAMENTE</t>
  </si>
  <si>
    <t>Permanente</t>
  </si>
  <si>
    <t xml:space="preserve">Clases virtuales a través del uso de plataformas.
Realización de comunicados.
Cumplimiento de protocolos internos y externos
</t>
  </si>
  <si>
    <t>Eficacia: cumplimiento de actividades / actividades programadas *100
Efectividad: 100% del cumplimiento de la oferta académica</t>
  </si>
  <si>
    <t xml:space="preserve">Clases en el aula virtual
Comunicados 
Cartillas
Videos
Correos electrónicos
Uso de diferentes aplicaciones 
</t>
  </si>
  <si>
    <t>El Director del bachillerato revisó y aprobó la planeación académica del primer período en gnosoft y los coordinadores de crecimiento humano realizaron validación aleatoria del cumplimento del plan de asignatura de forma presencial.
Se han realizado 6 comunicados los cuales se han enviado a docentes, padres de famiilia y estudiantes a través de gnosoft
Se han elaborado cartillas y videos desde psicología, enfermería y pastoral para trabajar con los estudiantes y familias el tema de la pandemia.
Los coordinadores realizan seguimiento de las clases dictadas a través de la plataforma.
Se creo un formato especial el cual se aplica en las áreas de matemáticas, español, ciencias sociales y ciencias natuales con las temáticas más relevantes para que los estudiantes que cuentan con conexión intermitente para que desarrollen un trabajo autodidáctico al cual le hace seguimiento el profesor de la asignatura.
Para las clases de talleres y laboratorios (prácticas) los estudiantes elaboran de manera didáctica desde su casa piezas con los materiales con que cuentan, a partir de directrices impartidas por los docentes en sus guías de trabajo.
Comunicación permanente con estudiantes, padres de familia y docente a través de gnosoft, correos electrónicos, whatsapp, teams, zoom.</t>
  </si>
  <si>
    <t>El proceso de inscripción empezó el día 10 de agosto al 11 de septiembre, los listados con respectivos puntajes serán publicados a partir del 6 de octubre, igualmente se actualizo el DIB-PC-01 ADMISIÓN DE ASPIRANTES Y MATRÍCULA PARA ESTUDIANTES DEL BACHILLERATO TÉCNICO INDUSTRIAL</t>
  </si>
  <si>
    <t xml:space="preserve">Se realiza socialización de notas del ciclo académico personalizado con los estudiantes, padres de familia, acudientes., teniendo en cuenta que por emergencia sanitaria los reportes o evidencias reposan en el one drive.  </t>
  </si>
  <si>
    <t xml:space="preserve">Se realizan comunicado para tener fechas de asignaturas con los docentes y concluir el seguimiento de planes de asignatura. Este se dirige para  docente, jefe de área  dirección, y padres de familia los cuales de evidencian en Gnosoft.
Se realizo la metodología de trabajo virtual la cual se socializo con la comunidad educativa (según acta 9 del concejo de coordinación, reunión concejo de padres de familia, se realizaron  encuestas de satisfacción )
Se realizó la validación de la prestación del servicio a través del formato establecido por calidad (DIB-FO-11) y que se encuentra disponible en la página web de la escuela. La validación se realizó contrastando lo consignado en los planes de asignatura y las evidencias encontradas en el aula virtual
</t>
  </si>
  <si>
    <t>Se han realizado talleres enfocados a mejorar las dinámicas familiares en cuanto al manejo comunicación asertiva y el dialogo, se realiza comité de convivencia escolar con fecha 12 de agosto</t>
  </si>
  <si>
    <t xml:space="preserve">Se evidencia acta de manejo de residuos con el grupo ambiental, se realizan capacitaciones y talleres por parte de la misma área </t>
  </si>
  <si>
    <t>Se envía circular de manejo de política de Escritorio y pantalla limpia a los docentes por la plataforma de Gnosoft mayo 28 y 29 de julio</t>
  </si>
  <si>
    <t>En el primer bimestre se envió comunicado previo por Gnosoft, a padres de familia en donde se indicaba la utilización de uniformes de acuerdo al manual de convivencia, formato de conocimiento y responsabilidad DES-FO- 27 teniendo en cuenta la actual emergencia sanitaria no se está teniendo en cuenta este seguimiento</t>
  </si>
  <si>
    <t xml:space="preserve">Se realizaron varias inspecciones a los diferentes talleres y laboratorios para verifiicar el uso de elementos de protección personal en los talleres y laboratorios.  
</t>
  </si>
  <si>
    <t>Se tienen los formatos diligenciados por los padres de familia.</t>
  </si>
  <si>
    <t>Se evidencio el comunicado N° 4 del 26 de agosto en el cual se establecieron las actividades para el IBTI, observando que en el numeral 8 se planteó la elaboración de los planes de asignaturas del 31 al 4 de septiembre de 2020 y el jefe de área a su vez adelanta el envió del 7 al 11 de septiembre y posteriormente serán aprobados entre el 14 al 18 de septiembre y del 21 al 25 se socializaran los planes de asignatura. de igual modo a través de la plataforma Gnosoft, se observó el plan de áreas publicado en dicha plataforma una vez fue aprobado por el director del IBTI para su socialización al estar publicado en esta plataforma los padres de familia y los docentes pueden adelantar la consulta y seguimiento al cumplimiento de estas actividades, así mismo estos planes en el adelanto de clases virtuales por la Pandemia Covid-19 se han tratado con los estudiantes mediante la plataforma Teams. Se adelantaron las reuniones para el tema de prevención de contagio de Covid-19, el día 13 de agosto se emitió documentos para socializar dichos cuidados mediante el video publicado en la red social de youtube https://youtu.be/BD5-RDhpdtE lo cual contribuye a mitigar el riesgo identificado.</t>
  </si>
  <si>
    <t xml:space="preserve">Mediante el seguimiento adelantado se evidencio que, en el mes de agosto el día 17 se adelantó el taller enrutate con la universidad del rosario, para orientación profesional.
20 de agosto escuela de padres 701 y 702, 
24 de agosto conferencia acerca de "hablemos del suicidio en tiempos de cuarentena" a nivel general con la comunidad académica, contando con 79 personas de 276 inscritas.
27 escuelas de padres del 703,704, 
27 de agosto escuelas de padres 1104, 1105, 1106, 
3 de septiembre escuela de padres 705y706, 
10 de septiembre 801 y 802, 
11 de septiembre 901 y 902, 
17 de septiembre 803 y 804, 
18 de septiembre 903, 904, 
24 de septiembre 805,806,  
25 de septiembre 905,906,  
1 de octubre 1001,1002, 
2 de octubre 1002,1004. 
Encuanto a los informes de escuelas de padres se adelantan las actividades, los asistentes y se evidencia a través de los formularios de google, adelantadas en cuanto a la satisfacción del taller adelantado, en cuanto a las convivencias para estudiantes no se adelantaron durante la vigencia teniendo en cuenta el trabajo desde casa.
Frente a las actas del comité de convivencia se observo:
Acta N°1 10 de marzo de 2020.
Acta N°2 12 de agosto de 2020.
Acta N°3 3 de septiembre de 2020.
Acta N°4 7 de septiembre de 2020.
Contribuyendo así con la mitigación del riesgo identificado.
</t>
  </si>
  <si>
    <t>Se evidencio que, desde el área de talleres y laboratorio no se han adelantado labores de recolección de residuos toda vez que los estudiantes se encuentran adelantando sus actividades escolares virtuales, se adelantaron las capacitaciones adelantadas con escuelas de padres se adelantó el tema de prevención del contagio del Covid-19 se trató el tema de la "recolección, almacenamiento y desecho de los residuos de forma segura" desde el área de procesos el docente del área industriales, con los estudiantes en la semana del 28 de agosto de 2020 en la cual se trabajó el tema del manejo de residuos generados en los laboratorios, de igual manera algunos integrantes del equipo de trabajo participó en el "taller de roles y responsabilidades"  y "Como conocer tu huella de carbono" contribuyendo con la mitigación del riesgo identificado.</t>
  </si>
  <si>
    <t>Se evidencio que, el 28 de mayo de 2020, se publicó la política de escritorio y pantalla limpia por medio de la plataforma genosoft y el 29 de julio a los docentes de la institución del IBTI con las políticas de seguridad y privacidad de la información, así mismo se emitió la comunicado N°4 de fecha 26 de agosto de 2020, en el numeral 12. se recomendó el manejo de la información por medio del one drive, y las recomendaciones de seguridad e la información se sugirió mantener bajo reserva los documentos académicos y las actas de reuniones que son de carácter confidencial. Contribuyendo así con la mitigación del riesgo identificado.</t>
  </si>
  <si>
    <t>Frente a las actividad adelantada en el primer seguimiento e inspecciones a los diferentes talleres y laboratorios para verificar el uso de elementos de protección personal en los talleres y laboratorios, no fue posible evidenciar estas inspecciones adelantadas toda vez que por el adelanto de las actividades desde casa por el Covid-19, estos formatos se encuentran físicos en las instalaciones de la Entidad. de otra parte, se observó el comunicado enviado por medio de la plataforma Gnosoft de fecha 12 de febrero de 2020 dirigido a los padres de familia, acudientes y estudiantes para recordar el uso de los uniforme y elementos de protección personal en los talleres y laboratorios, así como el formato de conocimiento y responsabilidad para los padres, de acuerdo al manual de convivencia. Lo cual contribuye con la mitigación del riesgo identificado.</t>
  </si>
  <si>
    <t>Durante el inicio de la vigencia se envió a los padres de familias el formato establecido con el fin de ser firmado y posteriormente es entregado por el estudiante a los docentes, bajo quienes se encuentra la custodia de dichos documentos. Para mayor accesibilidad al momento de llegarse a presentar un accidente con el estudiante, lo anterior no se pudo observar por el adelanto de las actividades desde casa con ocasión del Covid-19, lo cual contribuye con la mitigación del riesgo identificado</t>
  </si>
  <si>
    <t>Se evidencio que el procedimiento DIB-PC-01"Admisiónn de aspirantes y Matrucula para estudiantes del IBTI" fue actualizado en agosto de 2020 y se encuentra debidamente publlicado en la pagina web de la Entidad, de otra parte se obsevo la publlicación de los resultados de los aspirantes con los respectivos puntajes, de acuerdo al crograma establecido y publlicado en sitio web.lo cual contribuye con la mitigación del riesgo identificado.</t>
  </si>
  <si>
    <t xml:space="preserve">Se evidencio que, a través de stream se divulgo el video que socializa el manuual de convivencia, se adelantón encuesta para actualización del manual de convivencia situaciones que afectan la convivencia escolar presencial y virtual, conocieminto del manual, y el perfil del aspirante a ingresar al IBTI, el acta de inducción y reinducción no fue posible observarla toda vez que con ocación del Covid-19 las actividades academicas se adelantan de manera virtual y dicha acta se encuentra fisica en la Entidad. de igual forma se observo el seguimiento adelantado en la dirección de grupo al curso 802 del 2 de octubre de 2020, por medio de matriz de identificacion de causas que afecten la convivencia de los estudiantes, de igual forma se observo la matriz adelantada en la dirección de grupo el 903. lo cual permite observar que esta actividad contribuye con la mitigacion del riesgo identificado.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</si>
</sst>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b/>
      <sz val="10"/>
      <name val="Arial"/>
      <family val="2"/>
    </font>
    <font>
      <sz val="10"/>
      <name val="Arial"/>
      <family val="2"/>
    </font>
    <font>
      <sz val="10"/>
      <color theme="1"/>
      <name val="Arial"/>
      <family val="2"/>
    </font>
    <font>
      <sz val="6"/>
      <color theme="1"/>
      <name val="Arial"/>
      <family val="2"/>
    </font>
    <font>
      <b/>
      <sz val="9"/>
      <color rgb="FF000000"/>
      <name val="Arial"/>
      <family val="2"/>
    </font>
    <font>
      <sz val="12"/>
      <name val="Arial"/>
      <family val="2"/>
    </font>
    <font>
      <b/>
      <sz val="7"/>
      <name val="Arial"/>
      <family val="2"/>
    </font>
    <font>
      <sz val="7"/>
      <name val="Arial"/>
      <family val="2"/>
    </font>
    <font>
      <sz val="7"/>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b/>
      <sz val="11"/>
      <color theme="1"/>
      <name val="Arial"/>
      <family val="2"/>
    </font>
    <font>
      <b/>
      <sz val="6"/>
      <color theme="1"/>
      <name val="Arial"/>
      <family val="2"/>
    </font>
    <font>
      <b/>
      <sz val="10"/>
      <color rgb="FF000000"/>
      <name val="Arial"/>
      <family val="2"/>
    </font>
    <font>
      <sz val="10"/>
      <color rgb="FF000000"/>
      <name val="Arial"/>
      <family val="2"/>
    </font>
    <font>
      <sz val="8"/>
      <color theme="1"/>
      <name val="Arial"/>
      <family val="2"/>
    </font>
    <font>
      <sz val="8"/>
      <name val="Arial"/>
      <family val="2"/>
    </font>
    <font>
      <b/>
      <sz val="13"/>
      <color rgb="FF000000"/>
      <name val="Arial"/>
      <family val="2"/>
    </font>
    <font>
      <b/>
      <sz val="12"/>
      <color rgb="FF000000"/>
      <name val="Arial"/>
      <family val="2"/>
    </font>
    <font>
      <sz val="12"/>
      <color rgb="FF000000"/>
      <name val="Arial"/>
      <family val="2"/>
    </font>
    <font>
      <b/>
      <sz val="12"/>
      <name val="Arial"/>
      <family val="2"/>
    </font>
    <font>
      <b/>
      <sz val="11"/>
      <color theme="1"/>
      <name val="Calibri"/>
      <family val="2"/>
      <scheme val="minor"/>
    </font>
    <font>
      <b/>
      <sz val="10"/>
      <color theme="1"/>
      <name val="Arial"/>
      <family val="2"/>
    </font>
    <font>
      <b/>
      <sz val="7"/>
      <color theme="1"/>
      <name val="Arial"/>
      <family val="2"/>
    </font>
    <font>
      <sz val="9"/>
      <color rgb="FF000000"/>
      <name val="Arial"/>
      <family val="2"/>
    </font>
    <font>
      <i/>
      <sz val="11"/>
      <color theme="1"/>
      <name val="Calibri"/>
      <family val="2"/>
      <scheme val="minor"/>
    </font>
    <font>
      <sz val="11"/>
      <name val="Calibri"/>
      <family val="2"/>
      <scheme val="minor"/>
    </font>
    <font>
      <b/>
      <sz val="8"/>
      <name val="Arial"/>
      <family val="2"/>
    </font>
    <font>
      <sz val="8"/>
      <color rgb="FF000000"/>
      <name val="Arial"/>
      <family val="2"/>
    </font>
  </fonts>
  <fills count="13">
    <fill>
      <patternFill patternType="none"/>
    </fill>
    <fill>
      <patternFill patternType="gray125"/>
    </fill>
    <fill>
      <patternFill patternType="solid">
        <fgColor rgb="FFC3D69B"/>
        <bgColor indexed="64"/>
      </patternFill>
    </fill>
    <fill>
      <patternFill patternType="solid">
        <fgColor rgb="FF92D050"/>
        <bgColor indexed="64"/>
      </patternFill>
    </fill>
    <fill>
      <patternFill patternType="solid">
        <fgColor rgb="FFFFFF00"/>
        <bgColor indexed="64"/>
      </patternFill>
    </fill>
    <fill>
      <patternFill patternType="solid">
        <fgColor rgb="FFF4B084"/>
        <bgColor indexed="64"/>
      </patternFill>
    </fill>
    <fill>
      <patternFill patternType="solid">
        <fgColor rgb="FFC65911"/>
        <bgColor indexed="64"/>
      </patternFill>
    </fill>
    <fill>
      <patternFill patternType="solid">
        <fgColor rgb="FFFF0000"/>
        <bgColor indexed="64"/>
      </patternFill>
    </fill>
    <fill>
      <patternFill patternType="solid">
        <fgColor rgb="FFD9D9D9"/>
        <bgColor indexed="64"/>
      </patternFill>
    </fill>
    <fill>
      <patternFill patternType="solid">
        <fgColor theme="0"/>
        <bgColor indexed="64"/>
      </patternFill>
    </fill>
    <fill>
      <patternFill patternType="solid">
        <fgColor rgb="FFEBF1DE"/>
        <bgColor indexed="64"/>
      </patternFill>
    </fill>
    <fill>
      <patternFill patternType="solid">
        <fgColor rgb="FFFFFFFF"/>
        <bgColor rgb="FF000000"/>
      </patternFill>
    </fill>
    <fill>
      <patternFill patternType="solid">
        <fgColor theme="2"/>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diagonal/>
    </border>
    <border>
      <left style="thin">
        <color auto="1"/>
      </left>
      <right/>
      <top/>
      <bottom style="thin">
        <color auto="1"/>
      </bottom>
      <diagonal/>
    </border>
    <border>
      <left style="medium">
        <color auto="1"/>
      </left>
      <right/>
      <top style="medium">
        <color auto="1"/>
      </top>
      <bottom/>
      <diagonal/>
    </border>
    <border>
      <left/>
      <right style="medium">
        <color auto="1"/>
      </right>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bottom/>
      <diagonal/>
    </border>
    <border>
      <left style="thin">
        <color auto="1"/>
      </left>
      <right style="thin">
        <color auto="1"/>
      </right>
      <top style="medium">
        <color auto="1"/>
      </top>
      <bottom/>
      <diagonal/>
    </border>
    <border>
      <left style="medium">
        <color indexed="64"/>
      </left>
      <right style="medium">
        <color indexed="64"/>
      </right>
      <top/>
      <bottom style="medium">
        <color rgb="FF000000"/>
      </bottom>
      <diagonal/>
    </border>
    <border>
      <left style="medium">
        <color auto="1"/>
      </left>
      <right style="medium">
        <color indexed="64"/>
      </right>
      <top style="medium">
        <color rgb="FF000000"/>
      </top>
      <bottom/>
      <diagonal/>
    </border>
    <border>
      <left style="medium">
        <color indexed="64"/>
      </left>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medium">
        <color auto="1"/>
      </bottom>
      <diagonal/>
    </border>
    <border>
      <left style="medium">
        <color indexed="64"/>
      </left>
      <right style="thin">
        <color auto="1"/>
      </right>
      <top style="medium">
        <color auto="1"/>
      </top>
      <bottom/>
      <diagonal/>
    </border>
    <border>
      <left style="medium">
        <color indexed="64"/>
      </left>
      <right style="thin">
        <color auto="1"/>
      </right>
      <top/>
      <bottom/>
      <diagonal/>
    </border>
    <border>
      <left style="thin">
        <color auto="1"/>
      </left>
      <right style="medium">
        <color indexed="64"/>
      </right>
      <top style="medium">
        <color indexed="64"/>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medium">
        <color indexed="64"/>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diagonal/>
    </border>
    <border>
      <left style="thin">
        <color auto="1"/>
      </left>
      <right style="medium">
        <color indexed="64"/>
      </right>
      <top/>
      <bottom style="thin">
        <color auto="1"/>
      </bottom>
      <diagonal/>
    </border>
  </borders>
  <cellStyleXfs count="9">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338">
    <xf numFmtId="0" fontId="0" fillId="0" borderId="0" xfId="0"/>
    <xf numFmtId="0" fontId="2" fillId="0" borderId="0" xfId="0" applyFont="1" applyAlignment="1">
      <alignment vertical="center"/>
    </xf>
    <xf numFmtId="0" fontId="3" fillId="0" borderId="0" xfId="0" applyFont="1"/>
    <xf numFmtId="0" fontId="4" fillId="0" borderId="0" xfId="0" applyFont="1" applyAlignment="1">
      <alignment horizontal="center"/>
    </xf>
    <xf numFmtId="0" fontId="6" fillId="0" borderId="0" xfId="0" applyFont="1"/>
    <xf numFmtId="0" fontId="5" fillId="0" borderId="0" xfId="0" applyFont="1" applyBorder="1" applyAlignment="1" applyProtection="1">
      <alignment wrapText="1"/>
      <protection locked="0"/>
    </xf>
    <xf numFmtId="0" fontId="2" fillId="0" borderId="0" xfId="0" applyFont="1" applyAlignment="1">
      <alignment horizontal="center" vertical="center"/>
    </xf>
    <xf numFmtId="0" fontId="2" fillId="0" borderId="0" xfId="0" applyFont="1" applyFill="1" applyBorder="1" applyAlignment="1">
      <alignment vertical="center" wrapText="1"/>
    </xf>
    <xf numFmtId="0" fontId="2" fillId="0" borderId="0" xfId="0" applyFont="1" applyAlignment="1">
      <alignment vertical="center" wrapText="1"/>
    </xf>
    <xf numFmtId="0" fontId="0" fillId="0" borderId="0" xfId="0" applyAlignment="1">
      <alignment wrapText="1"/>
    </xf>
    <xf numFmtId="0" fontId="3" fillId="0" borderId="0" xfId="0" applyFont="1" applyAlignment="1">
      <alignment wrapText="1"/>
    </xf>
    <xf numFmtId="0" fontId="2" fillId="0" borderId="0" xfId="0" applyFont="1" applyAlignment="1">
      <alignment horizontal="center" vertical="center" wrapText="1"/>
    </xf>
    <xf numFmtId="0" fontId="14" fillId="0" borderId="0" xfId="0" applyFont="1"/>
    <xf numFmtId="0" fontId="0" fillId="0" borderId="0" xfId="0" applyAlignment="1">
      <alignment horizontal="center"/>
    </xf>
    <xf numFmtId="0" fontId="3" fillId="0" borderId="0" xfId="0" applyFont="1" applyAlignment="1">
      <alignment horizontal="center"/>
    </xf>
    <xf numFmtId="0" fontId="2" fillId="0" borderId="25" xfId="0" applyFont="1" applyFill="1" applyBorder="1" applyAlignment="1">
      <alignment vertical="center" wrapText="1"/>
    </xf>
    <xf numFmtId="0" fontId="2" fillId="0" borderId="25" xfId="0" applyFont="1" applyFill="1" applyBorder="1" applyAlignment="1">
      <alignment horizontal="center" vertical="center" wrapText="1"/>
    </xf>
    <xf numFmtId="0" fontId="2" fillId="0" borderId="25" xfId="0" applyFont="1" applyFill="1" applyBorder="1" applyAlignment="1">
      <alignment horizontal="left" vertical="center" wrapText="1"/>
    </xf>
    <xf numFmtId="0" fontId="2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 fillId="0" borderId="0" xfId="0" applyFont="1" applyFill="1" applyBorder="1" applyAlignment="1">
      <alignment horizontal="center" vertical="center" wrapText="1"/>
    </xf>
    <xf numFmtId="0" fontId="16" fillId="0" borderId="27" xfId="0" applyFont="1" applyBorder="1" applyAlignment="1">
      <alignment horizontal="center" vertical="center" wrapText="1"/>
    </xf>
    <xf numFmtId="0" fontId="16" fillId="0" borderId="26" xfId="0" applyFont="1" applyBorder="1" applyAlignment="1">
      <alignment vertical="center" wrapText="1"/>
    </xf>
    <xf numFmtId="0" fontId="16" fillId="0" borderId="26" xfId="0" applyFont="1" applyBorder="1" applyAlignment="1">
      <alignment horizontal="center" vertical="center" wrapText="1"/>
    </xf>
    <xf numFmtId="0" fontId="17" fillId="0" borderId="18" xfId="0" applyFont="1" applyBorder="1" applyAlignment="1">
      <alignment horizontal="center" vertical="center" wrapText="1"/>
    </xf>
    <xf numFmtId="0" fontId="17" fillId="3" borderId="24" xfId="0" applyFont="1" applyFill="1" applyBorder="1" applyAlignment="1">
      <alignment vertical="center" wrapText="1"/>
    </xf>
    <xf numFmtId="0" fontId="17" fillId="0" borderId="24" xfId="0" applyFont="1" applyBorder="1" applyAlignment="1">
      <alignment vertical="center" wrapText="1"/>
    </xf>
    <xf numFmtId="0" fontId="17" fillId="4" borderId="24" xfId="0" applyFont="1" applyFill="1" applyBorder="1" applyAlignment="1">
      <alignment vertical="center" wrapText="1"/>
    </xf>
    <xf numFmtId="0" fontId="17" fillId="5" borderId="24" xfId="0" applyFont="1" applyFill="1" applyBorder="1" applyAlignment="1">
      <alignment vertical="center" wrapText="1"/>
    </xf>
    <xf numFmtId="0" fontId="17" fillId="6" borderId="24" xfId="0" applyFont="1" applyFill="1" applyBorder="1" applyAlignment="1">
      <alignment vertical="center" wrapText="1"/>
    </xf>
    <xf numFmtId="0" fontId="17" fillId="7" borderId="24" xfId="0" applyFont="1" applyFill="1" applyBorder="1" applyAlignment="1">
      <alignment vertical="center" wrapText="1"/>
    </xf>
    <xf numFmtId="0" fontId="17" fillId="0" borderId="29" xfId="0" applyFont="1" applyBorder="1" applyAlignment="1">
      <alignment horizontal="justify" vertical="center" wrapText="1"/>
    </xf>
    <xf numFmtId="0" fontId="17" fillId="0" borderId="24" xfId="0" applyFont="1" applyBorder="1" applyAlignment="1">
      <alignment horizontal="justify" vertical="center" wrapText="1"/>
    </xf>
    <xf numFmtId="0" fontId="17" fillId="0" borderId="20" xfId="0" applyFont="1" applyBorder="1" applyAlignment="1">
      <alignment horizontal="justify" vertical="center" wrapText="1"/>
    </xf>
    <xf numFmtId="0" fontId="0" fillId="0" borderId="29" xfId="0" applyBorder="1" applyAlignment="1">
      <alignment vertical="center" wrapText="1"/>
    </xf>
    <xf numFmtId="0" fontId="0" fillId="0" borderId="24" xfId="0" applyBorder="1" applyAlignment="1">
      <alignment vertical="center" wrapText="1"/>
    </xf>
    <xf numFmtId="0" fontId="0" fillId="0" borderId="0" xfId="0" applyAlignment="1">
      <alignment horizontal="center" vertical="center"/>
    </xf>
    <xf numFmtId="0" fontId="0" fillId="0" borderId="1" xfId="0" applyBorder="1"/>
    <xf numFmtId="0" fontId="16" fillId="0" borderId="1" xfId="0" applyFont="1" applyBorder="1" applyAlignment="1">
      <alignment vertical="center" wrapText="1"/>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vertical="center"/>
    </xf>
    <xf numFmtId="0" fontId="17" fillId="0" borderId="30" xfId="0" applyFont="1" applyBorder="1" applyAlignment="1">
      <alignment horizontal="center" vertical="center"/>
    </xf>
    <xf numFmtId="0" fontId="17" fillId="0" borderId="30" xfId="0" applyFont="1" applyBorder="1" applyAlignment="1">
      <alignment vertical="center"/>
    </xf>
    <xf numFmtId="0" fontId="0" fillId="0" borderId="30" xfId="0" applyBorder="1"/>
    <xf numFmtId="0" fontId="17" fillId="8" borderId="1" xfId="0" applyFont="1" applyFill="1" applyBorder="1" applyAlignment="1">
      <alignment horizontal="center" vertical="center" wrapText="1"/>
    </xf>
    <xf numFmtId="0" fontId="17" fillId="5" borderId="35" xfId="0" applyFont="1" applyFill="1" applyBorder="1" applyAlignment="1">
      <alignment vertical="center" wrapText="1"/>
    </xf>
    <xf numFmtId="0" fontId="17" fillId="6" borderId="17" xfId="0" applyFont="1" applyFill="1" applyBorder="1" applyAlignment="1">
      <alignment vertical="center" wrapText="1"/>
    </xf>
    <xf numFmtId="0" fontId="17" fillId="9" borderId="0" xfId="0" applyFont="1" applyFill="1" applyBorder="1" applyAlignment="1">
      <alignment vertical="center" wrapText="1"/>
    </xf>
    <xf numFmtId="0" fontId="0" fillId="9" borderId="0" xfId="0" applyFill="1" applyBorder="1"/>
    <xf numFmtId="0" fontId="17" fillId="7" borderId="27" xfId="0" applyFont="1" applyFill="1" applyBorder="1" applyAlignment="1">
      <alignment vertical="center" wrapText="1"/>
    </xf>
    <xf numFmtId="0" fontId="0" fillId="0" borderId="27" xfId="0" applyBorder="1"/>
    <xf numFmtId="0" fontId="0" fillId="0" borderId="31" xfId="0" applyBorder="1"/>
    <xf numFmtId="0" fontId="0" fillId="0" borderId="0" xfId="0" applyAlignment="1">
      <alignment vertical="center"/>
    </xf>
    <xf numFmtId="0" fontId="14" fillId="0" borderId="1" xfId="0" applyFont="1" applyBorder="1" applyAlignment="1">
      <alignment vertical="center"/>
    </xf>
    <xf numFmtId="0" fontId="13" fillId="0" borderId="1" xfId="0" applyFont="1" applyBorder="1" applyAlignment="1">
      <alignment wrapText="1"/>
    </xf>
    <xf numFmtId="0" fontId="24" fillId="0" borderId="0" xfId="0" applyFont="1"/>
    <xf numFmtId="0" fontId="0" fillId="0" borderId="7" xfId="0" applyBorder="1"/>
    <xf numFmtId="0" fontId="17" fillId="0" borderId="1" xfId="0" applyFont="1" applyBorder="1" applyAlignment="1">
      <alignment horizontal="center" vertical="center" wrapText="1"/>
    </xf>
    <xf numFmtId="0" fontId="17" fillId="0" borderId="1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26" xfId="0" applyFont="1" applyFill="1" applyBorder="1" applyAlignment="1">
      <alignment horizontal="center" vertical="center" wrapText="1"/>
    </xf>
    <xf numFmtId="0" fontId="17" fillId="0" borderId="30" xfId="0" applyFont="1" applyBorder="1" applyAlignment="1">
      <alignment horizontal="center" vertical="center" wrapText="1"/>
    </xf>
    <xf numFmtId="0" fontId="24" fillId="0" borderId="3" xfId="0" applyFont="1" applyBorder="1"/>
    <xf numFmtId="0" fontId="13" fillId="0" borderId="1" xfId="0" applyFont="1" applyBorder="1" applyAlignment="1">
      <alignment vertical="center" wrapText="1"/>
    </xf>
    <xf numFmtId="0" fontId="14" fillId="0" borderId="1" xfId="0" applyFont="1" applyBorder="1" applyAlignment="1">
      <alignment vertical="center" wrapText="1"/>
    </xf>
    <xf numFmtId="0" fontId="24" fillId="0" borderId="0" xfId="0" applyFont="1" applyBorder="1"/>
    <xf numFmtId="0" fontId="25" fillId="0" borderId="27" xfId="0" applyFont="1" applyBorder="1" applyAlignment="1">
      <alignment horizontal="center" vertical="center" wrapText="1"/>
    </xf>
    <xf numFmtId="0" fontId="3" fillId="0" borderId="18" xfId="0" applyFont="1" applyBorder="1" applyAlignment="1">
      <alignment horizontal="left" vertical="center" wrapText="1"/>
    </xf>
    <xf numFmtId="0" fontId="3" fillId="0" borderId="24" xfId="0" applyFont="1" applyBorder="1" applyAlignment="1">
      <alignment horizontal="left" vertical="center" wrapText="1"/>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30" xfId="0" applyBorder="1" applyAlignment="1">
      <alignment horizontal="center" vertical="center"/>
    </xf>
    <xf numFmtId="0" fontId="0" fillId="0" borderId="26" xfId="0" applyBorder="1" applyAlignment="1">
      <alignment horizontal="center" vertical="center"/>
    </xf>
    <xf numFmtId="0" fontId="0" fillId="0" borderId="0" xfId="0" applyBorder="1" applyAlignment="1">
      <alignment horizontal="center" vertical="center"/>
    </xf>
    <xf numFmtId="0" fontId="24" fillId="0" borderId="0" xfId="0" applyFont="1" applyBorder="1" applyAlignment="1"/>
    <xf numFmtId="0" fontId="2" fillId="0" borderId="0" xfId="0" applyFont="1" applyFill="1" applyBorder="1" applyAlignment="1">
      <alignment horizontal="left" vertical="center" wrapText="1"/>
    </xf>
    <xf numFmtId="0" fontId="25" fillId="0" borderId="20"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25" fillId="0" borderId="3" xfId="0" applyFont="1" applyBorder="1" applyAlignment="1">
      <alignment vertical="center" wrapText="1"/>
    </xf>
    <xf numFmtId="0" fontId="3" fillId="0" borderId="0"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4" xfId="0" applyFont="1" applyBorder="1" applyAlignment="1">
      <alignment horizontal="center" vertical="center" wrapText="1"/>
    </xf>
    <xf numFmtId="0" fontId="0" fillId="0" borderId="18" xfId="0" applyBorder="1" applyAlignment="1">
      <alignment vertical="top" wrapText="1"/>
    </xf>
    <xf numFmtId="0" fontId="3" fillId="0" borderId="0" xfId="0" applyFont="1" applyAlignment="1">
      <alignment horizontal="justify"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justify" vertical="center" wrapText="1" readingOrder="1"/>
    </xf>
    <xf numFmtId="0" fontId="5" fillId="10" borderId="1" xfId="0" applyFont="1" applyFill="1" applyBorder="1" applyAlignment="1">
      <alignment horizontal="justify" vertical="center" wrapText="1" readingOrder="1"/>
    </xf>
    <xf numFmtId="0" fontId="18" fillId="0" borderId="0" xfId="0" applyFont="1"/>
    <xf numFmtId="0" fontId="3" fillId="0" borderId="0" xfId="0" applyFont="1" applyAlignment="1">
      <alignment vertical="center"/>
    </xf>
    <xf numFmtId="0" fontId="18" fillId="0" borderId="1" xfId="0" applyFont="1" applyBorder="1" applyAlignment="1">
      <alignment vertical="center" wrapText="1"/>
    </xf>
    <xf numFmtId="0" fontId="18" fillId="0" borderId="1" xfId="0" applyFont="1" applyBorder="1" applyAlignment="1" applyProtection="1">
      <alignment vertical="center" wrapText="1"/>
      <protection locked="0"/>
    </xf>
    <xf numFmtId="0" fontId="0" fillId="0" borderId="0" xfId="0" applyAlignment="1">
      <alignment horizontal="center" wrapText="1"/>
    </xf>
    <xf numFmtId="0" fontId="3" fillId="0" borderId="0" xfId="0" applyFont="1" applyAlignment="1">
      <alignment horizontal="center" wrapText="1"/>
    </xf>
    <xf numFmtId="0" fontId="28" fillId="0" borderId="0" xfId="0" applyFont="1"/>
    <xf numFmtId="0" fontId="3" fillId="0" borderId="0" xfId="0" applyFont="1" applyFill="1" applyBorder="1" applyAlignment="1">
      <alignment horizontal="justify" vertical="center" wrapText="1"/>
    </xf>
    <xf numFmtId="0" fontId="3" fillId="0" borderId="0" xfId="0" applyFont="1" applyAlignment="1">
      <alignment horizontal="left" vertical="center"/>
    </xf>
    <xf numFmtId="0" fontId="3" fillId="0" borderId="0" xfId="0" applyFont="1" applyAlignment="1">
      <alignment horizontal="left"/>
    </xf>
    <xf numFmtId="0" fontId="14" fillId="0" borderId="0" xfId="0" applyFont="1" applyBorder="1" applyAlignment="1">
      <alignment horizontal="center" vertical="center"/>
    </xf>
    <xf numFmtId="0" fontId="25" fillId="0" borderId="0" xfId="0" applyFont="1" applyBorder="1" applyAlignment="1">
      <alignment horizontal="center" vertical="center" wrapText="1"/>
    </xf>
    <xf numFmtId="0" fontId="3" fillId="0" borderId="0" xfId="0" applyFont="1" applyBorder="1" applyAlignment="1">
      <alignment horizontal="center" vertical="center" wrapText="1"/>
    </xf>
    <xf numFmtId="0" fontId="17" fillId="0" borderId="11" xfId="0" applyFont="1" applyBorder="1" applyAlignment="1">
      <alignment vertical="center" wrapText="1"/>
    </xf>
    <xf numFmtId="0" fontId="17" fillId="0" borderId="1" xfId="0" applyFont="1" applyBorder="1" applyAlignment="1">
      <alignment vertical="center" wrapText="1"/>
    </xf>
    <xf numFmtId="0" fontId="25" fillId="0" borderId="26" xfId="0" applyFont="1" applyBorder="1" applyAlignment="1">
      <alignment horizontal="center" vertical="center" wrapText="1"/>
    </xf>
    <xf numFmtId="0" fontId="3" fillId="0" borderId="32" xfId="0" applyFont="1" applyBorder="1" applyAlignment="1">
      <alignment horizontal="justify" vertical="center" wrapText="1"/>
    </xf>
    <xf numFmtId="0" fontId="18" fillId="0" borderId="33" xfId="0" applyFont="1" applyBorder="1" applyAlignment="1" applyProtection="1">
      <alignment horizontal="center" vertical="center" wrapText="1"/>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xf>
    <xf numFmtId="0" fontId="19" fillId="0" borderId="1" xfId="0" applyFont="1" applyFill="1" applyBorder="1" applyAlignment="1" applyProtection="1">
      <alignment horizontal="left" vertical="center" wrapText="1"/>
      <protection locked="0"/>
    </xf>
    <xf numFmtId="0" fontId="19" fillId="11" borderId="1" xfId="0" applyFont="1" applyFill="1" applyBorder="1" applyAlignment="1">
      <alignment vertical="center" wrapText="1"/>
    </xf>
    <xf numFmtId="0" fontId="19" fillId="0" borderId="1" xfId="0" applyFont="1" applyBorder="1" applyAlignment="1" applyProtection="1">
      <alignment horizontal="center" vertical="center" wrapText="1"/>
      <protection locked="0"/>
    </xf>
    <xf numFmtId="0" fontId="19" fillId="0" borderId="1" xfId="0" applyFont="1" applyFill="1" applyBorder="1" applyAlignment="1" applyProtection="1">
      <alignment vertical="center" wrapText="1"/>
      <protection locked="0"/>
    </xf>
    <xf numFmtId="0" fontId="18" fillId="0" borderId="0" xfId="0" applyFont="1" applyBorder="1" applyAlignment="1" applyProtection="1">
      <alignment vertical="center" wrapText="1"/>
      <protection locked="0"/>
    </xf>
    <xf numFmtId="0" fontId="18" fillId="0" borderId="33" xfId="0" applyFont="1" applyFill="1" applyBorder="1" applyAlignment="1">
      <alignment vertical="center" wrapText="1"/>
    </xf>
    <xf numFmtId="0" fontId="18" fillId="0" borderId="15" xfId="0" applyFont="1" applyBorder="1" applyAlignment="1" applyProtection="1">
      <alignment horizontal="center" vertical="center" wrapText="1"/>
      <protection locked="0"/>
    </xf>
    <xf numFmtId="0" fontId="19" fillId="0" borderId="1" xfId="0" applyFont="1" applyFill="1" applyBorder="1" applyAlignment="1">
      <alignment horizontal="left" vertical="center" wrapText="1"/>
    </xf>
    <xf numFmtId="0" fontId="18" fillId="0" borderId="33" xfId="0" applyFont="1" applyFill="1" applyBorder="1" applyAlignment="1" applyProtection="1">
      <alignment vertical="center" wrapText="1"/>
      <protection locked="0"/>
    </xf>
    <xf numFmtId="0" fontId="18" fillId="0" borderId="1" xfId="0" applyFont="1" applyFill="1" applyBorder="1" applyAlignment="1" applyProtection="1">
      <alignment vertical="center" wrapText="1"/>
      <protection locked="0"/>
    </xf>
    <xf numFmtId="0" fontId="2" fillId="9" borderId="33" xfId="0" applyFont="1" applyFill="1" applyBorder="1" applyAlignment="1">
      <alignment vertical="center" wrapText="1"/>
    </xf>
    <xf numFmtId="0" fontId="17" fillId="0" borderId="11" xfId="0" applyFont="1" applyBorder="1" applyAlignment="1">
      <alignment vertical="center" wrapText="1"/>
    </xf>
    <xf numFmtId="0" fontId="17" fillId="0" borderId="1" xfId="0" applyFont="1" applyBorder="1" applyAlignment="1">
      <alignment vertical="center" wrapText="1"/>
    </xf>
    <xf numFmtId="0" fontId="25" fillId="0" borderId="26" xfId="0" applyFont="1" applyBorder="1" applyAlignment="1">
      <alignment horizontal="center" vertical="center" wrapText="1"/>
    </xf>
    <xf numFmtId="0" fontId="18" fillId="12" borderId="33" xfId="0" applyFont="1" applyFill="1" applyBorder="1" applyAlignment="1" applyProtection="1">
      <alignment vertical="center" wrapText="1"/>
      <protection locked="0"/>
    </xf>
    <xf numFmtId="0" fontId="24" fillId="0" borderId="0" xfId="0" applyFont="1" applyAlignment="1">
      <alignment horizontal="left" vertical="center"/>
    </xf>
    <xf numFmtId="0" fontId="0" fillId="0" borderId="0" xfId="0" applyBorder="1" applyAlignment="1">
      <alignment horizontal="left" wrapText="1"/>
    </xf>
    <xf numFmtId="0" fontId="0" fillId="0" borderId="0" xfId="0" applyBorder="1" applyAlignment="1">
      <alignment horizontal="left"/>
    </xf>
    <xf numFmtId="0" fontId="16" fillId="0" borderId="0" xfId="0" applyFont="1" applyFill="1" applyBorder="1" applyAlignment="1">
      <alignment horizontal="center" vertical="center" wrapText="1"/>
    </xf>
    <xf numFmtId="0" fontId="18" fillId="0" borderId="33" xfId="0" applyFont="1" applyBorder="1" applyAlignment="1" applyProtection="1">
      <alignment horizontal="center" vertical="center" wrapText="1"/>
      <protection locked="0"/>
    </xf>
    <xf numFmtId="0" fontId="17" fillId="0" borderId="1" xfId="0" applyFont="1" applyBorder="1" applyAlignment="1">
      <alignment vertical="center" wrapText="1"/>
    </xf>
    <xf numFmtId="0" fontId="17" fillId="0" borderId="11" xfId="0" applyFont="1" applyBorder="1" applyAlignment="1">
      <alignment vertical="center" wrapText="1"/>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0" xfId="0" applyBorder="1" applyAlignment="1">
      <alignment horizontal="left"/>
    </xf>
    <xf numFmtId="0" fontId="25" fillId="0" borderId="26" xfId="0" applyFont="1" applyBorder="1" applyAlignment="1">
      <alignment horizontal="center" vertical="center" wrapText="1"/>
    </xf>
    <xf numFmtId="0" fontId="18" fillId="0" borderId="15" xfId="0" applyFont="1" applyBorder="1" applyAlignment="1" applyProtection="1">
      <alignment vertical="center" wrapText="1"/>
      <protection locked="0"/>
    </xf>
    <xf numFmtId="0" fontId="18" fillId="12" borderId="33" xfId="0" applyFont="1" applyFill="1" applyBorder="1" applyAlignment="1">
      <alignment vertical="center" wrapText="1"/>
    </xf>
    <xf numFmtId="0" fontId="0" fillId="0" borderId="37" xfId="0" applyBorder="1"/>
    <xf numFmtId="0" fontId="18" fillId="0" borderId="45" xfId="0" applyFont="1" applyBorder="1" applyAlignment="1" applyProtection="1">
      <alignment horizontal="center" vertical="center" wrapText="1"/>
      <protection locked="0"/>
    </xf>
    <xf numFmtId="0" fontId="18" fillId="0" borderId="33" xfId="0" applyFont="1" applyBorder="1" applyAlignment="1" applyProtection="1">
      <alignment vertical="center" wrapText="1"/>
      <protection locked="0"/>
    </xf>
    <xf numFmtId="17" fontId="18" fillId="0" borderId="33" xfId="0" applyNumberFormat="1" applyFont="1" applyBorder="1" applyAlignment="1" applyProtection="1">
      <alignment vertical="center" wrapText="1"/>
      <protection locked="0"/>
    </xf>
    <xf numFmtId="0" fontId="18" fillId="0" borderId="33" xfId="0" applyFont="1" applyBorder="1" applyAlignment="1">
      <alignment vertical="center" wrapText="1"/>
    </xf>
    <xf numFmtId="0" fontId="18" fillId="0" borderId="31" xfId="0" applyFont="1" applyFill="1" applyBorder="1" applyAlignment="1" applyProtection="1">
      <alignment horizontal="left" vertical="center" wrapText="1"/>
      <protection locked="0"/>
    </xf>
    <xf numFmtId="0" fontId="18" fillId="0" borderId="1" xfId="0" applyFont="1" applyBorder="1" applyAlignment="1">
      <alignment vertical="center"/>
    </xf>
    <xf numFmtId="0" fontId="18" fillId="0" borderId="0" xfId="0" applyFont="1" applyBorder="1" applyAlignment="1" applyProtection="1">
      <alignment vertical="center" wrapText="1"/>
    </xf>
    <xf numFmtId="0" fontId="0" fillId="0" borderId="0" xfId="0" applyAlignment="1">
      <alignment horizontal="left"/>
    </xf>
    <xf numFmtId="0" fontId="18" fillId="0" borderId="0" xfId="0" applyFont="1" applyBorder="1" applyAlignment="1">
      <alignment vertical="center"/>
    </xf>
    <xf numFmtId="0" fontId="0" fillId="0" borderId="2" xfId="0" applyBorder="1"/>
    <xf numFmtId="0" fontId="0" fillId="0" borderId="0" xfId="0" applyBorder="1"/>
    <xf numFmtId="0" fontId="24" fillId="0" borderId="0" xfId="0" applyFont="1" applyBorder="1" applyAlignment="1">
      <alignment horizontal="left"/>
    </xf>
    <xf numFmtId="0" fontId="0" fillId="0" borderId="0" xfId="0" applyFont="1" applyAlignment="1">
      <alignment horizontal="left"/>
    </xf>
    <xf numFmtId="0" fontId="24" fillId="0" borderId="0" xfId="0" applyFont="1" applyAlignment="1">
      <alignment horizontal="left"/>
    </xf>
    <xf numFmtId="0" fontId="0" fillId="0" borderId="0" xfId="0" applyFont="1" applyAlignment="1">
      <alignment horizontal="left" vertical="center"/>
    </xf>
    <xf numFmtId="0" fontId="0" fillId="0" borderId="7" xfId="0" applyFont="1" applyBorder="1" applyAlignment="1">
      <alignment horizontal="left"/>
    </xf>
    <xf numFmtId="0" fontId="18" fillId="12" borderId="33" xfId="0" applyFont="1" applyFill="1" applyBorder="1" applyAlignment="1">
      <alignment horizontal="left" vertical="center" wrapText="1"/>
    </xf>
    <xf numFmtId="0" fontId="24" fillId="0" borderId="0" xfId="0" applyFont="1" applyAlignment="1">
      <alignment vertical="center"/>
    </xf>
    <xf numFmtId="0" fontId="18" fillId="0" borderId="30" xfId="0" applyFont="1" applyBorder="1" applyAlignment="1" applyProtection="1">
      <alignment horizontal="center" vertical="center" wrapText="1"/>
      <protection locked="0"/>
    </xf>
    <xf numFmtId="0" fontId="18" fillId="0" borderId="30" xfId="0" applyFont="1" applyFill="1" applyBorder="1" applyAlignment="1" applyProtection="1">
      <alignment vertical="center" wrapText="1"/>
      <protection locked="0"/>
    </xf>
    <xf numFmtId="0" fontId="18" fillId="0" borderId="30" xfId="0" applyFont="1" applyBorder="1" applyAlignment="1">
      <alignment vertical="center" wrapText="1"/>
    </xf>
    <xf numFmtId="0" fontId="18" fillId="0" borderId="30" xfId="0" applyFont="1" applyBorder="1" applyAlignment="1" applyProtection="1">
      <alignment vertical="center" wrapText="1"/>
      <protection locked="0"/>
    </xf>
    <xf numFmtId="0" fontId="18" fillId="0" borderId="15" xfId="0" applyFont="1" applyFill="1" applyBorder="1" applyAlignment="1" applyProtection="1">
      <alignment horizontal="left" vertical="center" wrapText="1"/>
      <protection locked="0"/>
    </xf>
    <xf numFmtId="0" fontId="0" fillId="0" borderId="0" xfId="0" applyFont="1" applyBorder="1" applyAlignment="1">
      <alignment horizontal="left" wrapText="1"/>
    </xf>
    <xf numFmtId="0" fontId="3" fillId="0" borderId="0" xfId="0" applyFont="1" applyBorder="1" applyAlignment="1">
      <alignment horizontal="left" vertical="center" wrapText="1"/>
    </xf>
    <xf numFmtId="0" fontId="0" fillId="0" borderId="0" xfId="0" applyFont="1" applyBorder="1" applyAlignment="1">
      <alignment horizontal="left"/>
    </xf>
    <xf numFmtId="0" fontId="0" fillId="0" borderId="0" xfId="0" applyBorder="1" applyAlignment="1">
      <alignment vertical="center"/>
    </xf>
    <xf numFmtId="0" fontId="18" fillId="0" borderId="11" xfId="0" applyFont="1" applyBorder="1" applyAlignment="1" applyProtection="1">
      <alignment horizontal="left" vertical="center" wrapText="1"/>
      <protection locked="0"/>
    </xf>
    <xf numFmtId="0" fontId="13" fillId="9" borderId="0" xfId="0" applyFont="1" applyFill="1" applyAlignment="1">
      <alignment vertical="center"/>
    </xf>
    <xf numFmtId="0" fontId="7" fillId="9" borderId="23" xfId="0" applyFont="1" applyFill="1" applyBorder="1" applyAlignment="1">
      <alignment horizontal="center" vertical="center" wrapText="1"/>
    </xf>
    <xf numFmtId="0" fontId="7" fillId="9" borderId="33" xfId="0" applyFont="1" applyFill="1" applyBorder="1" applyAlignment="1">
      <alignment horizontal="center" vertical="center" wrapText="1"/>
    </xf>
    <xf numFmtId="0" fontId="7" fillId="9" borderId="42" xfId="0" applyFont="1" applyFill="1" applyBorder="1" applyAlignment="1">
      <alignment horizontal="center" vertical="center" wrapText="1"/>
    </xf>
    <xf numFmtId="0" fontId="7" fillId="9" borderId="43" xfId="0" applyFont="1" applyFill="1" applyBorder="1" applyAlignment="1">
      <alignment horizontal="center" vertical="center" wrapText="1"/>
    </xf>
    <xf numFmtId="0" fontId="7" fillId="9" borderId="30" xfId="0" applyFont="1" applyFill="1" applyBorder="1" applyAlignment="1">
      <alignment horizontal="center" vertical="center" wrapText="1"/>
    </xf>
    <xf numFmtId="0" fontId="15" fillId="9" borderId="43" xfId="0" applyFont="1" applyFill="1" applyBorder="1" applyAlignment="1">
      <alignment horizontal="center" vertical="center" textRotation="90" wrapText="1"/>
    </xf>
    <xf numFmtId="0" fontId="15" fillId="9" borderId="30" xfId="0" applyFont="1" applyFill="1" applyBorder="1" applyAlignment="1">
      <alignment horizontal="center" vertical="center" textRotation="90" wrapText="1"/>
    </xf>
    <xf numFmtId="0" fontId="15" fillId="9" borderId="21" xfId="0" applyFont="1" applyFill="1" applyBorder="1" applyAlignment="1">
      <alignment horizontal="center" vertical="center" textRotation="90" wrapText="1"/>
    </xf>
    <xf numFmtId="0" fontId="15" fillId="9" borderId="44" xfId="0" applyFont="1" applyFill="1" applyBorder="1" applyAlignment="1">
      <alignment horizontal="center" vertical="center" textRotation="90" wrapText="1"/>
    </xf>
    <xf numFmtId="0" fontId="7" fillId="9" borderId="21"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9" fillId="9" borderId="0" xfId="0" applyFont="1" applyFill="1"/>
    <xf numFmtId="0" fontId="8" fillId="9" borderId="0" xfId="0" applyFont="1" applyFill="1" applyAlignment="1">
      <alignment vertical="center"/>
    </xf>
    <xf numFmtId="0" fontId="18" fillId="0" borderId="1" xfId="0" applyFont="1" applyFill="1" applyBorder="1" applyAlignment="1" applyProtection="1">
      <alignment horizontal="left" vertical="center" wrapText="1"/>
      <protection locked="0"/>
    </xf>
    <xf numFmtId="0" fontId="19" fillId="9" borderId="33" xfId="0" applyFont="1" applyFill="1" applyBorder="1" applyAlignment="1">
      <alignment vertical="center" wrapText="1"/>
    </xf>
    <xf numFmtId="0" fontId="18" fillId="0" borderId="48" xfId="0" applyFont="1" applyBorder="1" applyAlignment="1" applyProtection="1">
      <alignment vertical="center" wrapText="1"/>
      <protection locked="0"/>
    </xf>
    <xf numFmtId="0" fontId="18" fillId="0" borderId="30" xfId="0" applyFont="1" applyBorder="1" applyAlignment="1" applyProtection="1">
      <alignment horizontal="left" vertical="center" wrapText="1"/>
      <protection locked="0"/>
    </xf>
    <xf numFmtId="0" fontId="18" fillId="0" borderId="31" xfId="0" applyFont="1" applyBorder="1" applyAlignment="1" applyProtection="1">
      <alignment horizontal="left" vertical="center" wrapText="1"/>
      <protection locked="0"/>
    </xf>
    <xf numFmtId="0" fontId="18" fillId="0" borderId="11" xfId="0" applyFont="1" applyBorder="1" applyAlignment="1" applyProtection="1">
      <alignment horizontal="left" vertical="center" wrapText="1"/>
      <protection locked="0"/>
    </xf>
    <xf numFmtId="0" fontId="18" fillId="0" borderId="40" xfId="0" applyFont="1" applyBorder="1" applyAlignment="1" applyProtection="1">
      <alignment horizontal="center" vertical="center" wrapText="1"/>
      <protection locked="0"/>
    </xf>
    <xf numFmtId="0" fontId="18" fillId="0" borderId="41" xfId="0" applyFont="1" applyBorder="1" applyAlignment="1" applyProtection="1">
      <alignment horizontal="center" vertical="center" wrapText="1"/>
      <protection locked="0"/>
    </xf>
    <xf numFmtId="0" fontId="18" fillId="0" borderId="47" xfId="0" applyFont="1" applyBorder="1" applyAlignment="1" applyProtection="1">
      <alignment horizontal="center" vertical="center" wrapText="1"/>
      <protection locked="0"/>
    </xf>
    <xf numFmtId="0" fontId="18" fillId="0" borderId="33" xfId="0" applyFont="1" applyBorder="1" applyAlignment="1" applyProtection="1">
      <alignment horizontal="left" vertical="center" wrapText="1"/>
      <protection locked="0"/>
    </xf>
    <xf numFmtId="0" fontId="18" fillId="0" borderId="48" xfId="0" applyFont="1" applyBorder="1" applyAlignment="1" applyProtection="1">
      <alignment horizontal="left" vertical="center" wrapText="1"/>
      <protection locked="0"/>
    </xf>
    <xf numFmtId="0" fontId="5" fillId="0" borderId="2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6" xfId="0" applyFont="1" applyBorder="1" applyAlignment="1" applyProtection="1">
      <alignment horizontal="center" wrapText="1"/>
      <protection locked="0"/>
    </xf>
    <xf numFmtId="0" fontId="5" fillId="0" borderId="8" xfId="0" applyFont="1" applyBorder="1" applyAlignment="1" applyProtection="1">
      <alignment horizontal="center" wrapText="1"/>
      <protection locked="0"/>
    </xf>
    <xf numFmtId="0" fontId="5" fillId="0" borderId="22" xfId="0" applyFont="1" applyBorder="1" applyAlignment="1" applyProtection="1">
      <alignment horizontal="center" wrapText="1"/>
      <protection locked="0"/>
    </xf>
    <xf numFmtId="0" fontId="5" fillId="0" borderId="9" xfId="0" applyFont="1" applyBorder="1" applyAlignment="1" applyProtection="1">
      <alignment horizontal="center" wrapText="1"/>
      <protection locked="0"/>
    </xf>
    <xf numFmtId="0" fontId="14" fillId="9" borderId="23" xfId="0" applyFont="1" applyFill="1" applyBorder="1" applyAlignment="1">
      <alignment horizontal="center" vertical="center"/>
    </xf>
    <xf numFmtId="0" fontId="14" fillId="9" borderId="19" xfId="0" applyFont="1" applyFill="1" applyBorder="1" applyAlignment="1">
      <alignment horizontal="center" vertical="center"/>
    </xf>
    <xf numFmtId="0" fontId="14" fillId="9" borderId="13" xfId="0" applyFont="1" applyFill="1" applyBorder="1" applyAlignment="1">
      <alignment horizontal="center" vertical="center" wrapText="1"/>
    </xf>
    <xf numFmtId="0" fontId="14" fillId="9" borderId="12" xfId="0" applyFont="1" applyFill="1" applyBorder="1" applyAlignment="1">
      <alignment horizontal="center" vertical="center" wrapText="1"/>
    </xf>
    <xf numFmtId="0" fontId="14" fillId="9" borderId="3" xfId="0" applyFont="1" applyFill="1" applyBorder="1" applyAlignment="1">
      <alignment horizontal="center" vertical="center"/>
    </xf>
    <xf numFmtId="0" fontId="14" fillId="9" borderId="4" xfId="0" applyFont="1" applyFill="1" applyBorder="1" applyAlignment="1">
      <alignment horizontal="center" vertical="center"/>
    </xf>
    <xf numFmtId="0" fontId="7" fillId="9" borderId="17" xfId="0" applyFont="1" applyFill="1" applyBorder="1" applyAlignment="1">
      <alignment horizontal="center" vertical="center" wrapText="1"/>
    </xf>
    <xf numFmtId="0" fontId="7" fillId="9" borderId="32" xfId="0" applyFont="1" applyFill="1" applyBorder="1" applyAlignment="1">
      <alignment horizontal="center" vertical="center" wrapText="1"/>
    </xf>
    <xf numFmtId="0" fontId="14" fillId="9" borderId="14" xfId="0" applyFont="1" applyFill="1" applyBorder="1" applyAlignment="1">
      <alignment horizontal="center" vertical="center" wrapText="1"/>
    </xf>
    <xf numFmtId="0" fontId="18" fillId="0" borderId="30" xfId="0" applyFont="1" applyBorder="1" applyAlignment="1" applyProtection="1">
      <alignment horizontal="center" vertical="center" wrapText="1"/>
      <protection locked="0"/>
    </xf>
    <xf numFmtId="0" fontId="18" fillId="0" borderId="31"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 fillId="9" borderId="3" xfId="0" applyFont="1" applyFill="1" applyBorder="1" applyAlignment="1">
      <alignment horizontal="center" vertical="center" wrapText="1"/>
    </xf>
    <xf numFmtId="0" fontId="1" fillId="9" borderId="26" xfId="0" applyFont="1" applyFill="1" applyBorder="1" applyAlignment="1">
      <alignment horizontal="center" vertical="center" wrapText="1"/>
    </xf>
    <xf numFmtId="0" fontId="26" fillId="9" borderId="17" xfId="0" applyFont="1" applyFill="1" applyBorder="1" applyAlignment="1">
      <alignment horizontal="center" vertical="center" wrapText="1"/>
    </xf>
    <xf numFmtId="0" fontId="26" fillId="9" borderId="32" xfId="0" applyFont="1" applyFill="1" applyBorder="1" applyAlignment="1">
      <alignment horizontal="center" vertical="center" wrapText="1"/>
    </xf>
    <xf numFmtId="0" fontId="14" fillId="9" borderId="13" xfId="0" applyFont="1" applyFill="1" applyBorder="1" applyAlignment="1">
      <alignment horizontal="center" vertical="center"/>
    </xf>
    <xf numFmtId="0" fontId="14" fillId="9" borderId="12" xfId="0" applyFont="1" applyFill="1" applyBorder="1" applyAlignment="1">
      <alignment horizontal="center" vertical="center"/>
    </xf>
    <xf numFmtId="0" fontId="18" fillId="0" borderId="30" xfId="0" applyFont="1" applyBorder="1" applyAlignment="1" applyProtection="1">
      <alignment horizontal="center" vertical="center" wrapText="1"/>
    </xf>
    <xf numFmtId="0" fontId="18" fillId="0" borderId="31"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20" fillId="0" borderId="21"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22"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1" fillId="0" borderId="21" xfId="0"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 fillId="0" borderId="22" xfId="0" applyFont="1" applyBorder="1" applyAlignment="1">
      <alignment horizontal="left" vertical="center"/>
    </xf>
    <xf numFmtId="0" fontId="1" fillId="0" borderId="9" xfId="0" applyFont="1" applyBorder="1" applyAlignment="1">
      <alignment horizontal="left" vertical="center"/>
    </xf>
    <xf numFmtId="0" fontId="2" fillId="0" borderId="25" xfId="0" applyFont="1" applyFill="1" applyBorder="1" applyAlignment="1">
      <alignment horizontal="left" wrapText="1"/>
    </xf>
    <xf numFmtId="0" fontId="1" fillId="0" borderId="25" xfId="0" applyFont="1" applyFill="1" applyBorder="1" applyAlignment="1">
      <alignment horizontal="left" wrapText="1"/>
    </xf>
    <xf numFmtId="0" fontId="2" fillId="0" borderId="0" xfId="0" applyFont="1" applyFill="1" applyBorder="1" applyAlignment="1">
      <alignment horizontal="left" vertical="center" wrapText="1"/>
    </xf>
    <xf numFmtId="0" fontId="18" fillId="0" borderId="48" xfId="0" applyFont="1" applyBorder="1" applyAlignment="1" applyProtection="1">
      <alignment horizontal="center" vertical="center" wrapText="1"/>
      <protection locked="0"/>
    </xf>
    <xf numFmtId="0" fontId="18" fillId="0" borderId="30" xfId="0" applyFont="1" applyFill="1" applyBorder="1" applyAlignment="1">
      <alignment horizontal="left" vertical="center" wrapText="1"/>
    </xf>
    <xf numFmtId="0" fontId="18" fillId="0" borderId="48" xfId="0" applyFont="1" applyFill="1" applyBorder="1" applyAlignment="1">
      <alignment horizontal="left" vertical="center" wrapText="1"/>
    </xf>
    <xf numFmtId="0" fontId="18" fillId="0" borderId="30" xfId="0" applyFont="1" applyBorder="1" applyAlignment="1">
      <alignment horizontal="left" vertical="center" wrapText="1"/>
    </xf>
    <xf numFmtId="0" fontId="18" fillId="0" borderId="48" xfId="0" applyFont="1" applyBorder="1" applyAlignment="1">
      <alignment horizontal="left" vertical="center" wrapText="1"/>
    </xf>
    <xf numFmtId="0" fontId="18" fillId="0" borderId="48" xfId="0" applyFont="1" applyBorder="1" applyAlignment="1" applyProtection="1">
      <alignment horizontal="center" vertical="center" wrapText="1"/>
    </xf>
    <xf numFmtId="0" fontId="23" fillId="0" borderId="25"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21" fillId="0" borderId="38" xfId="0" applyFont="1" applyBorder="1" applyAlignment="1">
      <alignment horizontal="left" vertical="center" wrapText="1"/>
    </xf>
    <xf numFmtId="0" fontId="21" fillId="0" borderId="2" xfId="0" applyFont="1" applyBorder="1" applyAlignment="1">
      <alignment horizontal="left" vertical="center" wrapText="1"/>
    </xf>
    <xf numFmtId="0" fontId="21" fillId="0" borderId="37" xfId="0" applyFont="1" applyBorder="1" applyAlignment="1">
      <alignment horizontal="left" vertical="center" wrapText="1"/>
    </xf>
    <xf numFmtId="0" fontId="21" fillId="0" borderId="38" xfId="0" applyFont="1" applyBorder="1" applyAlignment="1">
      <alignment horizontal="right" vertical="center" wrapText="1"/>
    </xf>
    <xf numFmtId="0" fontId="21" fillId="0" borderId="2" xfId="0" applyFont="1" applyBorder="1" applyAlignment="1">
      <alignment horizontal="right" vertical="center" wrapText="1"/>
    </xf>
    <xf numFmtId="0" fontId="21" fillId="0" borderId="37" xfId="0" applyFont="1" applyBorder="1" applyAlignment="1">
      <alignment horizontal="right" vertical="center" wrapText="1"/>
    </xf>
    <xf numFmtId="0" fontId="21" fillId="0" borderId="1" xfId="0" applyFont="1" applyBorder="1" applyAlignment="1">
      <alignment horizontal="right" vertical="center" wrapText="1"/>
    </xf>
    <xf numFmtId="0" fontId="19" fillId="0" borderId="30" xfId="0" applyFont="1" applyFill="1" applyBorder="1" applyAlignment="1" applyProtection="1">
      <alignment horizontal="left" vertical="center" wrapText="1"/>
      <protection locked="0"/>
    </xf>
    <xf numFmtId="0" fontId="19" fillId="0" borderId="48" xfId="0" applyFont="1" applyFill="1" applyBorder="1" applyAlignment="1" applyProtection="1">
      <alignment horizontal="left" vertical="center" wrapText="1"/>
      <protection locked="0"/>
    </xf>
    <xf numFmtId="0" fontId="19" fillId="0" borderId="30" xfId="0" applyFont="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31" xfId="0" applyFont="1" applyFill="1" applyBorder="1" applyAlignment="1" applyProtection="1">
      <alignment horizontal="left" vertical="center" wrapText="1"/>
      <protection locked="0"/>
    </xf>
    <xf numFmtId="0" fontId="19" fillId="0" borderId="11" xfId="0" applyFont="1" applyFill="1" applyBorder="1" applyAlignment="1" applyProtection="1">
      <alignment horizontal="left" vertical="center" wrapText="1"/>
      <protection locked="0"/>
    </xf>
    <xf numFmtId="0" fontId="19" fillId="0" borderId="30" xfId="0" applyFont="1" applyFill="1" applyBorder="1" applyAlignment="1">
      <alignment horizontal="left" vertical="center" wrapText="1"/>
    </xf>
    <xf numFmtId="0" fontId="19" fillId="0" borderId="31"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8" fillId="0" borderId="31"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4" fillId="0" borderId="1" xfId="0" applyFont="1" applyBorder="1" applyAlignment="1">
      <alignment horizontal="center"/>
    </xf>
    <xf numFmtId="0" fontId="17" fillId="0" borderId="23" xfId="0" applyFont="1" applyBorder="1" applyAlignment="1">
      <alignment horizontal="justify" vertical="center" wrapText="1"/>
    </xf>
    <xf numFmtId="0" fontId="17" fillId="0" borderId="28" xfId="0" applyFont="1" applyBorder="1" applyAlignment="1">
      <alignment horizontal="justify" vertical="center" wrapText="1"/>
    </xf>
    <xf numFmtId="0" fontId="17" fillId="0" borderId="36" xfId="0" applyFont="1" applyBorder="1" applyAlignment="1">
      <alignment horizontal="justify" vertical="center" wrapText="1"/>
    </xf>
    <xf numFmtId="0" fontId="17" fillId="7" borderId="19" xfId="0" applyFont="1" applyFill="1" applyBorder="1" applyAlignment="1">
      <alignment horizontal="justify" vertical="center" wrapText="1"/>
    </xf>
    <xf numFmtId="0" fontId="17" fillId="7" borderId="0" xfId="0" applyFont="1" applyFill="1" applyBorder="1" applyAlignment="1">
      <alignment horizontal="justify" vertical="center" wrapText="1"/>
    </xf>
    <xf numFmtId="0" fontId="17" fillId="7" borderId="25" xfId="0" applyFont="1" applyFill="1" applyBorder="1" applyAlignment="1">
      <alignment horizontal="justify" vertical="center" wrapText="1"/>
    </xf>
    <xf numFmtId="0" fontId="17" fillId="0" borderId="17" xfId="0" applyFont="1" applyBorder="1" applyAlignment="1">
      <alignment horizontal="justify" vertical="center" wrapText="1"/>
    </xf>
    <xf numFmtId="0" fontId="17" fillId="0" borderId="32" xfId="0" applyFont="1" applyBorder="1" applyAlignment="1">
      <alignment horizontal="justify" vertical="center" wrapText="1"/>
    </xf>
    <xf numFmtId="0" fontId="17" fillId="0" borderId="34" xfId="0" applyFont="1" applyBorder="1" applyAlignment="1">
      <alignment horizontal="justify" vertical="center" wrapText="1"/>
    </xf>
    <xf numFmtId="0" fontId="17" fillId="3" borderId="17" xfId="0" applyFont="1" applyFill="1" applyBorder="1" applyAlignment="1">
      <alignment horizontal="justify" vertical="center" wrapText="1"/>
    </xf>
    <xf numFmtId="0" fontId="17" fillId="3" borderId="32" xfId="0" applyFont="1" applyFill="1" applyBorder="1" applyAlignment="1">
      <alignment horizontal="justify" vertical="center" wrapText="1"/>
    </xf>
    <xf numFmtId="0" fontId="17" fillId="3" borderId="34" xfId="0" applyFont="1" applyFill="1" applyBorder="1" applyAlignment="1">
      <alignment horizontal="justify" vertical="center" wrapText="1"/>
    </xf>
    <xf numFmtId="0" fontId="17" fillId="0" borderId="35" xfId="0" applyFont="1" applyBorder="1" applyAlignment="1">
      <alignment horizontal="justify" vertical="center" wrapText="1"/>
    </xf>
    <xf numFmtId="0" fontId="17" fillId="4" borderId="35" xfId="0" applyFont="1" applyFill="1" applyBorder="1" applyAlignment="1">
      <alignment horizontal="justify" vertical="center" wrapText="1"/>
    </xf>
    <xf numFmtId="0" fontId="17" fillId="4" borderId="32" xfId="0" applyFont="1" applyFill="1" applyBorder="1" applyAlignment="1">
      <alignment horizontal="justify" vertical="center" wrapText="1"/>
    </xf>
    <xf numFmtId="0" fontId="17" fillId="4" borderId="34" xfId="0" applyFont="1" applyFill="1" applyBorder="1" applyAlignment="1">
      <alignment horizontal="justify" vertical="center" wrapText="1"/>
    </xf>
    <xf numFmtId="0" fontId="17" fillId="0" borderId="18" xfId="0" applyFont="1" applyBorder="1" applyAlignment="1">
      <alignment horizontal="justify" vertical="center" wrapText="1"/>
    </xf>
    <xf numFmtId="0" fontId="17" fillId="5" borderId="35" xfId="0" applyFont="1" applyFill="1" applyBorder="1" applyAlignment="1">
      <alignment horizontal="justify" vertical="center" wrapText="1"/>
    </xf>
    <xf numFmtId="0" fontId="17" fillId="5" borderId="32" xfId="0" applyFont="1" applyFill="1" applyBorder="1" applyAlignment="1">
      <alignment horizontal="justify" vertical="center" wrapText="1"/>
    </xf>
    <xf numFmtId="0" fontId="17" fillId="5" borderId="18" xfId="0" applyFont="1" applyFill="1" applyBorder="1" applyAlignment="1">
      <alignment horizontal="justify" vertical="center" wrapText="1"/>
    </xf>
    <xf numFmtId="0" fontId="0" fillId="0" borderId="5" xfId="0" applyBorder="1" applyAlignment="1">
      <alignment horizontal="left"/>
    </xf>
    <xf numFmtId="0" fontId="0" fillId="0" borderId="10" xfId="0" applyBorder="1" applyAlignment="1">
      <alignment horizontal="left"/>
    </xf>
    <xf numFmtId="0" fontId="16" fillId="8" borderId="38" xfId="0" applyFont="1" applyFill="1" applyBorder="1" applyAlignment="1">
      <alignment horizontal="center" vertical="center" wrapText="1"/>
    </xf>
    <xf numFmtId="0" fontId="16" fillId="8" borderId="37" xfId="0" applyFont="1" applyFill="1" applyBorder="1" applyAlignment="1">
      <alignment horizontal="center" vertical="center" wrapText="1"/>
    </xf>
    <xf numFmtId="0" fontId="17" fillId="6" borderId="17" xfId="0" applyFont="1" applyFill="1" applyBorder="1" applyAlignment="1">
      <alignment horizontal="justify" vertical="center" wrapText="1"/>
    </xf>
    <xf numFmtId="0" fontId="17" fillId="6" borderId="32" xfId="0" applyFont="1" applyFill="1" applyBorder="1" applyAlignment="1">
      <alignment horizontal="justify" vertical="center" wrapText="1"/>
    </xf>
    <xf numFmtId="0" fontId="17" fillId="6" borderId="18" xfId="0" applyFont="1" applyFill="1" applyBorder="1" applyAlignment="1">
      <alignment horizontal="justify" vertical="center" wrapText="1"/>
    </xf>
    <xf numFmtId="0" fontId="14" fillId="0" borderId="1" xfId="0" applyFont="1" applyBorder="1" applyAlignment="1">
      <alignment horizontal="center" vertical="center"/>
    </xf>
    <xf numFmtId="0" fontId="17" fillId="0" borderId="1" xfId="0" applyFont="1" applyBorder="1" applyAlignment="1">
      <alignment horizontal="justify" vertical="center" wrapText="1"/>
    </xf>
    <xf numFmtId="0" fontId="17" fillId="0" borderId="1" xfId="0" applyFont="1" applyBorder="1" applyAlignment="1">
      <alignment vertical="center" wrapText="1"/>
    </xf>
    <xf numFmtId="0" fontId="0" fillId="0" borderId="0" xfId="0" applyBorder="1" applyAlignment="1">
      <alignment horizontal="left" vertical="center" wrapText="1"/>
    </xf>
    <xf numFmtId="0" fontId="0" fillId="0" borderId="0" xfId="0" applyBorder="1" applyAlignment="1">
      <alignment horizontal="left" wrapText="1"/>
    </xf>
    <xf numFmtId="0" fontId="0" fillId="0" borderId="0" xfId="0" applyBorder="1" applyAlignment="1">
      <alignment horizontal="left"/>
    </xf>
    <xf numFmtId="0" fontId="17" fillId="0" borderId="11" xfId="0" applyFont="1" applyBorder="1" applyAlignment="1">
      <alignment vertical="center" wrapText="1"/>
    </xf>
    <xf numFmtId="0" fontId="17" fillId="0" borderId="11" xfId="0" applyFont="1" applyBorder="1" applyAlignment="1">
      <alignment horizontal="justify" vertical="center" wrapText="1"/>
    </xf>
    <xf numFmtId="0" fontId="0" fillId="0" borderId="0" xfId="0" applyBorder="1" applyAlignment="1">
      <alignment horizontal="left" vertical="center"/>
    </xf>
    <xf numFmtId="0" fontId="29" fillId="0" borderId="6"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0" fillId="0" borderId="6"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17" fillId="0" borderId="30" xfId="0" applyFont="1" applyBorder="1" applyAlignment="1">
      <alignment vertical="center" wrapText="1"/>
    </xf>
    <xf numFmtId="0" fontId="17" fillId="0" borderId="30" xfId="0" applyFont="1" applyBorder="1" applyAlignment="1">
      <alignment horizontal="justify" vertical="center" wrapText="1"/>
    </xf>
    <xf numFmtId="0" fontId="17" fillId="0" borderId="33" xfId="0" applyFont="1" applyBorder="1" applyAlignment="1">
      <alignment horizontal="justify" vertical="center" wrapText="1"/>
    </xf>
    <xf numFmtId="0" fontId="17" fillId="0" borderId="33" xfId="0" applyFont="1" applyBorder="1" applyAlignment="1">
      <alignment vertical="center" wrapText="1"/>
    </xf>
    <xf numFmtId="0" fontId="17" fillId="0" borderId="31" xfId="0" applyFont="1" applyBorder="1" applyAlignment="1">
      <alignment vertical="center" wrapText="1"/>
    </xf>
    <xf numFmtId="0" fontId="17" fillId="0" borderId="31" xfId="0" applyFont="1" applyBorder="1" applyAlignment="1">
      <alignment horizontal="justify" vertical="center" wrapText="1"/>
    </xf>
    <xf numFmtId="0" fontId="0" fillId="0" borderId="0" xfId="0" applyFont="1" applyBorder="1" applyAlignment="1">
      <alignment horizontal="left" wrapText="1"/>
    </xf>
    <xf numFmtId="0" fontId="14" fillId="0" borderId="30" xfId="0" applyFont="1" applyBorder="1" applyAlignment="1">
      <alignment horizontal="center" vertical="center"/>
    </xf>
    <xf numFmtId="0" fontId="14" fillId="0" borderId="39" xfId="0" applyFont="1" applyBorder="1" applyAlignment="1">
      <alignment horizontal="center" vertical="center"/>
    </xf>
    <xf numFmtId="0" fontId="14" fillId="0" borderId="25" xfId="0" applyFont="1" applyBorder="1" applyAlignment="1">
      <alignment horizontal="center" vertical="center"/>
    </xf>
    <xf numFmtId="0" fontId="25" fillId="0" borderId="3"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3" fillId="0" borderId="17"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18" xfId="0" applyFont="1" applyBorder="1" applyAlignment="1">
      <alignment horizontal="justify" vertical="center" wrapText="1"/>
    </xf>
    <xf numFmtId="0" fontId="14" fillId="0" borderId="30" xfId="0" applyFont="1" applyBorder="1" applyAlignment="1">
      <alignment horizontal="center"/>
    </xf>
    <xf numFmtId="0" fontId="19" fillId="9" borderId="44" xfId="0" applyFont="1" applyFill="1" applyBorder="1" applyAlignment="1">
      <alignment horizontal="left" vertical="center" wrapText="1"/>
    </xf>
    <xf numFmtId="0" fontId="19" fillId="9" borderId="49" xfId="0" applyFont="1" applyFill="1" applyBorder="1" applyAlignment="1">
      <alignment horizontal="left" vertical="center" wrapText="1"/>
    </xf>
    <xf numFmtId="0" fontId="19" fillId="9" borderId="50" xfId="0" applyFont="1" applyFill="1" applyBorder="1" applyAlignment="1">
      <alignment horizontal="left" vertical="center" wrapText="1"/>
    </xf>
    <xf numFmtId="0" fontId="19" fillId="0" borderId="0" xfId="0" applyFont="1" applyAlignment="1">
      <alignment vertical="center"/>
    </xf>
    <xf numFmtId="0" fontId="30" fillId="9" borderId="17" xfId="0" applyFont="1" applyFill="1" applyBorder="1" applyAlignment="1">
      <alignment horizontal="center" vertical="center" wrapText="1"/>
    </xf>
    <xf numFmtId="0" fontId="19" fillId="9" borderId="46" xfId="0" applyFont="1" applyFill="1" applyBorder="1" applyAlignment="1">
      <alignment vertical="center" wrapText="1"/>
    </xf>
    <xf numFmtId="0" fontId="19" fillId="0" borderId="0" xfId="0" applyFont="1" applyFill="1" applyBorder="1" applyAlignment="1">
      <alignment vertical="center" wrapText="1"/>
    </xf>
    <xf numFmtId="0" fontId="19" fillId="0" borderId="25" xfId="0" applyFont="1" applyFill="1" applyBorder="1" applyAlignment="1">
      <alignment vertical="center" wrapText="1"/>
    </xf>
    <xf numFmtId="0" fontId="31" fillId="0" borderId="1" xfId="0" applyFont="1" applyBorder="1" applyAlignment="1">
      <alignment horizontal="center" vertical="center" wrapText="1"/>
    </xf>
    <xf numFmtId="0" fontId="18" fillId="0" borderId="46" xfId="0" applyFont="1" applyBorder="1" applyAlignment="1">
      <alignment vertical="center" wrapText="1"/>
    </xf>
    <xf numFmtId="0" fontId="18" fillId="0" borderId="46" xfId="0" applyFont="1" applyBorder="1" applyAlignment="1">
      <alignment horizontal="left" vertical="center" wrapText="1"/>
    </xf>
    <xf numFmtId="0" fontId="18" fillId="0" borderId="44" xfId="0" applyFont="1" applyBorder="1" applyAlignment="1">
      <alignment vertical="center" wrapText="1"/>
    </xf>
    <xf numFmtId="0" fontId="18" fillId="0" borderId="16" xfId="0" applyFont="1" applyBorder="1" applyAlignment="1">
      <alignment vertical="center" wrapText="1"/>
    </xf>
  </cellXfs>
  <cellStyles count="9">
    <cellStyle name="Hipervínculo" xfId="5" builtinId="8" hidden="1"/>
    <cellStyle name="Hipervínculo" xfId="7" builtinId="8" hidden="1"/>
    <cellStyle name="Hipervínculo" xfId="3" builtinId="8" hidden="1"/>
    <cellStyle name="Hipervínculo" xfId="1" builtinId="8" hidden="1"/>
    <cellStyle name="Hipervínculo visitado" xfId="6" builtinId="9" hidden="1"/>
    <cellStyle name="Hipervínculo visitado" xfId="8" builtinId="9" hidden="1"/>
    <cellStyle name="Hipervínculo visitado" xfId="4" builtinId="9" hidden="1"/>
    <cellStyle name="Hipervínculo visitado" xfId="2" builtinId="9" hidden="1"/>
    <cellStyle name="Normal" xfId="0" builtinId="0"/>
  </cellStyles>
  <dxfs count="131">
    <dxf>
      <fill>
        <patternFill>
          <bgColor rgb="FFFF0000"/>
        </patternFill>
      </fill>
    </dxf>
    <dxf>
      <fill>
        <patternFill>
          <bgColor rgb="FFFF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92D05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tiff"/><Relationship Id="rId2" Type="http://schemas.openxmlformats.org/officeDocument/2006/relationships/image" Target="../media/image3.tiff"/><Relationship Id="rId1" Type="http://schemas.openxmlformats.org/officeDocument/2006/relationships/image" Target="../media/image2.tiff"/><Relationship Id="rId4" Type="http://schemas.openxmlformats.org/officeDocument/2006/relationships/image" Target="../media/image5.tiff"/></Relationships>
</file>

<file path=xl/drawings/drawing1.xml><?xml version="1.0" encoding="utf-8"?>
<xdr:wsDr xmlns:xdr="http://schemas.openxmlformats.org/drawingml/2006/spreadsheetDrawing" xmlns:a="http://schemas.openxmlformats.org/drawingml/2006/main">
  <xdr:twoCellAnchor editAs="oneCell">
    <xdr:from>
      <xdr:col>0</xdr:col>
      <xdr:colOff>754431</xdr:colOff>
      <xdr:row>0</xdr:row>
      <xdr:rowOff>0</xdr:rowOff>
    </xdr:from>
    <xdr:to>
      <xdr:col>1</xdr:col>
      <xdr:colOff>665838</xdr:colOff>
      <xdr:row>2</xdr:row>
      <xdr:rowOff>215900</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431" y="0"/>
          <a:ext cx="909264" cy="760186"/>
        </a:xfrm>
        <a:prstGeom prst="rect">
          <a:avLst/>
        </a:prstGeom>
        <a:noFill/>
        <a:ln>
          <a:noFill/>
        </a:ln>
      </xdr:spPr>
    </xdr:pic>
    <xdr:clientData/>
  </xdr:twoCellAnchor>
  <xdr:twoCellAnchor editAs="oneCell">
    <xdr:from>
      <xdr:col>5</xdr:col>
      <xdr:colOff>103909</xdr:colOff>
      <xdr:row>141</xdr:row>
      <xdr:rowOff>103909</xdr:rowOff>
    </xdr:from>
    <xdr:to>
      <xdr:col>8</xdr:col>
      <xdr:colOff>67253</xdr:colOff>
      <xdr:row>157</xdr:row>
      <xdr:rowOff>25458</xdr:rowOff>
    </xdr:to>
    <xdr:pic>
      <xdr:nvPicPr>
        <xdr:cNvPr id="5" name="Imagen 1">
          <a:extLst>
            <a:ext uri="{FF2B5EF4-FFF2-40B4-BE49-F238E27FC236}">
              <a16:creationId xmlns:a16="http://schemas.microsoft.com/office/drawing/2014/main" id="{E3C7EEA3-8E8C-44C4-8894-D53BE7B8123C}"/>
            </a:ext>
          </a:extLst>
        </xdr:cNvPr>
        <xdr:cNvPicPr/>
      </xdr:nvPicPr>
      <xdr:blipFill>
        <a:blip xmlns:r="http://schemas.openxmlformats.org/officeDocument/2006/relationships" r:embed="rId2"/>
        <a:stretch>
          <a:fillRect/>
        </a:stretch>
      </xdr:blipFill>
      <xdr:spPr>
        <a:xfrm>
          <a:off x="7435273" y="33464500"/>
          <a:ext cx="2962275" cy="28771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133349</xdr:colOff>
      <xdr:row>0</xdr:row>
      <xdr:rowOff>0</xdr:rowOff>
    </xdr:from>
    <xdr:to>
      <xdr:col>9</xdr:col>
      <xdr:colOff>47624</xdr:colOff>
      <xdr:row>12</xdr:row>
      <xdr:rowOff>6985</xdr:rowOff>
    </xdr:to>
    <xdr:pic>
      <xdr:nvPicPr>
        <xdr:cNvPr id="2" name="Imagen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tretch>
          <a:fillRect/>
        </a:stretch>
      </xdr:blipFill>
      <xdr:spPr>
        <a:xfrm>
          <a:off x="8486774" y="0"/>
          <a:ext cx="2962275" cy="2950210"/>
        </a:xfrm>
        <a:prstGeom prst="rect">
          <a:avLst/>
        </a:prstGeom>
      </xdr:spPr>
    </xdr:pic>
    <xdr:clientData/>
  </xdr:twoCellAnchor>
  <xdr:twoCellAnchor editAs="oneCell">
    <xdr:from>
      <xdr:col>9</xdr:col>
      <xdr:colOff>104775</xdr:colOff>
      <xdr:row>0</xdr:row>
      <xdr:rowOff>85725</xdr:rowOff>
    </xdr:from>
    <xdr:to>
      <xdr:col>11</xdr:col>
      <xdr:colOff>104775</xdr:colOff>
      <xdr:row>5</xdr:row>
      <xdr:rowOff>139700</xdr:rowOff>
    </xdr:to>
    <xdr:pic>
      <xdr:nvPicPr>
        <xdr:cNvPr id="3" name="Imagen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tretch>
          <a:fillRect/>
        </a:stretch>
      </xdr:blipFill>
      <xdr:spPr>
        <a:xfrm>
          <a:off x="11506200" y="85725"/>
          <a:ext cx="1524000" cy="1663700"/>
        </a:xfrm>
        <a:prstGeom prst="rect">
          <a:avLst/>
        </a:prstGeom>
      </xdr:spPr>
    </xdr:pic>
    <xdr:clientData/>
  </xdr:twoCellAnchor>
  <xdr:twoCellAnchor editAs="oneCell">
    <xdr:from>
      <xdr:col>5</xdr:col>
      <xdr:colOff>200025</xdr:colOff>
      <xdr:row>11</xdr:row>
      <xdr:rowOff>76200</xdr:rowOff>
    </xdr:from>
    <xdr:to>
      <xdr:col>12</xdr:col>
      <xdr:colOff>257175</xdr:colOff>
      <xdr:row>23</xdr:row>
      <xdr:rowOff>97790</xdr:rowOff>
    </xdr:to>
    <xdr:pic>
      <xdr:nvPicPr>
        <xdr:cNvPr id="4" name="Imagen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3"/>
        <a:stretch>
          <a:fillRect/>
        </a:stretch>
      </xdr:blipFill>
      <xdr:spPr>
        <a:xfrm>
          <a:off x="8553450" y="2914650"/>
          <a:ext cx="5391150" cy="2307590"/>
        </a:xfrm>
        <a:prstGeom prst="rect">
          <a:avLst/>
        </a:prstGeom>
      </xdr:spPr>
    </xdr:pic>
    <xdr:clientData/>
  </xdr:twoCellAnchor>
  <xdr:twoCellAnchor editAs="oneCell">
    <xdr:from>
      <xdr:col>0</xdr:col>
      <xdr:colOff>1342217</xdr:colOff>
      <xdr:row>10</xdr:row>
      <xdr:rowOff>190499</xdr:rowOff>
    </xdr:from>
    <xdr:to>
      <xdr:col>2</xdr:col>
      <xdr:colOff>103287</xdr:colOff>
      <xdr:row>18</xdr:row>
      <xdr:rowOff>142874</xdr:rowOff>
    </xdr:to>
    <xdr:pic>
      <xdr:nvPicPr>
        <xdr:cNvPr id="5" name="Imagen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
        <a:stretch>
          <a:fillRect/>
        </a:stretch>
      </xdr:blipFill>
      <xdr:spPr>
        <a:xfrm>
          <a:off x="1342217" y="2752724"/>
          <a:ext cx="2552020" cy="1476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J185"/>
  <sheetViews>
    <sheetView tabSelected="1" topLeftCell="AF1" zoomScaleNormal="100" zoomScalePageLayoutView="120" workbookViewId="0">
      <selection activeCell="AN7" sqref="AN7"/>
    </sheetView>
  </sheetViews>
  <sheetFormatPr baseColWidth="10" defaultColWidth="10.83203125" defaultRowHeight="15"/>
  <cols>
    <col min="1" max="1" width="13.1640625" customWidth="1"/>
    <col min="2" max="2" width="18.5" customWidth="1"/>
    <col min="3" max="3" width="20.5" customWidth="1"/>
    <col min="4" max="4" width="43.5" customWidth="1"/>
    <col min="5" max="5" width="12.6640625" customWidth="1"/>
    <col min="6" max="6" width="15.33203125" style="13" customWidth="1"/>
    <col min="7" max="7" width="14" style="13" customWidth="1"/>
    <col min="8" max="8" width="13.83203125" style="13" customWidth="1"/>
    <col min="9" max="9" width="5.83203125" bestFit="1" customWidth="1"/>
    <col min="10" max="12" width="4" customWidth="1"/>
    <col min="13" max="13" width="4.1640625" customWidth="1"/>
    <col min="14" max="14" width="5.5" customWidth="1"/>
    <col min="15" max="15" width="4.83203125" customWidth="1"/>
    <col min="16" max="16" width="36.6640625" customWidth="1"/>
    <col min="17" max="17" width="35.83203125" customWidth="1"/>
    <col min="18" max="18" width="13.33203125" style="13" customWidth="1"/>
    <col min="19" max="19" width="14" style="97" customWidth="1"/>
    <col min="20" max="20" width="29.33203125" customWidth="1"/>
    <col min="21" max="22" width="18.6640625" style="97" customWidth="1"/>
    <col min="23" max="23" width="12.1640625" style="9" customWidth="1"/>
    <col min="24" max="24" width="13.33203125" style="9" customWidth="1"/>
    <col min="25" max="25" width="18.6640625" style="9" customWidth="1"/>
    <col min="26" max="26" width="14.83203125" style="9" customWidth="1"/>
    <col min="27" max="27" width="15.1640625" customWidth="1"/>
    <col min="28" max="28" width="14" customWidth="1"/>
    <col min="29" max="29" width="13.83203125" style="9" customWidth="1"/>
    <col min="30" max="30" width="18.33203125" style="53" bestFit="1" customWidth="1"/>
    <col min="31" max="32" width="16.33203125" customWidth="1"/>
    <col min="33" max="33" width="31.5" customWidth="1"/>
    <col min="34" max="34" width="12.5" style="9" customWidth="1"/>
    <col min="35" max="35" width="45.33203125" customWidth="1"/>
    <col min="36" max="36" width="12.5" style="9" customWidth="1"/>
    <col min="37" max="37" width="32" customWidth="1"/>
    <col min="38" max="38" width="12.5" style="9" customWidth="1"/>
    <col min="39" max="39" width="41.6640625" style="93" customWidth="1"/>
    <col min="40" max="40" width="20" customWidth="1"/>
  </cols>
  <sheetData>
    <row r="1" spans="1:270" s="4" customFormat="1" ht="21" customHeight="1">
      <c r="A1" s="195" t="s">
        <v>0</v>
      </c>
      <c r="B1" s="196"/>
      <c r="C1" s="222" t="s">
        <v>389</v>
      </c>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4"/>
      <c r="AL1" s="231" t="s">
        <v>1</v>
      </c>
      <c r="AM1" s="232"/>
    </row>
    <row r="2" spans="1:270" s="4" customFormat="1" ht="21.75" customHeight="1">
      <c r="A2" s="197"/>
      <c r="B2" s="198"/>
      <c r="C2" s="225"/>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7"/>
      <c r="AL2" s="233" t="s">
        <v>2</v>
      </c>
      <c r="AM2" s="234"/>
    </row>
    <row r="3" spans="1:270" s="4" customFormat="1" ht="21.75" customHeight="1">
      <c r="A3" s="197"/>
      <c r="B3" s="198"/>
      <c r="C3" s="225"/>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7"/>
      <c r="AL3" s="233" t="s">
        <v>3</v>
      </c>
      <c r="AM3" s="234"/>
    </row>
    <row r="4" spans="1:270" s="4" customFormat="1" ht="21.75" customHeight="1">
      <c r="A4" s="199"/>
      <c r="B4" s="200"/>
      <c r="C4" s="228"/>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30"/>
      <c r="AL4" s="235" t="s">
        <v>4</v>
      </c>
      <c r="AM4" s="236"/>
    </row>
    <row r="5" spans="1:270" s="1" customFormat="1" ht="14" thickBot="1">
      <c r="A5" s="5"/>
      <c r="B5" s="5"/>
      <c r="F5" s="6"/>
      <c r="G5" s="6"/>
      <c r="H5" s="6"/>
      <c r="P5" s="5"/>
      <c r="Q5" s="5"/>
      <c r="R5" s="6"/>
      <c r="S5" s="11"/>
      <c r="U5" s="11"/>
      <c r="V5" s="11"/>
      <c r="W5" s="8"/>
      <c r="X5" s="8"/>
      <c r="Y5" s="8"/>
      <c r="Z5" s="8"/>
      <c r="AC5" s="11"/>
      <c r="AE5" s="1" t="s">
        <v>5</v>
      </c>
      <c r="AF5" s="1" t="s">
        <v>5</v>
      </c>
      <c r="AH5" s="8"/>
      <c r="AJ5" s="8"/>
      <c r="AL5" s="8"/>
      <c r="AM5" s="328"/>
    </row>
    <row r="6" spans="1:270" s="170" customFormat="1" ht="44.25" customHeight="1" thickBot="1">
      <c r="A6" s="205" t="s">
        <v>6</v>
      </c>
      <c r="B6" s="206"/>
      <c r="C6" s="206"/>
      <c r="D6" s="206"/>
      <c r="E6" s="206"/>
      <c r="F6" s="201" t="s">
        <v>7</v>
      </c>
      <c r="G6" s="202"/>
      <c r="H6" s="202"/>
      <c r="I6" s="203" t="s">
        <v>8</v>
      </c>
      <c r="J6" s="204"/>
      <c r="K6" s="204"/>
      <c r="L6" s="204"/>
      <c r="M6" s="203" t="s">
        <v>9</v>
      </c>
      <c r="N6" s="204"/>
      <c r="O6" s="209"/>
      <c r="P6" s="207" t="s">
        <v>10</v>
      </c>
      <c r="Q6" s="207" t="s">
        <v>11</v>
      </c>
      <c r="R6" s="207" t="s">
        <v>12</v>
      </c>
      <c r="S6" s="207" t="s">
        <v>13</v>
      </c>
      <c r="T6" s="207" t="s">
        <v>14</v>
      </c>
      <c r="U6" s="207" t="s">
        <v>15</v>
      </c>
      <c r="V6" s="207" t="s">
        <v>16</v>
      </c>
      <c r="W6" s="207" t="s">
        <v>17</v>
      </c>
      <c r="X6" s="207" t="s">
        <v>18</v>
      </c>
      <c r="Y6" s="215" t="s">
        <v>19</v>
      </c>
      <c r="Z6" s="215" t="s">
        <v>20</v>
      </c>
      <c r="AA6" s="217" t="s">
        <v>21</v>
      </c>
      <c r="AB6" s="218"/>
      <c r="AC6" s="218"/>
      <c r="AD6" s="207" t="s">
        <v>22</v>
      </c>
      <c r="AE6" s="207" t="s">
        <v>23</v>
      </c>
      <c r="AF6" s="207" t="s">
        <v>24</v>
      </c>
      <c r="AG6" s="207" t="s">
        <v>25</v>
      </c>
      <c r="AH6" s="213" t="s">
        <v>26</v>
      </c>
      <c r="AI6" s="214"/>
      <c r="AJ6" s="213" t="s">
        <v>27</v>
      </c>
      <c r="AK6" s="214"/>
      <c r="AL6" s="213" t="s">
        <v>28</v>
      </c>
      <c r="AM6" s="214"/>
    </row>
    <row r="7" spans="1:270" s="182" customFormat="1" ht="87.75" customHeight="1" thickBot="1">
      <c r="A7" s="171" t="s">
        <v>29</v>
      </c>
      <c r="B7" s="172" t="s">
        <v>30</v>
      </c>
      <c r="C7" s="172" t="s">
        <v>31</v>
      </c>
      <c r="D7" s="172" t="s">
        <v>32</v>
      </c>
      <c r="E7" s="173" t="s">
        <v>33</v>
      </c>
      <c r="F7" s="174" t="s">
        <v>34</v>
      </c>
      <c r="G7" s="175" t="s">
        <v>35</v>
      </c>
      <c r="H7" s="175" t="s">
        <v>36</v>
      </c>
      <c r="I7" s="176" t="s">
        <v>37</v>
      </c>
      <c r="J7" s="177" t="s">
        <v>38</v>
      </c>
      <c r="K7" s="177" t="s">
        <v>39</v>
      </c>
      <c r="L7" s="178" t="s">
        <v>40</v>
      </c>
      <c r="M7" s="176" t="s">
        <v>41</v>
      </c>
      <c r="N7" s="177" t="s">
        <v>42</v>
      </c>
      <c r="O7" s="179" t="s">
        <v>43</v>
      </c>
      <c r="P7" s="208"/>
      <c r="Q7" s="208"/>
      <c r="R7" s="208"/>
      <c r="S7" s="208"/>
      <c r="T7" s="208"/>
      <c r="U7" s="208"/>
      <c r="V7" s="208"/>
      <c r="W7" s="208"/>
      <c r="X7" s="208"/>
      <c r="Y7" s="216"/>
      <c r="Z7" s="216"/>
      <c r="AA7" s="174" t="s">
        <v>34</v>
      </c>
      <c r="AB7" s="175" t="s">
        <v>35</v>
      </c>
      <c r="AC7" s="180" t="s">
        <v>44</v>
      </c>
      <c r="AD7" s="208"/>
      <c r="AE7" s="208"/>
      <c r="AF7" s="208"/>
      <c r="AG7" s="208"/>
      <c r="AH7" s="181" t="s">
        <v>45</v>
      </c>
      <c r="AI7" s="181" t="s">
        <v>46</v>
      </c>
      <c r="AJ7" s="181" t="s">
        <v>45</v>
      </c>
      <c r="AK7" s="181" t="s">
        <v>46</v>
      </c>
      <c r="AL7" s="181" t="s">
        <v>45</v>
      </c>
      <c r="AM7" s="329" t="s">
        <v>46</v>
      </c>
      <c r="AO7" s="183"/>
      <c r="AP7" s="183"/>
      <c r="AQ7" s="183"/>
      <c r="AR7" s="183"/>
      <c r="AS7" s="183"/>
      <c r="AT7" s="183"/>
      <c r="AU7" s="183"/>
      <c r="AV7" s="183"/>
      <c r="AW7" s="183"/>
      <c r="AX7" s="183"/>
      <c r="AY7" s="183"/>
      <c r="AZ7" s="183"/>
      <c r="BA7" s="183"/>
      <c r="BB7" s="183"/>
      <c r="BC7" s="183"/>
      <c r="BD7" s="183"/>
      <c r="BE7" s="183"/>
      <c r="BF7" s="183"/>
      <c r="BG7" s="183"/>
      <c r="BH7" s="183"/>
      <c r="BI7" s="183"/>
      <c r="BJ7" s="183"/>
      <c r="BK7" s="183"/>
      <c r="BL7" s="183"/>
      <c r="BM7" s="183"/>
      <c r="BN7" s="183"/>
      <c r="BO7" s="183"/>
      <c r="BP7" s="183"/>
      <c r="BQ7" s="183"/>
      <c r="BR7" s="183"/>
      <c r="BS7" s="183"/>
      <c r="BT7" s="183"/>
      <c r="BU7" s="183"/>
      <c r="BV7" s="183"/>
      <c r="BW7" s="183"/>
      <c r="BX7" s="183"/>
      <c r="BY7" s="183"/>
      <c r="BZ7" s="183"/>
      <c r="CA7" s="183"/>
      <c r="CB7" s="183"/>
      <c r="CC7" s="183"/>
      <c r="CD7" s="183"/>
      <c r="CE7" s="183"/>
      <c r="CF7" s="183"/>
      <c r="CG7" s="183"/>
      <c r="CH7" s="183"/>
      <c r="CI7" s="183"/>
      <c r="CJ7" s="183"/>
      <c r="CK7" s="183"/>
      <c r="CL7" s="183"/>
      <c r="CM7" s="183"/>
      <c r="CN7" s="183"/>
      <c r="CO7" s="183"/>
      <c r="CP7" s="183"/>
      <c r="CQ7" s="183"/>
      <c r="CR7" s="183"/>
      <c r="CS7" s="183"/>
      <c r="CT7" s="183"/>
      <c r="CU7" s="183"/>
      <c r="CV7" s="183"/>
      <c r="CW7" s="183"/>
      <c r="CX7" s="183"/>
      <c r="CY7" s="183"/>
      <c r="CZ7" s="183"/>
      <c r="DA7" s="183"/>
      <c r="DB7" s="183"/>
      <c r="DC7" s="183"/>
      <c r="DD7" s="183"/>
      <c r="DE7" s="183"/>
      <c r="DF7" s="183"/>
      <c r="DG7" s="183"/>
      <c r="DH7" s="183"/>
      <c r="DI7" s="183"/>
      <c r="DJ7" s="183"/>
      <c r="DK7" s="183"/>
      <c r="DL7" s="183"/>
      <c r="DM7" s="183"/>
      <c r="DN7" s="183"/>
      <c r="DO7" s="183"/>
      <c r="DP7" s="183"/>
      <c r="DQ7" s="183"/>
      <c r="DR7" s="183"/>
      <c r="DS7" s="183"/>
      <c r="DT7" s="183"/>
      <c r="DU7" s="183"/>
      <c r="DV7" s="183"/>
      <c r="DW7" s="183"/>
      <c r="DX7" s="183"/>
      <c r="DY7" s="183"/>
      <c r="DZ7" s="183"/>
      <c r="EA7" s="183"/>
      <c r="EB7" s="183"/>
      <c r="EC7" s="183"/>
      <c r="ED7" s="183"/>
      <c r="EE7" s="183"/>
      <c r="EF7" s="183"/>
      <c r="EG7" s="183"/>
      <c r="EH7" s="183"/>
      <c r="EI7" s="183"/>
      <c r="EJ7" s="183"/>
      <c r="EK7" s="183"/>
      <c r="EL7" s="183"/>
      <c r="EM7" s="183"/>
      <c r="EN7" s="183"/>
      <c r="EO7" s="183"/>
      <c r="EP7" s="183"/>
      <c r="EQ7" s="183"/>
      <c r="ER7" s="183"/>
      <c r="ES7" s="183"/>
      <c r="ET7" s="183"/>
      <c r="EU7" s="183"/>
      <c r="EV7" s="183"/>
      <c r="EW7" s="183"/>
      <c r="EX7" s="183"/>
      <c r="EY7" s="183"/>
      <c r="EZ7" s="183"/>
      <c r="FA7" s="183"/>
      <c r="FB7" s="183"/>
      <c r="FC7" s="183"/>
      <c r="FD7" s="183"/>
      <c r="FE7" s="183"/>
      <c r="FF7" s="183"/>
      <c r="FG7" s="183"/>
      <c r="FH7" s="183"/>
      <c r="FI7" s="183"/>
      <c r="FJ7" s="183"/>
      <c r="FK7" s="183"/>
      <c r="FL7" s="183"/>
      <c r="FM7" s="183"/>
      <c r="FN7" s="183"/>
      <c r="FO7" s="183"/>
      <c r="FP7" s="183"/>
      <c r="FQ7" s="183"/>
      <c r="FR7" s="183"/>
      <c r="FS7" s="183"/>
      <c r="FT7" s="183"/>
      <c r="FU7" s="183"/>
      <c r="FV7" s="183"/>
      <c r="FW7" s="183"/>
      <c r="FX7" s="183"/>
      <c r="FY7" s="183"/>
      <c r="FZ7" s="183"/>
      <c r="GA7" s="183"/>
      <c r="GB7" s="183"/>
      <c r="GC7" s="183"/>
      <c r="GD7" s="183"/>
      <c r="GE7" s="183"/>
      <c r="GF7" s="183"/>
      <c r="GG7" s="183"/>
      <c r="GH7" s="183"/>
      <c r="GI7" s="183"/>
      <c r="GJ7" s="183"/>
      <c r="GK7" s="183"/>
      <c r="GL7" s="183"/>
      <c r="GM7" s="183"/>
      <c r="GN7" s="183"/>
      <c r="GO7" s="183"/>
      <c r="GP7" s="183"/>
      <c r="GQ7" s="183"/>
      <c r="GR7" s="183"/>
      <c r="GS7" s="183"/>
      <c r="GT7" s="183"/>
      <c r="GU7" s="183"/>
      <c r="GV7" s="183"/>
      <c r="GW7" s="183"/>
      <c r="GX7" s="183"/>
      <c r="GY7" s="183"/>
      <c r="GZ7" s="183"/>
      <c r="HA7" s="183"/>
      <c r="HB7" s="183"/>
      <c r="HC7" s="183"/>
      <c r="HD7" s="183"/>
      <c r="HE7" s="183"/>
      <c r="HF7" s="183"/>
      <c r="HG7" s="183"/>
      <c r="HH7" s="183"/>
      <c r="HI7" s="183"/>
      <c r="HJ7" s="183"/>
      <c r="HK7" s="183"/>
      <c r="HL7" s="183"/>
      <c r="HM7" s="183"/>
      <c r="HN7" s="183"/>
      <c r="HO7" s="183"/>
      <c r="HP7" s="183"/>
      <c r="HQ7" s="183"/>
      <c r="HR7" s="183"/>
      <c r="HS7" s="183"/>
      <c r="HT7" s="183"/>
      <c r="HU7" s="183"/>
      <c r="HV7" s="183"/>
      <c r="HW7" s="183"/>
      <c r="HX7" s="183"/>
      <c r="HY7" s="183"/>
      <c r="HZ7" s="183"/>
      <c r="IA7" s="183"/>
      <c r="IB7" s="183"/>
      <c r="IC7" s="183"/>
      <c r="ID7" s="183"/>
      <c r="IE7" s="183"/>
      <c r="IF7" s="183"/>
      <c r="IG7" s="183"/>
      <c r="IH7" s="183"/>
      <c r="II7" s="183"/>
      <c r="IJ7" s="183"/>
      <c r="IK7" s="183"/>
      <c r="IL7" s="183"/>
      <c r="IM7" s="183"/>
      <c r="IN7" s="183"/>
      <c r="IO7" s="183"/>
      <c r="IP7" s="183"/>
      <c r="IQ7" s="183"/>
      <c r="IR7" s="183"/>
      <c r="IS7" s="183"/>
      <c r="IT7" s="183"/>
      <c r="IU7" s="183"/>
      <c r="IV7" s="183"/>
      <c r="IW7" s="183"/>
      <c r="IX7" s="183"/>
      <c r="IY7" s="183"/>
      <c r="IZ7" s="183"/>
      <c r="JA7" s="183"/>
      <c r="JB7" s="183"/>
      <c r="JC7" s="183"/>
      <c r="JD7" s="183"/>
      <c r="JE7" s="183"/>
      <c r="JF7" s="183"/>
      <c r="JG7" s="183"/>
      <c r="JH7" s="183"/>
      <c r="JI7" s="183"/>
      <c r="JJ7" s="183"/>
    </row>
    <row r="8" spans="1:270" ht="89" customHeight="1">
      <c r="A8" s="190" t="s">
        <v>375</v>
      </c>
      <c r="B8" s="193" t="s">
        <v>376</v>
      </c>
      <c r="C8" s="118" t="s">
        <v>349</v>
      </c>
      <c r="D8" s="140" t="s">
        <v>354</v>
      </c>
      <c r="E8" s="132" t="s">
        <v>74</v>
      </c>
      <c r="F8" s="132" t="s">
        <v>63</v>
      </c>
      <c r="G8" s="132" t="s">
        <v>56</v>
      </c>
      <c r="H8" s="110" t="str">
        <f>+IFERROR(VLOOKUP(F8&amp;G8,$D$142:$E$166,2,FALSE),"")</f>
        <v>MODERADO</v>
      </c>
      <c r="I8" s="142"/>
      <c r="J8" s="132"/>
      <c r="K8" s="132"/>
      <c r="L8" s="132" t="s">
        <v>374</v>
      </c>
      <c r="M8" s="132" t="s">
        <v>374</v>
      </c>
      <c r="N8" s="132"/>
      <c r="O8" s="132"/>
      <c r="P8" s="158" t="s">
        <v>390</v>
      </c>
      <c r="Q8" s="118" t="s">
        <v>358</v>
      </c>
      <c r="R8" s="132" t="s">
        <v>66</v>
      </c>
      <c r="S8" s="132" t="s">
        <v>83</v>
      </c>
      <c r="T8" s="127" t="s">
        <v>391</v>
      </c>
      <c r="U8" s="132" t="s">
        <v>68</v>
      </c>
      <c r="V8" s="132" t="s">
        <v>68</v>
      </c>
      <c r="W8" s="132" t="str">
        <f>+IF(OR(U8="",V8=""),"",IF(AND(U8="FUERTE",V8="FUERTE"),"FUERTE 
100",IF(OR(U8="DÉBIL",V8="DÉBIL"),"DÉBIL
0","MODERADO
50")))</f>
        <v>FUERTE 
100</v>
      </c>
      <c r="X8" s="132" t="s">
        <v>68</v>
      </c>
      <c r="Y8" s="132" t="s">
        <v>364</v>
      </c>
      <c r="Z8" s="132" t="s">
        <v>364</v>
      </c>
      <c r="AA8" s="132" t="s">
        <v>64</v>
      </c>
      <c r="AB8" s="132" t="s">
        <v>56</v>
      </c>
      <c r="AC8" s="110" t="str">
        <f>+IFERROR(VLOOKUP(AA8&amp;AB8,$D$142:$E$166,2,FALSE),"")</f>
        <v>MODERADO</v>
      </c>
      <c r="AD8" s="145" t="s">
        <v>392</v>
      </c>
      <c r="AE8" s="143" t="s">
        <v>368</v>
      </c>
      <c r="AF8" s="144" t="s">
        <v>393</v>
      </c>
      <c r="AG8" s="121" t="s">
        <v>394</v>
      </c>
      <c r="AH8" s="132" t="s">
        <v>68</v>
      </c>
      <c r="AI8" s="123" t="s">
        <v>401</v>
      </c>
      <c r="AJ8" s="132" t="s">
        <v>68</v>
      </c>
      <c r="AK8" s="185" t="s">
        <v>448</v>
      </c>
      <c r="AL8" s="132" t="s">
        <v>68</v>
      </c>
      <c r="AM8" s="185" t="s">
        <v>463</v>
      </c>
    </row>
    <row r="9" spans="1:270" ht="157" customHeight="1">
      <c r="A9" s="191"/>
      <c r="B9" s="188"/>
      <c r="C9" s="113" t="s">
        <v>395</v>
      </c>
      <c r="D9" s="113" t="s">
        <v>396</v>
      </c>
      <c r="E9" s="111" t="s">
        <v>103</v>
      </c>
      <c r="F9" s="111" t="s">
        <v>60</v>
      </c>
      <c r="G9" s="111" t="s">
        <v>58</v>
      </c>
      <c r="H9" s="112" t="str">
        <f>+IFERROR(VLOOKUP(F9&amp;G9,$D$142:$E$166,2,FALSE),"")</f>
        <v>EXTREMO</v>
      </c>
      <c r="I9" s="111"/>
      <c r="J9" s="111"/>
      <c r="K9" s="111"/>
      <c r="L9" s="111" t="s">
        <v>374</v>
      </c>
      <c r="M9" s="111" t="s">
        <v>374</v>
      </c>
      <c r="N9" s="111"/>
      <c r="O9" s="111" t="s">
        <v>374</v>
      </c>
      <c r="P9" s="120" t="s">
        <v>362</v>
      </c>
      <c r="Q9" s="96" t="s">
        <v>397</v>
      </c>
      <c r="R9" s="111" t="s">
        <v>66</v>
      </c>
      <c r="S9" s="111" t="s">
        <v>91</v>
      </c>
      <c r="T9" s="122" t="s">
        <v>398</v>
      </c>
      <c r="U9" s="111" t="s">
        <v>68</v>
      </c>
      <c r="V9" s="111" t="s">
        <v>68</v>
      </c>
      <c r="W9" s="111" t="str">
        <f t="shared" ref="W9:W17" si="0">+IF(OR(U9="",V9=""),"",IF(AND(U9="FUERTE",V9="FUERTE"),"FUERTE 
100",IF(OR(U9="DÉBIL",V9="DÉBIL"),"DÉBIL
0","MODERADO
50")))</f>
        <v>FUERTE 
100</v>
      </c>
      <c r="X9" s="111" t="s">
        <v>68</v>
      </c>
      <c r="Y9" s="111" t="s">
        <v>364</v>
      </c>
      <c r="Z9" s="111" t="s">
        <v>364</v>
      </c>
      <c r="AA9" s="111" t="s">
        <v>63</v>
      </c>
      <c r="AB9" s="111" t="s">
        <v>55</v>
      </c>
      <c r="AC9" s="112" t="str">
        <f>+IFERROR(VLOOKUP(AA9&amp;AB9,$D$142:$E$166,2,FALSE),"")</f>
        <v>BAJO</v>
      </c>
      <c r="AD9" s="95" t="s">
        <v>377</v>
      </c>
      <c r="AE9" s="96" t="s">
        <v>399</v>
      </c>
      <c r="AF9" s="96" t="s">
        <v>369</v>
      </c>
      <c r="AG9" s="96" t="s">
        <v>400</v>
      </c>
      <c r="AH9" s="111" t="s">
        <v>68</v>
      </c>
      <c r="AI9" s="96" t="s">
        <v>402</v>
      </c>
      <c r="AJ9" s="111" t="s">
        <v>68</v>
      </c>
      <c r="AK9" s="96" t="s">
        <v>449</v>
      </c>
      <c r="AL9" s="111" t="s">
        <v>68</v>
      </c>
      <c r="AM9" s="330" t="s">
        <v>464</v>
      </c>
    </row>
    <row r="10" spans="1:270" ht="47" customHeight="1">
      <c r="A10" s="191"/>
      <c r="B10" s="188"/>
      <c r="C10" s="255" t="s">
        <v>413</v>
      </c>
      <c r="D10" s="261" t="s">
        <v>412</v>
      </c>
      <c r="E10" s="210" t="s">
        <v>90</v>
      </c>
      <c r="F10" s="210" t="s">
        <v>63</v>
      </c>
      <c r="G10" s="210" t="s">
        <v>58</v>
      </c>
      <c r="H10" s="219" t="s">
        <v>54</v>
      </c>
      <c r="I10" s="210"/>
      <c r="J10" s="210"/>
      <c r="K10" s="210" t="s">
        <v>374</v>
      </c>
      <c r="L10" s="210"/>
      <c r="M10" s="210"/>
      <c r="N10" s="210" t="s">
        <v>374</v>
      </c>
      <c r="O10" s="210" t="s">
        <v>374</v>
      </c>
      <c r="P10" s="120" t="s">
        <v>403</v>
      </c>
      <c r="Q10" s="241" t="s">
        <v>439</v>
      </c>
      <c r="R10" s="111" t="s">
        <v>66</v>
      </c>
      <c r="S10" s="111" t="s">
        <v>91</v>
      </c>
      <c r="T10" s="122" t="s">
        <v>405</v>
      </c>
      <c r="U10" s="111" t="s">
        <v>68</v>
      </c>
      <c r="V10" s="111" t="s">
        <v>68</v>
      </c>
      <c r="W10" s="111" t="str">
        <f t="shared" si="0"/>
        <v>FUERTE 
100</v>
      </c>
      <c r="X10" s="210" t="s">
        <v>68</v>
      </c>
      <c r="Y10" s="210" t="s">
        <v>364</v>
      </c>
      <c r="Z10" s="210" t="s">
        <v>442</v>
      </c>
      <c r="AA10" s="210" t="s">
        <v>64</v>
      </c>
      <c r="AB10" s="210" t="s">
        <v>56</v>
      </c>
      <c r="AC10" s="219" t="str">
        <f>+IFERROR(VLOOKUP(AA10&amp;AB10,$D$142:$E$166,2,FALSE),"")</f>
        <v>MODERADO</v>
      </c>
      <c r="AD10" s="95" t="s">
        <v>406</v>
      </c>
      <c r="AE10" s="96" t="s">
        <v>409</v>
      </c>
      <c r="AF10" s="187" t="s">
        <v>411</v>
      </c>
      <c r="AG10" s="187" t="s">
        <v>445</v>
      </c>
      <c r="AH10" s="210" t="s">
        <v>68</v>
      </c>
      <c r="AI10" s="187" t="s">
        <v>447</v>
      </c>
      <c r="AJ10" s="210" t="s">
        <v>68</v>
      </c>
      <c r="AK10" s="187" t="s">
        <v>450</v>
      </c>
      <c r="AL10" s="210" t="s">
        <v>68</v>
      </c>
      <c r="AM10" s="325" t="s">
        <v>457</v>
      </c>
    </row>
    <row r="11" spans="1:270" ht="34" customHeight="1">
      <c r="A11" s="191"/>
      <c r="B11" s="188"/>
      <c r="C11" s="259"/>
      <c r="D11" s="262"/>
      <c r="E11" s="211"/>
      <c r="F11" s="211"/>
      <c r="G11" s="211"/>
      <c r="H11" s="220"/>
      <c r="I11" s="211"/>
      <c r="J11" s="211"/>
      <c r="K11" s="211"/>
      <c r="L11" s="211"/>
      <c r="M11" s="211"/>
      <c r="N11" s="211"/>
      <c r="O11" s="211"/>
      <c r="P11" s="120" t="s">
        <v>404</v>
      </c>
      <c r="Q11" s="264"/>
      <c r="R11" s="111" t="s">
        <v>66</v>
      </c>
      <c r="S11" s="111" t="s">
        <v>91</v>
      </c>
      <c r="T11" s="146" t="s">
        <v>407</v>
      </c>
      <c r="U11" s="111" t="s">
        <v>68</v>
      </c>
      <c r="V11" s="111" t="s">
        <v>68</v>
      </c>
      <c r="W11" s="111" t="str">
        <f t="shared" si="0"/>
        <v>FUERTE 
100</v>
      </c>
      <c r="X11" s="211"/>
      <c r="Y11" s="211"/>
      <c r="Z11" s="211"/>
      <c r="AA11" s="211"/>
      <c r="AB11" s="211"/>
      <c r="AC11" s="220"/>
      <c r="AD11" s="150" t="s">
        <v>408</v>
      </c>
      <c r="AE11" s="147" t="s">
        <v>410</v>
      </c>
      <c r="AF11" s="189"/>
      <c r="AG11" s="188"/>
      <c r="AH11" s="211"/>
      <c r="AI11" s="188"/>
      <c r="AJ11" s="211"/>
      <c r="AK11" s="188"/>
      <c r="AL11" s="211"/>
      <c r="AM11" s="326"/>
    </row>
    <row r="12" spans="1:270" ht="212" customHeight="1">
      <c r="A12" s="191"/>
      <c r="B12" s="188"/>
      <c r="C12" s="260"/>
      <c r="D12" s="263"/>
      <c r="E12" s="212"/>
      <c r="F12" s="212"/>
      <c r="G12" s="212"/>
      <c r="H12" s="221"/>
      <c r="I12" s="212"/>
      <c r="J12" s="212"/>
      <c r="K12" s="212"/>
      <c r="L12" s="212"/>
      <c r="M12" s="212"/>
      <c r="N12" s="212"/>
      <c r="O12" s="212"/>
      <c r="P12" s="120" t="s">
        <v>440</v>
      </c>
      <c r="Q12" s="265"/>
      <c r="R12" s="111" t="s">
        <v>66</v>
      </c>
      <c r="S12" s="111" t="s">
        <v>91</v>
      </c>
      <c r="T12" s="184" t="s">
        <v>444</v>
      </c>
      <c r="U12" s="111" t="s">
        <v>68</v>
      </c>
      <c r="V12" s="111" t="s">
        <v>68</v>
      </c>
      <c r="W12" s="111" t="str">
        <f t="shared" si="0"/>
        <v>FUERTE 
100</v>
      </c>
      <c r="X12" s="212"/>
      <c r="Y12" s="212"/>
      <c r="Z12" s="212"/>
      <c r="AA12" s="212"/>
      <c r="AB12" s="212"/>
      <c r="AC12" s="221"/>
      <c r="AD12" s="95" t="s">
        <v>446</v>
      </c>
      <c r="AE12" s="96" t="s">
        <v>409</v>
      </c>
      <c r="AF12" s="169" t="s">
        <v>443</v>
      </c>
      <c r="AG12" s="189"/>
      <c r="AH12" s="212"/>
      <c r="AI12" s="189"/>
      <c r="AJ12" s="212"/>
      <c r="AK12" s="189"/>
      <c r="AL12" s="212"/>
      <c r="AM12" s="327"/>
    </row>
    <row r="13" spans="1:270" ht="334" customHeight="1">
      <c r="A13" s="191"/>
      <c r="B13" s="188"/>
      <c r="C13" s="113" t="s">
        <v>350</v>
      </c>
      <c r="D13" s="114" t="s">
        <v>355</v>
      </c>
      <c r="E13" s="111" t="s">
        <v>103</v>
      </c>
      <c r="F13" s="111" t="s">
        <v>60</v>
      </c>
      <c r="G13" s="111" t="s">
        <v>58</v>
      </c>
      <c r="H13" s="112" t="str">
        <f>+IFERROR(VLOOKUP(F13&amp;G13,$D$142:$E$166,2,FALSE),"")</f>
        <v>EXTREMO</v>
      </c>
      <c r="I13" s="111"/>
      <c r="J13" s="111"/>
      <c r="K13" s="111" t="s">
        <v>374</v>
      </c>
      <c r="L13" s="111" t="s">
        <v>374</v>
      </c>
      <c r="M13" s="111" t="s">
        <v>374</v>
      </c>
      <c r="N13" s="111" t="s">
        <v>374</v>
      </c>
      <c r="O13" s="111"/>
      <c r="P13" s="120" t="s">
        <v>432</v>
      </c>
      <c r="Q13" s="120" t="s">
        <v>359</v>
      </c>
      <c r="R13" s="111" t="s">
        <v>75</v>
      </c>
      <c r="S13" s="111" t="s">
        <v>91</v>
      </c>
      <c r="T13" s="122" t="s">
        <v>378</v>
      </c>
      <c r="U13" s="111" t="s">
        <v>68</v>
      </c>
      <c r="V13" s="111" t="s">
        <v>68</v>
      </c>
      <c r="W13" s="111" t="str">
        <f t="shared" si="0"/>
        <v>FUERTE 
100</v>
      </c>
      <c r="X13" s="111" t="s">
        <v>68</v>
      </c>
      <c r="Y13" s="111" t="s">
        <v>364</v>
      </c>
      <c r="Z13" s="111" t="s">
        <v>364</v>
      </c>
      <c r="AA13" s="111" t="s">
        <v>63</v>
      </c>
      <c r="AB13" s="111" t="s">
        <v>55</v>
      </c>
      <c r="AC13" s="112" t="str">
        <f>+IFERROR(VLOOKUP(AA13&amp;AB13,$D$142:$E$166,2,FALSE),"")</f>
        <v>BAJO</v>
      </c>
      <c r="AD13" s="96" t="s">
        <v>366</v>
      </c>
      <c r="AE13" s="96" t="s">
        <v>414</v>
      </c>
      <c r="AF13" s="96" t="s">
        <v>415</v>
      </c>
      <c r="AG13" s="96" t="s">
        <v>371</v>
      </c>
      <c r="AH13" s="111" t="s">
        <v>68</v>
      </c>
      <c r="AI13" s="122" t="s">
        <v>417</v>
      </c>
      <c r="AJ13" s="111" t="s">
        <v>68</v>
      </c>
      <c r="AK13" s="96" t="s">
        <v>451</v>
      </c>
      <c r="AL13" s="111" t="s">
        <v>68</v>
      </c>
      <c r="AM13" s="334" t="s">
        <v>458</v>
      </c>
    </row>
    <row r="14" spans="1:270" ht="151" customHeight="1">
      <c r="A14" s="191"/>
      <c r="B14" s="188"/>
      <c r="C14" s="120" t="s">
        <v>351</v>
      </c>
      <c r="D14" s="113" t="s">
        <v>365</v>
      </c>
      <c r="E14" s="115" t="s">
        <v>65</v>
      </c>
      <c r="F14" s="111" t="s">
        <v>63</v>
      </c>
      <c r="G14" s="111" t="s">
        <v>56</v>
      </c>
      <c r="H14" s="112" t="str">
        <f>+IFERROR(VLOOKUP(F14&amp;G14,$D$142:$E$166,2,FALSE),"")</f>
        <v>MODERADO</v>
      </c>
      <c r="I14" s="111"/>
      <c r="J14" s="111"/>
      <c r="K14" s="111" t="s">
        <v>374</v>
      </c>
      <c r="L14" s="111" t="s">
        <v>374</v>
      </c>
      <c r="M14" s="111"/>
      <c r="N14" s="111" t="s">
        <v>374</v>
      </c>
      <c r="O14" s="111" t="s">
        <v>374</v>
      </c>
      <c r="P14" s="113" t="s">
        <v>433</v>
      </c>
      <c r="Q14" s="116" t="s">
        <v>360</v>
      </c>
      <c r="R14" s="111" t="s">
        <v>66</v>
      </c>
      <c r="S14" s="111" t="s">
        <v>83</v>
      </c>
      <c r="T14" s="122" t="s">
        <v>416</v>
      </c>
      <c r="U14" s="111" t="s">
        <v>68</v>
      </c>
      <c r="V14" s="111" t="s">
        <v>68</v>
      </c>
      <c r="W14" s="111" t="str">
        <f t="shared" si="0"/>
        <v>FUERTE 
100</v>
      </c>
      <c r="X14" s="111" t="s">
        <v>68</v>
      </c>
      <c r="Y14" s="111" t="s">
        <v>364</v>
      </c>
      <c r="Z14" s="111" t="s">
        <v>364</v>
      </c>
      <c r="AA14" s="111" t="s">
        <v>64</v>
      </c>
      <c r="AB14" s="111" t="s">
        <v>53</v>
      </c>
      <c r="AC14" s="112" t="str">
        <f>+IFERROR(VLOOKUP(AA14&amp;AB14,$D$142:$E$166,2,FALSE),"")</f>
        <v>BAJO</v>
      </c>
      <c r="AD14" s="96" t="s">
        <v>367</v>
      </c>
      <c r="AE14" s="96" t="s">
        <v>418</v>
      </c>
      <c r="AF14" s="96" t="s">
        <v>419</v>
      </c>
      <c r="AG14" s="96" t="s">
        <v>372</v>
      </c>
      <c r="AH14" s="111" t="s">
        <v>68</v>
      </c>
      <c r="AI14" s="96" t="s">
        <v>430</v>
      </c>
      <c r="AJ14" s="111" t="s">
        <v>68</v>
      </c>
      <c r="AK14" s="96" t="s">
        <v>452</v>
      </c>
      <c r="AL14" s="111" t="s">
        <v>56</v>
      </c>
      <c r="AM14" s="335" t="s">
        <v>459</v>
      </c>
    </row>
    <row r="15" spans="1:270" s="37" customFormat="1" ht="117" customHeight="1">
      <c r="A15" s="191"/>
      <c r="B15" s="188"/>
      <c r="C15" s="113" t="s">
        <v>352</v>
      </c>
      <c r="D15" s="116" t="s">
        <v>356</v>
      </c>
      <c r="E15" s="115" t="s">
        <v>107</v>
      </c>
      <c r="F15" s="111" t="s">
        <v>64</v>
      </c>
      <c r="G15" s="111" t="s">
        <v>58</v>
      </c>
      <c r="H15" s="112" t="s">
        <v>54</v>
      </c>
      <c r="I15" s="111" t="s">
        <v>374</v>
      </c>
      <c r="J15" s="111" t="s">
        <v>374</v>
      </c>
      <c r="K15" s="111" t="s">
        <v>374</v>
      </c>
      <c r="L15" s="111" t="s">
        <v>374</v>
      </c>
      <c r="M15" s="111" t="s">
        <v>374</v>
      </c>
      <c r="N15" s="111" t="s">
        <v>374</v>
      </c>
      <c r="O15" s="111" t="s">
        <v>374</v>
      </c>
      <c r="P15" s="113" t="s">
        <v>387</v>
      </c>
      <c r="Q15" s="113" t="s">
        <v>361</v>
      </c>
      <c r="R15" s="111" t="s">
        <v>66</v>
      </c>
      <c r="S15" s="111" t="s">
        <v>91</v>
      </c>
      <c r="T15" s="122" t="s">
        <v>379</v>
      </c>
      <c r="U15" s="111" t="s">
        <v>68</v>
      </c>
      <c r="V15" s="111" t="s">
        <v>68</v>
      </c>
      <c r="W15" s="111" t="str">
        <f t="shared" si="0"/>
        <v>FUERTE 
100</v>
      </c>
      <c r="X15" s="111" t="s">
        <v>68</v>
      </c>
      <c r="Y15" s="111" t="s">
        <v>364</v>
      </c>
      <c r="Z15" s="111" t="s">
        <v>364</v>
      </c>
      <c r="AA15" s="111" t="s">
        <v>64</v>
      </c>
      <c r="AB15" s="111" t="s">
        <v>55</v>
      </c>
      <c r="AC15" s="112" t="str">
        <f>+IFERROR(VLOOKUP(AA15&amp;AB15,$D$142:$E$166,2,FALSE),"")</f>
        <v>BAJO</v>
      </c>
      <c r="AD15" s="95" t="s">
        <v>421</v>
      </c>
      <c r="AE15" s="96" t="s">
        <v>368</v>
      </c>
      <c r="AF15" s="96" t="s">
        <v>420</v>
      </c>
      <c r="AG15" s="96" t="s">
        <v>373</v>
      </c>
      <c r="AH15" s="111" t="s">
        <v>68</v>
      </c>
      <c r="AI15" s="96" t="s">
        <v>422</v>
      </c>
      <c r="AJ15" s="111" t="s">
        <v>68</v>
      </c>
      <c r="AK15" s="96" t="s">
        <v>453</v>
      </c>
      <c r="AL15" s="111" t="s">
        <v>68</v>
      </c>
      <c r="AM15" s="334" t="s">
        <v>460</v>
      </c>
      <c r="AN15" s="151"/>
      <c r="AO15" s="152"/>
      <c r="AP15" s="152"/>
      <c r="AQ15" s="152"/>
      <c r="AR15" s="152"/>
      <c r="AS15" s="152"/>
      <c r="AT15" s="152"/>
      <c r="AU15" s="152"/>
      <c r="AV15" s="152"/>
      <c r="AW15" s="152"/>
      <c r="AX15" s="152"/>
      <c r="AY15" s="152"/>
      <c r="AZ15" s="152"/>
      <c r="BA15" s="152"/>
      <c r="BB15" s="152"/>
      <c r="BC15" s="141"/>
    </row>
    <row r="16" spans="1:270" s="152" customFormat="1" ht="151" customHeight="1">
      <c r="A16" s="191"/>
      <c r="B16" s="188"/>
      <c r="C16" s="255" t="s">
        <v>353</v>
      </c>
      <c r="D16" s="255" t="s">
        <v>357</v>
      </c>
      <c r="E16" s="257" t="s">
        <v>112</v>
      </c>
      <c r="F16" s="210" t="s">
        <v>60</v>
      </c>
      <c r="G16" s="210" t="s">
        <v>58</v>
      </c>
      <c r="H16" s="219" t="s">
        <v>57</v>
      </c>
      <c r="I16" s="210"/>
      <c r="J16" s="210"/>
      <c r="K16" s="210" t="s">
        <v>374</v>
      </c>
      <c r="L16" s="210"/>
      <c r="M16" s="210"/>
      <c r="N16" s="210" t="s">
        <v>374</v>
      </c>
      <c r="O16" s="210"/>
      <c r="P16" s="241" t="s">
        <v>425</v>
      </c>
      <c r="Q16" s="243" t="s">
        <v>423</v>
      </c>
      <c r="R16" s="160" t="s">
        <v>66</v>
      </c>
      <c r="S16" s="160" t="s">
        <v>91</v>
      </c>
      <c r="T16" s="161" t="s">
        <v>434</v>
      </c>
      <c r="U16" s="160" t="s">
        <v>68</v>
      </c>
      <c r="V16" s="160" t="s">
        <v>68</v>
      </c>
      <c r="W16" s="111" t="str">
        <f t="shared" si="0"/>
        <v>FUERTE 
100</v>
      </c>
      <c r="X16" s="160" t="s">
        <v>68</v>
      </c>
      <c r="Y16" s="160" t="s">
        <v>364</v>
      </c>
      <c r="Z16" s="160" t="s">
        <v>364</v>
      </c>
      <c r="AA16" s="210" t="s">
        <v>63</v>
      </c>
      <c r="AB16" s="210" t="s">
        <v>55</v>
      </c>
      <c r="AC16" s="219" t="str">
        <f>+IFERROR(VLOOKUP(AA16&amp;AB16,$D$142:$E$166,2,FALSE),"")</f>
        <v>BAJO</v>
      </c>
      <c r="AD16" s="162" t="s">
        <v>426</v>
      </c>
      <c r="AE16" s="187" t="s">
        <v>380</v>
      </c>
      <c r="AF16" s="163" t="s">
        <v>370</v>
      </c>
      <c r="AG16" s="187" t="s">
        <v>424</v>
      </c>
      <c r="AH16" s="210" t="s">
        <v>68</v>
      </c>
      <c r="AI16" s="96" t="s">
        <v>455</v>
      </c>
      <c r="AJ16" s="210" t="s">
        <v>68</v>
      </c>
      <c r="AK16" s="163" t="s">
        <v>454</v>
      </c>
      <c r="AL16" s="210" t="s">
        <v>56</v>
      </c>
      <c r="AM16" s="336" t="s">
        <v>461</v>
      </c>
    </row>
    <row r="17" spans="1:270" ht="95" customHeight="1" thickBot="1">
      <c r="A17" s="192"/>
      <c r="B17" s="194"/>
      <c r="C17" s="256"/>
      <c r="D17" s="256"/>
      <c r="E17" s="258"/>
      <c r="F17" s="240"/>
      <c r="G17" s="240"/>
      <c r="H17" s="245"/>
      <c r="I17" s="240"/>
      <c r="J17" s="240"/>
      <c r="K17" s="240"/>
      <c r="L17" s="240"/>
      <c r="M17" s="240"/>
      <c r="N17" s="240"/>
      <c r="O17" s="240"/>
      <c r="P17" s="242"/>
      <c r="Q17" s="244"/>
      <c r="R17" s="119" t="s">
        <v>66</v>
      </c>
      <c r="S17" s="119" t="s">
        <v>91</v>
      </c>
      <c r="T17" s="164" t="s">
        <v>435</v>
      </c>
      <c r="U17" s="119" t="s">
        <v>68</v>
      </c>
      <c r="V17" s="119" t="s">
        <v>68</v>
      </c>
      <c r="W17" s="119" t="str">
        <f t="shared" si="0"/>
        <v>FUERTE 
100</v>
      </c>
      <c r="X17" s="119" t="s">
        <v>68</v>
      </c>
      <c r="Y17" s="119" t="s">
        <v>364</v>
      </c>
      <c r="Z17" s="119" t="s">
        <v>364</v>
      </c>
      <c r="AA17" s="240"/>
      <c r="AB17" s="240"/>
      <c r="AC17" s="245"/>
      <c r="AD17" s="139" t="s">
        <v>436</v>
      </c>
      <c r="AE17" s="194"/>
      <c r="AF17" s="139" t="s">
        <v>437</v>
      </c>
      <c r="AG17" s="194"/>
      <c r="AH17" s="240"/>
      <c r="AI17" s="186" t="s">
        <v>456</v>
      </c>
      <c r="AJ17" s="240"/>
      <c r="AK17" s="139" t="s">
        <v>456</v>
      </c>
      <c r="AL17" s="240"/>
      <c r="AM17" s="337" t="s">
        <v>462</v>
      </c>
    </row>
    <row r="18" spans="1:270" s="6" customFormat="1" ht="84" customHeight="1" thickBot="1">
      <c r="A18" s="237" t="s">
        <v>428</v>
      </c>
      <c r="B18" s="237"/>
      <c r="C18" s="237"/>
      <c r="D18" s="237"/>
      <c r="E18" s="237"/>
      <c r="F18" s="237"/>
      <c r="G18" s="117"/>
      <c r="H18" s="148"/>
      <c r="I18" s="238" t="s">
        <v>429</v>
      </c>
      <c r="J18" s="238"/>
      <c r="K18" s="238"/>
      <c r="L18" s="238"/>
      <c r="M18" s="238"/>
      <c r="N18" s="238"/>
      <c r="O18" s="238"/>
      <c r="P18" s="238"/>
      <c r="Q18" s="7"/>
      <c r="R18" s="20"/>
      <c r="S18" s="20"/>
      <c r="T18" s="7"/>
      <c r="U18" s="239"/>
      <c r="V18" s="239"/>
      <c r="W18" s="239"/>
      <c r="X18" s="239"/>
      <c r="Y18" s="239"/>
      <c r="Z18" s="239"/>
      <c r="AA18" s="239"/>
      <c r="AB18" s="239"/>
      <c r="AC18" s="239"/>
      <c r="AD18" s="239"/>
      <c r="AE18" s="77"/>
      <c r="AF18" s="77"/>
      <c r="AG18" s="7"/>
      <c r="AH18" s="7"/>
      <c r="AI18" s="7"/>
      <c r="AJ18" s="7"/>
      <c r="AK18" s="7"/>
      <c r="AL18" s="7"/>
      <c r="AM18" s="331"/>
      <c r="AN18" s="7"/>
      <c r="AO18" s="7"/>
      <c r="AP18" s="7"/>
      <c r="AQ18" s="7"/>
      <c r="AR18" s="7"/>
      <c r="AS18" s="7"/>
      <c r="AT18" s="7"/>
      <c r="AU18" s="7"/>
      <c r="AV18" s="7"/>
      <c r="AW18" s="7"/>
      <c r="AX18" s="7"/>
      <c r="AY18" s="7"/>
      <c r="AZ18" s="7"/>
      <c r="BA18" s="7"/>
      <c r="BB18" s="7"/>
      <c r="BC18" s="7"/>
    </row>
    <row r="19" spans="1:270" s="6" customFormat="1" ht="36" customHeight="1" thickBot="1">
      <c r="A19" s="246" t="s">
        <v>427</v>
      </c>
      <c r="B19" s="247"/>
      <c r="C19" s="247"/>
      <c r="D19" s="247"/>
      <c r="E19" s="247"/>
      <c r="F19" s="16"/>
      <c r="G19" s="15"/>
      <c r="H19" s="16"/>
      <c r="I19" s="15"/>
      <c r="J19" s="15"/>
      <c r="K19" s="15"/>
      <c r="L19" s="15"/>
      <c r="M19" s="15"/>
      <c r="N19" s="15"/>
      <c r="O19" s="15"/>
      <c r="P19" s="15"/>
      <c r="Q19" s="17"/>
      <c r="R19" s="16"/>
      <c r="S19" s="16"/>
      <c r="T19" s="15"/>
      <c r="U19" s="16"/>
      <c r="V19" s="16"/>
      <c r="W19" s="15"/>
      <c r="X19" s="15"/>
      <c r="Y19" s="15"/>
      <c r="Z19" s="15"/>
      <c r="AA19" s="15"/>
      <c r="AB19" s="15"/>
      <c r="AC19" s="15"/>
      <c r="AD19" s="15"/>
      <c r="AE19" s="17"/>
      <c r="AF19" s="17"/>
      <c r="AG19" s="15"/>
      <c r="AH19" s="15"/>
      <c r="AI19" s="15"/>
      <c r="AJ19" s="15"/>
      <c r="AK19" s="15"/>
      <c r="AL19" s="15"/>
      <c r="AM19" s="332"/>
      <c r="AN19" s="7"/>
      <c r="AO19" s="7"/>
      <c r="AP19" s="7"/>
      <c r="AQ19" s="7"/>
      <c r="AR19" s="7"/>
      <c r="AS19" s="7"/>
      <c r="AT19" s="7"/>
      <c r="AU19" s="7"/>
      <c r="AV19" s="7"/>
      <c r="AW19" s="7"/>
      <c r="AX19" s="7"/>
      <c r="AY19" s="7"/>
      <c r="AZ19" s="7"/>
      <c r="BA19" s="7"/>
      <c r="BB19" s="7"/>
      <c r="BC19" s="7"/>
    </row>
    <row r="20" spans="1:270" s="2" customFormat="1">
      <c r="A20"/>
      <c r="B20"/>
      <c r="C20"/>
      <c r="D20"/>
      <c r="E20"/>
      <c r="F20" s="3"/>
      <c r="G20" s="3"/>
      <c r="H20" s="13" t="str">
        <f>+IFERROR(VLOOKUP(F20,$F$169:$H$173,3,FALSE)*VLOOKUP(G20,$G$169:$H$173,3,FALSE),"")</f>
        <v/>
      </c>
      <c r="I20"/>
      <c r="J20"/>
      <c r="K20"/>
      <c r="L20"/>
      <c r="M20"/>
      <c r="N20"/>
      <c r="O20"/>
      <c r="P20"/>
      <c r="Q20"/>
      <c r="R20" s="13"/>
      <c r="S20" s="97"/>
      <c r="T20"/>
      <c r="U20" s="97"/>
      <c r="V20" s="97"/>
      <c r="W20" s="9"/>
      <c r="X20" s="9"/>
      <c r="Y20" s="9"/>
      <c r="Z20" s="9"/>
      <c r="AA20" s="3"/>
      <c r="AB20" s="3"/>
      <c r="AC20" s="9"/>
      <c r="AD20" s="53"/>
      <c r="AE20" s="149"/>
      <c r="AF20" s="149"/>
      <c r="AG20"/>
      <c r="AH20" s="9"/>
      <c r="AI20"/>
      <c r="AJ20" s="9"/>
      <c r="AK20"/>
      <c r="AL20" s="9"/>
      <c r="AM20" s="93"/>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row>
    <row r="21" spans="1:270" s="2" customFormat="1" ht="15" customHeight="1">
      <c r="A21" s="248" t="s">
        <v>47</v>
      </c>
      <c r="B21" s="249"/>
      <c r="C21" s="249"/>
      <c r="D21" s="250"/>
      <c r="E21" s="18" t="s">
        <v>48</v>
      </c>
      <c r="F21" s="251" t="s">
        <v>49</v>
      </c>
      <c r="G21" s="252"/>
      <c r="H21" s="252"/>
      <c r="I21" s="252"/>
      <c r="J21" s="252"/>
      <c r="K21" s="252"/>
      <c r="L21" s="252"/>
      <c r="M21" s="252"/>
      <c r="N21" s="252"/>
      <c r="O21" s="252"/>
      <c r="P21" s="252"/>
      <c r="Q21" s="252"/>
      <c r="R21" s="252"/>
      <c r="S21" s="253"/>
      <c r="T21" s="19" t="s">
        <v>50</v>
      </c>
      <c r="U21" s="254" t="s">
        <v>51</v>
      </c>
      <c r="V21" s="254"/>
      <c r="W21" s="254"/>
      <c r="X21" s="254"/>
      <c r="Y21" s="254"/>
      <c r="Z21" s="254"/>
      <c r="AA21" s="254"/>
      <c r="AB21" s="254"/>
      <c r="AC21" s="254"/>
      <c r="AD21" s="254"/>
      <c r="AE21" s="254"/>
      <c r="AF21" s="254"/>
      <c r="AG21" s="254"/>
      <c r="AH21" s="254"/>
      <c r="AI21" s="254"/>
      <c r="AJ21" s="254"/>
      <c r="AK21" s="254"/>
      <c r="AL21" s="254"/>
      <c r="AM21" s="333">
        <v>1</v>
      </c>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row>
    <row r="22" spans="1:270" s="2" customFormat="1">
      <c r="A22"/>
      <c r="B22"/>
      <c r="C22"/>
      <c r="D22"/>
      <c r="E22"/>
      <c r="F22" s="3"/>
      <c r="G22" s="3"/>
      <c r="H22" s="13"/>
      <c r="I22"/>
      <c r="J22"/>
      <c r="K22"/>
      <c r="L22"/>
      <c r="M22"/>
      <c r="N22"/>
      <c r="O22"/>
      <c r="P22"/>
      <c r="Q22"/>
      <c r="R22" s="13"/>
      <c r="S22" s="97"/>
      <c r="T22"/>
      <c r="U22" s="97"/>
      <c r="V22" s="97"/>
      <c r="W22" s="9"/>
      <c r="X22" s="9"/>
      <c r="Y22" s="9"/>
      <c r="Z22" s="9"/>
      <c r="AA22" s="3"/>
      <c r="AB22" s="3"/>
      <c r="AC22" s="9"/>
      <c r="AD22" s="53"/>
      <c r="AE22"/>
      <c r="AF22"/>
      <c r="AG22"/>
      <c r="AH22" s="9"/>
      <c r="AI22"/>
      <c r="AJ22" s="9"/>
      <c r="AK22"/>
      <c r="AL22" s="9"/>
      <c r="AM22" s="93"/>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row>
    <row r="23" spans="1:270" s="2" customFormat="1">
      <c r="A23"/>
      <c r="B23"/>
      <c r="C23"/>
      <c r="D23"/>
      <c r="E23"/>
      <c r="F23" s="3"/>
      <c r="G23" s="3"/>
      <c r="H23" s="13"/>
      <c r="I23"/>
      <c r="J23"/>
      <c r="K23"/>
      <c r="L23"/>
      <c r="M23"/>
      <c r="N23"/>
      <c r="O23"/>
      <c r="P23"/>
      <c r="Q23"/>
      <c r="R23" s="13"/>
      <c r="S23" s="97"/>
      <c r="T23"/>
      <c r="U23" s="97"/>
      <c r="V23" s="97"/>
      <c r="W23" s="9"/>
      <c r="X23" s="9"/>
      <c r="Y23" s="9"/>
      <c r="Z23" s="9"/>
      <c r="AA23" s="3"/>
      <c r="AB23" s="3"/>
      <c r="AC23" s="9"/>
      <c r="AD23" s="53"/>
      <c r="AE23"/>
      <c r="AF23"/>
      <c r="AG23"/>
      <c r="AH23" s="9"/>
      <c r="AI23"/>
      <c r="AJ23" s="9"/>
      <c r="AK23"/>
      <c r="AL23" s="9"/>
      <c r="AM23" s="9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row>
    <row r="24" spans="1:270" s="2" customFormat="1">
      <c r="A24"/>
      <c r="B24"/>
      <c r="C24"/>
      <c r="D24"/>
      <c r="E24"/>
      <c r="F24" s="3"/>
      <c r="G24" s="3"/>
      <c r="H24" s="13"/>
      <c r="I24"/>
      <c r="J24"/>
      <c r="K24"/>
      <c r="L24"/>
      <c r="M24"/>
      <c r="N24"/>
      <c r="O24"/>
      <c r="P24"/>
      <c r="Q24"/>
      <c r="R24" s="13"/>
      <c r="S24" s="97"/>
      <c r="T24"/>
      <c r="U24" s="97"/>
      <c r="V24" s="97"/>
      <c r="W24" s="9"/>
      <c r="X24" s="9"/>
      <c r="Y24" s="9"/>
      <c r="Z24" s="9"/>
      <c r="AA24" s="3"/>
      <c r="AB24" s="3"/>
      <c r="AC24" s="9"/>
      <c r="AD24" s="53"/>
      <c r="AE24"/>
      <c r="AF24"/>
      <c r="AG24"/>
      <c r="AH24" s="9"/>
      <c r="AI24"/>
      <c r="AJ24" s="9"/>
      <c r="AK24"/>
      <c r="AL24" s="9"/>
      <c r="AM24" s="93"/>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row>
    <row r="25" spans="1:270" s="2" customFormat="1">
      <c r="A25"/>
      <c r="B25"/>
      <c r="C25"/>
      <c r="D25"/>
      <c r="E25"/>
      <c r="F25" s="3"/>
      <c r="G25" s="3"/>
      <c r="H25" s="13"/>
      <c r="I25"/>
      <c r="J25"/>
      <c r="K25"/>
      <c r="L25"/>
      <c r="M25"/>
      <c r="N25"/>
      <c r="O25"/>
      <c r="P25"/>
      <c r="Q25"/>
      <c r="R25" s="13"/>
      <c r="S25" s="97"/>
      <c r="T25"/>
      <c r="U25" s="97"/>
      <c r="V25" s="97"/>
      <c r="W25" s="9"/>
      <c r="X25" s="9"/>
      <c r="Y25" s="9"/>
      <c r="Z25" s="9"/>
      <c r="AA25" s="3"/>
      <c r="AB25" s="3"/>
      <c r="AC25" s="9"/>
      <c r="AD25" s="53"/>
      <c r="AE25"/>
      <c r="AF25"/>
      <c r="AG25"/>
      <c r="AH25" s="9"/>
      <c r="AI25"/>
      <c r="AJ25" s="9"/>
      <c r="AK25"/>
      <c r="AL25" s="9"/>
      <c r="AM25" s="93"/>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row>
    <row r="26" spans="1:270" s="2" customFormat="1">
      <c r="A26"/>
      <c r="B26"/>
      <c r="C26"/>
      <c r="D26"/>
      <c r="E26"/>
      <c r="F26" s="3"/>
      <c r="G26" s="3"/>
      <c r="H26" s="13"/>
      <c r="I26"/>
      <c r="J26"/>
      <c r="K26"/>
      <c r="L26"/>
      <c r="M26"/>
      <c r="N26"/>
      <c r="O26"/>
      <c r="P26"/>
      <c r="Q26"/>
      <c r="R26" s="13"/>
      <c r="S26" s="97"/>
      <c r="T26"/>
      <c r="U26" s="97"/>
      <c r="V26" s="97"/>
      <c r="W26" s="9"/>
      <c r="X26" s="9"/>
      <c r="Y26" s="9"/>
      <c r="Z26" s="9"/>
      <c r="AA26" s="3"/>
      <c r="AB26" s="3"/>
      <c r="AC26" s="9"/>
      <c r="AD26" s="53"/>
      <c r="AE26"/>
      <c r="AF26"/>
      <c r="AG26"/>
      <c r="AH26" s="9"/>
      <c r="AI26"/>
      <c r="AJ26" s="9"/>
      <c r="AK26"/>
      <c r="AL26" s="9"/>
      <c r="AM26" s="93"/>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row>
    <row r="27" spans="1:270" s="2" customFormat="1">
      <c r="A27"/>
      <c r="B27"/>
      <c r="C27"/>
      <c r="D27"/>
      <c r="E27"/>
      <c r="F27" s="3"/>
      <c r="G27" s="3"/>
      <c r="H27" s="13"/>
      <c r="I27"/>
      <c r="J27"/>
      <c r="K27"/>
      <c r="L27"/>
      <c r="M27"/>
      <c r="N27"/>
      <c r="O27"/>
      <c r="P27"/>
      <c r="Q27"/>
      <c r="R27" s="13"/>
      <c r="S27" s="97"/>
      <c r="T27"/>
      <c r="U27" s="97"/>
      <c r="V27" s="97"/>
      <c r="W27" s="9"/>
      <c r="X27" s="9"/>
      <c r="Y27" s="9"/>
      <c r="Z27" s="9"/>
      <c r="AA27" s="3"/>
      <c r="AB27" s="3"/>
      <c r="AC27" s="9"/>
      <c r="AD27" s="53"/>
      <c r="AE27"/>
      <c r="AF27"/>
      <c r="AG27"/>
      <c r="AH27" s="9"/>
      <c r="AI27"/>
      <c r="AJ27" s="9"/>
      <c r="AK27"/>
      <c r="AL27" s="9"/>
      <c r="AM27" s="93"/>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row>
    <row r="28" spans="1:270" s="2" customFormat="1">
      <c r="A28"/>
      <c r="B28"/>
      <c r="C28"/>
      <c r="D28"/>
      <c r="E28"/>
      <c r="F28" s="3"/>
      <c r="G28" s="3"/>
      <c r="H28" s="13"/>
      <c r="I28"/>
      <c r="J28"/>
      <c r="K28"/>
      <c r="L28"/>
      <c r="M28"/>
      <c r="N28"/>
      <c r="O28"/>
      <c r="P28"/>
      <c r="Q28"/>
      <c r="R28" s="13"/>
      <c r="S28" s="97"/>
      <c r="T28"/>
      <c r="U28" s="97"/>
      <c r="V28" s="97"/>
      <c r="W28" s="9"/>
      <c r="X28" s="9"/>
      <c r="Y28" s="9"/>
      <c r="Z28" s="9"/>
      <c r="AA28" s="3"/>
      <c r="AB28" s="3"/>
      <c r="AC28" s="9"/>
      <c r="AD28" s="53"/>
      <c r="AE28"/>
      <c r="AF28"/>
      <c r="AG28"/>
      <c r="AH28" s="9"/>
      <c r="AI28"/>
      <c r="AJ28" s="9"/>
      <c r="AK28"/>
      <c r="AL28" s="9"/>
      <c r="AM28" s="93"/>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row>
    <row r="29" spans="1:270" s="2" customFormat="1">
      <c r="A29"/>
      <c r="B29"/>
      <c r="C29"/>
      <c r="D29"/>
      <c r="E29"/>
      <c r="F29" s="3"/>
      <c r="G29" s="3"/>
      <c r="H29" s="13"/>
      <c r="I29"/>
      <c r="J29"/>
      <c r="K29"/>
      <c r="L29"/>
      <c r="M29"/>
      <c r="N29"/>
      <c r="O29"/>
      <c r="P29"/>
      <c r="Q29"/>
      <c r="R29" s="13"/>
      <c r="S29" s="97"/>
      <c r="T29"/>
      <c r="U29" s="97"/>
      <c r="V29" s="97"/>
      <c r="W29" s="9"/>
      <c r="X29" s="9"/>
      <c r="Y29" s="9"/>
      <c r="Z29" s="9"/>
      <c r="AA29" s="3"/>
      <c r="AB29" s="3"/>
      <c r="AC29" s="9"/>
      <c r="AD29" s="53"/>
      <c r="AE29"/>
      <c r="AF29"/>
      <c r="AG29"/>
      <c r="AH29" s="9"/>
      <c r="AI29"/>
      <c r="AJ29" s="9"/>
      <c r="AK29"/>
      <c r="AL29" s="9"/>
      <c r="AM29" s="93"/>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row>
    <row r="30" spans="1:270" s="2" customFormat="1">
      <c r="A30"/>
      <c r="B30"/>
      <c r="C30"/>
      <c r="D30"/>
      <c r="E30"/>
      <c r="F30" s="3"/>
      <c r="G30" s="3"/>
      <c r="H30" s="13"/>
      <c r="I30"/>
      <c r="J30"/>
      <c r="K30"/>
      <c r="L30"/>
      <c r="M30"/>
      <c r="N30"/>
      <c r="O30"/>
      <c r="P30"/>
      <c r="Q30"/>
      <c r="R30" s="13"/>
      <c r="S30" s="97"/>
      <c r="T30"/>
      <c r="U30" s="97"/>
      <c r="V30" s="97"/>
      <c r="W30" s="9"/>
      <c r="X30" s="9"/>
      <c r="Y30" s="9"/>
      <c r="Z30" s="9"/>
      <c r="AA30" s="3"/>
      <c r="AB30" s="3"/>
      <c r="AC30" s="9"/>
      <c r="AD30" s="53"/>
      <c r="AE30"/>
      <c r="AF30"/>
      <c r="AG30"/>
      <c r="AH30" s="9"/>
      <c r="AI30"/>
      <c r="AJ30" s="9"/>
      <c r="AK30"/>
      <c r="AL30" s="9"/>
      <c r="AM30" s="93"/>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row>
    <row r="31" spans="1:270" s="2" customFormat="1">
      <c r="A31"/>
      <c r="B31"/>
      <c r="C31"/>
      <c r="D31"/>
      <c r="E31"/>
      <c r="F31" s="3"/>
      <c r="G31" s="3"/>
      <c r="H31" s="13"/>
      <c r="I31"/>
      <c r="J31"/>
      <c r="K31"/>
      <c r="L31"/>
      <c r="M31"/>
      <c r="N31"/>
      <c r="O31"/>
      <c r="P31"/>
      <c r="Q31"/>
      <c r="R31" s="13"/>
      <c r="S31" s="97"/>
      <c r="T31"/>
      <c r="U31" s="97"/>
      <c r="V31" s="97"/>
      <c r="W31" s="9"/>
      <c r="X31" s="9"/>
      <c r="Y31" s="9"/>
      <c r="Z31" s="9"/>
      <c r="AA31" s="3"/>
      <c r="AB31" s="3"/>
      <c r="AC31" s="9"/>
      <c r="AD31" s="53"/>
      <c r="AE31"/>
      <c r="AF31"/>
      <c r="AG31"/>
      <c r="AH31" s="9"/>
      <c r="AI31"/>
      <c r="AJ31" s="9"/>
      <c r="AK31"/>
      <c r="AL31" s="9"/>
      <c r="AM31" s="93"/>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row>
    <row r="32" spans="1:270" s="2" customFormat="1">
      <c r="A32"/>
      <c r="B32"/>
      <c r="C32"/>
      <c r="D32"/>
      <c r="E32"/>
      <c r="F32" s="3"/>
      <c r="G32" s="3"/>
      <c r="H32" s="13"/>
      <c r="I32"/>
      <c r="J32"/>
      <c r="K32"/>
      <c r="L32"/>
      <c r="M32"/>
      <c r="N32"/>
      <c r="O32"/>
      <c r="P32"/>
      <c r="Q32"/>
      <c r="R32" s="13"/>
      <c r="S32" s="97"/>
      <c r="T32"/>
      <c r="U32" s="97"/>
      <c r="V32" s="97"/>
      <c r="W32" s="9"/>
      <c r="X32" s="9"/>
      <c r="Y32" s="9"/>
      <c r="Z32" s="9"/>
      <c r="AA32" s="3"/>
      <c r="AB32" s="3"/>
      <c r="AC32" s="9"/>
      <c r="AD32" s="53"/>
      <c r="AE32"/>
      <c r="AF32"/>
      <c r="AG32"/>
      <c r="AH32" s="9"/>
      <c r="AI32"/>
      <c r="AJ32" s="9"/>
      <c r="AK32"/>
      <c r="AL32" s="9"/>
      <c r="AM32" s="93"/>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row>
    <row r="33" spans="1:270" s="2" customFormat="1">
      <c r="A33"/>
      <c r="B33"/>
      <c r="C33"/>
      <c r="D33"/>
      <c r="E33"/>
      <c r="F33" s="3"/>
      <c r="G33" s="3"/>
      <c r="H33" s="13"/>
      <c r="I33"/>
      <c r="J33"/>
      <c r="K33"/>
      <c r="L33"/>
      <c r="M33"/>
      <c r="N33"/>
      <c r="O33"/>
      <c r="P33"/>
      <c r="Q33"/>
      <c r="R33" s="13"/>
      <c r="S33" s="97"/>
      <c r="T33"/>
      <c r="U33" s="97"/>
      <c r="V33" s="97"/>
      <c r="W33" s="9"/>
      <c r="X33" s="9"/>
      <c r="Y33" s="9"/>
      <c r="Z33" s="9"/>
      <c r="AA33" s="3"/>
      <c r="AB33" s="3"/>
      <c r="AC33" s="9"/>
      <c r="AD33" s="53"/>
      <c r="AE33"/>
      <c r="AF33"/>
      <c r="AG33"/>
      <c r="AH33" s="9"/>
      <c r="AI33"/>
      <c r="AJ33" s="9"/>
      <c r="AK33"/>
      <c r="AL33" s="9"/>
      <c r="AM33" s="9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row>
    <row r="34" spans="1:270" s="2" customFormat="1">
      <c r="A34"/>
      <c r="B34"/>
      <c r="C34"/>
      <c r="D34"/>
      <c r="E34"/>
      <c r="F34" s="3"/>
      <c r="G34" s="3"/>
      <c r="H34" s="13"/>
      <c r="I34"/>
      <c r="J34"/>
      <c r="K34"/>
      <c r="L34"/>
      <c r="M34"/>
      <c r="N34"/>
      <c r="O34"/>
      <c r="P34"/>
      <c r="Q34"/>
      <c r="R34" s="13"/>
      <c r="S34" s="97"/>
      <c r="T34"/>
      <c r="U34" s="97"/>
      <c r="V34" s="97"/>
      <c r="W34" s="9"/>
      <c r="X34" s="9"/>
      <c r="Y34" s="9"/>
      <c r="Z34" s="9"/>
      <c r="AA34" s="3"/>
      <c r="AB34" s="3"/>
      <c r="AC34" s="9"/>
      <c r="AD34" s="53"/>
      <c r="AE34"/>
      <c r="AF34"/>
      <c r="AG34"/>
      <c r="AH34" s="9"/>
      <c r="AI34"/>
      <c r="AJ34" s="9"/>
      <c r="AK34"/>
      <c r="AL34" s="9"/>
      <c r="AM34" s="93"/>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row>
    <row r="35" spans="1:270" s="2" customFormat="1">
      <c r="A35"/>
      <c r="B35"/>
      <c r="C35"/>
      <c r="D35"/>
      <c r="E35"/>
      <c r="F35" s="3"/>
      <c r="G35" s="3"/>
      <c r="H35" s="13"/>
      <c r="I35"/>
      <c r="J35"/>
      <c r="K35"/>
      <c r="L35"/>
      <c r="M35"/>
      <c r="N35"/>
      <c r="O35"/>
      <c r="P35"/>
      <c r="Q35"/>
      <c r="R35" s="13"/>
      <c r="S35" s="97"/>
      <c r="T35"/>
      <c r="U35" s="97"/>
      <c r="V35" s="97"/>
      <c r="W35" s="9"/>
      <c r="X35" s="9"/>
      <c r="Y35" s="9"/>
      <c r="Z35" s="9"/>
      <c r="AA35" s="3"/>
      <c r="AB35" s="3"/>
      <c r="AC35" s="9"/>
      <c r="AD35" s="53"/>
      <c r="AE35"/>
      <c r="AF35"/>
      <c r="AG35"/>
      <c r="AH35" s="9"/>
      <c r="AI35"/>
      <c r="AJ35" s="9"/>
      <c r="AK35"/>
      <c r="AL35" s="9"/>
      <c r="AM35" s="93"/>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row>
    <row r="36" spans="1:270" s="2" customFormat="1">
      <c r="A36"/>
      <c r="B36"/>
      <c r="C36"/>
      <c r="D36"/>
      <c r="E36"/>
      <c r="F36" s="3"/>
      <c r="G36" s="3"/>
      <c r="H36" s="13"/>
      <c r="I36"/>
      <c r="J36"/>
      <c r="K36"/>
      <c r="L36"/>
      <c r="M36"/>
      <c r="N36"/>
      <c r="O36"/>
      <c r="P36"/>
      <c r="Q36"/>
      <c r="R36" s="13"/>
      <c r="S36" s="97"/>
      <c r="T36"/>
      <c r="U36" s="97"/>
      <c r="V36" s="97"/>
      <c r="W36" s="9"/>
      <c r="X36" s="9"/>
      <c r="Y36" s="9"/>
      <c r="Z36" s="9"/>
      <c r="AA36" s="3"/>
      <c r="AB36" s="3"/>
      <c r="AC36" s="9"/>
      <c r="AD36" s="53"/>
      <c r="AE36"/>
      <c r="AF36"/>
      <c r="AG36"/>
      <c r="AH36" s="9"/>
      <c r="AI36"/>
      <c r="AJ36" s="9"/>
      <c r="AK36"/>
      <c r="AL36" s="9"/>
      <c r="AM36" s="93"/>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row>
    <row r="37" spans="1:270" s="2" customFormat="1">
      <c r="A37"/>
      <c r="B37"/>
      <c r="C37"/>
      <c r="D37"/>
      <c r="E37"/>
      <c r="F37" s="3"/>
      <c r="G37" s="3"/>
      <c r="H37" s="13"/>
      <c r="I37"/>
      <c r="J37"/>
      <c r="K37"/>
      <c r="L37"/>
      <c r="M37"/>
      <c r="N37"/>
      <c r="O37"/>
      <c r="P37"/>
      <c r="Q37"/>
      <c r="R37" s="13"/>
      <c r="S37" s="97"/>
      <c r="T37"/>
      <c r="U37" s="97"/>
      <c r="V37" s="97"/>
      <c r="W37" s="9"/>
      <c r="X37" s="9"/>
      <c r="Y37" s="9"/>
      <c r="Z37" s="9"/>
      <c r="AA37" s="3"/>
      <c r="AB37" s="3"/>
      <c r="AC37" s="9"/>
      <c r="AD37" s="53"/>
      <c r="AE37"/>
      <c r="AF37"/>
      <c r="AG37"/>
      <c r="AH37" s="9"/>
      <c r="AI37"/>
      <c r="AJ37" s="9"/>
      <c r="AK37"/>
      <c r="AL37" s="9"/>
      <c r="AM37" s="93"/>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row>
    <row r="38" spans="1:270" s="2" customFormat="1">
      <c r="A38"/>
      <c r="B38"/>
      <c r="C38"/>
      <c r="D38"/>
      <c r="E38"/>
      <c r="F38" s="3"/>
      <c r="G38" s="3"/>
      <c r="H38" s="13"/>
      <c r="I38"/>
      <c r="J38"/>
      <c r="K38"/>
      <c r="L38"/>
      <c r="M38"/>
      <c r="N38"/>
      <c r="O38"/>
      <c r="P38"/>
      <c r="Q38"/>
      <c r="R38" s="13"/>
      <c r="S38" s="97"/>
      <c r="T38"/>
      <c r="U38" s="97"/>
      <c r="V38" s="97"/>
      <c r="W38" s="9"/>
      <c r="X38" s="9"/>
      <c r="Y38" s="9"/>
      <c r="Z38" s="9"/>
      <c r="AA38" s="3"/>
      <c r="AB38" s="3"/>
      <c r="AC38" s="9"/>
      <c r="AD38" s="53"/>
      <c r="AE38"/>
      <c r="AF38"/>
      <c r="AG38"/>
      <c r="AH38" s="9"/>
      <c r="AI38"/>
      <c r="AJ38" s="9"/>
      <c r="AK38"/>
      <c r="AL38" s="9"/>
      <c r="AM38" s="93"/>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row>
    <row r="39" spans="1:270" s="2" customFormat="1">
      <c r="A39"/>
      <c r="B39"/>
      <c r="C39"/>
      <c r="D39"/>
      <c r="E39"/>
      <c r="F39" s="3"/>
      <c r="G39" s="3"/>
      <c r="H39" s="13"/>
      <c r="I39"/>
      <c r="J39"/>
      <c r="K39"/>
      <c r="L39"/>
      <c r="M39"/>
      <c r="N39"/>
      <c r="O39"/>
      <c r="P39"/>
      <c r="Q39"/>
      <c r="R39" s="13"/>
      <c r="S39" s="97"/>
      <c r="T39"/>
      <c r="U39" s="97"/>
      <c r="V39" s="97"/>
      <c r="W39" s="9"/>
      <c r="X39" s="9"/>
      <c r="Y39" s="9"/>
      <c r="Z39" s="9"/>
      <c r="AA39" s="3"/>
      <c r="AB39" s="3"/>
      <c r="AC39" s="9"/>
      <c r="AD39" s="53"/>
      <c r="AE39"/>
      <c r="AF39"/>
      <c r="AG39"/>
      <c r="AH39" s="9"/>
      <c r="AI39"/>
      <c r="AJ39" s="9"/>
      <c r="AK39"/>
      <c r="AL39" s="9"/>
      <c r="AM39" s="93"/>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row>
    <row r="40" spans="1:270" s="2" customFormat="1">
      <c r="A40"/>
      <c r="B40"/>
      <c r="C40"/>
      <c r="D40"/>
      <c r="E40"/>
      <c r="F40" s="3"/>
      <c r="G40" s="3"/>
      <c r="H40" s="13"/>
      <c r="I40"/>
      <c r="J40"/>
      <c r="K40"/>
      <c r="L40"/>
      <c r="M40"/>
      <c r="N40"/>
      <c r="O40"/>
      <c r="P40"/>
      <c r="Q40"/>
      <c r="R40" s="13"/>
      <c r="S40" s="97"/>
      <c r="T40"/>
      <c r="U40" s="97"/>
      <c r="V40" s="97"/>
      <c r="W40" s="9"/>
      <c r="X40" s="9"/>
      <c r="Y40" s="9"/>
      <c r="Z40" s="9"/>
      <c r="AA40" s="3"/>
      <c r="AB40" s="3"/>
      <c r="AC40" s="9"/>
      <c r="AD40" s="53"/>
      <c r="AE40"/>
      <c r="AF40"/>
      <c r="AG40"/>
      <c r="AH40" s="9"/>
      <c r="AI40"/>
      <c r="AJ40" s="9"/>
      <c r="AK40"/>
      <c r="AL40" s="9"/>
      <c r="AM40" s="93"/>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row>
    <row r="41" spans="1:270" s="2" customFormat="1">
      <c r="A41"/>
      <c r="B41"/>
      <c r="C41"/>
      <c r="D41"/>
      <c r="E41"/>
      <c r="F41" s="3"/>
      <c r="G41" s="3"/>
      <c r="H41" s="13"/>
      <c r="I41"/>
      <c r="J41"/>
      <c r="K41"/>
      <c r="L41"/>
      <c r="M41"/>
      <c r="N41"/>
      <c r="O41"/>
      <c r="P41"/>
      <c r="Q41"/>
      <c r="R41" s="13"/>
      <c r="S41" s="97"/>
      <c r="T41"/>
      <c r="U41" s="97"/>
      <c r="V41" s="97"/>
      <c r="W41" s="9"/>
      <c r="X41" s="9"/>
      <c r="Y41" s="9"/>
      <c r="Z41" s="9"/>
      <c r="AA41" s="3"/>
      <c r="AB41" s="3"/>
      <c r="AC41" s="9"/>
      <c r="AD41" s="53"/>
      <c r="AE41"/>
      <c r="AF41"/>
      <c r="AG41"/>
      <c r="AH41" s="9"/>
      <c r="AI41"/>
      <c r="AJ41" s="9"/>
      <c r="AK41"/>
      <c r="AL41" s="9"/>
      <c r="AM41" s="93"/>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row>
    <row r="42" spans="1:270" s="2" customFormat="1">
      <c r="A42"/>
      <c r="B42"/>
      <c r="C42"/>
      <c r="D42"/>
      <c r="E42"/>
      <c r="F42" s="3"/>
      <c r="G42" s="3"/>
      <c r="H42" s="13"/>
      <c r="I42"/>
      <c r="J42"/>
      <c r="K42"/>
      <c r="L42"/>
      <c r="M42"/>
      <c r="N42"/>
      <c r="O42"/>
      <c r="P42"/>
      <c r="Q42"/>
      <c r="R42" s="13"/>
      <c r="S42" s="97"/>
      <c r="T42"/>
      <c r="U42" s="97"/>
      <c r="V42" s="97"/>
      <c r="W42" s="9"/>
      <c r="X42" s="9"/>
      <c r="Y42" s="9"/>
      <c r="Z42" s="9"/>
      <c r="AA42" s="3"/>
      <c r="AB42" s="3"/>
      <c r="AC42" s="9"/>
      <c r="AD42" s="53"/>
      <c r="AE42"/>
      <c r="AF42"/>
      <c r="AG42"/>
      <c r="AH42" s="9"/>
      <c r="AI42"/>
      <c r="AJ42" s="9"/>
      <c r="AK42"/>
      <c r="AL42" s="9"/>
      <c r="AM42" s="93"/>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row>
    <row r="43" spans="1:270" s="2" customFormat="1">
      <c r="A43"/>
      <c r="B43"/>
      <c r="C43"/>
      <c r="D43"/>
      <c r="E43"/>
      <c r="F43" s="3"/>
      <c r="G43" s="3"/>
      <c r="H43" s="13"/>
      <c r="I43"/>
      <c r="J43"/>
      <c r="K43"/>
      <c r="L43"/>
      <c r="M43"/>
      <c r="N43"/>
      <c r="O43"/>
      <c r="P43"/>
      <c r="Q43"/>
      <c r="R43" s="13"/>
      <c r="S43" s="97"/>
      <c r="T43"/>
      <c r="U43" s="97"/>
      <c r="V43" s="97"/>
      <c r="W43" s="9"/>
      <c r="X43" s="9"/>
      <c r="Y43" s="9"/>
      <c r="Z43" s="9"/>
      <c r="AA43" s="3"/>
      <c r="AB43" s="3"/>
      <c r="AC43" s="9"/>
      <c r="AD43" s="53"/>
      <c r="AE43"/>
      <c r="AF43"/>
      <c r="AG43"/>
      <c r="AH43" s="9"/>
      <c r="AI43"/>
      <c r="AJ43" s="9"/>
      <c r="AK43"/>
      <c r="AL43" s="9"/>
      <c r="AM43" s="9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row>
    <row r="44" spans="1:270" s="2" customFormat="1">
      <c r="A44"/>
      <c r="B44"/>
      <c r="C44"/>
      <c r="D44"/>
      <c r="E44"/>
      <c r="F44" s="3"/>
      <c r="G44" s="3"/>
      <c r="H44" s="13"/>
      <c r="I44"/>
      <c r="J44"/>
      <c r="K44"/>
      <c r="L44"/>
      <c r="M44"/>
      <c r="N44"/>
      <c r="O44"/>
      <c r="P44"/>
      <c r="Q44"/>
      <c r="R44" s="13"/>
      <c r="S44" s="97"/>
      <c r="T44"/>
      <c r="U44" s="97"/>
      <c r="V44" s="97"/>
      <c r="W44" s="9"/>
      <c r="X44" s="9"/>
      <c r="Y44" s="9"/>
      <c r="Z44" s="9"/>
      <c r="AA44" s="3"/>
      <c r="AB44" s="3"/>
      <c r="AC44" s="9"/>
      <c r="AD44" s="53"/>
      <c r="AE44"/>
      <c r="AF44"/>
      <c r="AG44"/>
      <c r="AH44" s="9"/>
      <c r="AI44"/>
      <c r="AJ44" s="9"/>
      <c r="AK44"/>
      <c r="AL44" s="9"/>
      <c r="AM44" s="93"/>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row>
    <row r="45" spans="1:270" s="2" customFormat="1">
      <c r="A45"/>
      <c r="B45"/>
      <c r="C45"/>
      <c r="D45"/>
      <c r="E45"/>
      <c r="F45" s="3"/>
      <c r="G45" s="3"/>
      <c r="H45" s="13"/>
      <c r="I45"/>
      <c r="J45"/>
      <c r="K45"/>
      <c r="L45"/>
      <c r="M45"/>
      <c r="N45"/>
      <c r="O45"/>
      <c r="P45"/>
      <c r="Q45"/>
      <c r="R45" s="13"/>
      <c r="S45" s="97"/>
      <c r="T45"/>
      <c r="U45" s="97"/>
      <c r="V45" s="97"/>
      <c r="W45" s="9"/>
      <c r="X45" s="9"/>
      <c r="Y45" s="9"/>
      <c r="Z45" s="9"/>
      <c r="AA45" s="3"/>
      <c r="AB45" s="3"/>
      <c r="AC45" s="9"/>
      <c r="AD45" s="53"/>
      <c r="AE45"/>
      <c r="AF45"/>
      <c r="AG45"/>
      <c r="AH45" s="9"/>
      <c r="AI45"/>
      <c r="AJ45" s="9"/>
      <c r="AK45"/>
      <c r="AL45" s="9"/>
      <c r="AM45" s="93"/>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row>
    <row r="46" spans="1:270" s="2" customFormat="1">
      <c r="A46"/>
      <c r="B46"/>
      <c r="C46"/>
      <c r="D46"/>
      <c r="E46"/>
      <c r="F46" s="3"/>
      <c r="G46" s="3"/>
      <c r="H46" s="13"/>
      <c r="I46"/>
      <c r="J46"/>
      <c r="K46"/>
      <c r="L46"/>
      <c r="M46"/>
      <c r="N46"/>
      <c r="O46"/>
      <c r="P46"/>
      <c r="Q46"/>
      <c r="R46" s="13"/>
      <c r="S46" s="97"/>
      <c r="T46"/>
      <c r="U46" s="97"/>
      <c r="V46" s="97"/>
      <c r="W46" s="9"/>
      <c r="X46" s="9"/>
      <c r="Y46" s="9"/>
      <c r="Z46" s="9"/>
      <c r="AA46" s="3"/>
      <c r="AB46" s="3"/>
      <c r="AC46" s="9"/>
      <c r="AD46" s="53"/>
      <c r="AE46"/>
      <c r="AF46"/>
      <c r="AG46"/>
      <c r="AH46" s="9"/>
      <c r="AI46"/>
      <c r="AJ46" s="9"/>
      <c r="AK46"/>
      <c r="AL46" s="9"/>
      <c r="AM46" s="93"/>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row>
    <row r="47" spans="1:270" s="2" customFormat="1">
      <c r="A47"/>
      <c r="B47"/>
      <c r="C47"/>
      <c r="D47"/>
      <c r="E47"/>
      <c r="F47" s="3"/>
      <c r="G47" s="3"/>
      <c r="H47" s="13"/>
      <c r="I47"/>
      <c r="J47"/>
      <c r="K47"/>
      <c r="L47"/>
      <c r="M47"/>
      <c r="N47"/>
      <c r="O47"/>
      <c r="P47"/>
      <c r="Q47"/>
      <c r="R47" s="13"/>
      <c r="S47" s="97"/>
      <c r="T47"/>
      <c r="U47" s="97"/>
      <c r="V47" s="97"/>
      <c r="W47" s="9"/>
      <c r="X47" s="9"/>
      <c r="Y47" s="9"/>
      <c r="Z47" s="9"/>
      <c r="AA47" s="3"/>
      <c r="AB47" s="3"/>
      <c r="AC47" s="9"/>
      <c r="AD47" s="53"/>
      <c r="AE47"/>
      <c r="AF47"/>
      <c r="AG47"/>
      <c r="AH47" s="9"/>
      <c r="AI47"/>
      <c r="AJ47" s="9"/>
      <c r="AK47"/>
      <c r="AL47" s="9"/>
      <c r="AM47" s="93"/>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row>
    <row r="48" spans="1:270" s="2" customFormat="1">
      <c r="A48"/>
      <c r="B48"/>
      <c r="C48"/>
      <c r="D48"/>
      <c r="E48"/>
      <c r="F48" s="3"/>
      <c r="G48" s="3"/>
      <c r="H48" s="13"/>
      <c r="I48"/>
      <c r="J48"/>
      <c r="K48"/>
      <c r="L48"/>
      <c r="M48"/>
      <c r="N48"/>
      <c r="O48"/>
      <c r="P48"/>
      <c r="Q48"/>
      <c r="R48" s="13"/>
      <c r="S48" s="97"/>
      <c r="T48"/>
      <c r="U48" s="97"/>
      <c r="V48" s="97"/>
      <c r="W48" s="9"/>
      <c r="X48" s="9"/>
      <c r="Y48" s="9"/>
      <c r="Z48" s="9"/>
      <c r="AA48" s="3"/>
      <c r="AB48" s="3"/>
      <c r="AC48" s="9"/>
      <c r="AD48" s="53"/>
      <c r="AE48"/>
      <c r="AF48"/>
      <c r="AG48"/>
      <c r="AH48" s="9"/>
      <c r="AI48"/>
      <c r="AJ48" s="9"/>
      <c r="AK48"/>
      <c r="AL48" s="9"/>
      <c r="AM48" s="93"/>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row>
    <row r="49" spans="1:270" s="2" customFormat="1">
      <c r="A49"/>
      <c r="B49"/>
      <c r="C49"/>
      <c r="D49"/>
      <c r="E49"/>
      <c r="F49" s="3"/>
      <c r="G49" s="3"/>
      <c r="H49" s="13"/>
      <c r="I49"/>
      <c r="J49"/>
      <c r="K49"/>
      <c r="L49"/>
      <c r="M49"/>
      <c r="N49"/>
      <c r="O49"/>
      <c r="P49"/>
      <c r="Q49"/>
      <c r="R49" s="13"/>
      <c r="S49" s="97"/>
      <c r="T49"/>
      <c r="U49" s="97"/>
      <c r="V49" s="97"/>
      <c r="W49" s="9"/>
      <c r="X49" s="9"/>
      <c r="Y49" s="9"/>
      <c r="Z49" s="9"/>
      <c r="AA49" s="3"/>
      <c r="AB49" s="3"/>
      <c r="AC49" s="9"/>
      <c r="AD49" s="53"/>
      <c r="AE49"/>
      <c r="AF49"/>
      <c r="AG49"/>
      <c r="AH49" s="9"/>
      <c r="AI49"/>
      <c r="AJ49" s="9"/>
      <c r="AK49"/>
      <c r="AL49" s="9"/>
      <c r="AM49" s="93"/>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row>
    <row r="50" spans="1:270" s="2" customFormat="1">
      <c r="A50"/>
      <c r="B50"/>
      <c r="C50"/>
      <c r="D50"/>
      <c r="E50"/>
      <c r="F50" s="3"/>
      <c r="G50" s="3"/>
      <c r="H50" s="13"/>
      <c r="I50"/>
      <c r="J50"/>
      <c r="K50"/>
      <c r="L50"/>
      <c r="M50"/>
      <c r="N50"/>
      <c r="O50"/>
      <c r="P50"/>
      <c r="Q50"/>
      <c r="R50" s="13"/>
      <c r="S50" s="97"/>
      <c r="T50"/>
      <c r="U50" s="97"/>
      <c r="V50" s="97"/>
      <c r="W50" s="9"/>
      <c r="X50" s="9"/>
      <c r="Y50" s="9"/>
      <c r="Z50" s="9"/>
      <c r="AA50" s="3"/>
      <c r="AB50" s="3"/>
      <c r="AC50" s="9"/>
      <c r="AD50" s="53"/>
      <c r="AE50"/>
      <c r="AF50"/>
      <c r="AG50"/>
      <c r="AH50" s="9"/>
      <c r="AI50"/>
      <c r="AJ50" s="9"/>
      <c r="AK50"/>
      <c r="AL50" s="9"/>
      <c r="AM50" s="93"/>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row>
    <row r="51" spans="1:270" s="2" customFormat="1">
      <c r="A51"/>
      <c r="B51"/>
      <c r="C51"/>
      <c r="D51"/>
      <c r="E51"/>
      <c r="F51" s="3"/>
      <c r="G51" s="3"/>
      <c r="H51" s="13"/>
      <c r="I51"/>
      <c r="J51"/>
      <c r="K51"/>
      <c r="L51"/>
      <c r="M51"/>
      <c r="N51"/>
      <c r="O51"/>
      <c r="P51"/>
      <c r="Q51"/>
      <c r="R51" s="13"/>
      <c r="S51" s="97"/>
      <c r="T51"/>
      <c r="U51" s="97"/>
      <c r="V51" s="97"/>
      <c r="W51" s="9"/>
      <c r="X51" s="9"/>
      <c r="Y51" s="9"/>
      <c r="Z51" s="9"/>
      <c r="AA51" s="3"/>
      <c r="AB51" s="3"/>
      <c r="AC51" s="9"/>
      <c r="AD51" s="53"/>
      <c r="AE51"/>
      <c r="AF51"/>
      <c r="AG51"/>
      <c r="AH51" s="9"/>
      <c r="AI51"/>
      <c r="AJ51" s="9"/>
      <c r="AK51"/>
      <c r="AL51" s="9"/>
      <c r="AM51" s="93"/>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row>
    <row r="52" spans="1:270" s="2" customFormat="1">
      <c r="A52"/>
      <c r="B52"/>
      <c r="C52"/>
      <c r="D52"/>
      <c r="E52"/>
      <c r="F52" s="3"/>
      <c r="G52" s="3"/>
      <c r="H52" s="13"/>
      <c r="I52"/>
      <c r="J52"/>
      <c r="K52"/>
      <c r="L52"/>
      <c r="M52"/>
      <c r="N52"/>
      <c r="O52"/>
      <c r="P52"/>
      <c r="Q52"/>
      <c r="R52" s="13"/>
      <c r="S52" s="97"/>
      <c r="T52"/>
      <c r="U52" s="97"/>
      <c r="V52" s="97"/>
      <c r="W52" s="9"/>
      <c r="X52" s="9"/>
      <c r="Y52" s="9"/>
      <c r="Z52" s="9"/>
      <c r="AA52" s="3"/>
      <c r="AB52" s="3"/>
      <c r="AC52" s="9"/>
      <c r="AD52" s="53"/>
      <c r="AE52"/>
      <c r="AF52"/>
      <c r="AG52"/>
      <c r="AH52" s="9"/>
      <c r="AI52"/>
      <c r="AJ52" s="9"/>
      <c r="AK52"/>
      <c r="AL52" s="9"/>
      <c r="AM52" s="93"/>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row>
    <row r="53" spans="1:270" s="2" customFormat="1">
      <c r="A53"/>
      <c r="B53"/>
      <c r="C53"/>
      <c r="D53"/>
      <c r="E53"/>
      <c r="F53" s="3"/>
      <c r="G53" s="3"/>
      <c r="H53" s="13"/>
      <c r="I53"/>
      <c r="J53"/>
      <c r="K53"/>
      <c r="L53"/>
      <c r="M53"/>
      <c r="N53"/>
      <c r="O53"/>
      <c r="P53"/>
      <c r="Q53"/>
      <c r="R53" s="13"/>
      <c r="S53" s="97"/>
      <c r="T53"/>
      <c r="U53" s="97"/>
      <c r="V53" s="97"/>
      <c r="W53" s="9"/>
      <c r="X53" s="9"/>
      <c r="Y53" s="9"/>
      <c r="Z53" s="9"/>
      <c r="AA53" s="3"/>
      <c r="AB53" s="3"/>
      <c r="AC53" s="9"/>
      <c r="AD53" s="53"/>
      <c r="AE53"/>
      <c r="AF53"/>
      <c r="AG53"/>
      <c r="AH53" s="9"/>
      <c r="AI53"/>
      <c r="AJ53" s="9"/>
      <c r="AK53"/>
      <c r="AL53" s="9"/>
      <c r="AM53" s="9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row>
    <row r="54" spans="1:270" s="2" customFormat="1">
      <c r="A54"/>
      <c r="B54"/>
      <c r="C54"/>
      <c r="D54"/>
      <c r="E54"/>
      <c r="F54" s="3"/>
      <c r="G54" s="3"/>
      <c r="H54" s="13"/>
      <c r="I54"/>
      <c r="J54"/>
      <c r="K54"/>
      <c r="L54"/>
      <c r="M54"/>
      <c r="N54"/>
      <c r="O54"/>
      <c r="P54"/>
      <c r="Q54"/>
      <c r="R54" s="13"/>
      <c r="S54" s="97"/>
      <c r="T54"/>
      <c r="U54" s="97"/>
      <c r="V54" s="97"/>
      <c r="W54" s="9"/>
      <c r="X54" s="9"/>
      <c r="Y54" s="9"/>
      <c r="Z54" s="9"/>
      <c r="AA54" s="3"/>
      <c r="AB54" s="3"/>
      <c r="AC54" s="9"/>
      <c r="AD54" s="53"/>
      <c r="AE54"/>
      <c r="AF54"/>
      <c r="AG54"/>
      <c r="AH54" s="9"/>
      <c r="AI54"/>
      <c r="AJ54" s="9"/>
      <c r="AK54"/>
      <c r="AL54" s="9"/>
      <c r="AM54" s="93"/>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row>
    <row r="55" spans="1:270" s="2" customFormat="1">
      <c r="A55"/>
      <c r="B55"/>
      <c r="C55"/>
      <c r="D55"/>
      <c r="E55"/>
      <c r="F55" s="3"/>
      <c r="G55" s="3"/>
      <c r="H55" s="13"/>
      <c r="I55"/>
      <c r="J55"/>
      <c r="K55"/>
      <c r="L55"/>
      <c r="M55"/>
      <c r="N55"/>
      <c r="O55"/>
      <c r="P55"/>
      <c r="Q55"/>
      <c r="R55" s="13"/>
      <c r="S55" s="97"/>
      <c r="T55"/>
      <c r="U55" s="97"/>
      <c r="V55" s="97"/>
      <c r="W55" s="9"/>
      <c r="X55" s="9"/>
      <c r="Y55" s="9"/>
      <c r="Z55" s="9"/>
      <c r="AA55" s="3"/>
      <c r="AB55" s="3"/>
      <c r="AC55" s="9"/>
      <c r="AD55" s="53"/>
      <c r="AE55"/>
      <c r="AF55"/>
      <c r="AG55"/>
      <c r="AH55" s="9"/>
      <c r="AI55"/>
      <c r="AJ55" s="9"/>
      <c r="AK55"/>
      <c r="AL55" s="9"/>
      <c r="AM55" s="93"/>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row>
    <row r="56" spans="1:270" s="2" customFormat="1">
      <c r="A56"/>
      <c r="B56"/>
      <c r="C56"/>
      <c r="D56"/>
      <c r="E56"/>
      <c r="F56" s="3"/>
      <c r="G56" s="3"/>
      <c r="H56" s="13"/>
      <c r="I56"/>
      <c r="J56"/>
      <c r="K56"/>
      <c r="L56"/>
      <c r="M56"/>
      <c r="N56"/>
      <c r="O56"/>
      <c r="P56"/>
      <c r="Q56"/>
      <c r="R56" s="13"/>
      <c r="S56" s="97"/>
      <c r="T56"/>
      <c r="U56" s="97"/>
      <c r="V56" s="97"/>
      <c r="W56" s="9"/>
      <c r="X56" s="9"/>
      <c r="Y56" s="9"/>
      <c r="Z56" s="9"/>
      <c r="AA56" s="3"/>
      <c r="AB56" s="3"/>
      <c r="AC56" s="9"/>
      <c r="AD56" s="53"/>
      <c r="AE56"/>
      <c r="AF56"/>
      <c r="AG56"/>
      <c r="AH56" s="9"/>
      <c r="AI56"/>
      <c r="AJ56" s="9"/>
      <c r="AK56"/>
      <c r="AL56" s="9"/>
      <c r="AM56" s="93"/>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row>
    <row r="57" spans="1:270" s="2" customFormat="1">
      <c r="A57"/>
      <c r="B57"/>
      <c r="C57"/>
      <c r="D57"/>
      <c r="E57"/>
      <c r="F57" s="3"/>
      <c r="G57" s="3"/>
      <c r="H57" s="13"/>
      <c r="I57"/>
      <c r="J57"/>
      <c r="K57"/>
      <c r="L57"/>
      <c r="M57"/>
      <c r="N57"/>
      <c r="O57"/>
      <c r="P57"/>
      <c r="Q57"/>
      <c r="R57" s="13"/>
      <c r="S57" s="97"/>
      <c r="T57"/>
      <c r="U57" s="97"/>
      <c r="V57" s="97"/>
      <c r="W57" s="9"/>
      <c r="X57" s="9"/>
      <c r="Y57" s="9"/>
      <c r="Z57" s="9"/>
      <c r="AA57" s="3"/>
      <c r="AB57" s="3"/>
      <c r="AC57" s="9"/>
      <c r="AD57" s="53"/>
      <c r="AE57"/>
      <c r="AF57"/>
      <c r="AG57"/>
      <c r="AH57" s="9"/>
      <c r="AI57"/>
      <c r="AJ57" s="9"/>
      <c r="AK57"/>
      <c r="AL57" s="9"/>
      <c r="AM57" s="93"/>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row>
    <row r="58" spans="1:270" s="2" customFormat="1">
      <c r="A58"/>
      <c r="B58"/>
      <c r="C58"/>
      <c r="D58"/>
      <c r="E58"/>
      <c r="F58" s="3"/>
      <c r="G58" s="3"/>
      <c r="H58" s="13"/>
      <c r="I58"/>
      <c r="J58"/>
      <c r="K58"/>
      <c r="L58"/>
      <c r="M58"/>
      <c r="N58"/>
      <c r="O58"/>
      <c r="P58"/>
      <c r="Q58"/>
      <c r="R58" s="13"/>
      <c r="S58" s="97"/>
      <c r="T58"/>
      <c r="U58" s="97"/>
      <c r="V58" s="97"/>
      <c r="W58" s="9"/>
      <c r="X58" s="9"/>
      <c r="Y58" s="9"/>
      <c r="Z58" s="9"/>
      <c r="AA58" s="3"/>
      <c r="AB58" s="3"/>
      <c r="AC58" s="9"/>
      <c r="AD58" s="53"/>
      <c r="AE58"/>
      <c r="AF58"/>
      <c r="AG58"/>
      <c r="AH58" s="9"/>
      <c r="AI58"/>
      <c r="AJ58" s="9"/>
      <c r="AK58"/>
      <c r="AL58" s="9"/>
      <c r="AM58" s="93"/>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row>
    <row r="59" spans="1:270" s="2" customFormat="1">
      <c r="A59"/>
      <c r="B59"/>
      <c r="C59"/>
      <c r="D59"/>
      <c r="E59"/>
      <c r="F59" s="3"/>
      <c r="G59" s="3"/>
      <c r="H59" s="13"/>
      <c r="I59"/>
      <c r="J59"/>
      <c r="K59"/>
      <c r="L59"/>
      <c r="M59"/>
      <c r="N59"/>
      <c r="O59"/>
      <c r="P59"/>
      <c r="Q59"/>
      <c r="R59" s="13"/>
      <c r="S59" s="97"/>
      <c r="T59"/>
      <c r="U59" s="97"/>
      <c r="V59" s="97"/>
      <c r="W59" s="9"/>
      <c r="X59" s="9"/>
      <c r="Y59" s="9"/>
      <c r="Z59" s="9"/>
      <c r="AA59" s="3"/>
      <c r="AB59" s="3"/>
      <c r="AC59" s="9"/>
      <c r="AD59" s="53"/>
      <c r="AE59"/>
      <c r="AF59"/>
      <c r="AG59"/>
      <c r="AH59" s="9"/>
      <c r="AI59"/>
      <c r="AJ59" s="9"/>
      <c r="AK59"/>
      <c r="AL59" s="9"/>
      <c r="AM59" s="93"/>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row>
    <row r="60" spans="1:270" s="2" customFormat="1">
      <c r="A60"/>
      <c r="B60"/>
      <c r="C60"/>
      <c r="D60"/>
      <c r="E60"/>
      <c r="F60" s="3"/>
      <c r="G60" s="3"/>
      <c r="H60" s="13"/>
      <c r="I60"/>
      <c r="J60"/>
      <c r="K60"/>
      <c r="L60"/>
      <c r="M60"/>
      <c r="N60"/>
      <c r="O60"/>
      <c r="P60"/>
      <c r="Q60"/>
      <c r="R60" s="13"/>
      <c r="S60" s="97"/>
      <c r="T60"/>
      <c r="U60" s="97"/>
      <c r="V60" s="97"/>
      <c r="W60" s="9"/>
      <c r="X60" s="9"/>
      <c r="Y60" s="9"/>
      <c r="Z60" s="9"/>
      <c r="AA60" s="3"/>
      <c r="AB60" s="3"/>
      <c r="AC60" s="9"/>
      <c r="AD60" s="53"/>
      <c r="AE60"/>
      <c r="AF60"/>
      <c r="AG60"/>
      <c r="AH60" s="9"/>
      <c r="AI60"/>
      <c r="AJ60" s="9"/>
      <c r="AK60"/>
      <c r="AL60" s="9"/>
      <c r="AM60" s="93"/>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row>
    <row r="61" spans="1:270" s="2" customFormat="1">
      <c r="A61"/>
      <c r="B61"/>
      <c r="C61"/>
      <c r="D61"/>
      <c r="E61"/>
      <c r="F61" s="3"/>
      <c r="G61" s="3"/>
      <c r="H61" s="13"/>
      <c r="I61"/>
      <c r="J61"/>
      <c r="K61"/>
      <c r="L61"/>
      <c r="M61"/>
      <c r="N61"/>
      <c r="O61"/>
      <c r="P61"/>
      <c r="Q61"/>
      <c r="R61" s="13"/>
      <c r="S61" s="97"/>
      <c r="T61"/>
      <c r="U61" s="97"/>
      <c r="V61" s="97"/>
      <c r="W61" s="9"/>
      <c r="X61" s="9"/>
      <c r="Y61" s="9"/>
      <c r="Z61" s="9"/>
      <c r="AA61" s="3"/>
      <c r="AB61" s="3"/>
      <c r="AC61" s="9"/>
      <c r="AD61" s="53"/>
      <c r="AE61"/>
      <c r="AF61"/>
      <c r="AG61"/>
      <c r="AH61" s="9"/>
      <c r="AI61"/>
      <c r="AJ61" s="9"/>
      <c r="AK61"/>
      <c r="AL61" s="9"/>
      <c r="AM61" s="93"/>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row>
    <row r="62" spans="1:270" s="2" customFormat="1">
      <c r="A62"/>
      <c r="B62"/>
      <c r="C62"/>
      <c r="D62"/>
      <c r="E62"/>
      <c r="F62" s="3"/>
      <c r="G62" s="3"/>
      <c r="H62" s="13"/>
      <c r="I62"/>
      <c r="J62"/>
      <c r="K62"/>
      <c r="L62"/>
      <c r="M62"/>
      <c r="N62"/>
      <c r="O62"/>
      <c r="P62"/>
      <c r="Q62"/>
      <c r="R62" s="13"/>
      <c r="S62" s="97"/>
      <c r="T62"/>
      <c r="U62" s="97"/>
      <c r="V62" s="97"/>
      <c r="W62" s="9"/>
      <c r="X62" s="9"/>
      <c r="Y62" s="9"/>
      <c r="Z62" s="9"/>
      <c r="AA62" s="3"/>
      <c r="AB62" s="3"/>
      <c r="AC62" s="9"/>
      <c r="AD62" s="53"/>
      <c r="AE62"/>
      <c r="AF62"/>
      <c r="AG62"/>
      <c r="AH62" s="9"/>
      <c r="AI62"/>
      <c r="AJ62" s="9"/>
      <c r="AK62"/>
      <c r="AL62" s="9"/>
      <c r="AM62" s="93"/>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row>
    <row r="63" spans="1:270" s="2" customFormat="1">
      <c r="A63"/>
      <c r="B63"/>
      <c r="C63"/>
      <c r="D63"/>
      <c r="E63"/>
      <c r="F63" s="3"/>
      <c r="G63" s="3"/>
      <c r="H63" s="13"/>
      <c r="I63"/>
      <c r="J63"/>
      <c r="K63"/>
      <c r="L63"/>
      <c r="M63"/>
      <c r="N63"/>
      <c r="O63"/>
      <c r="P63"/>
      <c r="Q63"/>
      <c r="R63" s="13"/>
      <c r="S63" s="97"/>
      <c r="T63"/>
      <c r="U63" s="97"/>
      <c r="V63" s="97"/>
      <c r="W63" s="9"/>
      <c r="X63" s="9"/>
      <c r="Y63" s="9"/>
      <c r="Z63" s="9"/>
      <c r="AA63" s="3"/>
      <c r="AB63" s="3"/>
      <c r="AC63" s="9"/>
      <c r="AD63" s="53"/>
      <c r="AE63"/>
      <c r="AF63"/>
      <c r="AG63"/>
      <c r="AH63" s="9"/>
      <c r="AI63"/>
      <c r="AJ63" s="9"/>
      <c r="AK63"/>
      <c r="AL63" s="9"/>
      <c r="AM63" s="9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row>
    <row r="64" spans="1:270" s="2" customFormat="1">
      <c r="A64"/>
      <c r="B64"/>
      <c r="C64"/>
      <c r="D64"/>
      <c r="E64"/>
      <c r="F64" s="3"/>
      <c r="G64" s="3"/>
      <c r="H64" s="13"/>
      <c r="I64"/>
      <c r="J64"/>
      <c r="K64"/>
      <c r="L64"/>
      <c r="M64"/>
      <c r="N64"/>
      <c r="O64"/>
      <c r="P64"/>
      <c r="Q64"/>
      <c r="R64" s="13"/>
      <c r="S64" s="97"/>
      <c r="T64"/>
      <c r="U64" s="97"/>
      <c r="V64" s="97"/>
      <c r="W64" s="9"/>
      <c r="X64" s="9"/>
      <c r="Y64" s="9"/>
      <c r="Z64" s="9"/>
      <c r="AA64" s="3"/>
      <c r="AB64" s="3"/>
      <c r="AC64" s="9"/>
      <c r="AD64" s="53"/>
      <c r="AE64"/>
      <c r="AF64"/>
      <c r="AG64"/>
      <c r="AH64" s="9"/>
      <c r="AI64"/>
      <c r="AJ64" s="9"/>
      <c r="AK64"/>
      <c r="AL64" s="9"/>
      <c r="AM64" s="93"/>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row>
    <row r="65" spans="1:270" s="2" customFormat="1">
      <c r="A65"/>
      <c r="B65"/>
      <c r="C65"/>
      <c r="D65"/>
      <c r="E65"/>
      <c r="F65" s="3"/>
      <c r="G65" s="3"/>
      <c r="H65" s="13"/>
      <c r="I65"/>
      <c r="J65"/>
      <c r="K65"/>
      <c r="L65"/>
      <c r="M65"/>
      <c r="N65"/>
      <c r="O65"/>
      <c r="P65"/>
      <c r="Q65"/>
      <c r="R65" s="13"/>
      <c r="S65" s="97"/>
      <c r="T65"/>
      <c r="U65" s="97"/>
      <c r="V65" s="97"/>
      <c r="W65" s="9"/>
      <c r="X65" s="9"/>
      <c r="Y65" s="9"/>
      <c r="Z65" s="9"/>
      <c r="AA65" s="3"/>
      <c r="AB65" s="3"/>
      <c r="AC65" s="9"/>
      <c r="AD65" s="53"/>
      <c r="AE65"/>
      <c r="AF65"/>
      <c r="AG65"/>
      <c r="AH65" s="9"/>
      <c r="AI65"/>
      <c r="AJ65" s="9"/>
      <c r="AK65"/>
      <c r="AL65" s="9"/>
      <c r="AM65" s="93"/>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row>
    <row r="66" spans="1:270" s="2" customFormat="1">
      <c r="A66"/>
      <c r="B66"/>
      <c r="C66"/>
      <c r="D66"/>
      <c r="E66"/>
      <c r="F66" s="3"/>
      <c r="G66" s="3"/>
      <c r="H66" s="13"/>
      <c r="I66"/>
      <c r="J66"/>
      <c r="K66"/>
      <c r="L66"/>
      <c r="M66"/>
      <c r="N66"/>
      <c r="O66"/>
      <c r="P66"/>
      <c r="Q66"/>
      <c r="R66" s="13"/>
      <c r="S66" s="97"/>
      <c r="T66"/>
      <c r="U66" s="97"/>
      <c r="V66" s="97"/>
      <c r="W66" s="9"/>
      <c r="X66" s="9"/>
      <c r="Y66" s="9"/>
      <c r="Z66" s="9"/>
      <c r="AA66" s="3"/>
      <c r="AB66" s="3"/>
      <c r="AC66" s="9"/>
      <c r="AD66" s="53"/>
      <c r="AE66"/>
      <c r="AF66"/>
      <c r="AG66"/>
      <c r="AH66" s="9"/>
      <c r="AI66"/>
      <c r="AJ66" s="9"/>
      <c r="AK66"/>
      <c r="AL66" s="9"/>
      <c r="AM66" s="93"/>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row>
    <row r="67" spans="1:270" s="2" customFormat="1">
      <c r="A67"/>
      <c r="B67"/>
      <c r="C67"/>
      <c r="D67"/>
      <c r="E67"/>
      <c r="F67" s="3"/>
      <c r="G67" s="3"/>
      <c r="H67" s="13"/>
      <c r="I67"/>
      <c r="J67"/>
      <c r="K67"/>
      <c r="L67"/>
      <c r="M67"/>
      <c r="N67"/>
      <c r="O67"/>
      <c r="P67"/>
      <c r="Q67"/>
      <c r="R67" s="13"/>
      <c r="S67" s="97"/>
      <c r="T67"/>
      <c r="U67" s="97"/>
      <c r="V67" s="97"/>
      <c r="W67" s="9"/>
      <c r="X67" s="9"/>
      <c r="Y67" s="9"/>
      <c r="Z67" s="9"/>
      <c r="AA67" s="3"/>
      <c r="AB67" s="3"/>
      <c r="AC67" s="9"/>
      <c r="AD67" s="53"/>
      <c r="AE67"/>
      <c r="AF67"/>
      <c r="AG67"/>
      <c r="AH67" s="9"/>
      <c r="AI67"/>
      <c r="AJ67" s="9"/>
      <c r="AK67"/>
      <c r="AL67" s="9"/>
      <c r="AM67" s="93"/>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row>
    <row r="68" spans="1:270" s="2" customFormat="1">
      <c r="A68"/>
      <c r="B68"/>
      <c r="C68"/>
      <c r="D68"/>
      <c r="E68"/>
      <c r="F68" s="3"/>
      <c r="G68" s="3"/>
      <c r="H68" s="13"/>
      <c r="I68"/>
      <c r="J68"/>
      <c r="K68"/>
      <c r="L68"/>
      <c r="M68"/>
      <c r="N68"/>
      <c r="O68"/>
      <c r="P68"/>
      <c r="Q68"/>
      <c r="R68" s="13"/>
      <c r="S68" s="97"/>
      <c r="T68"/>
      <c r="U68" s="97"/>
      <c r="V68" s="97"/>
      <c r="W68" s="9"/>
      <c r="X68" s="9"/>
      <c r="Y68" s="9"/>
      <c r="Z68" s="9"/>
      <c r="AA68" s="3"/>
      <c r="AB68" s="3"/>
      <c r="AC68" s="9"/>
      <c r="AD68" s="53"/>
      <c r="AE68"/>
      <c r="AF68"/>
      <c r="AG68"/>
      <c r="AH68" s="9"/>
      <c r="AI68"/>
      <c r="AJ68" s="9"/>
      <c r="AK68"/>
      <c r="AL68" s="9"/>
      <c r="AM68" s="93"/>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row>
    <row r="69" spans="1:270" s="2" customFormat="1">
      <c r="A69"/>
      <c r="B69"/>
      <c r="C69"/>
      <c r="D69"/>
      <c r="E69"/>
      <c r="F69" s="3"/>
      <c r="G69" s="3"/>
      <c r="H69" s="13"/>
      <c r="I69"/>
      <c r="J69"/>
      <c r="K69"/>
      <c r="L69"/>
      <c r="M69"/>
      <c r="N69"/>
      <c r="O69"/>
      <c r="P69"/>
      <c r="Q69"/>
      <c r="R69" s="13"/>
      <c r="S69" s="97"/>
      <c r="T69"/>
      <c r="U69" s="97"/>
      <c r="V69" s="97"/>
      <c r="W69" s="9"/>
      <c r="X69" s="9"/>
      <c r="Y69" s="9"/>
      <c r="Z69" s="9"/>
      <c r="AA69" s="3"/>
      <c r="AB69" s="3"/>
      <c r="AC69" s="9"/>
      <c r="AD69" s="53"/>
      <c r="AE69"/>
      <c r="AF69"/>
      <c r="AG69"/>
      <c r="AH69" s="9"/>
      <c r="AI69"/>
      <c r="AJ69" s="9"/>
      <c r="AK69"/>
      <c r="AL69" s="9"/>
      <c r="AM69" s="93"/>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row>
    <row r="70" spans="1:270" s="2" customFormat="1">
      <c r="A70"/>
      <c r="B70"/>
      <c r="C70"/>
      <c r="D70"/>
      <c r="E70"/>
      <c r="F70" s="3"/>
      <c r="G70" s="3"/>
      <c r="H70" s="13"/>
      <c r="I70"/>
      <c r="J70"/>
      <c r="K70"/>
      <c r="L70"/>
      <c r="M70"/>
      <c r="N70"/>
      <c r="O70"/>
      <c r="P70"/>
      <c r="Q70"/>
      <c r="R70" s="13"/>
      <c r="S70" s="97"/>
      <c r="T70"/>
      <c r="U70" s="97"/>
      <c r="V70" s="97"/>
      <c r="W70" s="9"/>
      <c r="X70" s="9"/>
      <c r="Y70" s="9"/>
      <c r="Z70" s="9"/>
      <c r="AA70" s="3"/>
      <c r="AB70" s="3"/>
      <c r="AC70" s="9"/>
      <c r="AD70" s="53"/>
      <c r="AE70"/>
      <c r="AF70"/>
      <c r="AG70"/>
      <c r="AH70" s="9"/>
      <c r="AI70"/>
      <c r="AJ70" s="9"/>
      <c r="AK70"/>
      <c r="AL70" s="9"/>
      <c r="AM70" s="93"/>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row>
    <row r="71" spans="1:270" s="2" customFormat="1">
      <c r="A71"/>
      <c r="B71"/>
      <c r="C71"/>
      <c r="D71"/>
      <c r="E71"/>
      <c r="F71" s="3"/>
      <c r="G71" s="3"/>
      <c r="H71" s="13"/>
      <c r="I71"/>
      <c r="J71"/>
      <c r="K71"/>
      <c r="L71"/>
      <c r="M71"/>
      <c r="N71"/>
      <c r="O71"/>
      <c r="P71"/>
      <c r="Q71"/>
      <c r="R71" s="13"/>
      <c r="S71" s="97"/>
      <c r="T71"/>
      <c r="U71" s="97"/>
      <c r="V71" s="97"/>
      <c r="W71" s="9"/>
      <c r="X71" s="9"/>
      <c r="Y71" s="9"/>
      <c r="Z71" s="9"/>
      <c r="AA71" s="3"/>
      <c r="AB71" s="3"/>
      <c r="AC71" s="9"/>
      <c r="AD71" s="53"/>
      <c r="AE71"/>
      <c r="AF71"/>
      <c r="AG71"/>
      <c r="AH71" s="9"/>
      <c r="AI71"/>
      <c r="AJ71" s="9"/>
      <c r="AK71"/>
      <c r="AL71" s="9"/>
      <c r="AM71" s="93"/>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row>
    <row r="72" spans="1:270" s="2" customFormat="1">
      <c r="A72"/>
      <c r="B72"/>
      <c r="C72"/>
      <c r="D72"/>
      <c r="E72"/>
      <c r="F72" s="3"/>
      <c r="G72" s="3"/>
      <c r="H72" s="13"/>
      <c r="I72"/>
      <c r="J72"/>
      <c r="K72"/>
      <c r="L72"/>
      <c r="M72"/>
      <c r="N72"/>
      <c r="O72"/>
      <c r="P72"/>
      <c r="Q72"/>
      <c r="R72" s="13"/>
      <c r="S72" s="97"/>
      <c r="T72"/>
      <c r="U72" s="97"/>
      <c r="V72" s="97"/>
      <c r="W72" s="9"/>
      <c r="X72" s="9"/>
      <c r="Y72" s="9"/>
      <c r="Z72" s="9"/>
      <c r="AA72" s="3"/>
      <c r="AB72" s="3"/>
      <c r="AC72" s="9"/>
      <c r="AD72" s="53"/>
      <c r="AE72"/>
      <c r="AF72"/>
      <c r="AG72"/>
      <c r="AH72" s="9"/>
      <c r="AI72"/>
      <c r="AJ72" s="9"/>
      <c r="AK72"/>
      <c r="AL72" s="9"/>
      <c r="AM72" s="93"/>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row>
    <row r="73" spans="1:270" s="2" customFormat="1">
      <c r="A73"/>
      <c r="B73"/>
      <c r="C73"/>
      <c r="D73"/>
      <c r="E73"/>
      <c r="F73" s="3"/>
      <c r="G73" s="3"/>
      <c r="H73" s="13"/>
      <c r="I73"/>
      <c r="J73"/>
      <c r="K73"/>
      <c r="L73"/>
      <c r="M73"/>
      <c r="N73"/>
      <c r="O73"/>
      <c r="P73"/>
      <c r="Q73"/>
      <c r="R73" s="13"/>
      <c r="S73" s="97"/>
      <c r="T73"/>
      <c r="U73" s="97"/>
      <c r="V73" s="97"/>
      <c r="W73" s="9"/>
      <c r="X73" s="9"/>
      <c r="Y73" s="9"/>
      <c r="Z73" s="9"/>
      <c r="AA73" s="3"/>
      <c r="AB73" s="3"/>
      <c r="AC73" s="9"/>
      <c r="AD73" s="53"/>
      <c r="AE73"/>
      <c r="AF73"/>
      <c r="AG73"/>
      <c r="AH73" s="9"/>
      <c r="AI73"/>
      <c r="AJ73" s="9"/>
      <c r="AK73"/>
      <c r="AL73" s="9"/>
      <c r="AM73" s="9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row>
    <row r="74" spans="1:270" s="2" customFormat="1">
      <c r="A74"/>
      <c r="B74"/>
      <c r="C74"/>
      <c r="D74"/>
      <c r="E74"/>
      <c r="F74" s="3"/>
      <c r="G74" s="3"/>
      <c r="H74" s="13"/>
      <c r="I74"/>
      <c r="J74"/>
      <c r="K74"/>
      <c r="L74"/>
      <c r="M74"/>
      <c r="N74"/>
      <c r="O74"/>
      <c r="P74"/>
      <c r="Q74"/>
      <c r="R74" s="13"/>
      <c r="S74" s="97"/>
      <c r="T74"/>
      <c r="U74" s="97"/>
      <c r="V74" s="97"/>
      <c r="W74" s="9"/>
      <c r="X74" s="9"/>
      <c r="Y74" s="9"/>
      <c r="Z74" s="9"/>
      <c r="AA74" s="3"/>
      <c r="AB74" s="3"/>
      <c r="AC74" s="9"/>
      <c r="AD74" s="53"/>
      <c r="AE74"/>
      <c r="AF74"/>
      <c r="AG74"/>
      <c r="AH74" s="9"/>
      <c r="AI74"/>
      <c r="AJ74" s="9"/>
      <c r="AK74"/>
      <c r="AL74" s="9"/>
      <c r="AM74" s="93"/>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row>
    <row r="75" spans="1:270" s="2" customFormat="1">
      <c r="A75"/>
      <c r="B75"/>
      <c r="C75"/>
      <c r="D75"/>
      <c r="E75"/>
      <c r="F75" s="3"/>
      <c r="G75" s="3"/>
      <c r="H75" s="13"/>
      <c r="I75"/>
      <c r="J75"/>
      <c r="K75"/>
      <c r="L75"/>
      <c r="M75"/>
      <c r="N75"/>
      <c r="O75"/>
      <c r="P75"/>
      <c r="Q75"/>
      <c r="R75" s="13"/>
      <c r="S75" s="97"/>
      <c r="T75"/>
      <c r="U75" s="97"/>
      <c r="V75" s="97"/>
      <c r="W75" s="9"/>
      <c r="X75" s="9"/>
      <c r="Y75" s="9"/>
      <c r="Z75" s="9"/>
      <c r="AA75" s="3"/>
      <c r="AB75" s="3"/>
      <c r="AC75" s="9"/>
      <c r="AD75" s="53"/>
      <c r="AE75"/>
      <c r="AF75"/>
      <c r="AG75"/>
      <c r="AH75" s="9"/>
      <c r="AI75"/>
      <c r="AJ75" s="9"/>
      <c r="AK75"/>
      <c r="AL75" s="9"/>
      <c r="AM75" s="93"/>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row>
    <row r="76" spans="1:270" s="2" customFormat="1">
      <c r="A76"/>
      <c r="B76"/>
      <c r="C76"/>
      <c r="D76"/>
      <c r="E76"/>
      <c r="F76" s="3"/>
      <c r="G76" s="3"/>
      <c r="H76" s="13"/>
      <c r="I76"/>
      <c r="J76"/>
      <c r="K76"/>
      <c r="L76"/>
      <c r="M76"/>
      <c r="N76"/>
      <c r="O76"/>
      <c r="P76"/>
      <c r="Q76"/>
      <c r="R76" s="13"/>
      <c r="S76" s="97"/>
      <c r="T76"/>
      <c r="U76" s="97"/>
      <c r="V76" s="97"/>
      <c r="W76" s="9"/>
      <c r="X76" s="9"/>
      <c r="Y76" s="9"/>
      <c r="Z76" s="9"/>
      <c r="AA76" s="3"/>
      <c r="AB76" s="3"/>
      <c r="AC76" s="9"/>
      <c r="AD76" s="53"/>
      <c r="AE76"/>
      <c r="AF76"/>
      <c r="AG76"/>
      <c r="AH76" s="9"/>
      <c r="AI76"/>
      <c r="AJ76" s="9"/>
      <c r="AK76"/>
      <c r="AL76" s="9"/>
      <c r="AM76" s="93"/>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row>
    <row r="77" spans="1:270" s="2" customFormat="1">
      <c r="A77"/>
      <c r="B77"/>
      <c r="C77"/>
      <c r="D77"/>
      <c r="E77"/>
      <c r="F77" s="3"/>
      <c r="G77" s="3"/>
      <c r="H77" s="13"/>
      <c r="I77"/>
      <c r="J77"/>
      <c r="K77"/>
      <c r="L77"/>
      <c r="M77"/>
      <c r="N77"/>
      <c r="O77"/>
      <c r="P77"/>
      <c r="Q77"/>
      <c r="R77" s="13"/>
      <c r="S77" s="97"/>
      <c r="T77"/>
      <c r="U77" s="97"/>
      <c r="V77" s="97"/>
      <c r="W77" s="9"/>
      <c r="X77" s="9"/>
      <c r="Y77" s="9"/>
      <c r="Z77" s="9"/>
      <c r="AA77" s="3"/>
      <c r="AB77" s="3"/>
      <c r="AC77" s="9"/>
      <c r="AD77" s="53"/>
      <c r="AE77"/>
      <c r="AF77"/>
      <c r="AG77"/>
      <c r="AH77" s="9"/>
      <c r="AI77"/>
      <c r="AJ77" s="9"/>
      <c r="AK77"/>
      <c r="AL77" s="9"/>
      <c r="AM77" s="93"/>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row>
    <row r="78" spans="1:270" s="2" customFormat="1">
      <c r="A78"/>
      <c r="B78"/>
      <c r="C78"/>
      <c r="D78"/>
      <c r="E78"/>
      <c r="F78" s="3"/>
      <c r="G78" s="3"/>
      <c r="H78" s="13"/>
      <c r="I78"/>
      <c r="J78"/>
      <c r="K78"/>
      <c r="L78"/>
      <c r="M78"/>
      <c r="N78"/>
      <c r="O78"/>
      <c r="P78"/>
      <c r="Q78"/>
      <c r="R78" s="13"/>
      <c r="S78" s="97"/>
      <c r="T78"/>
      <c r="U78" s="97"/>
      <c r="V78" s="97"/>
      <c r="W78" s="9"/>
      <c r="X78" s="9"/>
      <c r="Y78" s="9"/>
      <c r="Z78" s="9"/>
      <c r="AA78" s="3"/>
      <c r="AB78" s="3"/>
      <c r="AC78" s="9"/>
      <c r="AD78" s="53"/>
      <c r="AE78"/>
      <c r="AF78"/>
      <c r="AG78"/>
      <c r="AH78" s="9"/>
      <c r="AI78"/>
      <c r="AJ78" s="9"/>
      <c r="AK78"/>
      <c r="AL78" s="9"/>
      <c r="AM78" s="93"/>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row>
    <row r="79" spans="1:270" s="2" customFormat="1">
      <c r="A79"/>
      <c r="B79"/>
      <c r="C79"/>
      <c r="D79"/>
      <c r="E79"/>
      <c r="F79" s="3"/>
      <c r="G79" s="3"/>
      <c r="H79" s="13"/>
      <c r="I79"/>
      <c r="J79"/>
      <c r="K79"/>
      <c r="L79"/>
      <c r="M79"/>
      <c r="N79"/>
      <c r="O79"/>
      <c r="P79"/>
      <c r="Q79"/>
      <c r="R79" s="13"/>
      <c r="S79" s="97"/>
      <c r="T79"/>
      <c r="U79" s="97"/>
      <c r="V79" s="97"/>
      <c r="W79" s="9"/>
      <c r="X79" s="9"/>
      <c r="Y79" s="9"/>
      <c r="Z79" s="9"/>
      <c r="AA79" s="3"/>
      <c r="AB79" s="3"/>
      <c r="AC79" s="9"/>
      <c r="AD79" s="53"/>
      <c r="AE79"/>
      <c r="AF79"/>
      <c r="AG79"/>
      <c r="AH79" s="9"/>
      <c r="AI79"/>
      <c r="AJ79" s="9"/>
      <c r="AK79"/>
      <c r="AL79" s="9"/>
      <c r="AM79" s="93"/>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row>
    <row r="80" spans="1:270" s="2" customFormat="1">
      <c r="A80"/>
      <c r="B80"/>
      <c r="C80"/>
      <c r="D80"/>
      <c r="E80"/>
      <c r="F80" s="3"/>
      <c r="G80" s="3"/>
      <c r="H80" s="13"/>
      <c r="I80"/>
      <c r="J80"/>
      <c r="K80"/>
      <c r="L80"/>
      <c r="M80"/>
      <c r="N80"/>
      <c r="O80"/>
      <c r="P80"/>
      <c r="Q80"/>
      <c r="R80" s="13"/>
      <c r="S80" s="97"/>
      <c r="T80"/>
      <c r="U80" s="97"/>
      <c r="V80" s="97"/>
      <c r="W80" s="9"/>
      <c r="X80" s="9"/>
      <c r="Y80" s="9"/>
      <c r="Z80" s="9"/>
      <c r="AA80" s="3"/>
      <c r="AB80" s="3"/>
      <c r="AC80" s="9"/>
      <c r="AD80" s="53"/>
      <c r="AE80"/>
      <c r="AF80"/>
      <c r="AG80"/>
      <c r="AH80" s="9"/>
      <c r="AI80"/>
      <c r="AJ80" s="9"/>
      <c r="AK80"/>
      <c r="AL80" s="9"/>
      <c r="AM80" s="93"/>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row>
    <row r="81" spans="1:270" s="2" customFormat="1">
      <c r="A81"/>
      <c r="B81"/>
      <c r="C81"/>
      <c r="D81"/>
      <c r="E81"/>
      <c r="F81" s="3"/>
      <c r="G81" s="3"/>
      <c r="H81" s="13"/>
      <c r="I81"/>
      <c r="J81"/>
      <c r="K81"/>
      <c r="L81"/>
      <c r="M81"/>
      <c r="N81"/>
      <c r="O81"/>
      <c r="P81"/>
      <c r="Q81"/>
      <c r="R81" s="13"/>
      <c r="S81" s="97"/>
      <c r="T81"/>
      <c r="U81" s="97"/>
      <c r="V81" s="97"/>
      <c r="W81" s="9"/>
      <c r="X81" s="9"/>
      <c r="Y81" s="9"/>
      <c r="Z81" s="9"/>
      <c r="AA81" s="3"/>
      <c r="AB81" s="3"/>
      <c r="AC81" s="9"/>
      <c r="AD81" s="53"/>
      <c r="AE81"/>
      <c r="AF81"/>
      <c r="AG81"/>
      <c r="AH81" s="9"/>
      <c r="AI81"/>
      <c r="AJ81" s="9"/>
      <c r="AK81"/>
      <c r="AL81" s="9"/>
      <c r="AM81" s="93"/>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row>
    <row r="82" spans="1:270" s="2" customFormat="1">
      <c r="A82"/>
      <c r="B82"/>
      <c r="C82"/>
      <c r="D82"/>
      <c r="E82"/>
      <c r="F82" s="3"/>
      <c r="G82" s="3"/>
      <c r="H82" s="13"/>
      <c r="I82"/>
      <c r="J82"/>
      <c r="K82"/>
      <c r="L82"/>
      <c r="M82"/>
      <c r="N82"/>
      <c r="O82"/>
      <c r="P82"/>
      <c r="Q82"/>
      <c r="R82" s="13"/>
      <c r="S82" s="97"/>
      <c r="T82"/>
      <c r="U82" s="97"/>
      <c r="V82" s="97"/>
      <c r="W82" s="9"/>
      <c r="X82" s="9"/>
      <c r="Y82" s="9"/>
      <c r="Z82" s="9"/>
      <c r="AA82" s="3"/>
      <c r="AB82" s="3"/>
      <c r="AC82" s="9"/>
      <c r="AD82" s="53"/>
      <c r="AE82"/>
      <c r="AF82"/>
      <c r="AG82"/>
      <c r="AH82" s="9"/>
      <c r="AI82"/>
      <c r="AJ82" s="9"/>
      <c r="AK82"/>
      <c r="AL82" s="9"/>
      <c r="AM82" s="93"/>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row>
    <row r="83" spans="1:270" s="2" customFormat="1">
      <c r="A83"/>
      <c r="B83"/>
      <c r="C83"/>
      <c r="D83"/>
      <c r="E83"/>
      <c r="F83" s="3"/>
      <c r="G83" s="3"/>
      <c r="H83" s="13"/>
      <c r="I83"/>
      <c r="J83"/>
      <c r="K83"/>
      <c r="L83"/>
      <c r="M83"/>
      <c r="N83"/>
      <c r="O83"/>
      <c r="P83"/>
      <c r="Q83"/>
      <c r="R83" s="13"/>
      <c r="S83" s="97"/>
      <c r="T83"/>
      <c r="U83" s="97"/>
      <c r="V83" s="97"/>
      <c r="W83" s="9"/>
      <c r="X83" s="9"/>
      <c r="Y83" s="9"/>
      <c r="Z83" s="9"/>
      <c r="AA83" s="3"/>
      <c r="AB83" s="3"/>
      <c r="AC83" s="9"/>
      <c r="AD83" s="53"/>
      <c r="AE83"/>
      <c r="AF83"/>
      <c r="AG83"/>
      <c r="AH83" s="9"/>
      <c r="AI83"/>
      <c r="AJ83" s="9"/>
      <c r="AK83"/>
      <c r="AL83" s="9"/>
      <c r="AM83" s="9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row>
    <row r="84" spans="1:270" s="2" customFormat="1">
      <c r="A84"/>
      <c r="B84"/>
      <c r="C84"/>
      <c r="D84"/>
      <c r="E84"/>
      <c r="F84" s="3"/>
      <c r="G84" s="3"/>
      <c r="H84" s="13"/>
      <c r="I84"/>
      <c r="J84"/>
      <c r="K84"/>
      <c r="L84"/>
      <c r="M84"/>
      <c r="N84"/>
      <c r="O84"/>
      <c r="P84"/>
      <c r="Q84"/>
      <c r="R84" s="13"/>
      <c r="S84" s="97"/>
      <c r="T84"/>
      <c r="U84" s="97"/>
      <c r="V84" s="97"/>
      <c r="W84" s="9"/>
      <c r="X84" s="9"/>
      <c r="Y84" s="9"/>
      <c r="Z84" s="9"/>
      <c r="AA84" s="3"/>
      <c r="AB84" s="3"/>
      <c r="AC84" s="9"/>
      <c r="AD84" s="53"/>
      <c r="AE84"/>
      <c r="AF84"/>
      <c r="AG84"/>
      <c r="AH84" s="9"/>
      <c r="AI84"/>
      <c r="AJ84" s="9"/>
      <c r="AK84"/>
      <c r="AL84" s="9"/>
      <c r="AM84" s="93"/>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row>
    <row r="85" spans="1:270" s="2" customFormat="1">
      <c r="A85"/>
      <c r="B85"/>
      <c r="C85"/>
      <c r="D85"/>
      <c r="E85"/>
      <c r="F85" s="3"/>
      <c r="G85" s="3"/>
      <c r="H85" s="13"/>
      <c r="I85"/>
      <c r="J85"/>
      <c r="K85"/>
      <c r="L85"/>
      <c r="M85"/>
      <c r="N85"/>
      <c r="O85"/>
      <c r="P85"/>
      <c r="Q85"/>
      <c r="R85" s="13"/>
      <c r="S85" s="97"/>
      <c r="T85"/>
      <c r="U85" s="97"/>
      <c r="V85" s="97"/>
      <c r="W85" s="9"/>
      <c r="X85" s="9"/>
      <c r="Y85" s="9"/>
      <c r="Z85" s="9"/>
      <c r="AA85" s="3"/>
      <c r="AB85" s="3"/>
      <c r="AC85" s="9"/>
      <c r="AD85" s="53"/>
      <c r="AE85"/>
      <c r="AF85"/>
      <c r="AG85"/>
      <c r="AH85" s="9"/>
      <c r="AI85"/>
      <c r="AJ85" s="9"/>
      <c r="AK85"/>
      <c r="AL85" s="9"/>
      <c r="AM85" s="93"/>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row>
    <row r="86" spans="1:270" s="2" customFormat="1">
      <c r="A86"/>
      <c r="B86"/>
      <c r="C86"/>
      <c r="D86"/>
      <c r="E86"/>
      <c r="F86" s="3"/>
      <c r="G86" s="3"/>
      <c r="H86" s="13"/>
      <c r="I86"/>
      <c r="J86"/>
      <c r="K86"/>
      <c r="L86"/>
      <c r="M86"/>
      <c r="N86"/>
      <c r="O86"/>
      <c r="P86"/>
      <c r="Q86"/>
      <c r="R86" s="13"/>
      <c r="S86" s="97"/>
      <c r="T86"/>
      <c r="U86" s="97"/>
      <c r="V86" s="97"/>
      <c r="W86" s="9"/>
      <c r="X86" s="9"/>
      <c r="Y86" s="9"/>
      <c r="Z86" s="9"/>
      <c r="AA86" s="3"/>
      <c r="AB86" s="3"/>
      <c r="AC86" s="9"/>
      <c r="AD86" s="53"/>
      <c r="AE86"/>
      <c r="AF86"/>
      <c r="AG86"/>
      <c r="AH86" s="9"/>
      <c r="AI86"/>
      <c r="AJ86" s="9"/>
      <c r="AK86"/>
      <c r="AL86" s="9"/>
      <c r="AM86" s="93"/>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row>
    <row r="87" spans="1:270" s="2" customFormat="1">
      <c r="A87"/>
      <c r="B87"/>
      <c r="C87"/>
      <c r="D87"/>
      <c r="E87"/>
      <c r="F87" s="3"/>
      <c r="G87" s="3"/>
      <c r="H87" s="13"/>
      <c r="I87"/>
      <c r="J87"/>
      <c r="K87"/>
      <c r="L87"/>
      <c r="M87"/>
      <c r="N87"/>
      <c r="O87"/>
      <c r="P87"/>
      <c r="Q87"/>
      <c r="R87" s="13"/>
      <c r="S87" s="97"/>
      <c r="T87"/>
      <c r="U87" s="97"/>
      <c r="V87" s="97"/>
      <c r="W87" s="9"/>
      <c r="X87" s="9"/>
      <c r="Y87" s="9"/>
      <c r="Z87" s="9"/>
      <c r="AA87" s="3"/>
      <c r="AB87" s="3"/>
      <c r="AC87" s="9"/>
      <c r="AD87" s="53"/>
      <c r="AE87"/>
      <c r="AF87"/>
      <c r="AG87"/>
      <c r="AH87" s="9"/>
      <c r="AI87"/>
      <c r="AJ87" s="9"/>
      <c r="AK87"/>
      <c r="AL87" s="9"/>
      <c r="AM87" s="93"/>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row>
    <row r="88" spans="1:270" s="2" customFormat="1">
      <c r="A88"/>
      <c r="B88"/>
      <c r="C88"/>
      <c r="D88"/>
      <c r="E88"/>
      <c r="F88" s="3"/>
      <c r="G88" s="3"/>
      <c r="H88" s="13"/>
      <c r="I88"/>
      <c r="J88"/>
      <c r="K88"/>
      <c r="L88"/>
      <c r="M88"/>
      <c r="N88"/>
      <c r="O88"/>
      <c r="P88"/>
      <c r="Q88"/>
      <c r="R88" s="13"/>
      <c r="S88" s="97"/>
      <c r="T88"/>
      <c r="U88" s="97"/>
      <c r="V88" s="97"/>
      <c r="W88" s="9"/>
      <c r="X88" s="9"/>
      <c r="Y88" s="9"/>
      <c r="Z88" s="9"/>
      <c r="AA88" s="3"/>
      <c r="AB88" s="3"/>
      <c r="AC88" s="9"/>
      <c r="AD88" s="53"/>
      <c r="AE88"/>
      <c r="AF88"/>
      <c r="AG88"/>
      <c r="AH88" s="9"/>
      <c r="AI88"/>
      <c r="AJ88" s="9"/>
      <c r="AK88"/>
      <c r="AL88" s="9"/>
      <c r="AM88" s="93"/>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row>
    <row r="89" spans="1:270" s="2" customFormat="1">
      <c r="A89"/>
      <c r="B89"/>
      <c r="C89"/>
      <c r="D89"/>
      <c r="E89"/>
      <c r="F89" s="3"/>
      <c r="G89" s="3"/>
      <c r="H89" s="13"/>
      <c r="I89"/>
      <c r="J89"/>
      <c r="K89"/>
      <c r="L89"/>
      <c r="M89"/>
      <c r="N89"/>
      <c r="O89"/>
      <c r="P89"/>
      <c r="Q89"/>
      <c r="R89" s="13"/>
      <c r="S89" s="97"/>
      <c r="T89"/>
      <c r="U89" s="97"/>
      <c r="V89" s="97"/>
      <c r="W89" s="9"/>
      <c r="X89" s="9"/>
      <c r="Y89" s="9"/>
      <c r="Z89" s="9"/>
      <c r="AA89" s="3"/>
      <c r="AB89" s="3"/>
      <c r="AC89" s="9"/>
      <c r="AD89" s="53"/>
      <c r="AE89"/>
      <c r="AF89"/>
      <c r="AG89"/>
      <c r="AH89" s="9"/>
      <c r="AI89"/>
      <c r="AJ89" s="9"/>
      <c r="AK89"/>
      <c r="AL89" s="9"/>
      <c r="AM89" s="93"/>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row>
    <row r="90" spans="1:270" s="2" customFormat="1">
      <c r="A90"/>
      <c r="B90"/>
      <c r="C90"/>
      <c r="D90"/>
      <c r="E90"/>
      <c r="F90" s="3"/>
      <c r="G90" s="3"/>
      <c r="H90" s="13"/>
      <c r="I90"/>
      <c r="J90"/>
      <c r="K90"/>
      <c r="L90"/>
      <c r="M90"/>
      <c r="N90"/>
      <c r="O90"/>
      <c r="P90"/>
      <c r="Q90"/>
      <c r="R90" s="13"/>
      <c r="S90" s="97"/>
      <c r="T90"/>
      <c r="U90" s="97"/>
      <c r="V90" s="97"/>
      <c r="W90" s="9"/>
      <c r="X90" s="9"/>
      <c r="Y90" s="9"/>
      <c r="Z90" s="9"/>
      <c r="AA90" s="3"/>
      <c r="AB90" s="3"/>
      <c r="AC90" s="9"/>
      <c r="AD90" s="53"/>
      <c r="AE90"/>
      <c r="AF90"/>
      <c r="AG90"/>
      <c r="AH90" s="9"/>
      <c r="AI90"/>
      <c r="AJ90" s="9"/>
      <c r="AK90"/>
      <c r="AL90" s="9"/>
      <c r="AM90" s="93"/>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row>
    <row r="91" spans="1:270" s="2" customFormat="1">
      <c r="A91"/>
      <c r="B91"/>
      <c r="C91"/>
      <c r="D91"/>
      <c r="E91"/>
      <c r="F91" s="3"/>
      <c r="G91" s="3"/>
      <c r="H91" s="13"/>
      <c r="I91"/>
      <c r="J91"/>
      <c r="K91"/>
      <c r="L91"/>
      <c r="M91"/>
      <c r="N91"/>
      <c r="O91"/>
      <c r="P91"/>
      <c r="Q91"/>
      <c r="R91" s="13"/>
      <c r="S91" s="97"/>
      <c r="T91"/>
      <c r="U91" s="97"/>
      <c r="V91" s="97"/>
      <c r="W91" s="9"/>
      <c r="X91" s="9"/>
      <c r="Y91" s="9"/>
      <c r="Z91" s="9"/>
      <c r="AA91" s="3"/>
      <c r="AB91" s="3"/>
      <c r="AC91" s="9"/>
      <c r="AD91" s="53"/>
      <c r="AE91"/>
      <c r="AF91"/>
      <c r="AG91"/>
      <c r="AH91" s="9"/>
      <c r="AI91"/>
      <c r="AJ91" s="9"/>
      <c r="AK91"/>
      <c r="AL91" s="9"/>
      <c r="AM91" s="93"/>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row>
    <row r="92" spans="1:270" s="2" customFormat="1">
      <c r="A92"/>
      <c r="B92"/>
      <c r="C92"/>
      <c r="D92"/>
      <c r="E92"/>
      <c r="F92" s="3"/>
      <c r="G92" s="3"/>
      <c r="H92" s="13"/>
      <c r="I92"/>
      <c r="J92"/>
      <c r="K92"/>
      <c r="L92"/>
      <c r="M92"/>
      <c r="N92"/>
      <c r="O92"/>
      <c r="P92"/>
      <c r="Q92"/>
      <c r="R92" s="13"/>
      <c r="S92" s="97"/>
      <c r="T92"/>
      <c r="U92" s="97"/>
      <c r="V92" s="97"/>
      <c r="W92" s="9"/>
      <c r="X92" s="9"/>
      <c r="Y92" s="9"/>
      <c r="Z92" s="9"/>
      <c r="AA92" s="3"/>
      <c r="AB92" s="3"/>
      <c r="AC92" s="9"/>
      <c r="AD92" s="53"/>
      <c r="AE92"/>
      <c r="AF92"/>
      <c r="AG92"/>
      <c r="AH92" s="9"/>
      <c r="AI92"/>
      <c r="AJ92" s="9"/>
      <c r="AK92"/>
      <c r="AL92" s="9"/>
      <c r="AM92" s="93"/>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row>
    <row r="93" spans="1:270" s="2" customFormat="1">
      <c r="A93"/>
      <c r="B93"/>
      <c r="C93"/>
      <c r="D93"/>
      <c r="E93"/>
      <c r="F93" s="3"/>
      <c r="G93" s="3"/>
      <c r="H93" s="13"/>
      <c r="I93"/>
      <c r="J93"/>
      <c r="K93"/>
      <c r="L93"/>
      <c r="M93"/>
      <c r="N93"/>
      <c r="O93"/>
      <c r="P93"/>
      <c r="Q93"/>
      <c r="R93" s="13"/>
      <c r="S93" s="97"/>
      <c r="T93"/>
      <c r="U93" s="97"/>
      <c r="V93" s="97"/>
      <c r="W93" s="9"/>
      <c r="X93" s="9"/>
      <c r="Y93" s="9"/>
      <c r="Z93" s="9"/>
      <c r="AA93" s="3"/>
      <c r="AB93" s="3"/>
      <c r="AC93" s="9"/>
      <c r="AD93" s="53"/>
      <c r="AE93"/>
      <c r="AF93"/>
      <c r="AG93"/>
      <c r="AH93" s="9"/>
      <c r="AI93"/>
      <c r="AJ93" s="9"/>
      <c r="AK93"/>
      <c r="AL93" s="9"/>
      <c r="AM93" s="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row>
    <row r="94" spans="1:270" s="2" customFormat="1">
      <c r="A94"/>
      <c r="B94"/>
      <c r="C94"/>
      <c r="D94"/>
      <c r="E94"/>
      <c r="F94" s="3"/>
      <c r="G94" s="3"/>
      <c r="H94" s="13"/>
      <c r="I94"/>
      <c r="J94"/>
      <c r="K94"/>
      <c r="L94"/>
      <c r="M94"/>
      <c r="N94"/>
      <c r="O94"/>
      <c r="P94"/>
      <c r="Q94"/>
      <c r="R94" s="13"/>
      <c r="S94" s="97"/>
      <c r="T94"/>
      <c r="U94" s="97"/>
      <c r="V94" s="97"/>
      <c r="W94" s="9"/>
      <c r="X94" s="9"/>
      <c r="Y94" s="9"/>
      <c r="Z94" s="9"/>
      <c r="AA94" s="3"/>
      <c r="AB94" s="3"/>
      <c r="AC94" s="9"/>
      <c r="AD94" s="53"/>
      <c r="AE94"/>
      <c r="AF94"/>
      <c r="AG94"/>
      <c r="AH94" s="9"/>
      <c r="AI94"/>
      <c r="AJ94" s="9"/>
      <c r="AK94"/>
      <c r="AL94" s="9"/>
      <c r="AM94" s="93"/>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row>
    <row r="95" spans="1:270" s="2" customFormat="1">
      <c r="A95"/>
      <c r="B95"/>
      <c r="C95"/>
      <c r="D95"/>
      <c r="E95"/>
      <c r="F95" s="3"/>
      <c r="G95" s="3"/>
      <c r="H95" s="13"/>
      <c r="I95"/>
      <c r="J95"/>
      <c r="K95"/>
      <c r="L95"/>
      <c r="M95"/>
      <c r="N95"/>
      <c r="O95"/>
      <c r="P95"/>
      <c r="Q95"/>
      <c r="R95" s="13"/>
      <c r="S95" s="97"/>
      <c r="T95"/>
      <c r="U95" s="97"/>
      <c r="V95" s="97"/>
      <c r="W95" s="9"/>
      <c r="X95" s="9"/>
      <c r="Y95" s="9"/>
      <c r="Z95" s="9"/>
      <c r="AA95" s="3"/>
      <c r="AB95" s="3"/>
      <c r="AC95" s="9"/>
      <c r="AD95" s="53"/>
      <c r="AE95"/>
      <c r="AF95"/>
      <c r="AG95"/>
      <c r="AH95" s="9"/>
      <c r="AI95"/>
      <c r="AJ95" s="9"/>
      <c r="AK95"/>
      <c r="AL95" s="9"/>
      <c r="AM95" s="93"/>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row>
    <row r="96" spans="1:270" s="2" customFormat="1">
      <c r="A96"/>
      <c r="B96"/>
      <c r="C96"/>
      <c r="D96"/>
      <c r="E96"/>
      <c r="F96" s="3"/>
      <c r="G96" s="3"/>
      <c r="H96" s="13"/>
      <c r="I96"/>
      <c r="J96"/>
      <c r="K96"/>
      <c r="L96"/>
      <c r="M96"/>
      <c r="N96"/>
      <c r="O96"/>
      <c r="P96"/>
      <c r="Q96"/>
      <c r="R96" s="13"/>
      <c r="S96" s="97"/>
      <c r="T96"/>
      <c r="U96" s="97"/>
      <c r="V96" s="97"/>
      <c r="W96" s="9"/>
      <c r="X96" s="9"/>
      <c r="Y96" s="9"/>
      <c r="Z96" s="9"/>
      <c r="AA96" s="3"/>
      <c r="AB96" s="3"/>
      <c r="AC96" s="9"/>
      <c r="AD96" s="53"/>
      <c r="AE96"/>
      <c r="AF96"/>
      <c r="AG96"/>
      <c r="AH96" s="9"/>
      <c r="AI96"/>
      <c r="AJ96" s="9"/>
      <c r="AK96"/>
      <c r="AL96" s="9"/>
      <c r="AM96" s="93"/>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row>
    <row r="97" spans="1:270" s="2" customFormat="1">
      <c r="A97"/>
      <c r="B97"/>
      <c r="C97"/>
      <c r="D97"/>
      <c r="E97"/>
      <c r="F97" s="3"/>
      <c r="G97" s="3"/>
      <c r="H97" s="13"/>
      <c r="I97"/>
      <c r="J97"/>
      <c r="K97"/>
      <c r="L97"/>
      <c r="M97"/>
      <c r="N97"/>
      <c r="O97"/>
      <c r="P97"/>
      <c r="Q97"/>
      <c r="R97" s="13"/>
      <c r="S97" s="97"/>
      <c r="T97"/>
      <c r="U97" s="97"/>
      <c r="V97" s="97"/>
      <c r="W97" s="9"/>
      <c r="X97" s="9"/>
      <c r="Y97" s="9"/>
      <c r="Z97" s="9"/>
      <c r="AA97" s="3"/>
      <c r="AB97" s="3"/>
      <c r="AC97" s="9"/>
      <c r="AD97" s="53"/>
      <c r="AE97"/>
      <c r="AF97"/>
      <c r="AG97"/>
      <c r="AH97" s="9"/>
      <c r="AI97"/>
      <c r="AJ97" s="9"/>
      <c r="AK97"/>
      <c r="AL97" s="9"/>
      <c r="AM97" s="93"/>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row>
    <row r="98" spans="1:270" s="2" customFormat="1">
      <c r="A98"/>
      <c r="B98"/>
      <c r="C98"/>
      <c r="D98"/>
      <c r="E98"/>
      <c r="F98" s="3"/>
      <c r="G98" s="3"/>
      <c r="H98" s="13"/>
      <c r="I98"/>
      <c r="J98"/>
      <c r="K98"/>
      <c r="L98"/>
      <c r="M98"/>
      <c r="N98"/>
      <c r="O98"/>
      <c r="P98"/>
      <c r="Q98"/>
      <c r="R98" s="13"/>
      <c r="S98" s="97"/>
      <c r="T98"/>
      <c r="U98" s="97"/>
      <c r="V98" s="97"/>
      <c r="W98" s="9"/>
      <c r="X98" s="9"/>
      <c r="Y98" s="9"/>
      <c r="Z98" s="9"/>
      <c r="AA98" s="3"/>
      <c r="AB98" s="3"/>
      <c r="AC98" s="9"/>
      <c r="AD98" s="53"/>
      <c r="AE98"/>
      <c r="AF98"/>
      <c r="AG98"/>
      <c r="AH98" s="9"/>
      <c r="AI98"/>
      <c r="AJ98" s="9"/>
      <c r="AK98"/>
      <c r="AL98" s="9"/>
      <c r="AM98" s="93"/>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row>
    <row r="99" spans="1:270" s="2" customFormat="1">
      <c r="A99"/>
      <c r="B99"/>
      <c r="C99"/>
      <c r="D99"/>
      <c r="E99"/>
      <c r="F99" s="3"/>
      <c r="G99" s="3"/>
      <c r="H99" s="13"/>
      <c r="I99"/>
      <c r="J99"/>
      <c r="K99"/>
      <c r="L99"/>
      <c r="M99"/>
      <c r="N99"/>
      <c r="O99"/>
      <c r="P99"/>
      <c r="Q99"/>
      <c r="R99" s="13"/>
      <c r="S99" s="97"/>
      <c r="T99"/>
      <c r="U99" s="97"/>
      <c r="V99" s="97"/>
      <c r="W99" s="9"/>
      <c r="X99" s="9"/>
      <c r="Y99" s="9"/>
      <c r="Z99" s="9"/>
      <c r="AA99" s="3"/>
      <c r="AB99" s="3"/>
      <c r="AC99" s="9"/>
      <c r="AD99" s="53"/>
      <c r="AE99"/>
      <c r="AF99"/>
      <c r="AG99"/>
      <c r="AH99" s="9"/>
      <c r="AI99"/>
      <c r="AJ99" s="9"/>
      <c r="AK99"/>
      <c r="AL99" s="9"/>
      <c r="AM99" s="93"/>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row>
    <row r="100" spans="1:270" s="2" customFormat="1">
      <c r="A100"/>
      <c r="B100"/>
      <c r="C100"/>
      <c r="D100"/>
      <c r="E100"/>
      <c r="F100" s="3"/>
      <c r="G100" s="3"/>
      <c r="H100" s="13"/>
      <c r="I100"/>
      <c r="J100"/>
      <c r="K100"/>
      <c r="L100"/>
      <c r="M100"/>
      <c r="N100"/>
      <c r="O100"/>
      <c r="P100"/>
      <c r="Q100"/>
      <c r="R100" s="13"/>
      <c r="S100" s="97"/>
      <c r="T100"/>
      <c r="U100" s="97"/>
      <c r="V100" s="97"/>
      <c r="W100" s="9"/>
      <c r="X100" s="9"/>
      <c r="Y100" s="9"/>
      <c r="Z100" s="9"/>
      <c r="AA100" s="3"/>
      <c r="AB100" s="3"/>
      <c r="AC100" s="9"/>
      <c r="AD100" s="53"/>
      <c r="AE100"/>
      <c r="AF100"/>
      <c r="AG100"/>
      <c r="AH100" s="9"/>
      <c r="AI100"/>
      <c r="AJ100" s="9"/>
      <c r="AK100"/>
      <c r="AL100" s="9"/>
      <c r="AM100" s="93"/>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row>
    <row r="101" spans="1:270" s="2" customFormat="1">
      <c r="A101"/>
      <c r="B101"/>
      <c r="C101"/>
      <c r="D101"/>
      <c r="E101"/>
      <c r="F101" s="3"/>
      <c r="G101" s="3"/>
      <c r="H101" s="13"/>
      <c r="I101"/>
      <c r="J101"/>
      <c r="K101"/>
      <c r="L101"/>
      <c r="M101"/>
      <c r="N101"/>
      <c r="O101"/>
      <c r="P101"/>
      <c r="Q101"/>
      <c r="R101" s="13"/>
      <c r="S101" s="97"/>
      <c r="T101"/>
      <c r="U101" s="97"/>
      <c r="V101" s="97"/>
      <c r="W101" s="9"/>
      <c r="X101" s="9"/>
      <c r="Y101" s="9"/>
      <c r="Z101" s="9"/>
      <c r="AA101" s="3"/>
      <c r="AB101" s="3"/>
      <c r="AC101" s="9"/>
      <c r="AD101" s="53"/>
      <c r="AE101"/>
      <c r="AF101"/>
      <c r="AG101"/>
      <c r="AH101" s="9"/>
      <c r="AI101"/>
      <c r="AJ101" s="9"/>
      <c r="AK101"/>
      <c r="AL101" s="9"/>
      <c r="AM101" s="93"/>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row>
    <row r="102" spans="1:270" s="2" customFormat="1">
      <c r="A102"/>
      <c r="B102"/>
      <c r="C102"/>
      <c r="D102"/>
      <c r="E102"/>
      <c r="F102" s="3"/>
      <c r="G102" s="3"/>
      <c r="H102" s="13"/>
      <c r="I102"/>
      <c r="J102"/>
      <c r="K102"/>
      <c r="L102"/>
      <c r="M102"/>
      <c r="N102"/>
      <c r="O102"/>
      <c r="P102"/>
      <c r="Q102"/>
      <c r="R102" s="13"/>
      <c r="S102" s="97"/>
      <c r="T102"/>
      <c r="U102" s="97"/>
      <c r="V102" s="97"/>
      <c r="W102" s="9"/>
      <c r="X102" s="9"/>
      <c r="Y102" s="9"/>
      <c r="Z102" s="9"/>
      <c r="AA102" s="3"/>
      <c r="AB102" s="3"/>
      <c r="AC102" s="9"/>
      <c r="AD102" s="53"/>
      <c r="AE102"/>
      <c r="AF102"/>
      <c r="AG102"/>
      <c r="AH102" s="9"/>
      <c r="AI102"/>
      <c r="AJ102" s="9"/>
      <c r="AK102"/>
      <c r="AL102" s="9"/>
      <c r="AM102" s="93"/>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row>
    <row r="103" spans="1:270" s="2" customFormat="1">
      <c r="A103"/>
      <c r="B103"/>
      <c r="C103"/>
      <c r="D103"/>
      <c r="E103"/>
      <c r="F103" s="3"/>
      <c r="G103" s="3"/>
      <c r="H103" s="13"/>
      <c r="I103"/>
      <c r="J103"/>
      <c r="K103"/>
      <c r="L103"/>
      <c r="M103"/>
      <c r="N103"/>
      <c r="O103"/>
      <c r="P103"/>
      <c r="Q103"/>
      <c r="R103" s="13"/>
      <c r="S103" s="97"/>
      <c r="T103"/>
      <c r="U103" s="97"/>
      <c r="V103" s="97"/>
      <c r="W103" s="9"/>
      <c r="X103" s="9"/>
      <c r="Y103" s="9"/>
      <c r="Z103" s="9"/>
      <c r="AA103" s="3"/>
      <c r="AB103" s="3"/>
      <c r="AC103" s="9"/>
      <c r="AD103" s="53"/>
      <c r="AE103"/>
      <c r="AF103"/>
      <c r="AG103"/>
      <c r="AH103" s="9"/>
      <c r="AI103"/>
      <c r="AJ103" s="9"/>
      <c r="AK103"/>
      <c r="AL103" s="9"/>
      <c r="AM103" s="9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row>
    <row r="104" spans="1:270" s="2" customFormat="1">
      <c r="A104"/>
      <c r="B104"/>
      <c r="C104"/>
      <c r="D104"/>
      <c r="E104"/>
      <c r="F104" s="3"/>
      <c r="G104" s="3"/>
      <c r="H104" s="13"/>
      <c r="I104"/>
      <c r="J104"/>
      <c r="K104"/>
      <c r="L104"/>
      <c r="M104"/>
      <c r="N104"/>
      <c r="O104"/>
      <c r="P104"/>
      <c r="Q104"/>
      <c r="R104" s="13"/>
      <c r="S104" s="97"/>
      <c r="T104"/>
      <c r="U104" s="97"/>
      <c r="V104" s="97"/>
      <c r="W104" s="9"/>
      <c r="X104" s="9"/>
      <c r="Y104" s="9"/>
      <c r="Z104" s="9"/>
      <c r="AA104" s="3"/>
      <c r="AB104" s="3"/>
      <c r="AC104" s="9"/>
      <c r="AD104" s="53"/>
      <c r="AE104"/>
      <c r="AF104"/>
      <c r="AG104"/>
      <c r="AH104" s="9"/>
      <c r="AI104"/>
      <c r="AJ104" s="9"/>
      <c r="AK104"/>
      <c r="AL104" s="9"/>
      <c r="AM104" s="93"/>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row>
    <row r="105" spans="1:270" s="2" customFormat="1">
      <c r="A105"/>
      <c r="B105"/>
      <c r="C105"/>
      <c r="D105"/>
      <c r="E105"/>
      <c r="F105" s="3"/>
      <c r="G105" s="3"/>
      <c r="H105" s="13"/>
      <c r="I105"/>
      <c r="J105"/>
      <c r="K105"/>
      <c r="L105"/>
      <c r="M105"/>
      <c r="N105"/>
      <c r="O105"/>
      <c r="P105"/>
      <c r="Q105"/>
      <c r="R105" s="13"/>
      <c r="S105" s="97"/>
      <c r="T105"/>
      <c r="U105" s="97"/>
      <c r="V105" s="97"/>
      <c r="W105" s="9"/>
      <c r="X105" s="9"/>
      <c r="Y105" s="9"/>
      <c r="Z105" s="9"/>
      <c r="AA105" s="3"/>
      <c r="AB105" s="3"/>
      <c r="AC105" s="9"/>
      <c r="AD105" s="53"/>
      <c r="AE105"/>
      <c r="AF105"/>
      <c r="AG105"/>
      <c r="AH105" s="9"/>
      <c r="AI105"/>
      <c r="AJ105" s="9"/>
      <c r="AK105"/>
      <c r="AL105" s="9"/>
      <c r="AM105" s="93"/>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row>
    <row r="106" spans="1:270" s="2" customFormat="1">
      <c r="A106"/>
      <c r="B106"/>
      <c r="C106"/>
      <c r="D106"/>
      <c r="E106"/>
      <c r="F106" s="3"/>
      <c r="G106" s="3"/>
      <c r="H106" s="13"/>
      <c r="I106"/>
      <c r="J106"/>
      <c r="K106"/>
      <c r="L106"/>
      <c r="M106"/>
      <c r="N106"/>
      <c r="O106"/>
      <c r="P106"/>
      <c r="Q106"/>
      <c r="R106" s="13"/>
      <c r="S106" s="97"/>
      <c r="T106"/>
      <c r="U106" s="97"/>
      <c r="V106" s="97"/>
      <c r="W106" s="9"/>
      <c r="X106" s="9"/>
      <c r="Y106" s="9"/>
      <c r="Z106" s="9"/>
      <c r="AA106" s="3"/>
      <c r="AB106" s="3"/>
      <c r="AC106" s="9"/>
      <c r="AD106" s="53"/>
      <c r="AE106"/>
      <c r="AF106"/>
      <c r="AG106"/>
      <c r="AH106" s="9"/>
      <c r="AI106"/>
      <c r="AJ106" s="9"/>
      <c r="AK106"/>
      <c r="AL106" s="9"/>
      <c r="AM106" s="93"/>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row>
    <row r="107" spans="1:270" s="2" customFormat="1">
      <c r="A107"/>
      <c r="B107"/>
      <c r="C107"/>
      <c r="D107"/>
      <c r="E107"/>
      <c r="F107" s="3"/>
      <c r="G107" s="3"/>
      <c r="H107" s="13"/>
      <c r="I107"/>
      <c r="J107"/>
      <c r="K107"/>
      <c r="L107"/>
      <c r="M107"/>
      <c r="N107"/>
      <c r="O107"/>
      <c r="P107"/>
      <c r="Q107"/>
      <c r="R107" s="13"/>
      <c r="S107" s="97"/>
      <c r="T107"/>
      <c r="U107" s="97"/>
      <c r="V107" s="97"/>
      <c r="W107" s="9"/>
      <c r="X107" s="9"/>
      <c r="Y107" s="9"/>
      <c r="Z107" s="9"/>
      <c r="AA107" s="3"/>
      <c r="AB107" s="3"/>
      <c r="AC107" s="9"/>
      <c r="AD107" s="53"/>
      <c r="AE107"/>
      <c r="AF107"/>
      <c r="AG107"/>
      <c r="AH107" s="9"/>
      <c r="AI107"/>
      <c r="AJ107" s="9"/>
      <c r="AK107"/>
      <c r="AL107" s="9"/>
      <c r="AM107" s="93"/>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row>
    <row r="108" spans="1:270" s="2" customFormat="1">
      <c r="A108"/>
      <c r="B108"/>
      <c r="C108"/>
      <c r="D108"/>
      <c r="E108"/>
      <c r="F108" s="3"/>
      <c r="G108" s="3"/>
      <c r="H108" s="13"/>
      <c r="I108"/>
      <c r="J108"/>
      <c r="K108"/>
      <c r="L108"/>
      <c r="M108"/>
      <c r="N108"/>
      <c r="O108"/>
      <c r="P108"/>
      <c r="Q108"/>
      <c r="R108" s="13"/>
      <c r="S108" s="97"/>
      <c r="T108"/>
      <c r="U108" s="97"/>
      <c r="V108" s="97"/>
      <c r="W108" s="9"/>
      <c r="X108" s="9"/>
      <c r="Y108" s="9"/>
      <c r="Z108" s="9"/>
      <c r="AA108" s="3"/>
      <c r="AB108" s="3"/>
      <c r="AC108" s="9"/>
      <c r="AD108" s="53"/>
      <c r="AE108"/>
      <c r="AF108"/>
      <c r="AG108"/>
      <c r="AH108" s="9"/>
      <c r="AI108"/>
      <c r="AJ108" s="9"/>
      <c r="AK108"/>
      <c r="AL108" s="9"/>
      <c r="AM108" s="93"/>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row>
    <row r="109" spans="1:270" s="2" customFormat="1">
      <c r="A109"/>
      <c r="B109"/>
      <c r="C109"/>
      <c r="D109"/>
      <c r="E109"/>
      <c r="F109" s="3"/>
      <c r="G109" s="3"/>
      <c r="H109" s="13"/>
      <c r="I109"/>
      <c r="J109"/>
      <c r="K109"/>
      <c r="L109"/>
      <c r="M109"/>
      <c r="N109"/>
      <c r="O109"/>
      <c r="P109"/>
      <c r="Q109"/>
      <c r="R109" s="13"/>
      <c r="S109" s="97"/>
      <c r="T109"/>
      <c r="U109" s="97"/>
      <c r="V109" s="97"/>
      <c r="W109" s="9"/>
      <c r="X109" s="9"/>
      <c r="Y109" s="9"/>
      <c r="Z109" s="9"/>
      <c r="AA109" s="3"/>
      <c r="AB109" s="3"/>
      <c r="AC109" s="9"/>
      <c r="AD109" s="53"/>
      <c r="AE109"/>
      <c r="AF109"/>
      <c r="AG109"/>
      <c r="AH109" s="9"/>
      <c r="AI109"/>
      <c r="AJ109" s="9"/>
      <c r="AK109"/>
      <c r="AL109" s="9"/>
      <c r="AM109" s="93"/>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row>
    <row r="110" spans="1:270" s="2" customFormat="1">
      <c r="A110"/>
      <c r="B110"/>
      <c r="C110"/>
      <c r="D110"/>
      <c r="E110"/>
      <c r="F110" s="3"/>
      <c r="G110" s="3"/>
      <c r="H110" s="13"/>
      <c r="I110"/>
      <c r="J110"/>
      <c r="K110"/>
      <c r="L110"/>
      <c r="M110"/>
      <c r="N110"/>
      <c r="O110"/>
      <c r="P110"/>
      <c r="Q110"/>
      <c r="R110" s="13"/>
      <c r="S110" s="97"/>
      <c r="T110"/>
      <c r="U110" s="97"/>
      <c r="V110" s="97"/>
      <c r="W110" s="9"/>
      <c r="X110" s="9"/>
      <c r="Y110" s="9"/>
      <c r="Z110" s="9"/>
      <c r="AA110" s="3"/>
      <c r="AB110" s="3"/>
      <c r="AC110" s="9"/>
      <c r="AD110" s="53"/>
      <c r="AE110"/>
      <c r="AF110"/>
      <c r="AG110"/>
      <c r="AH110" s="9"/>
      <c r="AI110"/>
      <c r="AJ110" s="9"/>
      <c r="AK110"/>
      <c r="AL110" s="9"/>
      <c r="AM110" s="93"/>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row>
    <row r="111" spans="1:270" s="2" customFormat="1">
      <c r="A111"/>
      <c r="B111"/>
      <c r="C111"/>
      <c r="D111"/>
      <c r="E111"/>
      <c r="F111" s="3"/>
      <c r="G111" s="3"/>
      <c r="H111" s="13"/>
      <c r="I111"/>
      <c r="J111"/>
      <c r="K111"/>
      <c r="L111"/>
      <c r="M111"/>
      <c r="N111"/>
      <c r="O111"/>
      <c r="P111"/>
      <c r="Q111"/>
      <c r="R111" s="13"/>
      <c r="S111" s="97"/>
      <c r="T111"/>
      <c r="U111" s="97"/>
      <c r="V111" s="97"/>
      <c r="W111" s="9"/>
      <c r="X111" s="9"/>
      <c r="Y111" s="9"/>
      <c r="Z111" s="9"/>
      <c r="AA111" s="3"/>
      <c r="AB111" s="3"/>
      <c r="AC111" s="9"/>
      <c r="AD111" s="53"/>
      <c r="AE111"/>
      <c r="AF111"/>
      <c r="AG111"/>
      <c r="AH111" s="9"/>
      <c r="AI111"/>
      <c r="AJ111" s="9"/>
      <c r="AK111"/>
      <c r="AL111" s="9"/>
      <c r="AM111" s="93"/>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row>
    <row r="112" spans="1:270" s="2" customFormat="1">
      <c r="A112"/>
      <c r="B112"/>
      <c r="C112"/>
      <c r="D112"/>
      <c r="E112"/>
      <c r="F112" s="3"/>
      <c r="G112" s="3"/>
      <c r="H112" s="13"/>
      <c r="I112"/>
      <c r="J112"/>
      <c r="K112"/>
      <c r="L112"/>
      <c r="M112"/>
      <c r="N112"/>
      <c r="O112"/>
      <c r="P112"/>
      <c r="Q112"/>
      <c r="R112" s="13"/>
      <c r="S112" s="97"/>
      <c r="T112"/>
      <c r="U112" s="97"/>
      <c r="V112" s="97"/>
      <c r="W112" s="9"/>
      <c r="X112" s="9"/>
      <c r="Y112" s="9"/>
      <c r="Z112" s="9"/>
      <c r="AA112" s="3"/>
      <c r="AB112" s="3"/>
      <c r="AC112" s="9"/>
      <c r="AD112" s="53"/>
      <c r="AE112"/>
      <c r="AF112"/>
      <c r="AG112"/>
      <c r="AH112" s="9"/>
      <c r="AI112"/>
      <c r="AJ112" s="9"/>
      <c r="AK112"/>
      <c r="AL112" s="9"/>
      <c r="AM112" s="93"/>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row>
    <row r="113" spans="1:270" s="2" customFormat="1">
      <c r="A113"/>
      <c r="B113"/>
      <c r="C113"/>
      <c r="D113"/>
      <c r="E113"/>
      <c r="F113" s="3"/>
      <c r="G113" s="3"/>
      <c r="H113" s="13"/>
      <c r="I113"/>
      <c r="J113"/>
      <c r="K113"/>
      <c r="L113"/>
      <c r="M113"/>
      <c r="N113"/>
      <c r="O113"/>
      <c r="P113"/>
      <c r="Q113"/>
      <c r="R113" s="13"/>
      <c r="S113" s="97"/>
      <c r="T113"/>
      <c r="U113" s="97"/>
      <c r="V113" s="97"/>
      <c r="W113" s="9"/>
      <c r="X113" s="9"/>
      <c r="Y113" s="9"/>
      <c r="Z113" s="9"/>
      <c r="AA113" s="3"/>
      <c r="AB113" s="3"/>
      <c r="AC113" s="9"/>
      <c r="AD113" s="53"/>
      <c r="AE113"/>
      <c r="AF113"/>
      <c r="AG113"/>
      <c r="AH113" s="9"/>
      <c r="AI113"/>
      <c r="AJ113" s="9"/>
      <c r="AK113"/>
      <c r="AL113" s="9"/>
      <c r="AM113" s="9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row>
    <row r="114" spans="1:270" s="2" customFormat="1">
      <c r="A114"/>
      <c r="B114"/>
      <c r="C114"/>
      <c r="D114"/>
      <c r="E114"/>
      <c r="F114" s="3"/>
      <c r="G114" s="3"/>
      <c r="H114" s="13"/>
      <c r="I114"/>
      <c r="J114"/>
      <c r="K114"/>
      <c r="L114"/>
      <c r="M114"/>
      <c r="N114"/>
      <c r="O114"/>
      <c r="P114"/>
      <c r="Q114"/>
      <c r="R114" s="13"/>
      <c r="S114" s="97"/>
      <c r="T114"/>
      <c r="U114" s="97"/>
      <c r="V114" s="97"/>
      <c r="W114" s="9"/>
      <c r="X114" s="9"/>
      <c r="Y114" s="9"/>
      <c r="Z114" s="9"/>
      <c r="AA114" s="3"/>
      <c r="AB114" s="3"/>
      <c r="AC114" s="9"/>
      <c r="AD114" s="53"/>
      <c r="AE114"/>
      <c r="AF114"/>
      <c r="AG114"/>
      <c r="AH114" s="9"/>
      <c r="AI114"/>
      <c r="AJ114" s="9"/>
      <c r="AK114"/>
      <c r="AL114" s="9"/>
      <c r="AM114" s="93"/>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row>
    <row r="115" spans="1:270" s="2" customFormat="1">
      <c r="A115"/>
      <c r="B115"/>
      <c r="C115"/>
      <c r="D115"/>
      <c r="E115"/>
      <c r="F115" s="3"/>
      <c r="G115" s="3"/>
      <c r="H115" s="13"/>
      <c r="I115"/>
      <c r="J115"/>
      <c r="K115"/>
      <c r="L115"/>
      <c r="M115"/>
      <c r="N115"/>
      <c r="O115"/>
      <c r="P115"/>
      <c r="Q115"/>
      <c r="R115" s="13"/>
      <c r="S115" s="97"/>
      <c r="T115"/>
      <c r="U115" s="97"/>
      <c r="V115" s="97"/>
      <c r="W115" s="9"/>
      <c r="X115" s="9"/>
      <c r="Y115" s="9"/>
      <c r="Z115" s="9"/>
      <c r="AA115" s="3"/>
      <c r="AB115" s="3"/>
      <c r="AC115" s="9"/>
      <c r="AD115" s="53"/>
      <c r="AE115"/>
      <c r="AF115"/>
      <c r="AG115"/>
      <c r="AH115" s="9"/>
      <c r="AI115"/>
      <c r="AJ115" s="9"/>
      <c r="AK115"/>
      <c r="AL115" s="9"/>
      <c r="AM115" s="93"/>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row>
    <row r="116" spans="1:270" s="2" customFormat="1">
      <c r="A116"/>
      <c r="B116"/>
      <c r="C116"/>
      <c r="D116"/>
      <c r="E116"/>
      <c r="F116" s="3"/>
      <c r="G116" s="3"/>
      <c r="H116" s="13"/>
      <c r="I116"/>
      <c r="J116"/>
      <c r="K116"/>
      <c r="L116"/>
      <c r="M116"/>
      <c r="N116"/>
      <c r="O116"/>
      <c r="P116"/>
      <c r="Q116"/>
      <c r="R116" s="13"/>
      <c r="S116" s="97"/>
      <c r="T116"/>
      <c r="U116" s="97"/>
      <c r="V116" s="97"/>
      <c r="W116" s="9"/>
      <c r="X116" s="9"/>
      <c r="Y116" s="9"/>
      <c r="Z116" s="9"/>
      <c r="AA116" s="3"/>
      <c r="AB116" s="3"/>
      <c r="AC116" s="9"/>
      <c r="AD116" s="53"/>
      <c r="AE116"/>
      <c r="AF116"/>
      <c r="AG116"/>
      <c r="AH116" s="9"/>
      <c r="AI116"/>
      <c r="AJ116" s="9"/>
      <c r="AK116"/>
      <c r="AL116" s="9"/>
      <c r="AM116" s="93"/>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row>
    <row r="117" spans="1:270" s="2" customFormat="1">
      <c r="A117"/>
      <c r="B117"/>
      <c r="C117"/>
      <c r="D117"/>
      <c r="E117"/>
      <c r="F117" s="3"/>
      <c r="G117" s="3"/>
      <c r="H117" s="13"/>
      <c r="I117"/>
      <c r="J117"/>
      <c r="K117"/>
      <c r="L117"/>
      <c r="M117"/>
      <c r="N117"/>
      <c r="O117"/>
      <c r="P117"/>
      <c r="Q117"/>
      <c r="R117" s="13"/>
      <c r="S117" s="97"/>
      <c r="T117"/>
      <c r="U117" s="97"/>
      <c r="V117" s="97"/>
      <c r="W117" s="9"/>
      <c r="X117" s="9"/>
      <c r="Y117" s="9"/>
      <c r="Z117" s="9"/>
      <c r="AA117" s="3"/>
      <c r="AB117" s="3"/>
      <c r="AC117" s="9"/>
      <c r="AD117" s="53"/>
      <c r="AE117"/>
      <c r="AF117"/>
      <c r="AG117"/>
      <c r="AH117" s="9"/>
      <c r="AI117"/>
      <c r="AJ117" s="9"/>
      <c r="AK117"/>
      <c r="AL117" s="9"/>
      <c r="AM117" s="93"/>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row>
    <row r="118" spans="1:270" s="2" customFormat="1">
      <c r="A118"/>
      <c r="B118"/>
      <c r="C118"/>
      <c r="D118"/>
      <c r="E118"/>
      <c r="F118" s="3"/>
      <c r="G118" s="3"/>
      <c r="H118" s="13"/>
      <c r="I118"/>
      <c r="J118"/>
      <c r="K118"/>
      <c r="L118"/>
      <c r="M118"/>
      <c r="N118"/>
      <c r="O118"/>
      <c r="P118"/>
      <c r="Q118"/>
      <c r="R118" s="13"/>
      <c r="S118" s="97"/>
      <c r="T118"/>
      <c r="U118" s="97"/>
      <c r="V118" s="97"/>
      <c r="W118" s="9"/>
      <c r="X118" s="9"/>
      <c r="Y118" s="9"/>
      <c r="Z118" s="9"/>
      <c r="AA118" s="3"/>
      <c r="AB118" s="3"/>
      <c r="AC118" s="9"/>
      <c r="AD118" s="53"/>
      <c r="AE118"/>
      <c r="AF118"/>
      <c r="AG118"/>
      <c r="AH118" s="9"/>
      <c r="AI118"/>
      <c r="AJ118" s="9"/>
      <c r="AK118"/>
      <c r="AL118" s="9"/>
      <c r="AM118" s="93"/>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row>
    <row r="119" spans="1:270" s="2" customFormat="1">
      <c r="A119"/>
      <c r="B119"/>
      <c r="C119"/>
      <c r="D119"/>
      <c r="E119"/>
      <c r="F119" s="3"/>
      <c r="G119" s="3"/>
      <c r="H119" s="13"/>
      <c r="I119"/>
      <c r="J119"/>
      <c r="K119"/>
      <c r="L119"/>
      <c r="M119"/>
      <c r="N119"/>
      <c r="O119"/>
      <c r="P119"/>
      <c r="Q119"/>
      <c r="R119" s="13"/>
      <c r="S119" s="97"/>
      <c r="T119"/>
      <c r="U119" s="97"/>
      <c r="V119" s="97"/>
      <c r="W119" s="9"/>
      <c r="X119" s="9"/>
      <c r="Y119" s="9"/>
      <c r="Z119" s="9"/>
      <c r="AA119" s="3"/>
      <c r="AB119" s="3"/>
      <c r="AC119" s="9"/>
      <c r="AD119" s="53"/>
      <c r="AE119"/>
      <c r="AF119"/>
      <c r="AG119"/>
      <c r="AH119" s="9"/>
      <c r="AI119"/>
      <c r="AJ119" s="9"/>
      <c r="AK119"/>
      <c r="AL119" s="9"/>
      <c r="AM119" s="93"/>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row>
    <row r="120" spans="1:270" s="2" customFormat="1">
      <c r="A120"/>
      <c r="B120"/>
      <c r="C120"/>
      <c r="D120"/>
      <c r="E120"/>
      <c r="F120" s="3"/>
      <c r="G120" s="3"/>
      <c r="H120" s="13"/>
      <c r="I120"/>
      <c r="J120"/>
      <c r="K120"/>
      <c r="L120"/>
      <c r="M120"/>
      <c r="N120"/>
      <c r="O120"/>
      <c r="P120"/>
      <c r="Q120"/>
      <c r="R120" s="13"/>
      <c r="S120" s="97"/>
      <c r="T120"/>
      <c r="U120" s="97"/>
      <c r="V120" s="97"/>
      <c r="W120" s="9"/>
      <c r="X120" s="9"/>
      <c r="Y120" s="9"/>
      <c r="Z120" s="9"/>
      <c r="AA120" s="3"/>
      <c r="AB120" s="3"/>
      <c r="AC120" s="9"/>
      <c r="AD120" s="53"/>
      <c r="AE120"/>
      <c r="AF120"/>
      <c r="AG120"/>
      <c r="AH120" s="9"/>
      <c r="AI120"/>
      <c r="AJ120" s="9"/>
      <c r="AK120"/>
      <c r="AL120" s="9"/>
      <c r="AM120" s="93"/>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row>
    <row r="121" spans="1:270" s="2" customFormat="1">
      <c r="A121"/>
      <c r="B121"/>
      <c r="C121"/>
      <c r="D121"/>
      <c r="E121"/>
      <c r="F121" s="3"/>
      <c r="G121" s="3"/>
      <c r="H121" s="13"/>
      <c r="I121"/>
      <c r="J121"/>
      <c r="K121"/>
      <c r="L121"/>
      <c r="M121"/>
      <c r="N121"/>
      <c r="O121"/>
      <c r="P121"/>
      <c r="Q121"/>
      <c r="R121" s="13"/>
      <c r="S121" s="97"/>
      <c r="T121"/>
      <c r="U121" s="97"/>
      <c r="V121" s="97"/>
      <c r="W121" s="9"/>
      <c r="X121" s="9"/>
      <c r="Y121" s="9"/>
      <c r="Z121" s="9"/>
      <c r="AA121" s="3"/>
      <c r="AB121" s="3"/>
      <c r="AC121" s="9"/>
      <c r="AD121" s="53"/>
      <c r="AE121"/>
      <c r="AF121"/>
      <c r="AG121"/>
      <c r="AH121" s="9"/>
      <c r="AI121"/>
      <c r="AJ121" s="9"/>
      <c r="AK121"/>
      <c r="AL121" s="9"/>
      <c r="AM121" s="93"/>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row>
    <row r="122" spans="1:270" s="2" customFormat="1">
      <c r="A122"/>
      <c r="B122"/>
      <c r="C122"/>
      <c r="D122"/>
      <c r="E122"/>
      <c r="F122" s="3"/>
      <c r="G122" s="3"/>
      <c r="H122" s="13"/>
      <c r="I122"/>
      <c r="J122"/>
      <c r="K122"/>
      <c r="L122"/>
      <c r="M122"/>
      <c r="N122"/>
      <c r="O122"/>
      <c r="P122"/>
      <c r="Q122"/>
      <c r="R122" s="13"/>
      <c r="S122" s="97"/>
      <c r="T122"/>
      <c r="U122" s="97"/>
      <c r="V122" s="97"/>
      <c r="W122" s="9"/>
      <c r="X122" s="9"/>
      <c r="Y122" s="9"/>
      <c r="Z122" s="9"/>
      <c r="AA122" s="3"/>
      <c r="AB122" s="3"/>
      <c r="AC122" s="9"/>
      <c r="AD122" s="53"/>
      <c r="AE122"/>
      <c r="AF122"/>
      <c r="AG122"/>
      <c r="AH122" s="9"/>
      <c r="AI122"/>
      <c r="AJ122" s="9"/>
      <c r="AK122"/>
      <c r="AL122" s="9"/>
      <c r="AM122" s="93"/>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row>
    <row r="123" spans="1:270" s="2" customFormat="1">
      <c r="A123"/>
      <c r="B123"/>
      <c r="C123"/>
      <c r="D123"/>
      <c r="E123"/>
      <c r="F123" s="3"/>
      <c r="G123" s="3"/>
      <c r="H123" s="13"/>
      <c r="I123"/>
      <c r="J123"/>
      <c r="K123"/>
      <c r="L123"/>
      <c r="M123"/>
      <c r="N123"/>
      <c r="O123"/>
      <c r="P123"/>
      <c r="Q123"/>
      <c r="R123" s="13"/>
      <c r="S123" s="97"/>
      <c r="T123"/>
      <c r="U123" s="97"/>
      <c r="V123" s="97"/>
      <c r="W123" s="9"/>
      <c r="X123" s="9"/>
      <c r="Y123" s="9"/>
      <c r="Z123" s="9"/>
      <c r="AA123" s="3"/>
      <c r="AB123" s="3"/>
      <c r="AC123" s="9"/>
      <c r="AD123" s="53"/>
      <c r="AE123"/>
      <c r="AF123"/>
      <c r="AG123"/>
      <c r="AH123" s="9"/>
      <c r="AI123"/>
      <c r="AJ123" s="9"/>
      <c r="AK123"/>
      <c r="AL123" s="9"/>
      <c r="AM123" s="9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row>
    <row r="124" spans="1:270" s="2" customFormat="1">
      <c r="A124"/>
      <c r="B124"/>
      <c r="C124"/>
      <c r="D124"/>
      <c r="E124"/>
      <c r="F124" s="3"/>
      <c r="G124" s="3"/>
      <c r="H124" s="13"/>
      <c r="I124"/>
      <c r="J124"/>
      <c r="K124"/>
      <c r="L124"/>
      <c r="M124"/>
      <c r="N124"/>
      <c r="O124"/>
      <c r="P124"/>
      <c r="Q124"/>
      <c r="R124" s="13"/>
      <c r="S124" s="97"/>
      <c r="T124"/>
      <c r="U124" s="97"/>
      <c r="V124" s="97"/>
      <c r="W124" s="9"/>
      <c r="X124" s="9"/>
      <c r="Y124" s="9"/>
      <c r="Z124" s="9"/>
      <c r="AA124" s="3"/>
      <c r="AB124" s="3"/>
      <c r="AC124" s="9"/>
      <c r="AD124" s="53"/>
      <c r="AE124"/>
      <c r="AF124"/>
      <c r="AG124"/>
      <c r="AH124" s="9"/>
      <c r="AI124"/>
      <c r="AJ124" s="9"/>
      <c r="AK124"/>
      <c r="AL124" s="9"/>
      <c r="AM124" s="93"/>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row>
    <row r="125" spans="1:270" s="2" customFormat="1">
      <c r="A125"/>
      <c r="B125"/>
      <c r="C125"/>
      <c r="D125"/>
      <c r="E125"/>
      <c r="F125" s="3"/>
      <c r="G125" s="3"/>
      <c r="H125" s="13"/>
      <c r="I125"/>
      <c r="J125"/>
      <c r="K125"/>
      <c r="L125"/>
      <c r="M125"/>
      <c r="N125"/>
      <c r="O125"/>
      <c r="P125"/>
      <c r="Q125"/>
      <c r="R125" s="13"/>
      <c r="S125" s="97"/>
      <c r="T125"/>
      <c r="U125" s="97"/>
      <c r="V125" s="97"/>
      <c r="W125" s="9"/>
      <c r="X125" s="9"/>
      <c r="Y125" s="9"/>
      <c r="Z125" s="9"/>
      <c r="AA125" s="3"/>
      <c r="AB125" s="3"/>
      <c r="AC125" s="9"/>
      <c r="AD125" s="53"/>
      <c r="AE125"/>
      <c r="AF125"/>
      <c r="AG125"/>
      <c r="AH125" s="9"/>
      <c r="AI125"/>
      <c r="AJ125" s="9"/>
      <c r="AK125"/>
      <c r="AL125" s="9"/>
      <c r="AM125" s="93"/>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row>
    <row r="126" spans="1:270" s="2" customFormat="1">
      <c r="A126"/>
      <c r="B126"/>
      <c r="C126"/>
      <c r="D126"/>
      <c r="E126"/>
      <c r="F126" s="3"/>
      <c r="G126" s="3"/>
      <c r="H126" s="13"/>
      <c r="I126"/>
      <c r="J126"/>
      <c r="K126"/>
      <c r="L126"/>
      <c r="M126"/>
      <c r="N126"/>
      <c r="O126"/>
      <c r="P126"/>
      <c r="Q126"/>
      <c r="R126" s="13"/>
      <c r="S126" s="97"/>
      <c r="T126"/>
      <c r="U126" s="97"/>
      <c r="V126" s="97"/>
      <c r="W126" s="9"/>
      <c r="X126" s="9"/>
      <c r="Y126" s="9"/>
      <c r="Z126" s="9"/>
      <c r="AA126" s="3"/>
      <c r="AB126" s="3"/>
      <c r="AC126" s="9"/>
      <c r="AD126" s="53"/>
      <c r="AE126"/>
      <c r="AF126"/>
      <c r="AG126"/>
      <c r="AH126" s="9"/>
      <c r="AI126"/>
      <c r="AJ126" s="9"/>
      <c r="AK126"/>
      <c r="AL126" s="9"/>
      <c r="AM126" s="93"/>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row>
    <row r="127" spans="1:270" s="2" customFormat="1">
      <c r="A127"/>
      <c r="B127"/>
      <c r="C127"/>
      <c r="D127"/>
      <c r="E127"/>
      <c r="F127" s="3"/>
      <c r="G127" s="3"/>
      <c r="H127" s="13"/>
      <c r="I127"/>
      <c r="J127"/>
      <c r="K127"/>
      <c r="L127"/>
      <c r="M127"/>
      <c r="N127"/>
      <c r="O127"/>
      <c r="P127"/>
      <c r="Q127"/>
      <c r="R127" s="13"/>
      <c r="S127" s="97"/>
      <c r="T127"/>
      <c r="U127" s="97"/>
      <c r="V127" s="97"/>
      <c r="W127" s="9"/>
      <c r="X127" s="9"/>
      <c r="Y127" s="9"/>
      <c r="Z127" s="9"/>
      <c r="AA127" s="3"/>
      <c r="AB127" s="3"/>
      <c r="AC127" s="9"/>
      <c r="AD127" s="53"/>
      <c r="AE127"/>
      <c r="AF127"/>
      <c r="AG127"/>
      <c r="AH127" s="9"/>
      <c r="AI127"/>
      <c r="AJ127" s="9"/>
      <c r="AK127"/>
      <c r="AL127" s="9"/>
      <c r="AM127" s="93"/>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row>
    <row r="128" spans="1:270" s="2" customFormat="1">
      <c r="A128"/>
      <c r="B128"/>
      <c r="C128"/>
      <c r="D128"/>
      <c r="E128"/>
      <c r="F128" s="3"/>
      <c r="G128" s="3"/>
      <c r="H128" s="13"/>
      <c r="I128"/>
      <c r="J128"/>
      <c r="K128"/>
      <c r="L128"/>
      <c r="M128"/>
      <c r="N128"/>
      <c r="O128"/>
      <c r="P128"/>
      <c r="Q128"/>
      <c r="R128" s="13"/>
      <c r="S128" s="97"/>
      <c r="T128"/>
      <c r="U128" s="97"/>
      <c r="V128" s="97"/>
      <c r="W128" s="9"/>
      <c r="X128" s="9"/>
      <c r="Y128" s="9"/>
      <c r="Z128" s="9"/>
      <c r="AA128" s="3"/>
      <c r="AB128" s="3"/>
      <c r="AC128" s="9"/>
      <c r="AD128" s="53"/>
      <c r="AE128"/>
      <c r="AF128"/>
      <c r="AG128"/>
      <c r="AH128" s="9"/>
      <c r="AI128"/>
      <c r="AJ128" s="9"/>
      <c r="AK128"/>
      <c r="AL128" s="9"/>
      <c r="AM128" s="93"/>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row>
    <row r="129" spans="1:270" s="2" customFormat="1">
      <c r="A129"/>
      <c r="B129"/>
      <c r="C129"/>
      <c r="D129"/>
      <c r="E129"/>
      <c r="F129" s="3"/>
      <c r="G129" s="3"/>
      <c r="H129" s="13"/>
      <c r="I129"/>
      <c r="J129"/>
      <c r="K129"/>
      <c r="L129"/>
      <c r="M129"/>
      <c r="N129"/>
      <c r="O129"/>
      <c r="P129"/>
      <c r="Q129"/>
      <c r="R129" s="13"/>
      <c r="S129" s="97"/>
      <c r="T129"/>
      <c r="U129" s="97"/>
      <c r="V129" s="97"/>
      <c r="W129" s="9"/>
      <c r="X129" s="9"/>
      <c r="Y129" s="9"/>
      <c r="Z129" s="9"/>
      <c r="AA129" s="3"/>
      <c r="AB129" s="3"/>
      <c r="AC129" s="9"/>
      <c r="AD129" s="53"/>
      <c r="AE129"/>
      <c r="AF129"/>
      <c r="AG129"/>
      <c r="AH129" s="9"/>
      <c r="AI129"/>
      <c r="AJ129" s="9"/>
      <c r="AK129"/>
      <c r="AL129" s="9"/>
      <c r="AM129" s="93"/>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row>
    <row r="130" spans="1:270" s="2" customFormat="1">
      <c r="A130"/>
      <c r="B130"/>
      <c r="C130"/>
      <c r="D130"/>
      <c r="E130"/>
      <c r="F130" s="3"/>
      <c r="G130" s="3"/>
      <c r="H130" s="13"/>
      <c r="I130"/>
      <c r="J130"/>
      <c r="K130"/>
      <c r="L130"/>
      <c r="M130"/>
      <c r="N130"/>
      <c r="O130"/>
      <c r="P130"/>
      <c r="Q130"/>
      <c r="R130" s="13"/>
      <c r="S130" s="97"/>
      <c r="T130"/>
      <c r="U130" s="97"/>
      <c r="V130" s="97"/>
      <c r="W130" s="9"/>
      <c r="X130" s="9"/>
      <c r="Y130" s="9"/>
      <c r="Z130" s="9"/>
      <c r="AA130" s="3"/>
      <c r="AB130" s="3"/>
      <c r="AC130" s="9"/>
      <c r="AD130" s="53"/>
      <c r="AE130"/>
      <c r="AF130"/>
      <c r="AG130"/>
      <c r="AH130" s="9"/>
      <c r="AI130"/>
      <c r="AJ130" s="9"/>
      <c r="AK130"/>
      <c r="AL130" s="9"/>
      <c r="AM130" s="93"/>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row>
    <row r="131" spans="1:270" s="2" customFormat="1">
      <c r="A131"/>
      <c r="B131"/>
      <c r="C131"/>
      <c r="D131"/>
      <c r="E131"/>
      <c r="F131" s="3"/>
      <c r="G131" s="3"/>
      <c r="H131" s="13"/>
      <c r="I131"/>
      <c r="J131"/>
      <c r="K131"/>
      <c r="L131"/>
      <c r="M131"/>
      <c r="N131"/>
      <c r="O131"/>
      <c r="P131"/>
      <c r="Q131"/>
      <c r="R131" s="13"/>
      <c r="S131" s="97"/>
      <c r="T131"/>
      <c r="U131" s="97"/>
      <c r="V131" s="97"/>
      <c r="W131" s="9"/>
      <c r="X131" s="9"/>
      <c r="Y131" s="9"/>
      <c r="Z131" s="9"/>
      <c r="AA131" s="3"/>
      <c r="AB131" s="3"/>
      <c r="AC131" s="9"/>
      <c r="AD131" s="53"/>
      <c r="AE131"/>
      <c r="AF131"/>
      <c r="AG131"/>
      <c r="AH131" s="9"/>
      <c r="AI131"/>
      <c r="AJ131" s="9"/>
      <c r="AK131"/>
      <c r="AL131" s="9"/>
      <c r="AM131" s="93"/>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row>
    <row r="132" spans="1:270" s="2" customFormat="1">
      <c r="A132"/>
      <c r="B132"/>
      <c r="C132"/>
      <c r="D132"/>
      <c r="E132"/>
      <c r="F132" s="3"/>
      <c r="G132" s="3"/>
      <c r="H132" s="13"/>
      <c r="I132"/>
      <c r="J132"/>
      <c r="K132"/>
      <c r="L132"/>
      <c r="M132"/>
      <c r="N132"/>
      <c r="O132"/>
      <c r="P132"/>
      <c r="Q132"/>
      <c r="R132" s="13"/>
      <c r="S132" s="97"/>
      <c r="T132"/>
      <c r="U132" s="97"/>
      <c r="V132" s="97"/>
      <c r="W132" s="9"/>
      <c r="X132" s="9"/>
      <c r="Y132" s="9"/>
      <c r="Z132" s="9"/>
      <c r="AA132" s="3"/>
      <c r="AB132" s="3"/>
      <c r="AC132" s="9"/>
      <c r="AD132" s="53"/>
      <c r="AE132"/>
      <c r="AF132"/>
      <c r="AG132"/>
      <c r="AH132" s="9"/>
      <c r="AI132"/>
      <c r="AJ132" s="9"/>
      <c r="AK132"/>
      <c r="AL132" s="9"/>
      <c r="AM132" s="93"/>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row>
    <row r="133" spans="1:270" s="2" customFormat="1">
      <c r="A133"/>
      <c r="B133"/>
      <c r="C133"/>
      <c r="D133"/>
      <c r="E133"/>
      <c r="F133" s="3"/>
      <c r="G133" s="3"/>
      <c r="H133" s="13"/>
      <c r="I133"/>
      <c r="J133"/>
      <c r="K133"/>
      <c r="L133"/>
      <c r="M133"/>
      <c r="N133"/>
      <c r="O133"/>
      <c r="P133"/>
      <c r="Q133"/>
      <c r="R133" s="13"/>
      <c r="S133" s="97"/>
      <c r="T133"/>
      <c r="U133" s="97"/>
      <c r="V133" s="97"/>
      <c r="W133" s="9"/>
      <c r="X133" s="9"/>
      <c r="Y133" s="9"/>
      <c r="Z133" s="9"/>
      <c r="AA133" s="3"/>
      <c r="AB133" s="3"/>
      <c r="AC133" s="9"/>
      <c r="AD133" s="53"/>
      <c r="AE133"/>
      <c r="AF133"/>
      <c r="AG133"/>
      <c r="AH133" s="9"/>
      <c r="AI133"/>
      <c r="AJ133" s="9"/>
      <c r="AK133"/>
      <c r="AL133" s="9"/>
      <c r="AM133" s="9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row>
    <row r="134" spans="1:270" s="2" customFormat="1">
      <c r="A134"/>
      <c r="B134"/>
      <c r="C134"/>
      <c r="D134"/>
      <c r="E134"/>
      <c r="F134" s="3"/>
      <c r="G134" s="3"/>
      <c r="H134" s="13"/>
      <c r="I134"/>
      <c r="J134"/>
      <c r="K134"/>
      <c r="L134"/>
      <c r="M134"/>
      <c r="N134"/>
      <c r="O134"/>
      <c r="P134"/>
      <c r="Q134"/>
      <c r="R134" s="13"/>
      <c r="S134" s="97"/>
      <c r="T134"/>
      <c r="U134" s="97"/>
      <c r="V134" s="97"/>
      <c r="W134" s="9"/>
      <c r="X134" s="9"/>
      <c r="Y134" s="9"/>
      <c r="Z134" s="9"/>
      <c r="AA134" s="3"/>
      <c r="AB134" s="3"/>
      <c r="AC134" s="9"/>
      <c r="AD134" s="53"/>
      <c r="AE134"/>
      <c r="AF134"/>
      <c r="AG134"/>
      <c r="AH134" s="9"/>
      <c r="AI134"/>
      <c r="AJ134" s="9"/>
      <c r="AK134"/>
      <c r="AL134" s="9"/>
      <c r="AM134" s="93"/>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row>
    <row r="135" spans="1:270" s="2" customFormat="1">
      <c r="A135"/>
      <c r="B135"/>
      <c r="C135"/>
      <c r="D135"/>
      <c r="E135"/>
      <c r="F135" s="3"/>
      <c r="G135" s="3"/>
      <c r="H135" s="13"/>
      <c r="I135"/>
      <c r="J135"/>
      <c r="K135"/>
      <c r="L135"/>
      <c r="M135"/>
      <c r="N135"/>
      <c r="O135"/>
      <c r="P135"/>
      <c r="Q135"/>
      <c r="R135" s="13"/>
      <c r="S135" s="97"/>
      <c r="T135"/>
      <c r="U135" s="97"/>
      <c r="V135" s="97"/>
      <c r="W135" s="9"/>
      <c r="X135" s="9"/>
      <c r="Y135" s="9"/>
      <c r="Z135" s="9"/>
      <c r="AA135" s="3"/>
      <c r="AB135" s="3"/>
      <c r="AC135" s="9"/>
      <c r="AD135" s="53"/>
      <c r="AE135"/>
      <c r="AF135"/>
      <c r="AG135"/>
      <c r="AH135" s="9"/>
      <c r="AI135"/>
      <c r="AJ135" s="9"/>
      <c r="AK135"/>
      <c r="AL135" s="9"/>
      <c r="AM135" s="93"/>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row>
    <row r="136" spans="1:270" s="2" customFormat="1">
      <c r="A136"/>
      <c r="B136"/>
      <c r="C136"/>
      <c r="D136"/>
      <c r="E136"/>
      <c r="F136" s="3"/>
      <c r="G136" s="3"/>
      <c r="H136" s="13"/>
      <c r="I136"/>
      <c r="J136"/>
      <c r="K136"/>
      <c r="L136"/>
      <c r="M136"/>
      <c r="N136"/>
      <c r="O136"/>
      <c r="P136"/>
      <c r="Q136"/>
      <c r="R136" s="13"/>
      <c r="S136" s="97"/>
      <c r="T136"/>
      <c r="U136" s="97"/>
      <c r="V136" s="97"/>
      <c r="W136" s="9"/>
      <c r="X136" s="9"/>
      <c r="Y136" s="9"/>
      <c r="Z136" s="9"/>
      <c r="AA136" s="3"/>
      <c r="AB136" s="3"/>
      <c r="AC136" s="9"/>
      <c r="AD136" s="53"/>
      <c r="AE136"/>
      <c r="AF136"/>
      <c r="AG136"/>
      <c r="AH136" s="9"/>
      <c r="AI136"/>
      <c r="AJ136" s="9"/>
      <c r="AK136"/>
      <c r="AL136" s="9"/>
      <c r="AM136" s="93"/>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row>
    <row r="137" spans="1:270" s="2" customFormat="1">
      <c r="A137"/>
      <c r="B137"/>
      <c r="C137"/>
      <c r="D137"/>
      <c r="E137"/>
      <c r="F137" s="3"/>
      <c r="G137" s="3"/>
      <c r="H137" s="13"/>
      <c r="I137"/>
      <c r="J137"/>
      <c r="K137"/>
      <c r="L137"/>
      <c r="M137"/>
      <c r="N137"/>
      <c r="O137"/>
      <c r="P137"/>
      <c r="Q137"/>
      <c r="R137" s="13"/>
      <c r="S137" s="97"/>
      <c r="T137"/>
      <c r="U137" s="97"/>
      <c r="V137" s="97"/>
      <c r="W137" s="9"/>
      <c r="X137" s="9"/>
      <c r="Y137" s="9"/>
      <c r="Z137" s="9"/>
      <c r="AA137" s="3"/>
      <c r="AB137" s="3"/>
      <c r="AC137" s="9"/>
      <c r="AD137" s="53"/>
      <c r="AE137"/>
      <c r="AF137"/>
      <c r="AG137"/>
      <c r="AH137" s="9"/>
      <c r="AI137"/>
      <c r="AJ137" s="9"/>
      <c r="AK137"/>
      <c r="AL137" s="9"/>
      <c r="AM137" s="93"/>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row>
    <row r="138" spans="1:270" s="2" customFormat="1">
      <c r="A138"/>
      <c r="B138"/>
      <c r="C138"/>
      <c r="D138"/>
      <c r="E138"/>
      <c r="F138" s="3"/>
      <c r="G138" s="3"/>
      <c r="H138" s="13"/>
      <c r="I138"/>
      <c r="J138"/>
      <c r="K138"/>
      <c r="L138"/>
      <c r="M138"/>
      <c r="N138"/>
      <c r="O138"/>
      <c r="P138"/>
      <c r="Q138"/>
      <c r="R138" s="13"/>
      <c r="S138" s="97"/>
      <c r="T138"/>
      <c r="U138" s="97"/>
      <c r="V138" s="97"/>
      <c r="W138" s="9"/>
      <c r="X138" s="9"/>
      <c r="Y138" s="9"/>
      <c r="Z138" s="9"/>
      <c r="AA138" s="3"/>
      <c r="AB138" s="3"/>
      <c r="AC138" s="9"/>
      <c r="AD138" s="53"/>
      <c r="AE138"/>
      <c r="AF138"/>
      <c r="AG138"/>
      <c r="AH138" s="9"/>
      <c r="AI138"/>
      <c r="AJ138" s="9"/>
      <c r="AK138"/>
      <c r="AL138" s="9"/>
      <c r="AM138" s="93"/>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row>
    <row r="139" spans="1:270" s="2" customFormat="1">
      <c r="A139"/>
      <c r="B139"/>
      <c r="C139"/>
      <c r="D139"/>
      <c r="E139"/>
      <c r="F139" s="3"/>
      <c r="G139" s="3"/>
      <c r="H139" s="13"/>
      <c r="I139"/>
      <c r="J139"/>
      <c r="K139"/>
      <c r="L139"/>
      <c r="M139"/>
      <c r="N139"/>
      <c r="O139"/>
      <c r="P139"/>
      <c r="Q139"/>
      <c r="R139" s="13"/>
      <c r="S139" s="97"/>
      <c r="T139"/>
      <c r="U139" s="97"/>
      <c r="V139" s="97"/>
      <c r="W139" s="9"/>
      <c r="X139" s="9"/>
      <c r="Y139" s="9"/>
      <c r="Z139" s="9"/>
      <c r="AA139" s="3"/>
      <c r="AB139" s="3"/>
      <c r="AC139" s="9"/>
      <c r="AD139" s="53"/>
      <c r="AE139"/>
      <c r="AF139"/>
      <c r="AG139"/>
      <c r="AH139" s="9"/>
      <c r="AI139"/>
      <c r="AJ139" s="9"/>
      <c r="AK139"/>
      <c r="AL139" s="9"/>
      <c r="AM139" s="93"/>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row>
    <row r="140" spans="1:270" s="2" customFormat="1">
      <c r="A140"/>
      <c r="B140"/>
      <c r="C140"/>
      <c r="D140"/>
      <c r="E140"/>
      <c r="F140" s="3"/>
      <c r="G140" s="3"/>
      <c r="H140" s="13"/>
      <c r="I140"/>
      <c r="J140"/>
      <c r="K140"/>
      <c r="L140"/>
      <c r="M140"/>
      <c r="N140"/>
      <c r="O140"/>
      <c r="P140"/>
      <c r="Q140"/>
      <c r="R140" s="13"/>
      <c r="S140" s="97"/>
      <c r="T140"/>
      <c r="U140" s="97"/>
      <c r="V140" s="97"/>
      <c r="W140" s="9"/>
      <c r="X140" s="9"/>
      <c r="Y140" s="9"/>
      <c r="Z140" s="9"/>
      <c r="AA140" s="3"/>
      <c r="AB140" s="3"/>
      <c r="AC140" s="9"/>
      <c r="AD140" s="53"/>
      <c r="AE140"/>
      <c r="AF140"/>
      <c r="AG140"/>
      <c r="AH140" s="9"/>
      <c r="AI140"/>
      <c r="AJ140" s="9"/>
      <c r="AK140"/>
      <c r="AL140" s="9"/>
      <c r="AM140" s="93"/>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row>
    <row r="141" spans="1:270" s="2" customFormat="1">
      <c r="A141"/>
      <c r="B141"/>
      <c r="C141"/>
      <c r="D141"/>
      <c r="E141"/>
      <c r="F141" s="3"/>
      <c r="G141" s="3"/>
      <c r="H141" s="13"/>
      <c r="I141"/>
      <c r="J141"/>
      <c r="K141"/>
      <c r="L141"/>
      <c r="M141"/>
      <c r="N141"/>
      <c r="O141"/>
      <c r="P141"/>
      <c r="Q141"/>
      <c r="R141" s="13"/>
      <c r="S141" s="97"/>
      <c r="T141"/>
      <c r="U141" s="97"/>
      <c r="V141" s="97"/>
      <c r="W141" s="9"/>
      <c r="X141" s="9"/>
      <c r="Y141" s="9"/>
      <c r="Z141" s="9"/>
      <c r="AA141" s="3"/>
      <c r="AB141" s="3"/>
      <c r="AC141" s="9"/>
      <c r="AD141" s="53"/>
      <c r="AE141"/>
      <c r="AF141"/>
      <c r="AG141"/>
      <c r="AH141" s="9"/>
      <c r="AI141"/>
      <c r="AJ141" s="9"/>
      <c r="AK141"/>
      <c r="AL141" s="9"/>
      <c r="AM141" s="93"/>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row>
    <row r="142" spans="1:270" s="2" customFormat="1">
      <c r="B142" t="s">
        <v>52</v>
      </c>
      <c r="C142" t="s">
        <v>53</v>
      </c>
      <c r="D142" s="2" t="str">
        <f>+B142&amp;C142</f>
        <v>CASI SEGUROINSIGNIFICANTE</v>
      </c>
      <c r="E142" t="s">
        <v>54</v>
      </c>
      <c r="F142" s="3"/>
      <c r="G142" s="3"/>
      <c r="H142" s="13"/>
      <c r="I142"/>
      <c r="J142"/>
      <c r="K142"/>
      <c r="L142"/>
      <c r="M142"/>
      <c r="N142"/>
      <c r="O142"/>
      <c r="P142"/>
      <c r="Q142"/>
      <c r="R142" s="13"/>
      <c r="S142" s="97"/>
      <c r="T142"/>
      <c r="U142" s="97"/>
      <c r="V142" s="97"/>
      <c r="W142" s="9"/>
      <c r="X142" s="9"/>
      <c r="Y142" s="9"/>
      <c r="Z142" s="9"/>
      <c r="AA142" s="3"/>
      <c r="AB142" s="3"/>
      <c r="AC142" s="9"/>
      <c r="AD142" s="53"/>
      <c r="AE142"/>
      <c r="AF142"/>
      <c r="AG142"/>
      <c r="AH142" s="9"/>
      <c r="AI142"/>
      <c r="AJ142" s="9"/>
      <c r="AK142"/>
      <c r="AL142" s="9"/>
      <c r="AM142" s="93"/>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row>
    <row r="143" spans="1:270" s="2" customFormat="1">
      <c r="B143" t="s">
        <v>52</v>
      </c>
      <c r="C143" t="s">
        <v>55</v>
      </c>
      <c r="D143" s="2" t="str">
        <f t="shared" ref="D143:D166" si="1">+B143&amp;C143</f>
        <v>CASI SEGUROMENOR</v>
      </c>
      <c r="E143" t="s">
        <v>54</v>
      </c>
      <c r="F143" s="3"/>
      <c r="G143" s="3"/>
      <c r="H143" s="13"/>
      <c r="I143"/>
      <c r="J143"/>
      <c r="K143"/>
      <c r="L143"/>
      <c r="M143"/>
      <c r="N143"/>
      <c r="O143"/>
      <c r="P143"/>
      <c r="Q143"/>
      <c r="R143" s="13"/>
      <c r="S143" s="97"/>
      <c r="T143"/>
      <c r="U143" s="97"/>
      <c r="V143" s="97"/>
      <c r="W143" s="9"/>
      <c r="X143" s="9"/>
      <c r="Y143" s="9"/>
      <c r="Z143" s="9"/>
      <c r="AA143" s="3"/>
      <c r="AB143" s="3"/>
      <c r="AC143" s="9"/>
      <c r="AD143" s="53"/>
      <c r="AE143"/>
      <c r="AF143"/>
      <c r="AG143"/>
      <c r="AH143" s="9"/>
      <c r="AI143"/>
      <c r="AJ143" s="9"/>
      <c r="AK143"/>
      <c r="AL143" s="9"/>
      <c r="AM143" s="9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row>
    <row r="144" spans="1:270" s="2" customFormat="1">
      <c r="B144" t="s">
        <v>52</v>
      </c>
      <c r="C144" t="s">
        <v>56</v>
      </c>
      <c r="D144" s="2" t="str">
        <f t="shared" si="1"/>
        <v>CASI SEGUROMODERADO</v>
      </c>
      <c r="E144" t="s">
        <v>57</v>
      </c>
      <c r="F144" s="3"/>
      <c r="G144" s="3"/>
      <c r="H144" s="13"/>
      <c r="I144"/>
      <c r="J144"/>
      <c r="K144"/>
      <c r="L144"/>
      <c r="M144"/>
      <c r="N144"/>
      <c r="O144"/>
      <c r="P144"/>
      <c r="Q144"/>
      <c r="R144" s="13"/>
      <c r="S144" s="97"/>
      <c r="T144"/>
      <c r="U144" s="97"/>
      <c r="V144" s="97"/>
      <c r="W144" s="9"/>
      <c r="X144" s="9"/>
      <c r="Y144" s="9"/>
      <c r="Z144" s="9"/>
      <c r="AA144" s="3"/>
      <c r="AB144" s="3"/>
      <c r="AC144" s="9"/>
      <c r="AD144" s="53"/>
      <c r="AE144"/>
      <c r="AF144"/>
      <c r="AG144"/>
      <c r="AH144" s="9"/>
      <c r="AI144"/>
      <c r="AJ144" s="9"/>
      <c r="AK144"/>
      <c r="AL144" s="9"/>
      <c r="AM144" s="93"/>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row>
    <row r="145" spans="2:270" s="2" customFormat="1">
      <c r="B145" t="s">
        <v>52</v>
      </c>
      <c r="C145" t="s">
        <v>58</v>
      </c>
      <c r="D145" s="2" t="str">
        <f t="shared" si="1"/>
        <v>CASI SEGUROMAYOR</v>
      </c>
      <c r="E145" t="s">
        <v>57</v>
      </c>
      <c r="F145" s="3"/>
      <c r="G145" s="3"/>
      <c r="H145" s="13"/>
      <c r="I145"/>
      <c r="J145"/>
      <c r="K145"/>
      <c r="L145"/>
      <c r="M145"/>
      <c r="N145"/>
      <c r="O145"/>
      <c r="P145"/>
      <c r="Q145"/>
      <c r="R145" s="13"/>
      <c r="S145" s="97"/>
      <c r="T145"/>
      <c r="U145" s="97"/>
      <c r="V145" s="97"/>
      <c r="W145" s="9"/>
      <c r="X145" s="9"/>
      <c r="Y145" s="9"/>
      <c r="Z145" s="9"/>
      <c r="AA145" s="3"/>
      <c r="AB145" s="3"/>
      <c r="AC145" s="9"/>
      <c r="AD145" s="53"/>
      <c r="AE145"/>
      <c r="AF145"/>
      <c r="AG145"/>
      <c r="AH145" s="9"/>
      <c r="AI145"/>
      <c r="AJ145" s="9"/>
      <c r="AK145"/>
      <c r="AL145" s="9"/>
      <c r="AM145" s="93"/>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row>
    <row r="146" spans="2:270" s="2" customFormat="1">
      <c r="B146" t="s">
        <v>52</v>
      </c>
      <c r="C146" t="s">
        <v>59</v>
      </c>
      <c r="D146" s="2" t="str">
        <f t="shared" si="1"/>
        <v>CASI SEGUROCATASTRÓFICO</v>
      </c>
      <c r="E146" t="s">
        <v>57</v>
      </c>
      <c r="F146" s="3"/>
      <c r="G146" s="3"/>
      <c r="H146" s="13"/>
      <c r="I146"/>
      <c r="J146"/>
      <c r="K146"/>
      <c r="L146"/>
      <c r="M146"/>
      <c r="N146"/>
      <c r="O146"/>
      <c r="P146"/>
      <c r="Q146"/>
      <c r="R146" s="13"/>
      <c r="S146" s="97"/>
      <c r="T146"/>
      <c r="U146" s="97"/>
      <c r="V146" s="97"/>
      <c r="W146" s="9"/>
      <c r="X146" s="9"/>
      <c r="Y146" s="9"/>
      <c r="Z146" s="9"/>
      <c r="AA146" s="3"/>
      <c r="AB146" s="3"/>
      <c r="AC146" s="9"/>
      <c r="AD146" s="53"/>
      <c r="AE146"/>
      <c r="AF146"/>
      <c r="AG146"/>
      <c r="AH146" s="9"/>
      <c r="AI146"/>
      <c r="AJ146" s="9"/>
      <c r="AK146"/>
      <c r="AL146" s="9"/>
      <c r="AM146" s="93"/>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row>
    <row r="147" spans="2:270" s="2" customFormat="1">
      <c r="B147" t="s">
        <v>60</v>
      </c>
      <c r="C147" t="s">
        <v>53</v>
      </c>
      <c r="D147" s="2" t="str">
        <f t="shared" si="1"/>
        <v>PROBABLEINSIGNIFICANTE</v>
      </c>
      <c r="E147" t="s">
        <v>56</v>
      </c>
      <c r="F147" s="3"/>
      <c r="G147" s="3"/>
      <c r="H147" s="13"/>
      <c r="I147"/>
      <c r="J147"/>
      <c r="K147"/>
      <c r="L147"/>
      <c r="M147"/>
      <c r="N147"/>
      <c r="O147"/>
      <c r="P147"/>
      <c r="Q147"/>
      <c r="R147" s="13"/>
      <c r="S147" s="97"/>
      <c r="T147"/>
      <c r="U147" s="97"/>
      <c r="V147" s="97"/>
      <c r="W147" s="9"/>
      <c r="X147" s="9"/>
      <c r="Y147" s="9"/>
      <c r="Z147" s="9"/>
      <c r="AA147" s="3"/>
      <c r="AB147" s="3"/>
      <c r="AC147" s="9"/>
      <c r="AD147" s="53"/>
      <c r="AE147"/>
      <c r="AF147"/>
      <c r="AG147"/>
      <c r="AH147" s="9"/>
      <c r="AI147"/>
      <c r="AJ147" s="9"/>
      <c r="AK147"/>
      <c r="AL147" s="9"/>
      <c r="AM147" s="93"/>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row>
    <row r="148" spans="2:270" s="2" customFormat="1">
      <c r="B148" t="s">
        <v>60</v>
      </c>
      <c r="C148" t="s">
        <v>55</v>
      </c>
      <c r="D148" s="2" t="str">
        <f t="shared" si="1"/>
        <v>PROBABLEMENOR</v>
      </c>
      <c r="E148" t="s">
        <v>54</v>
      </c>
      <c r="F148" s="3"/>
      <c r="G148" s="3"/>
      <c r="H148" s="13"/>
      <c r="I148"/>
      <c r="J148"/>
      <c r="K148"/>
      <c r="L148"/>
      <c r="M148"/>
      <c r="N148"/>
      <c r="O148"/>
      <c r="P148"/>
      <c r="Q148"/>
      <c r="R148" s="13"/>
      <c r="S148" s="97"/>
      <c r="T148"/>
      <c r="U148" s="97"/>
      <c r="V148" s="97"/>
      <c r="W148" s="9"/>
      <c r="X148" s="9"/>
      <c r="Y148" s="9"/>
      <c r="Z148" s="9"/>
      <c r="AA148" s="3"/>
      <c r="AB148" s="3"/>
      <c r="AC148" s="9"/>
      <c r="AD148" s="53"/>
      <c r="AE148"/>
      <c r="AF148"/>
      <c r="AG148"/>
      <c r="AH148" s="9"/>
      <c r="AI148"/>
      <c r="AJ148" s="9"/>
      <c r="AK148"/>
      <c r="AL148" s="9"/>
      <c r="AM148" s="93"/>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row>
    <row r="149" spans="2:270" s="2" customFormat="1">
      <c r="B149" t="s">
        <v>60</v>
      </c>
      <c r="C149" t="s">
        <v>56</v>
      </c>
      <c r="D149" s="2" t="str">
        <f t="shared" si="1"/>
        <v>PROBABLEMODERADO</v>
      </c>
      <c r="E149" t="s">
        <v>54</v>
      </c>
      <c r="F149" s="3"/>
      <c r="G149" s="3"/>
      <c r="H149" s="13"/>
      <c r="I149"/>
      <c r="J149"/>
      <c r="K149"/>
      <c r="L149"/>
      <c r="M149"/>
      <c r="N149"/>
      <c r="O149"/>
      <c r="P149"/>
      <c r="Q149"/>
      <c r="R149" s="13"/>
      <c r="S149" s="97"/>
      <c r="T149"/>
      <c r="U149" s="97"/>
      <c r="V149" s="97"/>
      <c r="W149" s="9"/>
      <c r="X149" s="9"/>
      <c r="Y149" s="9"/>
      <c r="Z149" s="9"/>
      <c r="AA149" s="3"/>
      <c r="AB149" s="3"/>
      <c r="AC149" s="9"/>
      <c r="AD149" s="53"/>
      <c r="AE149"/>
      <c r="AF149"/>
      <c r="AG149"/>
      <c r="AH149" s="9"/>
      <c r="AI149"/>
      <c r="AJ149" s="9"/>
      <c r="AK149"/>
      <c r="AL149" s="9"/>
      <c r="AM149" s="93"/>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row>
    <row r="150" spans="2:270" s="2" customFormat="1">
      <c r="B150" t="s">
        <v>60</v>
      </c>
      <c r="C150" t="s">
        <v>58</v>
      </c>
      <c r="D150" s="2" t="str">
        <f t="shared" si="1"/>
        <v>PROBABLEMAYOR</v>
      </c>
      <c r="E150" t="s">
        <v>57</v>
      </c>
      <c r="F150" s="3"/>
      <c r="G150" s="3"/>
      <c r="H150" s="13"/>
      <c r="I150"/>
      <c r="J150"/>
      <c r="K150"/>
      <c r="L150"/>
      <c r="M150"/>
      <c r="N150"/>
      <c r="O150"/>
      <c r="P150"/>
      <c r="Q150"/>
      <c r="R150" s="13"/>
      <c r="S150" s="97"/>
      <c r="T150"/>
      <c r="U150" s="97"/>
      <c r="V150" s="97"/>
      <c r="W150" s="9"/>
      <c r="X150" s="9"/>
      <c r="Y150" s="9"/>
      <c r="Z150" s="9"/>
      <c r="AA150" s="3"/>
      <c r="AB150" s="3"/>
      <c r="AC150" s="9"/>
      <c r="AD150" s="53"/>
      <c r="AE150"/>
      <c r="AF150"/>
      <c r="AG150"/>
      <c r="AH150" s="9"/>
      <c r="AI150"/>
      <c r="AJ150" s="9"/>
      <c r="AK150"/>
      <c r="AL150" s="9"/>
      <c r="AM150" s="93"/>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row>
    <row r="151" spans="2:270" s="2" customFormat="1">
      <c r="B151" t="s">
        <v>60</v>
      </c>
      <c r="C151" t="s">
        <v>59</v>
      </c>
      <c r="D151" s="2" t="str">
        <f t="shared" si="1"/>
        <v>PROBABLECATASTRÓFICO</v>
      </c>
      <c r="E151" t="s">
        <v>57</v>
      </c>
      <c r="F151" s="3"/>
      <c r="G151" s="3"/>
      <c r="H151" s="13"/>
      <c r="I151"/>
      <c r="J151"/>
      <c r="K151"/>
      <c r="L151"/>
      <c r="M151"/>
      <c r="N151"/>
      <c r="O151"/>
      <c r="P151"/>
      <c r="Q151"/>
      <c r="R151" s="13"/>
      <c r="S151" s="97"/>
      <c r="T151"/>
      <c r="U151" s="97"/>
      <c r="V151" s="97"/>
      <c r="W151" s="9"/>
      <c r="X151" s="9"/>
      <c r="Y151" s="9"/>
      <c r="Z151" s="9"/>
      <c r="AA151" s="3"/>
      <c r="AB151" s="3"/>
      <c r="AC151" s="9"/>
      <c r="AD151" s="53"/>
      <c r="AE151"/>
      <c r="AF151"/>
      <c r="AG151"/>
      <c r="AH151" s="9"/>
      <c r="AI151"/>
      <c r="AJ151" s="9"/>
      <c r="AK151"/>
      <c r="AL151" s="9"/>
      <c r="AM151" s="93"/>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row>
    <row r="152" spans="2:270" s="2" customFormat="1">
      <c r="B152" t="s">
        <v>61</v>
      </c>
      <c r="C152" t="s">
        <v>53</v>
      </c>
      <c r="D152" s="2" t="str">
        <f t="shared" si="1"/>
        <v>POSIBLEINSIGNIFICANTE</v>
      </c>
      <c r="E152" t="s">
        <v>62</v>
      </c>
      <c r="F152" s="3"/>
      <c r="G152" s="3"/>
      <c r="H152" s="13"/>
      <c r="I152"/>
      <c r="J152"/>
      <c r="K152"/>
      <c r="L152"/>
      <c r="M152"/>
      <c r="N152"/>
      <c r="O152"/>
      <c r="P152"/>
      <c r="Q152"/>
      <c r="R152" s="13"/>
      <c r="S152" s="97"/>
      <c r="T152"/>
      <c r="U152" s="97"/>
      <c r="V152" s="97"/>
      <c r="W152" s="9"/>
      <c r="X152" s="9"/>
      <c r="Y152" s="9"/>
      <c r="Z152" s="9"/>
      <c r="AA152" s="3"/>
      <c r="AB152" s="3"/>
      <c r="AC152" s="9"/>
      <c r="AD152" s="53"/>
      <c r="AE152"/>
      <c r="AF152"/>
      <c r="AG152"/>
      <c r="AH152" s="9"/>
      <c r="AI152"/>
      <c r="AJ152" s="9"/>
      <c r="AK152"/>
      <c r="AL152" s="9"/>
      <c r="AM152" s="93"/>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row>
    <row r="153" spans="2:270" s="2" customFormat="1">
      <c r="B153" t="s">
        <v>61</v>
      </c>
      <c r="C153" t="s">
        <v>55</v>
      </c>
      <c r="D153" s="2" t="str">
        <f t="shared" si="1"/>
        <v>POSIBLEMENOR</v>
      </c>
      <c r="E153" t="s">
        <v>56</v>
      </c>
      <c r="F153" s="3"/>
      <c r="G153" s="3"/>
      <c r="H153" s="13"/>
      <c r="I153"/>
      <c r="J153"/>
      <c r="K153"/>
      <c r="L153"/>
      <c r="M153"/>
      <c r="N153"/>
      <c r="O153"/>
      <c r="P153"/>
      <c r="Q153"/>
      <c r="R153" s="13"/>
      <c r="S153" s="97"/>
      <c r="T153"/>
      <c r="U153" s="97"/>
      <c r="V153" s="97"/>
      <c r="W153" s="9"/>
      <c r="X153" s="9"/>
      <c r="Y153" s="9"/>
      <c r="Z153" s="9"/>
      <c r="AA153" s="3"/>
      <c r="AB153" s="3"/>
      <c r="AC153" s="9"/>
      <c r="AD153" s="53"/>
      <c r="AE153"/>
      <c r="AF153"/>
      <c r="AG153"/>
      <c r="AH153" s="9"/>
      <c r="AI153"/>
      <c r="AJ153" s="9"/>
      <c r="AK153"/>
      <c r="AL153" s="9"/>
      <c r="AM153" s="9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row>
    <row r="154" spans="2:270" s="2" customFormat="1">
      <c r="B154" t="s">
        <v>61</v>
      </c>
      <c r="C154" t="s">
        <v>56</v>
      </c>
      <c r="D154" s="2" t="str">
        <f t="shared" si="1"/>
        <v>POSIBLEMODERADO</v>
      </c>
      <c r="E154" t="s">
        <v>54</v>
      </c>
      <c r="F154" s="3"/>
      <c r="G154" s="3"/>
      <c r="H154" s="13"/>
      <c r="I154"/>
      <c r="J154"/>
      <c r="K154"/>
      <c r="L154"/>
      <c r="M154"/>
      <c r="N154"/>
      <c r="O154"/>
      <c r="P154"/>
      <c r="Q154"/>
      <c r="R154" s="13"/>
      <c r="S154" s="97"/>
      <c r="T154"/>
      <c r="U154" s="97"/>
      <c r="V154" s="97"/>
      <c r="W154" s="9"/>
      <c r="X154" s="9"/>
      <c r="Y154" s="9"/>
      <c r="Z154" s="9"/>
      <c r="AA154" s="3"/>
      <c r="AB154" s="3"/>
      <c r="AC154" s="9"/>
      <c r="AD154" s="53"/>
      <c r="AE154"/>
      <c r="AF154"/>
      <c r="AG154"/>
      <c r="AH154" s="9"/>
      <c r="AI154"/>
      <c r="AJ154" s="9"/>
      <c r="AK154"/>
      <c r="AL154" s="9"/>
      <c r="AM154" s="93"/>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row>
    <row r="155" spans="2:270" s="2" customFormat="1">
      <c r="B155" t="s">
        <v>61</v>
      </c>
      <c r="C155" t="s">
        <v>58</v>
      </c>
      <c r="D155" s="2" t="str">
        <f t="shared" si="1"/>
        <v>POSIBLEMAYOR</v>
      </c>
      <c r="E155" t="s">
        <v>57</v>
      </c>
      <c r="F155" s="3"/>
      <c r="G155" s="3"/>
      <c r="H155" s="13"/>
      <c r="I155"/>
      <c r="J155"/>
      <c r="K155"/>
      <c r="L155"/>
      <c r="M155"/>
      <c r="N155"/>
      <c r="O155"/>
      <c r="P155"/>
      <c r="Q155"/>
      <c r="R155" s="13"/>
      <c r="S155" s="97"/>
      <c r="T155"/>
      <c r="U155" s="97"/>
      <c r="V155" s="97"/>
      <c r="W155" s="9"/>
      <c r="X155" s="9"/>
      <c r="Y155" s="9"/>
      <c r="Z155" s="9"/>
      <c r="AA155" s="3"/>
      <c r="AB155" s="3"/>
      <c r="AC155" s="9"/>
      <c r="AD155" s="53"/>
      <c r="AE155"/>
      <c r="AF155"/>
      <c r="AG155"/>
      <c r="AH155" s="9"/>
      <c r="AI155"/>
      <c r="AJ155" s="9"/>
      <c r="AK155"/>
      <c r="AL155" s="9"/>
      <c r="AM155" s="93"/>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row>
    <row r="156" spans="2:270" s="2" customFormat="1">
      <c r="B156" t="s">
        <v>61</v>
      </c>
      <c r="C156" t="s">
        <v>59</v>
      </c>
      <c r="D156" s="2" t="str">
        <f t="shared" si="1"/>
        <v>POSIBLECATASTRÓFICO</v>
      </c>
      <c r="E156" t="s">
        <v>57</v>
      </c>
      <c r="F156" s="3"/>
      <c r="G156" s="3"/>
      <c r="H156" s="13"/>
      <c r="I156"/>
      <c r="J156"/>
      <c r="K156"/>
      <c r="L156"/>
      <c r="M156"/>
      <c r="N156"/>
      <c r="O156"/>
      <c r="P156"/>
      <c r="Q156"/>
      <c r="R156" s="13"/>
      <c r="S156" s="97"/>
      <c r="T156"/>
      <c r="U156" s="97"/>
      <c r="V156" s="97"/>
      <c r="W156" s="9"/>
      <c r="X156" s="9"/>
      <c r="Y156" s="9"/>
      <c r="Z156" s="9"/>
      <c r="AA156" s="3"/>
      <c r="AB156" s="3"/>
      <c r="AC156" s="9"/>
      <c r="AD156" s="53"/>
      <c r="AE156"/>
      <c r="AF156"/>
      <c r="AG156"/>
      <c r="AH156" s="9"/>
      <c r="AI156"/>
      <c r="AJ156" s="9"/>
      <c r="AK156"/>
      <c r="AL156" s="9"/>
      <c r="AM156" s="93"/>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row>
    <row r="157" spans="2:270" s="2" customFormat="1">
      <c r="B157" t="s">
        <v>63</v>
      </c>
      <c r="C157" t="s">
        <v>53</v>
      </c>
      <c r="D157" s="2" t="str">
        <f t="shared" si="1"/>
        <v>IMPROBABLEINSIGNIFICANTE</v>
      </c>
      <c r="E157" t="s">
        <v>62</v>
      </c>
      <c r="F157" s="3"/>
      <c r="G157" s="3"/>
      <c r="H157" s="13"/>
      <c r="I157"/>
      <c r="J157"/>
      <c r="K157"/>
      <c r="L157"/>
      <c r="M157"/>
      <c r="N157"/>
      <c r="O157"/>
      <c r="P157"/>
      <c r="Q157"/>
      <c r="R157" s="13"/>
      <c r="S157" s="97"/>
      <c r="T157"/>
      <c r="U157" s="97"/>
      <c r="V157" s="97"/>
      <c r="W157" s="9"/>
      <c r="X157" s="9"/>
      <c r="Y157" s="9"/>
      <c r="Z157" s="9"/>
      <c r="AA157" s="3"/>
      <c r="AB157" s="3"/>
      <c r="AC157" s="9"/>
      <c r="AD157" s="53"/>
      <c r="AE157"/>
      <c r="AF157"/>
      <c r="AG157"/>
      <c r="AH157" s="9"/>
      <c r="AI157"/>
      <c r="AJ157" s="9"/>
      <c r="AK157"/>
      <c r="AL157" s="9"/>
      <c r="AM157" s="93"/>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row>
    <row r="158" spans="2:270" s="2" customFormat="1">
      <c r="B158" t="s">
        <v>63</v>
      </c>
      <c r="C158" t="s">
        <v>55</v>
      </c>
      <c r="D158" s="2" t="str">
        <f t="shared" si="1"/>
        <v>IMPROBABLEMENOR</v>
      </c>
      <c r="E158" t="s">
        <v>62</v>
      </c>
      <c r="F158" s="3"/>
      <c r="G158" s="3"/>
      <c r="H158" s="13"/>
      <c r="I158"/>
      <c r="J158"/>
      <c r="K158"/>
      <c r="L158"/>
      <c r="M158"/>
      <c r="N158"/>
      <c r="O158"/>
      <c r="P158"/>
      <c r="Q158"/>
      <c r="R158" s="13"/>
      <c r="S158" s="97"/>
      <c r="T158"/>
      <c r="U158" s="97"/>
      <c r="V158" s="97"/>
      <c r="W158" s="9"/>
      <c r="X158" s="9"/>
      <c r="Y158" s="9"/>
      <c r="Z158" s="9"/>
      <c r="AA158" s="3"/>
      <c r="AB158" s="3"/>
      <c r="AC158" s="9"/>
      <c r="AD158" s="53"/>
      <c r="AE158"/>
      <c r="AF158"/>
      <c r="AG158"/>
      <c r="AH158" s="9"/>
      <c r="AI158"/>
      <c r="AJ158" s="9"/>
      <c r="AK158"/>
      <c r="AL158" s="9"/>
      <c r="AM158" s="93"/>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row>
    <row r="159" spans="2:270" s="2" customFormat="1">
      <c r="B159" t="s">
        <v>63</v>
      </c>
      <c r="C159" t="s">
        <v>56</v>
      </c>
      <c r="D159" s="2" t="str">
        <f t="shared" si="1"/>
        <v>IMPROBABLEMODERADO</v>
      </c>
      <c r="E159" t="s">
        <v>56</v>
      </c>
      <c r="F159" s="3"/>
      <c r="G159" s="3"/>
      <c r="H159" s="13"/>
      <c r="I159"/>
      <c r="J159"/>
      <c r="K159"/>
      <c r="L159"/>
      <c r="M159"/>
      <c r="N159"/>
      <c r="O159"/>
      <c r="P159"/>
      <c r="Q159"/>
      <c r="R159" s="13"/>
      <c r="S159" s="97"/>
      <c r="T159"/>
      <c r="U159" s="97"/>
      <c r="V159" s="97"/>
      <c r="W159" s="9"/>
      <c r="X159" s="9"/>
      <c r="Y159" s="9"/>
      <c r="Z159" s="9"/>
      <c r="AA159" s="3"/>
      <c r="AB159" s="3"/>
      <c r="AC159" s="9"/>
      <c r="AD159" s="53"/>
      <c r="AE159"/>
      <c r="AF159"/>
      <c r="AG159"/>
      <c r="AH159" s="9"/>
      <c r="AI159"/>
      <c r="AJ159" s="9"/>
      <c r="AK159"/>
      <c r="AL159" s="9"/>
      <c r="AM159" s="93"/>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row>
    <row r="160" spans="2:270" s="2" customFormat="1">
      <c r="B160" t="s">
        <v>63</v>
      </c>
      <c r="C160" t="s">
        <v>58</v>
      </c>
      <c r="D160" s="2" t="str">
        <f t="shared" si="1"/>
        <v>IMPROBABLEMAYOR</v>
      </c>
      <c r="E160" t="s">
        <v>54</v>
      </c>
      <c r="F160" s="3"/>
      <c r="G160" s="3"/>
      <c r="H160" s="13"/>
      <c r="I160"/>
      <c r="J160"/>
      <c r="K160"/>
      <c r="L160"/>
      <c r="M160"/>
      <c r="N160"/>
      <c r="O160"/>
      <c r="P160"/>
      <c r="Q160"/>
      <c r="R160" s="13"/>
      <c r="S160" s="97"/>
      <c r="T160"/>
      <c r="U160" s="97"/>
      <c r="V160" s="97"/>
      <c r="W160" s="9"/>
      <c r="X160" s="9"/>
      <c r="Y160" s="9"/>
      <c r="Z160" s="9"/>
      <c r="AA160" s="3"/>
      <c r="AB160" s="3"/>
      <c r="AC160" s="9"/>
      <c r="AD160" s="53"/>
      <c r="AE160"/>
      <c r="AF160"/>
      <c r="AG160"/>
      <c r="AH160" s="9"/>
      <c r="AI160"/>
      <c r="AJ160" s="9"/>
      <c r="AK160"/>
      <c r="AL160" s="9"/>
      <c r="AM160" s="93"/>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row>
    <row r="161" spans="1:270" s="2" customFormat="1">
      <c r="B161" t="s">
        <v>63</v>
      </c>
      <c r="C161" t="s">
        <v>59</v>
      </c>
      <c r="D161" s="2" t="str">
        <f t="shared" si="1"/>
        <v>IMPROBABLECATASTRÓFICO</v>
      </c>
      <c r="E161" t="s">
        <v>57</v>
      </c>
      <c r="F161" s="3"/>
      <c r="G161" s="3"/>
      <c r="H161" s="13"/>
      <c r="I161"/>
      <c r="J161"/>
      <c r="K161"/>
      <c r="L161"/>
      <c r="M161"/>
      <c r="N161"/>
      <c r="O161"/>
      <c r="P161"/>
      <c r="Q161"/>
      <c r="R161" s="13"/>
      <c r="S161" s="97"/>
      <c r="T161"/>
      <c r="U161" s="97"/>
      <c r="V161" s="97"/>
      <c r="W161" s="9"/>
      <c r="X161" s="9"/>
      <c r="Y161" s="9"/>
      <c r="Z161" s="9"/>
      <c r="AA161" s="3"/>
      <c r="AB161" s="3"/>
      <c r="AC161" s="9"/>
      <c r="AD161" s="53"/>
      <c r="AE161"/>
      <c r="AF161"/>
      <c r="AG161"/>
      <c r="AH161" s="9"/>
      <c r="AI161"/>
      <c r="AJ161" s="9"/>
      <c r="AK161"/>
      <c r="AL161" s="9"/>
      <c r="AM161" s="93"/>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row>
    <row r="162" spans="1:270" s="2" customFormat="1">
      <c r="B162" t="s">
        <v>64</v>
      </c>
      <c r="C162" t="s">
        <v>53</v>
      </c>
      <c r="D162" s="2" t="str">
        <f t="shared" si="1"/>
        <v>RARA VEZINSIGNIFICANTE</v>
      </c>
      <c r="E162" t="s">
        <v>62</v>
      </c>
      <c r="F162" s="3"/>
      <c r="G162" s="3"/>
      <c r="H162" s="13"/>
      <c r="I162"/>
      <c r="J162"/>
      <c r="K162"/>
      <c r="L162"/>
      <c r="M162"/>
      <c r="N162"/>
      <c r="O162"/>
      <c r="P162"/>
      <c r="Q162"/>
      <c r="R162" s="13"/>
      <c r="S162" s="97"/>
      <c r="T162"/>
      <c r="U162" s="97"/>
      <c r="V162" s="97"/>
      <c r="W162" s="9"/>
      <c r="X162" s="9"/>
      <c r="Y162" s="9"/>
      <c r="Z162" s="9"/>
      <c r="AA162" s="3"/>
      <c r="AB162" s="3"/>
      <c r="AC162" s="9"/>
      <c r="AD162" s="53"/>
      <c r="AE162"/>
      <c r="AF162"/>
      <c r="AG162"/>
      <c r="AH162" s="9"/>
      <c r="AI162"/>
      <c r="AJ162" s="9"/>
      <c r="AK162"/>
      <c r="AL162" s="9"/>
      <c r="AM162" s="93"/>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row>
    <row r="163" spans="1:270" s="2" customFormat="1">
      <c r="B163" t="s">
        <v>64</v>
      </c>
      <c r="C163" t="s">
        <v>55</v>
      </c>
      <c r="D163" s="2" t="str">
        <f t="shared" si="1"/>
        <v>RARA VEZMENOR</v>
      </c>
      <c r="E163" t="s">
        <v>62</v>
      </c>
      <c r="F163" s="3"/>
      <c r="G163" s="3"/>
      <c r="H163" s="13" t="str">
        <f>+IFERROR(VLOOKUP(F163,$F$168:$H$172,3,FALSE)*VLOOKUP(G163,$G$168:$H$172,3,FALSE),"")</f>
        <v/>
      </c>
      <c r="I163"/>
      <c r="J163"/>
      <c r="K163"/>
      <c r="L163"/>
      <c r="M163"/>
      <c r="N163"/>
      <c r="O163"/>
      <c r="P163"/>
      <c r="Q163"/>
      <c r="R163" s="13"/>
      <c r="S163" s="97"/>
      <c r="T163"/>
      <c r="U163" s="97"/>
      <c r="V163" s="97"/>
      <c r="W163" s="9"/>
      <c r="X163" s="9"/>
      <c r="Y163" s="9"/>
      <c r="Z163" s="9"/>
      <c r="AA163" s="3"/>
      <c r="AB163" s="3"/>
      <c r="AC163" s="9"/>
      <c r="AD163" s="53"/>
      <c r="AE163"/>
      <c r="AF163"/>
      <c r="AG163"/>
      <c r="AH163" s="9"/>
      <c r="AI163"/>
      <c r="AJ163" s="9"/>
      <c r="AK163"/>
      <c r="AL163" s="9"/>
      <c r="AM163" s="9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row>
    <row r="164" spans="1:270" s="2" customFormat="1">
      <c r="B164" t="s">
        <v>64</v>
      </c>
      <c r="C164" t="s">
        <v>56</v>
      </c>
      <c r="D164" s="2" t="str">
        <f t="shared" si="1"/>
        <v>RARA VEZMODERADO</v>
      </c>
      <c r="E164" t="s">
        <v>56</v>
      </c>
      <c r="F164" s="3"/>
      <c r="G164" s="3"/>
      <c r="H164" s="13" t="str">
        <f>+IFERROR(VLOOKUP(F164,$F$168:$H$172,3,FALSE)*VLOOKUP(G164,$G$168:$H$172,3,FALSE),"")</f>
        <v/>
      </c>
      <c r="I164"/>
      <c r="J164"/>
      <c r="K164"/>
      <c r="L164"/>
      <c r="M164"/>
      <c r="N164"/>
      <c r="O164"/>
      <c r="P164"/>
      <c r="Q164"/>
      <c r="R164" s="13"/>
      <c r="S164" s="97"/>
      <c r="T164"/>
      <c r="U164" s="97"/>
      <c r="V164" s="97"/>
      <c r="W164" s="9"/>
      <c r="X164" s="9"/>
      <c r="Y164" s="9"/>
      <c r="Z164" s="9"/>
      <c r="AA164" s="3"/>
      <c r="AB164" s="3"/>
      <c r="AC164" s="9"/>
      <c r="AD164" s="53"/>
      <c r="AE164"/>
      <c r="AF164"/>
      <c r="AG164"/>
      <c r="AH164" s="9"/>
      <c r="AI164"/>
      <c r="AJ164" s="9"/>
      <c r="AK164"/>
      <c r="AL164" s="9"/>
      <c r="AM164" s="93"/>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row>
    <row r="165" spans="1:270" s="2" customFormat="1">
      <c r="B165" t="s">
        <v>64</v>
      </c>
      <c r="C165" t="s">
        <v>58</v>
      </c>
      <c r="D165" s="2" t="str">
        <f t="shared" si="1"/>
        <v>RARA VEZMAYOR</v>
      </c>
      <c r="E165" t="s">
        <v>54</v>
      </c>
      <c r="F165" s="13"/>
      <c r="G165" s="13"/>
      <c r="H165" s="13"/>
      <c r="I165"/>
      <c r="J165"/>
      <c r="K165"/>
      <c r="L165"/>
      <c r="M165"/>
      <c r="N165"/>
      <c r="O165"/>
      <c r="P165"/>
      <c r="Q165"/>
      <c r="R165" s="13"/>
      <c r="S165" s="97"/>
      <c r="T165"/>
      <c r="U165" s="97"/>
      <c r="V165" s="97"/>
      <c r="W165" s="9"/>
      <c r="X165" s="9"/>
      <c r="Y165" s="9"/>
      <c r="Z165" s="9"/>
      <c r="AA165"/>
      <c r="AB165"/>
      <c r="AC165" s="9"/>
      <c r="AD165" s="53"/>
      <c r="AE165"/>
      <c r="AF165"/>
      <c r="AG165"/>
      <c r="AH165" s="9"/>
      <c r="AI165"/>
      <c r="AJ165" s="9"/>
      <c r="AK165"/>
      <c r="AL165" s="9"/>
      <c r="AM165" s="93"/>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row>
    <row r="166" spans="1:270" s="2" customFormat="1">
      <c r="B166" t="s">
        <v>64</v>
      </c>
      <c r="C166" t="s">
        <v>59</v>
      </c>
      <c r="D166" s="2" t="str">
        <f t="shared" si="1"/>
        <v>RARA VEZCATASTRÓFICO</v>
      </c>
      <c r="E166" t="s">
        <v>57</v>
      </c>
      <c r="F166" s="13"/>
      <c r="G166" s="13"/>
      <c r="H166" s="13"/>
      <c r="I166"/>
      <c r="J166"/>
      <c r="K166"/>
      <c r="L166"/>
      <c r="M166"/>
      <c r="N166"/>
      <c r="O166"/>
      <c r="P166"/>
      <c r="Q166"/>
      <c r="R166" s="13"/>
      <c r="S166" s="97"/>
      <c r="T166"/>
      <c r="U166" s="97"/>
      <c r="V166" s="97"/>
      <c r="W166" s="9"/>
      <c r="X166" s="9"/>
      <c r="Y166" s="9"/>
      <c r="Z166" s="9"/>
      <c r="AA166"/>
      <c r="AB166"/>
      <c r="AC166" s="9"/>
      <c r="AD166" s="53"/>
      <c r="AE166"/>
      <c r="AF166"/>
      <c r="AG166"/>
      <c r="AH166" s="9"/>
      <c r="AI166"/>
      <c r="AJ166" s="9"/>
      <c r="AK166"/>
      <c r="AL166" s="9"/>
      <c r="AM166" s="93"/>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row>
    <row r="167" spans="1:270" s="2" customFormat="1" ht="16">
      <c r="A167"/>
      <c r="B167"/>
      <c r="C167"/>
      <c r="D167"/>
      <c r="E167"/>
      <c r="F167" s="13"/>
      <c r="G167" s="13"/>
      <c r="H167" s="13"/>
      <c r="I167"/>
      <c r="J167"/>
      <c r="K167"/>
      <c r="L167"/>
      <c r="M167"/>
      <c r="N167"/>
      <c r="O167"/>
      <c r="P167"/>
      <c r="Q167"/>
      <c r="R167" s="13"/>
      <c r="S167" s="97"/>
      <c r="T167"/>
      <c r="U167" s="97"/>
      <c r="V167" s="97"/>
      <c r="W167" s="9"/>
      <c r="X167" s="9"/>
      <c r="Y167" s="9"/>
      <c r="Z167" s="9"/>
      <c r="AA167"/>
      <c r="AB167"/>
      <c r="AC167" s="9"/>
      <c r="AD167" s="53"/>
      <c r="AE167"/>
      <c r="AF167" t="s">
        <v>34</v>
      </c>
      <c r="AG167"/>
      <c r="AH167" s="9"/>
      <c r="AI167"/>
      <c r="AJ167" s="9" t="s">
        <v>35</v>
      </c>
      <c r="AK167"/>
      <c r="AL167" s="9"/>
      <c r="AM167" s="93"/>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row>
    <row r="168" spans="1:270" s="2" customFormat="1" ht="56">
      <c r="D168"/>
      <c r="E168" s="2" t="s">
        <v>65</v>
      </c>
      <c r="F168" s="14" t="s">
        <v>64</v>
      </c>
      <c r="G168" s="14" t="s">
        <v>53</v>
      </c>
      <c r="H168" s="14">
        <v>1</v>
      </c>
      <c r="J168" s="2" t="s">
        <v>66</v>
      </c>
      <c r="R168" s="14"/>
      <c r="S168" s="98" t="s">
        <v>67</v>
      </c>
      <c r="U168" s="98" t="s">
        <v>68</v>
      </c>
      <c r="V168" s="98" t="s">
        <v>68</v>
      </c>
      <c r="W168" s="84" t="s">
        <v>69</v>
      </c>
      <c r="X168" s="84"/>
      <c r="Y168" s="10" t="s">
        <v>68</v>
      </c>
      <c r="Z168" s="84" t="s">
        <v>69</v>
      </c>
      <c r="AA168" s="2" t="s">
        <v>64</v>
      </c>
      <c r="AB168" s="2" t="s">
        <v>53</v>
      </c>
      <c r="AC168" s="10"/>
      <c r="AD168" s="94"/>
      <c r="AF168" s="89" t="s">
        <v>70</v>
      </c>
      <c r="AG168" s="90" t="s">
        <v>71</v>
      </c>
      <c r="AH168" s="90">
        <v>100</v>
      </c>
      <c r="AI168" s="101" t="s">
        <v>72</v>
      </c>
      <c r="AJ168" s="89"/>
      <c r="AK168" s="90" t="s">
        <v>73</v>
      </c>
      <c r="AL168" s="90">
        <v>2</v>
      </c>
      <c r="AM168" s="93"/>
    </row>
    <row r="169" spans="1:270" s="2" customFormat="1" ht="56">
      <c r="D169"/>
      <c r="E169" s="2" t="s">
        <v>74</v>
      </c>
      <c r="F169" s="14" t="s">
        <v>63</v>
      </c>
      <c r="G169" s="14" t="s">
        <v>55</v>
      </c>
      <c r="H169" s="14">
        <v>2</v>
      </c>
      <c r="J169" s="2" t="s">
        <v>75</v>
      </c>
      <c r="R169" s="14"/>
      <c r="S169" s="98" t="s">
        <v>76</v>
      </c>
      <c r="U169" s="98" t="s">
        <v>56</v>
      </c>
      <c r="V169" s="98" t="s">
        <v>56</v>
      </c>
      <c r="W169" s="84" t="s">
        <v>77</v>
      </c>
      <c r="X169" s="84"/>
      <c r="Y169" s="10" t="s">
        <v>56</v>
      </c>
      <c r="Z169" s="84" t="s">
        <v>77</v>
      </c>
      <c r="AA169" s="2" t="s">
        <v>63</v>
      </c>
      <c r="AB169" s="2" t="s">
        <v>55</v>
      </c>
      <c r="AC169" s="10"/>
      <c r="AD169" s="94"/>
      <c r="AF169" s="89" t="s">
        <v>78</v>
      </c>
      <c r="AG169" s="90" t="s">
        <v>79</v>
      </c>
      <c r="AH169" s="90">
        <v>50</v>
      </c>
      <c r="AI169" s="101" t="s">
        <v>80</v>
      </c>
      <c r="AJ169" s="89"/>
      <c r="AK169" s="90" t="s">
        <v>81</v>
      </c>
      <c r="AL169" s="90">
        <v>1</v>
      </c>
      <c r="AM169" s="93"/>
    </row>
    <row r="170" spans="1:270" s="2" customFormat="1" ht="42">
      <c r="E170" s="2" t="s">
        <v>82</v>
      </c>
      <c r="F170" s="14" t="s">
        <v>61</v>
      </c>
      <c r="G170" s="14" t="s">
        <v>56</v>
      </c>
      <c r="H170" s="14">
        <v>3</v>
      </c>
      <c r="R170" s="14"/>
      <c r="S170" s="98" t="s">
        <v>83</v>
      </c>
      <c r="U170" s="98" t="s">
        <v>84</v>
      </c>
      <c r="V170" s="98" t="s">
        <v>84</v>
      </c>
      <c r="W170" s="84" t="s">
        <v>85</v>
      </c>
      <c r="X170" s="84"/>
      <c r="Y170" s="10" t="s">
        <v>84</v>
      </c>
      <c r="Z170" s="84" t="s">
        <v>85</v>
      </c>
      <c r="AA170" s="2" t="s">
        <v>61</v>
      </c>
      <c r="AB170" s="2" t="s">
        <v>56</v>
      </c>
      <c r="AC170" s="10"/>
      <c r="AD170" s="94"/>
      <c r="AF170" s="89" t="s">
        <v>86</v>
      </c>
      <c r="AG170" s="90" t="s">
        <v>87</v>
      </c>
      <c r="AH170" s="90">
        <v>0</v>
      </c>
      <c r="AI170" s="101" t="s">
        <v>88</v>
      </c>
      <c r="AJ170" s="89"/>
      <c r="AK170" s="90" t="s">
        <v>89</v>
      </c>
      <c r="AL170" s="90">
        <v>0</v>
      </c>
      <c r="AM170" s="93"/>
    </row>
    <row r="171" spans="1:270" s="2" customFormat="1" ht="56">
      <c r="E171" s="2" t="s">
        <v>90</v>
      </c>
      <c r="F171" s="14" t="s">
        <v>60</v>
      </c>
      <c r="G171" s="14" t="s">
        <v>58</v>
      </c>
      <c r="H171" s="14">
        <v>4</v>
      </c>
      <c r="R171" s="14"/>
      <c r="S171" s="98" t="s">
        <v>91</v>
      </c>
      <c r="U171" s="98"/>
      <c r="V171" s="98"/>
      <c r="W171" s="84" t="s">
        <v>92</v>
      </c>
      <c r="X171" s="84"/>
      <c r="Y171" s="10"/>
      <c r="Z171" s="84" t="s">
        <v>92</v>
      </c>
      <c r="AA171" s="2" t="s">
        <v>60</v>
      </c>
      <c r="AB171" s="2" t="s">
        <v>58</v>
      </c>
      <c r="AC171" s="10"/>
      <c r="AD171" s="94"/>
      <c r="AF171" s="89" t="s">
        <v>93</v>
      </c>
      <c r="AG171" s="90" t="s">
        <v>94</v>
      </c>
      <c r="AH171" s="90">
        <v>50</v>
      </c>
      <c r="AI171" s="102" t="s">
        <v>80</v>
      </c>
      <c r="AJ171" s="89"/>
      <c r="AK171" s="90" t="s">
        <v>73</v>
      </c>
      <c r="AL171" s="90">
        <v>2</v>
      </c>
      <c r="AM171" s="93"/>
    </row>
    <row r="172" spans="1:270" s="2" customFormat="1" ht="56">
      <c r="E172" s="2" t="s">
        <v>95</v>
      </c>
      <c r="F172" s="14" t="s">
        <v>52</v>
      </c>
      <c r="G172" s="14" t="s">
        <v>59</v>
      </c>
      <c r="H172" s="14">
        <v>5</v>
      </c>
      <c r="R172" s="14"/>
      <c r="S172" s="98"/>
      <c r="U172" s="98"/>
      <c r="V172" s="98"/>
      <c r="W172" s="84" t="s">
        <v>96</v>
      </c>
      <c r="X172" s="84"/>
      <c r="Y172" s="10"/>
      <c r="Z172" s="84" t="s">
        <v>96</v>
      </c>
      <c r="AA172" s="2" t="s">
        <v>52</v>
      </c>
      <c r="AB172" s="2" t="s">
        <v>59</v>
      </c>
      <c r="AC172" s="10"/>
      <c r="AD172" s="94"/>
      <c r="AF172" s="89" t="s">
        <v>97</v>
      </c>
      <c r="AG172" s="90" t="s">
        <v>98</v>
      </c>
      <c r="AH172" s="90">
        <v>50</v>
      </c>
      <c r="AI172" s="102" t="s">
        <v>80</v>
      </c>
      <c r="AJ172" s="89"/>
      <c r="AK172" s="90" t="s">
        <v>73</v>
      </c>
      <c r="AL172" s="90">
        <v>1</v>
      </c>
      <c r="AM172" s="93"/>
    </row>
    <row r="173" spans="1:270" s="2" customFormat="1" ht="42">
      <c r="E173" s="2" t="s">
        <v>99</v>
      </c>
      <c r="F173" s="14"/>
      <c r="G173" s="14"/>
      <c r="H173" s="14"/>
      <c r="R173" s="14"/>
      <c r="S173" s="98"/>
      <c r="U173" s="98"/>
      <c r="V173" s="98"/>
      <c r="W173" s="84" t="s">
        <v>100</v>
      </c>
      <c r="X173" s="84"/>
      <c r="Y173" s="10"/>
      <c r="Z173" s="84" t="s">
        <v>100</v>
      </c>
      <c r="AC173" s="10"/>
      <c r="AD173" s="94"/>
      <c r="AF173" s="89" t="s">
        <v>101</v>
      </c>
      <c r="AG173" s="90" t="s">
        <v>102</v>
      </c>
      <c r="AH173" s="90">
        <v>0</v>
      </c>
      <c r="AI173" s="102" t="s">
        <v>88</v>
      </c>
      <c r="AJ173" s="89"/>
      <c r="AK173" s="90" t="s">
        <v>81</v>
      </c>
      <c r="AL173" s="90">
        <v>0</v>
      </c>
      <c r="AM173" s="93"/>
    </row>
    <row r="174" spans="1:270" ht="42">
      <c r="A174" s="2"/>
      <c r="B174" s="2"/>
      <c r="C174" s="2"/>
      <c r="D174" s="2"/>
      <c r="E174" s="2" t="s">
        <v>103</v>
      </c>
      <c r="F174" s="14"/>
      <c r="G174" s="14"/>
      <c r="H174" s="14"/>
      <c r="I174" s="2"/>
      <c r="J174" s="2"/>
      <c r="K174" s="2"/>
      <c r="L174" s="2"/>
      <c r="M174" s="2"/>
      <c r="N174" s="2"/>
      <c r="O174" s="2"/>
      <c r="P174" s="2"/>
      <c r="Q174" s="2"/>
      <c r="R174" s="14"/>
      <c r="T174" s="2"/>
      <c r="W174" s="84" t="s">
        <v>104</v>
      </c>
      <c r="X174" s="84"/>
      <c r="Z174" s="84" t="s">
        <v>104</v>
      </c>
      <c r="AA174" s="2"/>
      <c r="AB174" s="2"/>
      <c r="AC174" s="10"/>
      <c r="AD174" s="94"/>
      <c r="AE174" s="2"/>
      <c r="AF174" s="89" t="s">
        <v>105</v>
      </c>
      <c r="AG174" s="90" t="s">
        <v>106</v>
      </c>
      <c r="AH174" s="90">
        <v>0</v>
      </c>
      <c r="AI174" s="102" t="s">
        <v>88</v>
      </c>
      <c r="AJ174" s="89"/>
      <c r="AK174" s="90" t="s">
        <v>89</v>
      </c>
      <c r="AL174" s="90">
        <v>0</v>
      </c>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c r="IW174" s="2"/>
      <c r="IX174" s="2"/>
      <c r="IY174" s="2"/>
      <c r="IZ174" s="2"/>
      <c r="JA174" s="2"/>
      <c r="JB174" s="2"/>
      <c r="JC174" s="2"/>
      <c r="JD174" s="2"/>
      <c r="JE174" s="2"/>
      <c r="JF174" s="2"/>
      <c r="JG174" s="2"/>
      <c r="JH174" s="2"/>
      <c r="JI174" s="2"/>
      <c r="JJ174" s="2"/>
    </row>
    <row r="175" spans="1:270" ht="42">
      <c r="A175" s="2"/>
      <c r="B175" s="2"/>
      <c r="C175" s="2"/>
      <c r="D175" s="2"/>
      <c r="E175" s="2" t="s">
        <v>107</v>
      </c>
      <c r="F175" s="14"/>
      <c r="G175" s="14"/>
      <c r="H175" s="14"/>
      <c r="I175" s="2"/>
      <c r="J175" s="2"/>
      <c r="K175" s="2"/>
      <c r="L175" s="2"/>
      <c r="M175" s="2"/>
      <c r="N175" s="2"/>
      <c r="O175" s="2"/>
      <c r="P175" s="2"/>
      <c r="Q175" s="2"/>
      <c r="R175" s="14"/>
      <c r="S175" s="98"/>
      <c r="T175" s="2"/>
      <c r="U175" s="98"/>
      <c r="V175" s="98"/>
      <c r="W175" s="84" t="s">
        <v>108</v>
      </c>
      <c r="X175" s="84"/>
      <c r="Y175" s="10"/>
      <c r="Z175" s="84" t="s">
        <v>108</v>
      </c>
      <c r="AA175" s="2"/>
      <c r="AB175" s="2" t="s">
        <v>109</v>
      </c>
      <c r="AC175" s="10"/>
      <c r="AD175" s="94"/>
      <c r="AE175" s="2"/>
      <c r="AF175" s="89" t="s">
        <v>110</v>
      </c>
      <c r="AG175" s="90" t="s">
        <v>111</v>
      </c>
      <c r="AH175" s="90">
        <v>0</v>
      </c>
      <c r="AI175" s="102" t="s">
        <v>88</v>
      </c>
      <c r="AJ175" s="89"/>
      <c r="AK175" s="90" t="s">
        <v>73</v>
      </c>
      <c r="AL175" s="90">
        <v>1</v>
      </c>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c r="IW175" s="2"/>
      <c r="IX175" s="2"/>
      <c r="IY175" s="2"/>
      <c r="IZ175" s="2"/>
      <c r="JA175" s="2"/>
      <c r="JB175" s="2"/>
      <c r="JC175" s="2"/>
      <c r="JD175" s="2"/>
      <c r="JE175" s="2"/>
      <c r="JF175" s="2"/>
      <c r="JG175" s="2"/>
      <c r="JH175" s="2"/>
      <c r="JI175" s="2"/>
      <c r="JJ175" s="2"/>
    </row>
    <row r="176" spans="1:270" ht="28">
      <c r="A176" s="2"/>
      <c r="B176" s="2"/>
      <c r="C176" s="2"/>
      <c r="D176" s="2"/>
      <c r="E176" s="2" t="s">
        <v>112</v>
      </c>
      <c r="F176" s="14"/>
      <c r="G176" s="14"/>
      <c r="H176" s="14"/>
      <c r="I176" s="2"/>
      <c r="J176" s="2"/>
      <c r="K176" s="2"/>
      <c r="L176" s="2"/>
      <c r="M176" s="2"/>
      <c r="N176" s="2"/>
      <c r="O176" s="2"/>
      <c r="P176" s="2"/>
      <c r="Q176" s="2"/>
      <c r="S176" s="98"/>
      <c r="U176" s="98"/>
      <c r="V176" s="98"/>
      <c r="W176" s="84" t="s">
        <v>113</v>
      </c>
      <c r="X176" s="84"/>
      <c r="Y176" s="10"/>
      <c r="Z176" s="84" t="s">
        <v>113</v>
      </c>
      <c r="AC176" s="10"/>
      <c r="AF176" t="s">
        <v>114</v>
      </c>
      <c r="AG176" s="14" t="s">
        <v>115</v>
      </c>
      <c r="AH176" s="10">
        <v>0</v>
      </c>
      <c r="AI176" s="102" t="s">
        <v>88</v>
      </c>
      <c r="AJ176" s="10"/>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c r="IW176" s="2"/>
      <c r="IX176" s="2"/>
      <c r="IY176" s="2"/>
      <c r="IZ176" s="2"/>
      <c r="JA176" s="2"/>
      <c r="JB176" s="2"/>
      <c r="JC176" s="2"/>
      <c r="JD176" s="2"/>
      <c r="JE176" s="2"/>
      <c r="JF176" s="2"/>
      <c r="JG176" s="2"/>
      <c r="JH176" s="2"/>
      <c r="JI176" s="2"/>
      <c r="JJ176" s="2"/>
    </row>
    <row r="177" spans="1:270">
      <c r="A177" s="2"/>
      <c r="B177" s="2"/>
      <c r="C177" s="2"/>
      <c r="D177" s="2"/>
      <c r="E177" s="2" t="s">
        <v>116</v>
      </c>
      <c r="F177" s="14"/>
      <c r="G177" s="14"/>
      <c r="H177" s="14"/>
      <c r="I177" s="2"/>
      <c r="J177" s="2"/>
      <c r="K177" s="2"/>
      <c r="L177" s="2"/>
      <c r="M177" s="2"/>
      <c r="N177" s="2"/>
      <c r="O177" s="2"/>
      <c r="P177" s="2"/>
      <c r="Q177" s="2"/>
      <c r="S177" s="98"/>
      <c r="U177" s="98"/>
      <c r="V177" s="98"/>
      <c r="W177" s="10"/>
      <c r="X177" s="10"/>
      <c r="Y177" s="10"/>
      <c r="Z177" s="10"/>
      <c r="AC177" s="10"/>
      <c r="AG177" s="2"/>
      <c r="AH177" s="10"/>
      <c r="AI177" s="2"/>
      <c r="AJ177" s="10"/>
      <c r="AK177" s="2"/>
      <c r="AL177" s="10"/>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c r="IW177" s="2"/>
      <c r="IX177" s="2"/>
      <c r="IY177" s="2"/>
      <c r="IZ177" s="2"/>
      <c r="JA177" s="2"/>
      <c r="JB177" s="2"/>
      <c r="JC177" s="2"/>
      <c r="JD177" s="2"/>
      <c r="JE177" s="2"/>
      <c r="JF177" s="2"/>
      <c r="JG177" s="2"/>
      <c r="JH177" s="2"/>
      <c r="JI177" s="2"/>
      <c r="JJ177" s="2"/>
    </row>
    <row r="178" spans="1:270">
      <c r="A178" s="2"/>
      <c r="B178" s="2"/>
      <c r="C178" s="2"/>
      <c r="D178" s="2"/>
      <c r="F178" s="14"/>
      <c r="G178" s="14"/>
      <c r="H178" s="14"/>
      <c r="I178" s="2"/>
      <c r="J178" s="2"/>
      <c r="K178" s="2"/>
      <c r="L178" s="2"/>
      <c r="M178" s="2"/>
      <c r="N178" s="2"/>
      <c r="O178" s="2"/>
      <c r="P178" s="2"/>
      <c r="Q178" s="2"/>
      <c r="S178" s="98"/>
      <c r="U178" s="98"/>
      <c r="V178" s="98"/>
      <c r="W178" s="10"/>
      <c r="X178" s="10"/>
      <c r="Y178" s="10"/>
      <c r="Z178" s="10"/>
      <c r="AC178" s="10"/>
      <c r="AG178" s="2"/>
      <c r="AH178" s="10"/>
      <c r="AI178" s="2"/>
      <c r="AJ178" s="10"/>
      <c r="AK178" s="2"/>
      <c r="AL178" s="10"/>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c r="IW178" s="2"/>
      <c r="IX178" s="2"/>
      <c r="IY178" s="2"/>
      <c r="IZ178" s="2"/>
      <c r="JA178" s="2"/>
      <c r="JB178" s="2"/>
      <c r="JC178" s="2"/>
      <c r="JD178" s="2"/>
      <c r="JE178" s="2"/>
      <c r="JF178" s="2"/>
      <c r="JG178" s="2"/>
      <c r="JH178" s="2"/>
      <c r="JI178" s="2"/>
      <c r="JJ178" s="2"/>
    </row>
    <row r="179" spans="1:270">
      <c r="A179" s="2"/>
      <c r="B179" s="2"/>
      <c r="C179" s="2"/>
      <c r="D179" s="2"/>
      <c r="F179" s="14"/>
      <c r="G179" s="14"/>
      <c r="H179" s="14"/>
      <c r="I179" s="2"/>
      <c r="J179" s="2"/>
      <c r="K179" s="2"/>
      <c r="L179" s="2"/>
      <c r="M179" s="2"/>
      <c r="N179" s="2"/>
      <c r="O179" s="2"/>
      <c r="P179" s="2"/>
      <c r="Q179" s="2"/>
      <c r="S179" s="98"/>
      <c r="U179" s="98"/>
      <c r="V179" s="98"/>
      <c r="W179" s="10"/>
      <c r="X179" s="10"/>
      <c r="Y179" s="10"/>
      <c r="Z179" s="10"/>
      <c r="AC179" s="10"/>
      <c r="AG179" s="2"/>
      <c r="AH179" s="10"/>
      <c r="AI179" s="2"/>
      <c r="AJ179" s="10"/>
      <c r="AK179" s="2"/>
      <c r="AL179" s="10"/>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c r="IW179" s="2"/>
      <c r="IX179" s="2"/>
      <c r="IY179" s="2"/>
      <c r="IZ179" s="2"/>
      <c r="JA179" s="2"/>
      <c r="JB179" s="2"/>
      <c r="JC179" s="2"/>
      <c r="JD179" s="2"/>
      <c r="JE179" s="2"/>
      <c r="JF179" s="2"/>
      <c r="JG179" s="2"/>
      <c r="JH179" s="2"/>
      <c r="JI179" s="2"/>
      <c r="JJ179" s="2"/>
    </row>
    <row r="180" spans="1:270">
      <c r="E180" s="2"/>
      <c r="I180" s="2"/>
      <c r="J180" s="2"/>
      <c r="K180" s="2"/>
      <c r="M180" s="2"/>
      <c r="N180" s="2"/>
      <c r="O180" s="2"/>
    </row>
    <row r="181" spans="1:270">
      <c r="E181" s="2"/>
      <c r="I181" s="2"/>
      <c r="J181" s="2"/>
      <c r="K181" s="2"/>
      <c r="M181" s="2"/>
      <c r="N181" s="2"/>
      <c r="O181" s="2"/>
    </row>
    <row r="182" spans="1:270">
      <c r="I182" s="2"/>
      <c r="J182" s="2"/>
      <c r="K182" s="2"/>
      <c r="M182" s="2"/>
      <c r="N182" s="2"/>
      <c r="O182" s="2"/>
    </row>
    <row r="183" spans="1:270">
      <c r="R183" s="14"/>
    </row>
    <row r="184" spans="1:270">
      <c r="R184" s="14"/>
    </row>
    <row r="185" spans="1:270">
      <c r="R185" s="14"/>
    </row>
  </sheetData>
  <sheetProtection formatRows="0" insertColumns="0" insertRows="0" insertHyperlinks="0" selectLockedCells="1" sort="0" autoFilter="0" pivotTables="0" selectUnlockedCells="1"/>
  <mergeCells count="89">
    <mergeCell ref="AL10:AL12"/>
    <mergeCell ref="AM10:AM12"/>
    <mergeCell ref="AL16:AL17"/>
    <mergeCell ref="AJ16:AJ17"/>
    <mergeCell ref="AA10:AA12"/>
    <mergeCell ref="N10:N12"/>
    <mergeCell ref="Q10:Q12"/>
    <mergeCell ref="X10:X12"/>
    <mergeCell ref="Y10:Y12"/>
    <mergeCell ref="Z10:Z12"/>
    <mergeCell ref="AH10:AH12"/>
    <mergeCell ref="AI10:AI12"/>
    <mergeCell ref="AE16:AE17"/>
    <mergeCell ref="AG16:AG17"/>
    <mergeCell ref="AH16:AH17"/>
    <mergeCell ref="AJ10:AJ12"/>
    <mergeCell ref="H10:H12"/>
    <mergeCell ref="I10:I12"/>
    <mergeCell ref="J10:J12"/>
    <mergeCell ref="L10:L12"/>
    <mergeCell ref="M10:M12"/>
    <mergeCell ref="K10:K12"/>
    <mergeCell ref="C10:C12"/>
    <mergeCell ref="D10:D12"/>
    <mergeCell ref="E10:E12"/>
    <mergeCell ref="F10:F12"/>
    <mergeCell ref="G10:G12"/>
    <mergeCell ref="A19:E19"/>
    <mergeCell ref="A21:D21"/>
    <mergeCell ref="F21:S21"/>
    <mergeCell ref="U21:AL21"/>
    <mergeCell ref="O10:O12"/>
    <mergeCell ref="H16:H17"/>
    <mergeCell ref="C16:C17"/>
    <mergeCell ref="D16:D17"/>
    <mergeCell ref="E16:E17"/>
    <mergeCell ref="F16:F17"/>
    <mergeCell ref="G16:G17"/>
    <mergeCell ref="I16:I17"/>
    <mergeCell ref="J16:J17"/>
    <mergeCell ref="L16:L17"/>
    <mergeCell ref="M16:M17"/>
    <mergeCell ref="O16:O17"/>
    <mergeCell ref="A18:F18"/>
    <mergeCell ref="I18:P18"/>
    <mergeCell ref="U18:AD18"/>
    <mergeCell ref="K16:K17"/>
    <mergeCell ref="N16:N17"/>
    <mergeCell ref="P16:P17"/>
    <mergeCell ref="Q16:Q17"/>
    <mergeCell ref="AA16:AA17"/>
    <mergeCell ref="AB16:AB17"/>
    <mergeCell ref="AC16:AC17"/>
    <mergeCell ref="C1:AK4"/>
    <mergeCell ref="AL1:AM1"/>
    <mergeCell ref="AL2:AM2"/>
    <mergeCell ref="AL3:AM3"/>
    <mergeCell ref="AL4:AM4"/>
    <mergeCell ref="AE6:AE7"/>
    <mergeCell ref="AB10:AB12"/>
    <mergeCell ref="AL6:AM6"/>
    <mergeCell ref="R6:R7"/>
    <mergeCell ref="Z6:Z7"/>
    <mergeCell ref="T6:T7"/>
    <mergeCell ref="Y6:Y7"/>
    <mergeCell ref="AA6:AC6"/>
    <mergeCell ref="AH6:AI6"/>
    <mergeCell ref="AJ6:AK6"/>
    <mergeCell ref="AD6:AD7"/>
    <mergeCell ref="AG6:AG7"/>
    <mergeCell ref="AF10:AF11"/>
    <mergeCell ref="AC10:AC12"/>
    <mergeCell ref="AG10:AG12"/>
    <mergeCell ref="AK10:AK12"/>
    <mergeCell ref="A8:A17"/>
    <mergeCell ref="B8:B17"/>
    <mergeCell ref="A1:B4"/>
    <mergeCell ref="F6:H6"/>
    <mergeCell ref="I6:L6"/>
    <mergeCell ref="A6:E6"/>
    <mergeCell ref="AF6:AF7"/>
    <mergeCell ref="X6:X7"/>
    <mergeCell ref="P6:P7"/>
    <mergeCell ref="Q6:Q7"/>
    <mergeCell ref="S6:S7"/>
    <mergeCell ref="M6:O6"/>
    <mergeCell ref="U6:U7"/>
    <mergeCell ref="W6:W7"/>
    <mergeCell ref="V6:V7"/>
  </mergeCells>
  <phoneticPr fontId="12" type="noConversion"/>
  <conditionalFormatting sqref="K180">
    <cfRule type="cellIs" dxfId="130" priority="470" stopIfTrue="1" operator="between">
      <formula>30</formula>
      <formula>40</formula>
    </cfRule>
  </conditionalFormatting>
  <conditionalFormatting sqref="N180">
    <cfRule type="cellIs" dxfId="129" priority="438" stopIfTrue="1" operator="between">
      <formula>30</formula>
      <formula>40</formula>
    </cfRule>
  </conditionalFormatting>
  <conditionalFormatting sqref="G9 G22:G164 G15 AB9">
    <cfRule type="cellIs" dxfId="128" priority="525" stopIfTrue="1" operator="equal">
      <formula>$G$170</formula>
    </cfRule>
    <cfRule type="cellIs" dxfId="127" priority="526" stopIfTrue="1" operator="equal">
      <formula>$G$169</formula>
    </cfRule>
    <cfRule type="cellIs" dxfId="126" priority="527" stopIfTrue="1" operator="equal">
      <formula>$G$168</formula>
    </cfRule>
  </conditionalFormatting>
  <conditionalFormatting sqref="F15 F22:F164 F8:F9 AA8:AA10">
    <cfRule type="cellIs" dxfId="125" priority="528" stopIfTrue="1" operator="equal">
      <formula>$F$170</formula>
    </cfRule>
    <cfRule type="cellIs" dxfId="124" priority="529" stopIfTrue="1" operator="equal">
      <formula>$F$169</formula>
    </cfRule>
    <cfRule type="cellIs" dxfId="123" priority="530" stopIfTrue="1" operator="equal">
      <formula>$F$168</formula>
    </cfRule>
  </conditionalFormatting>
  <conditionalFormatting sqref="N181">
    <cfRule type="cellIs" dxfId="122" priority="398" stopIfTrue="1" operator="between">
      <formula>30</formula>
      <formula>40</formula>
    </cfRule>
  </conditionalFormatting>
  <conditionalFormatting sqref="N182">
    <cfRule type="cellIs" dxfId="121" priority="397" stopIfTrue="1" operator="between">
      <formula>30</formula>
      <formula>40</formula>
    </cfRule>
  </conditionalFormatting>
  <conditionalFormatting sqref="K181">
    <cfRule type="cellIs" dxfId="120" priority="396" stopIfTrue="1" operator="between">
      <formula>30</formula>
      <formula>40</formula>
    </cfRule>
  </conditionalFormatting>
  <conditionalFormatting sqref="K182">
    <cfRule type="cellIs" dxfId="119" priority="395" stopIfTrue="1" operator="between">
      <formula>30</formula>
      <formula>40</formula>
    </cfRule>
  </conditionalFormatting>
  <conditionalFormatting sqref="AA22:AA164">
    <cfRule type="cellIs" dxfId="118" priority="182" stopIfTrue="1" operator="equal">
      <formula>#REF!</formula>
    </cfRule>
    <cfRule type="cellIs" dxfId="117" priority="183" operator="equal">
      <formula>#REF!</formula>
    </cfRule>
    <cfRule type="cellIs" dxfId="116" priority="184" operator="equal">
      <formula>#REF!</formula>
    </cfRule>
  </conditionalFormatting>
  <conditionalFormatting sqref="AB22:AB164">
    <cfRule type="cellIs" dxfId="115" priority="185" stopIfTrue="1" operator="equal">
      <formula>#REF!</formula>
    </cfRule>
    <cfRule type="cellIs" dxfId="114" priority="186" stopIfTrue="1" operator="equal">
      <formula>#REF!</formula>
    </cfRule>
    <cfRule type="cellIs" dxfId="113" priority="187" stopIfTrue="1" operator="equal">
      <formula>#REF!</formula>
    </cfRule>
  </conditionalFormatting>
  <conditionalFormatting sqref="AB13">
    <cfRule type="cellIs" dxfId="112" priority="166" stopIfTrue="1" operator="equal">
      <formula>$G$168</formula>
    </cfRule>
  </conditionalFormatting>
  <conditionalFormatting sqref="AA13">
    <cfRule type="cellIs" dxfId="111" priority="169" stopIfTrue="1" operator="equal">
      <formula>$F$168</formula>
    </cfRule>
  </conditionalFormatting>
  <conditionalFormatting sqref="G13">
    <cfRule type="cellIs" dxfId="110" priority="143" stopIfTrue="1" operator="equal">
      <formula>$G$170</formula>
    </cfRule>
    <cfRule type="cellIs" dxfId="109" priority="144" stopIfTrue="1" operator="equal">
      <formula>$G$169</formula>
    </cfRule>
    <cfRule type="cellIs" dxfId="108" priority="145" stopIfTrue="1" operator="equal">
      <formula>$G$168</formula>
    </cfRule>
  </conditionalFormatting>
  <conditionalFormatting sqref="F13">
    <cfRule type="cellIs" dxfId="107" priority="146" stopIfTrue="1" operator="equal">
      <formula>$F$170</formula>
    </cfRule>
    <cfRule type="cellIs" dxfId="106" priority="147" stopIfTrue="1" operator="equal">
      <formula>$F$169</formula>
    </cfRule>
    <cfRule type="cellIs" dxfId="105" priority="148" stopIfTrue="1" operator="equal">
      <formula>$F$168</formula>
    </cfRule>
  </conditionalFormatting>
  <conditionalFormatting sqref="H13 H8:H10 AC13 AC8:AC10 H15:H16 AC15:AC16">
    <cfRule type="cellIs" dxfId="104" priority="126" operator="equal">
      <formula>"BAJO"</formula>
    </cfRule>
    <cfRule type="cellIs" dxfId="103" priority="127" operator="equal">
      <formula>"MODERADO"</formula>
    </cfRule>
    <cfRule type="cellIs" dxfId="102" priority="128" operator="equal">
      <formula>"ALTO"</formula>
    </cfRule>
    <cfRule type="cellIs" dxfId="101" priority="129" operator="equal">
      <formula>"EXTREMO"</formula>
    </cfRule>
  </conditionalFormatting>
  <conditionalFormatting sqref="F13 F8:F10 F15:F16">
    <cfRule type="cellIs" dxfId="100" priority="671" operator="equal">
      <formula>$F$171</formula>
    </cfRule>
    <cfRule type="cellIs" dxfId="99" priority="672" stopIfTrue="1" operator="equal">
      <formula>$F$170</formula>
    </cfRule>
    <cfRule type="cellIs" dxfId="98" priority="673" stopIfTrue="1" operator="equal">
      <formula>$F$169</formula>
    </cfRule>
    <cfRule type="cellIs" dxfId="97" priority="674" stopIfTrue="1" operator="equal">
      <formula>$F$168</formula>
    </cfRule>
  </conditionalFormatting>
  <conditionalFormatting sqref="G13 G9:G10 G15:G16">
    <cfRule type="cellIs" dxfId="96" priority="679" stopIfTrue="1" operator="equal">
      <formula>$G$172</formula>
    </cfRule>
    <cfRule type="cellIs" dxfId="95" priority="680" stopIfTrue="1" operator="equal">
      <formula>$G$169</formula>
    </cfRule>
    <cfRule type="cellIs" dxfId="94" priority="681" stopIfTrue="1" operator="equal">
      <formula>$G$168</formula>
    </cfRule>
    <cfRule type="cellIs" dxfId="93" priority="682" stopIfTrue="1" operator="equal">
      <formula>$G$171</formula>
    </cfRule>
    <cfRule type="cellIs" dxfId="92" priority="683" stopIfTrue="1" operator="equal">
      <formula>$G$170</formula>
    </cfRule>
  </conditionalFormatting>
  <conditionalFormatting sqref="AA13 AA8:AA10">
    <cfRule type="cellIs" dxfId="91" priority="691" stopIfTrue="1" operator="equal">
      <formula>$AA$172</formula>
    </cfRule>
    <cfRule type="cellIs" dxfId="90" priority="692" stopIfTrue="1" operator="equal">
      <formula>$AA$169</formula>
    </cfRule>
    <cfRule type="cellIs" dxfId="89" priority="693" stopIfTrue="1" operator="equal">
      <formula>$AA$168</formula>
    </cfRule>
    <cfRule type="cellIs" dxfId="88" priority="694" stopIfTrue="1" operator="equal">
      <formula>$AA$171</formula>
    </cfRule>
    <cfRule type="cellIs" dxfId="87" priority="695" stopIfTrue="1" operator="equal">
      <formula>$AA$170</formula>
    </cfRule>
  </conditionalFormatting>
  <conditionalFormatting sqref="AB13 AB9">
    <cfRule type="cellIs" dxfId="86" priority="701" stopIfTrue="1" operator="equal">
      <formula>$AB$172</formula>
    </cfRule>
    <cfRule type="cellIs" dxfId="85" priority="702" stopIfTrue="1" operator="equal">
      <formula>$AB$169</formula>
    </cfRule>
    <cfRule type="cellIs" dxfId="84" priority="703" stopIfTrue="1" operator="equal">
      <formula>$AB$168</formula>
    </cfRule>
    <cfRule type="cellIs" dxfId="83" priority="704" stopIfTrue="1" operator="equal">
      <formula>$AB$171</formula>
    </cfRule>
    <cfRule type="cellIs" dxfId="82" priority="705" stopIfTrue="1" operator="equal">
      <formula>$AB$170</formula>
    </cfRule>
  </conditionalFormatting>
  <conditionalFormatting sqref="AC14">
    <cfRule type="cellIs" dxfId="81" priority="90" operator="equal">
      <formula>"BAJO"</formula>
    </cfRule>
    <cfRule type="cellIs" dxfId="80" priority="91" operator="equal">
      <formula>"MODERADO"</formula>
    </cfRule>
    <cfRule type="cellIs" dxfId="79" priority="92" operator="equal">
      <formula>"ALTO"</formula>
    </cfRule>
    <cfRule type="cellIs" dxfId="78" priority="93" operator="equal">
      <formula>"EXTREMO"</formula>
    </cfRule>
  </conditionalFormatting>
  <conditionalFormatting sqref="F14">
    <cfRule type="cellIs" dxfId="77" priority="94" operator="equal">
      <formula>$F$171</formula>
    </cfRule>
    <cfRule type="cellIs" dxfId="76" priority="95" stopIfTrue="1" operator="equal">
      <formula>$F$170</formula>
    </cfRule>
    <cfRule type="cellIs" dxfId="75" priority="96" stopIfTrue="1" operator="equal">
      <formula>$F$169</formula>
    </cfRule>
    <cfRule type="cellIs" dxfId="74" priority="97" stopIfTrue="1" operator="equal">
      <formula>$F$168</formula>
    </cfRule>
  </conditionalFormatting>
  <conditionalFormatting sqref="G14">
    <cfRule type="cellIs" dxfId="73" priority="98" stopIfTrue="1" operator="equal">
      <formula>$G$172</formula>
    </cfRule>
    <cfRule type="cellIs" dxfId="72" priority="99" stopIfTrue="1" operator="equal">
      <formula>$G$169</formula>
    </cfRule>
    <cfRule type="cellIs" dxfId="71" priority="100" stopIfTrue="1" operator="equal">
      <formula>$G$168</formula>
    </cfRule>
    <cfRule type="cellIs" dxfId="70" priority="101" stopIfTrue="1" operator="equal">
      <formula>$G$171</formula>
    </cfRule>
    <cfRule type="cellIs" dxfId="69" priority="102" stopIfTrue="1" operator="equal">
      <formula>$G$170</formula>
    </cfRule>
  </conditionalFormatting>
  <conditionalFormatting sqref="H14">
    <cfRule type="cellIs" dxfId="68" priority="86" operator="equal">
      <formula>"BAJO"</formula>
    </cfRule>
    <cfRule type="cellIs" dxfId="67" priority="87" operator="equal">
      <formula>"MODERADO"</formula>
    </cfRule>
    <cfRule type="cellIs" dxfId="66" priority="88" operator="equal">
      <formula>"ALTO"</formula>
    </cfRule>
    <cfRule type="cellIs" dxfId="65" priority="89" operator="equal">
      <formula>"EXTREMO"</formula>
    </cfRule>
  </conditionalFormatting>
  <conditionalFormatting sqref="AB14">
    <cfRule type="cellIs" dxfId="64" priority="64" stopIfTrue="1" operator="equal">
      <formula>$G$168</formula>
    </cfRule>
  </conditionalFormatting>
  <conditionalFormatting sqref="AA14">
    <cfRule type="cellIs" dxfId="63" priority="65" stopIfTrue="1" operator="equal">
      <formula>$F$168</formula>
    </cfRule>
  </conditionalFormatting>
  <conditionalFormatting sqref="AA14">
    <cfRule type="cellIs" dxfId="62" priority="66" stopIfTrue="1" operator="equal">
      <formula>$AA$172</formula>
    </cfRule>
    <cfRule type="cellIs" dxfId="61" priority="67" stopIfTrue="1" operator="equal">
      <formula>$AA$169</formula>
    </cfRule>
    <cfRule type="cellIs" dxfId="60" priority="68" stopIfTrue="1" operator="equal">
      <formula>$AA$168</formula>
    </cfRule>
    <cfRule type="cellIs" dxfId="59" priority="69" stopIfTrue="1" operator="equal">
      <formula>$AA$171</formula>
    </cfRule>
    <cfRule type="cellIs" dxfId="58" priority="70" stopIfTrue="1" operator="equal">
      <formula>$AA$170</formula>
    </cfRule>
  </conditionalFormatting>
  <conditionalFormatting sqref="AB14">
    <cfRule type="cellIs" dxfId="57" priority="71" stopIfTrue="1" operator="equal">
      <formula>$AB$172</formula>
    </cfRule>
    <cfRule type="cellIs" dxfId="56" priority="72" stopIfTrue="1" operator="equal">
      <formula>$AB$169</formula>
    </cfRule>
    <cfRule type="cellIs" dxfId="55" priority="73" stopIfTrue="1" operator="equal">
      <formula>$AB$168</formula>
    </cfRule>
    <cfRule type="cellIs" dxfId="54" priority="74" stopIfTrue="1" operator="equal">
      <formula>$AB$171</formula>
    </cfRule>
    <cfRule type="cellIs" dxfId="53" priority="75" stopIfTrue="1" operator="equal">
      <formula>$AB$170</formula>
    </cfRule>
  </conditionalFormatting>
  <conditionalFormatting sqref="AB15">
    <cfRule type="cellIs" dxfId="52" priority="52" stopIfTrue="1" operator="equal">
      <formula>$G$168</formula>
    </cfRule>
  </conditionalFormatting>
  <conditionalFormatting sqref="AA15">
    <cfRule type="cellIs" dxfId="51" priority="53" stopIfTrue="1" operator="equal">
      <formula>$F$168</formula>
    </cfRule>
  </conditionalFormatting>
  <conditionalFormatting sqref="AA15">
    <cfRule type="cellIs" dxfId="50" priority="54" stopIfTrue="1" operator="equal">
      <formula>$AA$172</formula>
    </cfRule>
    <cfRule type="cellIs" dxfId="49" priority="55" stopIfTrue="1" operator="equal">
      <formula>$AA$169</formula>
    </cfRule>
    <cfRule type="cellIs" dxfId="48" priority="56" stopIfTrue="1" operator="equal">
      <formula>$AA$168</formula>
    </cfRule>
    <cfRule type="cellIs" dxfId="47" priority="57" stopIfTrue="1" operator="equal">
      <formula>$AA$171</formula>
    </cfRule>
    <cfRule type="cellIs" dxfId="46" priority="58" stopIfTrue="1" operator="equal">
      <formula>$AA$170</formula>
    </cfRule>
  </conditionalFormatting>
  <conditionalFormatting sqref="AB15">
    <cfRule type="cellIs" dxfId="45" priority="59" stopIfTrue="1" operator="equal">
      <formula>$AB$172</formula>
    </cfRule>
    <cfRule type="cellIs" dxfId="44" priority="60" stopIfTrue="1" operator="equal">
      <formula>$AB$169</formula>
    </cfRule>
    <cfRule type="cellIs" dxfId="43" priority="61" stopIfTrue="1" operator="equal">
      <formula>$AB$168</formula>
    </cfRule>
    <cfRule type="cellIs" dxfId="42" priority="62" stopIfTrue="1" operator="equal">
      <formula>$AB$171</formula>
    </cfRule>
    <cfRule type="cellIs" dxfId="41" priority="63" stopIfTrue="1" operator="equal">
      <formula>$AB$170</formula>
    </cfRule>
  </conditionalFormatting>
  <conditionalFormatting sqref="AB16">
    <cfRule type="cellIs" dxfId="40" priority="40" stopIfTrue="1" operator="equal">
      <formula>$G$168</formula>
    </cfRule>
  </conditionalFormatting>
  <conditionalFormatting sqref="AA16">
    <cfRule type="cellIs" dxfId="39" priority="41" stopIfTrue="1" operator="equal">
      <formula>$F$168</formula>
    </cfRule>
  </conditionalFormatting>
  <conditionalFormatting sqref="AA16">
    <cfRule type="cellIs" dxfId="38" priority="42" stopIfTrue="1" operator="equal">
      <formula>$AA$172</formula>
    </cfRule>
    <cfRule type="cellIs" dxfId="37" priority="43" stopIfTrue="1" operator="equal">
      <formula>$AA$169</formula>
    </cfRule>
    <cfRule type="cellIs" dxfId="36" priority="44" stopIfTrue="1" operator="equal">
      <formula>$AA$168</formula>
    </cfRule>
    <cfRule type="cellIs" dxfId="35" priority="45" stopIfTrue="1" operator="equal">
      <formula>$AA$171</formula>
    </cfRule>
    <cfRule type="cellIs" dxfId="34" priority="46" stopIfTrue="1" operator="equal">
      <formula>$AA$170</formula>
    </cfRule>
  </conditionalFormatting>
  <conditionalFormatting sqref="AB16">
    <cfRule type="cellIs" dxfId="33" priority="47" stopIfTrue="1" operator="equal">
      <formula>$AB$172</formula>
    </cfRule>
    <cfRule type="cellIs" dxfId="32" priority="48" stopIfTrue="1" operator="equal">
      <formula>$AB$169</formula>
    </cfRule>
    <cfRule type="cellIs" dxfId="31" priority="49" stopIfTrue="1" operator="equal">
      <formula>$AB$168</formula>
    </cfRule>
    <cfRule type="cellIs" dxfId="30" priority="50" stopIfTrue="1" operator="equal">
      <formula>$AB$171</formula>
    </cfRule>
    <cfRule type="cellIs" dxfId="29" priority="51" stopIfTrue="1" operator="equal">
      <formula>$AB$170</formula>
    </cfRule>
  </conditionalFormatting>
  <conditionalFormatting sqref="G8">
    <cfRule type="cellIs" dxfId="28" priority="23" stopIfTrue="1" operator="equal">
      <formula>$G$172</formula>
    </cfRule>
    <cfRule type="cellIs" dxfId="27" priority="24" stopIfTrue="1" operator="equal">
      <formula>$G$169</formula>
    </cfRule>
    <cfRule type="cellIs" dxfId="26" priority="25" stopIfTrue="1" operator="equal">
      <formula>$G$168</formula>
    </cfRule>
    <cfRule type="cellIs" dxfId="25" priority="26" stopIfTrue="1" operator="equal">
      <formula>$G$171</formula>
    </cfRule>
    <cfRule type="cellIs" dxfId="24" priority="27" stopIfTrue="1" operator="equal">
      <formula>$G$170</formula>
    </cfRule>
  </conditionalFormatting>
  <conditionalFormatting sqref="AB8">
    <cfRule type="cellIs" dxfId="23" priority="18" stopIfTrue="1" operator="equal">
      <formula>$G$172</formula>
    </cfRule>
    <cfRule type="cellIs" dxfId="22" priority="19" stopIfTrue="1" operator="equal">
      <formula>$G$169</formula>
    </cfRule>
    <cfRule type="cellIs" dxfId="21" priority="20" stopIfTrue="1" operator="equal">
      <formula>$G$168</formula>
    </cfRule>
    <cfRule type="cellIs" dxfId="20" priority="21" stopIfTrue="1" operator="equal">
      <formula>$G$171</formula>
    </cfRule>
    <cfRule type="cellIs" dxfId="19" priority="22" stopIfTrue="1" operator="equal">
      <formula>$G$170</formula>
    </cfRule>
  </conditionalFormatting>
  <conditionalFormatting sqref="G19:G20">
    <cfRule type="cellIs" dxfId="18" priority="12" stopIfTrue="1" operator="equal">
      <formula>$G$171</formula>
    </cfRule>
    <cfRule type="cellIs" dxfId="17" priority="13" stopIfTrue="1" operator="equal">
      <formula>$G$170</formula>
    </cfRule>
    <cfRule type="cellIs" dxfId="16" priority="14" stopIfTrue="1" operator="equal">
      <formula>$G$169</formula>
    </cfRule>
  </conditionalFormatting>
  <conditionalFormatting sqref="F19:F20">
    <cfRule type="cellIs" dxfId="15" priority="15" stopIfTrue="1" operator="equal">
      <formula>$F$171</formula>
    </cfRule>
    <cfRule type="cellIs" dxfId="14" priority="16" stopIfTrue="1" operator="equal">
      <formula>$F$170</formula>
    </cfRule>
    <cfRule type="cellIs" dxfId="13" priority="17" stopIfTrue="1" operator="equal">
      <formula>$F$169</formula>
    </cfRule>
  </conditionalFormatting>
  <conditionalFormatting sqref="AA18:AA20">
    <cfRule type="cellIs" dxfId="12" priority="6" stopIfTrue="1" operator="equal">
      <formula>#REF!</formula>
    </cfRule>
    <cfRule type="cellIs" dxfId="11" priority="7" operator="equal">
      <formula>#REF!</formula>
    </cfRule>
    <cfRule type="cellIs" dxfId="10" priority="8" operator="equal">
      <formula>#REF!</formula>
    </cfRule>
  </conditionalFormatting>
  <conditionalFormatting sqref="AB18:AB20">
    <cfRule type="cellIs" dxfId="9" priority="9" stopIfTrue="1" operator="equal">
      <formula>#REF!</formula>
    </cfRule>
    <cfRule type="cellIs" dxfId="8" priority="10" stopIfTrue="1" operator="equal">
      <formula>#REF!</formula>
    </cfRule>
    <cfRule type="cellIs" dxfId="7" priority="11" stopIfTrue="1" operator="equal">
      <formula>#REF!</formula>
    </cfRule>
  </conditionalFormatting>
  <conditionalFormatting sqref="AB10">
    <cfRule type="cellIs" dxfId="6" priority="1" stopIfTrue="1" operator="equal">
      <formula>$G$172</formula>
    </cfRule>
    <cfRule type="cellIs" dxfId="5" priority="2" stopIfTrue="1" operator="equal">
      <formula>$G$169</formula>
    </cfRule>
    <cfRule type="cellIs" dxfId="4" priority="3" stopIfTrue="1" operator="equal">
      <formula>$G$168</formula>
    </cfRule>
    <cfRule type="cellIs" dxfId="3" priority="4" stopIfTrue="1" operator="equal">
      <formula>$G$171</formula>
    </cfRule>
    <cfRule type="cellIs" dxfId="2" priority="5" stopIfTrue="1" operator="equal">
      <formula>$G$170</formula>
    </cfRule>
  </conditionalFormatting>
  <dataValidations count="17">
    <dataValidation type="list" allowBlank="1" showInputMessage="1" showErrorMessage="1" sqref="F13:F16 AA13:AA16 AA8:AA10 F8:F10 F22:F164" xr:uid="{00000000-0002-0000-0000-000001000000}">
      <formula1>$F$168:$F$172</formula1>
    </dataValidation>
    <dataValidation type="list" allowBlank="1" showInputMessage="1" showErrorMessage="1" sqref="G13:G16 AB13:AB16 G22:G164 G8:G10 AB8:AB10" xr:uid="{00000000-0002-0000-0000-000002000000}">
      <formula1>$G$168:$G$172</formula1>
    </dataValidation>
    <dataValidation type="list" allowBlank="1" showInputMessage="1" showErrorMessage="1" sqref="R8 R10:R17 R22:R164" xr:uid="{00000000-0002-0000-0000-000003000000}">
      <formula1>$J$168:$J$169</formula1>
    </dataValidation>
    <dataValidation type="list" allowBlank="1" showInputMessage="1" showErrorMessage="1" sqref="E20 AA20:AB20 E22:E141 AA22:AB164" xr:uid="{00000000-0002-0000-0000-000004000000}">
      <formula1>#REF!</formula1>
    </dataValidation>
    <dataValidation type="list" allowBlank="1" showInputMessage="1" showErrorMessage="1" sqref="E8:E10 E13:E16" xr:uid="{00000000-0002-0000-0000-000006000000}">
      <formula1>$E$164:$E$173</formula1>
    </dataValidation>
    <dataValidation type="list" allowBlank="1" showInputMessage="1" showErrorMessage="1" sqref="AH8:AH10 AH13:AH16 AJ13:AJ16 AJ8:AJ10 AL13:AL16 AL8:AL10" xr:uid="{00000000-0002-0000-0000-00000A000000}">
      <formula1>$Y$168:$Y$170</formula1>
    </dataValidation>
    <dataValidation type="list" allowBlank="1" showInputMessage="1" showErrorMessage="1" sqref="X8:X10 X13:X17" xr:uid="{00000000-0002-0000-0000-00000B000000}">
      <formula1>"FUERTE,MODERADO,DÉBIL"</formula1>
    </dataValidation>
    <dataValidation type="list" allowBlank="1" showInputMessage="1" showErrorMessage="1" sqref="Y8:Y10 Y13:Y17" xr:uid="{00000000-0002-0000-0000-00000C000000}">
      <formula1>"DIRECTAMENTE,NO DISMINUYE"</formula1>
    </dataValidation>
    <dataValidation type="list" allowBlank="1" showInputMessage="1" showErrorMessage="1" sqref="Z8:Z10 Z13:Z17" xr:uid="{00000000-0002-0000-0000-00000D000000}">
      <formula1>"DIRECTAMENTE,INDIRECTAMENTE,NO DISMINUYE"</formula1>
    </dataValidation>
    <dataValidation type="list" allowBlank="1" showInputMessage="1" showErrorMessage="1" sqref="S8:S17" xr:uid="{00000000-0002-0000-0000-000005000000}">
      <formula1>$S$168:$S$171</formula1>
    </dataValidation>
    <dataValidation type="list" allowBlank="1" showInputMessage="1" showErrorMessage="1" sqref="U8:U17" xr:uid="{00000000-0002-0000-0000-000008000000}">
      <formula1>$U$168:$U$170</formula1>
    </dataValidation>
    <dataValidation type="list" allowBlank="1" showInputMessage="1" showErrorMessage="1" sqref="V8:V17" xr:uid="{00000000-0002-0000-0000-000009000000}">
      <formula1>$V$168:$V$170</formula1>
    </dataValidation>
    <dataValidation type="list" allowBlank="1" showInputMessage="1" showErrorMessage="1" sqref="R20" xr:uid="{C170A255-06B9-8049-894A-E48E5B0C36E8}">
      <formula1>$J$169:$J$170</formula1>
    </dataValidation>
    <dataValidation type="list" allowBlank="1" showInputMessage="1" showErrorMessage="1" sqref="G20" xr:uid="{93CF4C81-F955-2845-9699-9C93EB9B9203}">
      <formula1>$G$169:$G$173</formula1>
    </dataValidation>
    <dataValidation type="list" allowBlank="1" showInputMessage="1" showErrorMessage="1" sqref="F20" xr:uid="{38A85FB7-0177-F341-9343-4D670EB315DD}">
      <formula1>$F$169:$F$173</formula1>
    </dataValidation>
    <dataValidation type="list" allowBlank="1" showInputMessage="1" showErrorMessage="1" sqref="AL20 U20:Z20 S20 AH20 AJ20" xr:uid="{3E75E771-B381-E543-8A77-34B06F44711F}">
      <formula1>$AH$169:$AH$176</formula1>
    </dataValidation>
    <dataValidation type="list" allowBlank="1" showInputMessage="1" showErrorMessage="1" sqref="AJ22:AJ164 S22:S164 U22:Z164 AH22:AH164 AL22:AL164" xr:uid="{00000000-0002-0000-0000-000000000000}">
      <formula1>$AH$168:$AH$175</formula1>
    </dataValidation>
  </dataValidations>
  <pageMargins left="0" right="0" top="0.74803149606299213" bottom="0.74803149606299213" header="0.31496062992125984" footer="0.31496062992125984"/>
  <pageSetup paperSize="300" scale="31" orientation="landscape" verticalDpi="4294967292" r:id="rId1"/>
  <drawing r:id="rId2"/>
  <extLst>
    <ext xmlns:x14="http://schemas.microsoft.com/office/spreadsheetml/2009/9/main" uri="{78C0D931-6437-407d-A8EE-F0AAD7539E65}">
      <x14:conditionalFormattings>
        <x14:conditionalFormatting xmlns:xm="http://schemas.microsoft.com/office/excel/2006/main">
          <x14:cfRule type="containsText" priority="689" operator="containsText" id="{7409C311-EEBB-4B57-823D-DBF9E60212B7}">
            <xm:f>NOT(ISERROR(SEARCH($F$172,F8)))</xm:f>
            <xm:f>$F$172</xm:f>
            <x14:dxf>
              <fill>
                <patternFill>
                  <bgColor rgb="FFFF0000"/>
                </patternFill>
              </fill>
            </x14:dxf>
          </x14:cfRule>
          <xm:sqref>F13 F8:F10 F15:F16</xm:sqref>
        </x14:conditionalFormatting>
        <x14:conditionalFormatting xmlns:xm="http://schemas.microsoft.com/office/excel/2006/main">
          <x14:cfRule type="containsText" priority="103" operator="containsText" id="{8EC7F9C9-9E89-1C4F-A7E2-788F5AC6B8FE}">
            <xm:f>NOT(ISERROR(SEARCH($F$172,F14)))</xm:f>
            <xm:f>$F$172</xm:f>
            <x14:dxf>
              <fill>
                <patternFill>
                  <bgColor rgb="FFFF0000"/>
                </patternFill>
              </fill>
            </x14:dxf>
          </x14:cfRule>
          <xm:sqref>F14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A9" sqref="A9"/>
    </sheetView>
  </sheetViews>
  <sheetFormatPr baseColWidth="10" defaultColWidth="10.83203125" defaultRowHeight="15"/>
  <cols>
    <col min="1" max="1" width="57" customWidth="1"/>
    <col min="2" max="2" width="61.83203125" customWidth="1"/>
    <col min="3" max="3" width="29.5" customWidth="1"/>
  </cols>
  <sheetData>
    <row r="1" spans="1:2">
      <c r="A1" s="266" t="s">
        <v>117</v>
      </c>
      <c r="B1" s="266"/>
    </row>
    <row r="2" spans="1:2" ht="45" customHeight="1">
      <c r="A2" s="91" t="s">
        <v>118</v>
      </c>
      <c r="B2" s="92" t="s">
        <v>119</v>
      </c>
    </row>
    <row r="3" spans="1:2" ht="39" customHeight="1">
      <c r="A3" s="92" t="s">
        <v>120</v>
      </c>
      <c r="B3" s="91" t="s">
        <v>121</v>
      </c>
    </row>
    <row r="4" spans="1:2" ht="69.75" customHeight="1">
      <c r="A4" s="91" t="s">
        <v>122</v>
      </c>
      <c r="B4" s="92" t="s">
        <v>123</v>
      </c>
    </row>
    <row r="5" spans="1:2" ht="43.5" customHeight="1">
      <c r="A5" s="92" t="s">
        <v>124</v>
      </c>
      <c r="B5" s="91" t="s">
        <v>125</v>
      </c>
    </row>
    <row r="6" spans="1:2" ht="68.25" customHeight="1">
      <c r="A6" s="91" t="s">
        <v>126</v>
      </c>
      <c r="B6" s="92" t="s">
        <v>127</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8"/>
  <sheetViews>
    <sheetView workbookViewId="0">
      <selection activeCell="D6" sqref="D6"/>
    </sheetView>
  </sheetViews>
  <sheetFormatPr baseColWidth="10" defaultColWidth="10.83203125" defaultRowHeight="15"/>
  <cols>
    <col min="1" max="1" width="9.1640625" customWidth="1"/>
    <col min="2" max="2" width="19.33203125" customWidth="1"/>
    <col min="3" max="3" width="61.83203125" customWidth="1"/>
    <col min="4" max="4" width="60.5" customWidth="1"/>
    <col min="6" max="6" width="14.5" customWidth="1"/>
    <col min="7" max="7" width="67.33203125" customWidth="1"/>
    <col min="8" max="8" width="10.83203125" style="36"/>
  </cols>
  <sheetData>
    <row r="1" spans="1:9" ht="16" thickBot="1">
      <c r="A1" s="12" t="s">
        <v>128</v>
      </c>
    </row>
    <row r="2" spans="1:9" ht="16" thickBot="1">
      <c r="A2" s="21" t="s">
        <v>129</v>
      </c>
      <c r="B2" s="22" t="s">
        <v>130</v>
      </c>
      <c r="C2" s="23" t="s">
        <v>131</v>
      </c>
      <c r="D2" s="23" t="s">
        <v>132</v>
      </c>
    </row>
    <row r="3" spans="1:9" ht="40.5" customHeight="1" thickBot="1">
      <c r="A3" s="24">
        <v>1</v>
      </c>
      <c r="B3" s="25" t="s">
        <v>133</v>
      </c>
      <c r="C3" s="26" t="s">
        <v>134</v>
      </c>
      <c r="D3" s="26" t="s">
        <v>135</v>
      </c>
    </row>
    <row r="4" spans="1:9" ht="40.5" customHeight="1" thickBot="1">
      <c r="A4" s="24">
        <v>2</v>
      </c>
      <c r="B4" s="27" t="s">
        <v>136</v>
      </c>
      <c r="C4" s="26" t="s">
        <v>137</v>
      </c>
      <c r="D4" s="26" t="s">
        <v>138</v>
      </c>
    </row>
    <row r="5" spans="1:9" ht="40.5" customHeight="1" thickBot="1">
      <c r="A5" s="24">
        <v>3</v>
      </c>
      <c r="B5" s="28" t="s">
        <v>139</v>
      </c>
      <c r="C5" s="26" t="s">
        <v>137</v>
      </c>
      <c r="D5" s="26" t="s">
        <v>140</v>
      </c>
    </row>
    <row r="6" spans="1:9" ht="40.5" customHeight="1" thickBot="1">
      <c r="A6" s="24">
        <v>4</v>
      </c>
      <c r="B6" s="29" t="s">
        <v>141</v>
      </c>
      <c r="C6" s="26" t="s">
        <v>142</v>
      </c>
      <c r="D6" s="26" t="s">
        <v>143</v>
      </c>
    </row>
    <row r="7" spans="1:9" ht="40.5" customHeight="1" thickBot="1">
      <c r="A7" s="24">
        <v>5</v>
      </c>
      <c r="B7" s="30" t="s">
        <v>144</v>
      </c>
      <c r="C7" s="26" t="s">
        <v>145</v>
      </c>
      <c r="D7" s="26" t="s">
        <v>146</v>
      </c>
    </row>
    <row r="8" spans="1:9">
      <c r="F8" s="12"/>
    </row>
    <row r="9" spans="1:9" ht="15.75" customHeight="1" thickBot="1">
      <c r="A9" s="12" t="s">
        <v>147</v>
      </c>
      <c r="F9" s="12" t="s">
        <v>148</v>
      </c>
    </row>
    <row r="10" spans="1:9" ht="15.75" customHeight="1" thickBot="1">
      <c r="A10" s="21" t="s">
        <v>129</v>
      </c>
      <c r="B10" s="22" t="s">
        <v>130</v>
      </c>
      <c r="C10" s="23" t="s">
        <v>149</v>
      </c>
      <c r="D10" s="23" t="s">
        <v>150</v>
      </c>
      <c r="F10" s="289" t="s">
        <v>151</v>
      </c>
      <c r="G10" s="290"/>
      <c r="H10" s="289" t="s">
        <v>152</v>
      </c>
      <c r="I10" s="290"/>
    </row>
    <row r="11" spans="1:9" ht="18" customHeight="1">
      <c r="A11" s="273">
        <v>1</v>
      </c>
      <c r="B11" s="276" t="s">
        <v>153</v>
      </c>
      <c r="C11" s="31" t="s">
        <v>154</v>
      </c>
      <c r="D11" s="31" t="s">
        <v>155</v>
      </c>
      <c r="F11" s="39" t="s">
        <v>156</v>
      </c>
      <c r="G11" s="38" t="s">
        <v>157</v>
      </c>
      <c r="H11" s="39" t="s">
        <v>158</v>
      </c>
      <c r="I11" s="39" t="s">
        <v>159</v>
      </c>
    </row>
    <row r="12" spans="1:9" ht="18" customHeight="1">
      <c r="A12" s="274"/>
      <c r="B12" s="277"/>
      <c r="C12" s="31" t="s">
        <v>160</v>
      </c>
      <c r="D12" s="31" t="s">
        <v>161</v>
      </c>
      <c r="F12" s="40">
        <v>1</v>
      </c>
      <c r="G12" s="41" t="s">
        <v>162</v>
      </c>
      <c r="H12" s="72">
        <v>1</v>
      </c>
      <c r="I12" s="37"/>
    </row>
    <row r="13" spans="1:9" ht="27" customHeight="1">
      <c r="A13" s="274"/>
      <c r="B13" s="277"/>
      <c r="C13" s="31" t="s">
        <v>163</v>
      </c>
      <c r="D13" s="31" t="s">
        <v>164</v>
      </c>
      <c r="F13" s="40">
        <v>2</v>
      </c>
      <c r="G13" s="41" t="s">
        <v>165</v>
      </c>
      <c r="H13" s="72">
        <v>1</v>
      </c>
      <c r="I13" s="37"/>
    </row>
    <row r="14" spans="1:9" ht="36.75" customHeight="1">
      <c r="A14" s="274"/>
      <c r="B14" s="277"/>
      <c r="C14" s="31" t="s">
        <v>166</v>
      </c>
      <c r="D14" s="31" t="s">
        <v>167</v>
      </c>
      <c r="F14" s="40">
        <v>3</v>
      </c>
      <c r="G14" s="41" t="s">
        <v>168</v>
      </c>
      <c r="H14" s="72">
        <v>1</v>
      </c>
      <c r="I14" s="37"/>
    </row>
    <row r="15" spans="1:9" ht="18" customHeight="1">
      <c r="A15" s="274"/>
      <c r="B15" s="277"/>
      <c r="C15" s="31" t="s">
        <v>169</v>
      </c>
      <c r="D15" s="31" t="s">
        <v>170</v>
      </c>
      <c r="F15" s="40">
        <v>4</v>
      </c>
      <c r="G15" s="41" t="s">
        <v>171</v>
      </c>
      <c r="H15" s="72">
        <v>1</v>
      </c>
      <c r="I15" s="37"/>
    </row>
    <row r="16" spans="1:9" ht="18" customHeight="1" thickBot="1">
      <c r="A16" s="275"/>
      <c r="B16" s="278"/>
      <c r="C16" s="32" t="s">
        <v>172</v>
      </c>
      <c r="D16" s="32" t="s">
        <v>173</v>
      </c>
      <c r="F16" s="40">
        <v>5</v>
      </c>
      <c r="G16" s="41" t="s">
        <v>174</v>
      </c>
      <c r="H16" s="72">
        <v>1</v>
      </c>
      <c r="I16" s="37"/>
    </row>
    <row r="17" spans="1:9" ht="18" customHeight="1">
      <c r="A17" s="279">
        <v>2</v>
      </c>
      <c r="B17" s="280" t="s">
        <v>175</v>
      </c>
      <c r="C17" s="31" t="s">
        <v>176</v>
      </c>
      <c r="D17" s="31" t="s">
        <v>177</v>
      </c>
      <c r="F17" s="40">
        <v>6</v>
      </c>
      <c r="G17" s="41" t="s">
        <v>178</v>
      </c>
      <c r="H17" s="72"/>
      <c r="I17" s="37"/>
    </row>
    <row r="18" spans="1:9" ht="30.75" customHeight="1">
      <c r="A18" s="274"/>
      <c r="B18" s="281"/>
      <c r="C18" s="31" t="s">
        <v>179</v>
      </c>
      <c r="D18" s="31" t="s">
        <v>180</v>
      </c>
      <c r="F18" s="42">
        <v>7</v>
      </c>
      <c r="G18" s="43" t="s">
        <v>181</v>
      </c>
      <c r="H18" s="73">
        <v>1</v>
      </c>
      <c r="I18" s="44"/>
    </row>
    <row r="19" spans="1:9" ht="24.75" customHeight="1">
      <c r="A19" s="274"/>
      <c r="B19" s="281"/>
      <c r="C19" s="31" t="s">
        <v>182</v>
      </c>
      <c r="D19" s="31" t="s">
        <v>183</v>
      </c>
      <c r="F19" s="40">
        <v>8</v>
      </c>
      <c r="G19" s="107" t="s">
        <v>184</v>
      </c>
      <c r="H19" s="40">
        <v>1</v>
      </c>
      <c r="I19" s="40"/>
    </row>
    <row r="20" spans="1:9" ht="42" customHeight="1">
      <c r="A20" s="274"/>
      <c r="B20" s="281"/>
      <c r="C20" s="31" t="s">
        <v>185</v>
      </c>
      <c r="D20" s="31" t="s">
        <v>186</v>
      </c>
      <c r="F20" s="40">
        <v>9</v>
      </c>
      <c r="G20" s="41" t="s">
        <v>187</v>
      </c>
      <c r="H20" s="40"/>
      <c r="I20" s="40"/>
    </row>
    <row r="21" spans="1:9" ht="18" customHeight="1">
      <c r="A21" s="274"/>
      <c r="B21" s="281"/>
      <c r="C21" s="31" t="s">
        <v>188</v>
      </c>
      <c r="D21" s="31" t="s">
        <v>189</v>
      </c>
      <c r="F21" s="40">
        <v>10</v>
      </c>
      <c r="G21" s="41" t="s">
        <v>190</v>
      </c>
      <c r="H21" s="40">
        <v>1</v>
      </c>
      <c r="I21" s="40"/>
    </row>
    <row r="22" spans="1:9" ht="18" customHeight="1" thickBot="1">
      <c r="A22" s="275"/>
      <c r="B22" s="282"/>
      <c r="C22" s="32" t="s">
        <v>172</v>
      </c>
      <c r="D22" s="32" t="s">
        <v>191</v>
      </c>
      <c r="F22" s="40">
        <v>11</v>
      </c>
      <c r="G22" s="41" t="s">
        <v>192</v>
      </c>
      <c r="H22" s="40">
        <v>1</v>
      </c>
      <c r="I22" s="40"/>
    </row>
    <row r="23" spans="1:9" ht="18" customHeight="1">
      <c r="A23" s="279">
        <v>3</v>
      </c>
      <c r="B23" s="284" t="s">
        <v>193</v>
      </c>
      <c r="C23" s="33" t="s">
        <v>194</v>
      </c>
      <c r="D23" s="33" t="s">
        <v>195</v>
      </c>
      <c r="F23" s="40">
        <v>12</v>
      </c>
      <c r="G23" s="41" t="s">
        <v>196</v>
      </c>
      <c r="H23" s="40">
        <v>1</v>
      </c>
      <c r="I23" s="40"/>
    </row>
    <row r="24" spans="1:9" ht="36" customHeight="1">
      <c r="A24" s="274"/>
      <c r="B24" s="285"/>
      <c r="C24" s="31" t="s">
        <v>197</v>
      </c>
      <c r="D24" s="31" t="s">
        <v>198</v>
      </c>
      <c r="F24" s="40">
        <v>13</v>
      </c>
      <c r="G24" s="41" t="s">
        <v>199</v>
      </c>
      <c r="H24" s="40">
        <v>1</v>
      </c>
      <c r="I24" s="40"/>
    </row>
    <row r="25" spans="1:9" ht="26.25" customHeight="1">
      <c r="A25" s="274"/>
      <c r="B25" s="285"/>
      <c r="C25" s="31" t="s">
        <v>200</v>
      </c>
      <c r="D25" s="31" t="s">
        <v>201</v>
      </c>
      <c r="F25" s="40">
        <v>14</v>
      </c>
      <c r="G25" s="41" t="s">
        <v>202</v>
      </c>
      <c r="H25" s="40">
        <v>1</v>
      </c>
      <c r="I25" s="40"/>
    </row>
    <row r="26" spans="1:9" ht="25.5" customHeight="1">
      <c r="A26" s="274"/>
      <c r="B26" s="285"/>
      <c r="C26" s="31" t="s">
        <v>203</v>
      </c>
      <c r="D26" s="31" t="s">
        <v>204</v>
      </c>
      <c r="F26" s="40">
        <v>15</v>
      </c>
      <c r="G26" s="41" t="s">
        <v>205</v>
      </c>
      <c r="H26" s="40"/>
      <c r="I26" s="40"/>
    </row>
    <row r="27" spans="1:9" ht="28.5" customHeight="1">
      <c r="A27" s="274"/>
      <c r="B27" s="285"/>
      <c r="C27" s="31" t="s">
        <v>206</v>
      </c>
      <c r="D27" s="31" t="s">
        <v>207</v>
      </c>
      <c r="F27" s="40">
        <v>16</v>
      </c>
      <c r="G27" s="41" t="s">
        <v>208</v>
      </c>
      <c r="H27" s="40"/>
      <c r="I27" s="40"/>
    </row>
    <row r="28" spans="1:9" ht="24.75" customHeight="1">
      <c r="A28" s="274"/>
      <c r="B28" s="285"/>
      <c r="C28" s="31" t="s">
        <v>209</v>
      </c>
      <c r="D28" s="31" t="s">
        <v>210</v>
      </c>
      <c r="F28" s="40">
        <v>17</v>
      </c>
      <c r="G28" s="41" t="s">
        <v>211</v>
      </c>
      <c r="H28" s="40"/>
      <c r="I28" s="40"/>
    </row>
    <row r="29" spans="1:9" ht="27.75" customHeight="1">
      <c r="A29" s="274"/>
      <c r="B29" s="285"/>
      <c r="C29" s="34"/>
      <c r="D29" s="31" t="s">
        <v>212</v>
      </c>
      <c r="F29" s="40">
        <v>18</v>
      </c>
      <c r="G29" s="41" t="s">
        <v>213</v>
      </c>
      <c r="H29" s="40"/>
      <c r="I29" s="40"/>
    </row>
    <row r="30" spans="1:9" ht="24.75" customHeight="1">
      <c r="A30" s="274"/>
      <c r="B30" s="285"/>
      <c r="C30" s="34"/>
      <c r="D30" s="31" t="s">
        <v>214</v>
      </c>
      <c r="F30" s="40">
        <v>19</v>
      </c>
      <c r="G30" s="41" t="s">
        <v>215</v>
      </c>
      <c r="H30" s="40"/>
      <c r="I30" s="40"/>
    </row>
    <row r="31" spans="1:9" ht="31.5" customHeight="1" thickBot="1">
      <c r="A31" s="283"/>
      <c r="B31" s="286"/>
      <c r="C31" s="35"/>
      <c r="D31" s="32" t="s">
        <v>216</v>
      </c>
      <c r="F31" s="45" t="s">
        <v>217</v>
      </c>
      <c r="G31" s="45"/>
      <c r="H31" s="45">
        <f>SUM(H12:H30)</f>
        <v>12</v>
      </c>
      <c r="I31" s="45"/>
    </row>
    <row r="32" spans="1:9">
      <c r="A32" s="273">
        <v>4</v>
      </c>
      <c r="B32" s="291" t="s">
        <v>218</v>
      </c>
      <c r="C32" s="31" t="s">
        <v>219</v>
      </c>
      <c r="D32" s="31" t="s">
        <v>220</v>
      </c>
      <c r="F32" s="287" t="s">
        <v>221</v>
      </c>
      <c r="G32" s="287"/>
      <c r="H32" s="287"/>
      <c r="I32" s="288"/>
    </row>
    <row r="33" spans="1:7">
      <c r="A33" s="274"/>
      <c r="B33" s="292"/>
      <c r="C33" s="31" t="s">
        <v>222</v>
      </c>
      <c r="D33" s="31" t="s">
        <v>223</v>
      </c>
    </row>
    <row r="34" spans="1:7" ht="29.25" customHeight="1">
      <c r="A34" s="274"/>
      <c r="B34" s="292"/>
      <c r="C34" s="31" t="s">
        <v>224</v>
      </c>
      <c r="D34" s="31" t="s">
        <v>225</v>
      </c>
    </row>
    <row r="35" spans="1:7" ht="24.75" customHeight="1">
      <c r="A35" s="274"/>
      <c r="B35" s="292"/>
      <c r="C35" s="31" t="s">
        <v>226</v>
      </c>
      <c r="D35" s="31" t="s">
        <v>227</v>
      </c>
      <c r="F35" t="s">
        <v>228</v>
      </c>
    </row>
    <row r="36" spans="1:7" ht="37.5" customHeight="1">
      <c r="A36" s="274"/>
      <c r="B36" s="292"/>
      <c r="C36" s="31" t="s">
        <v>229</v>
      </c>
      <c r="D36" s="31" t="s">
        <v>230</v>
      </c>
      <c r="F36" t="s">
        <v>231</v>
      </c>
    </row>
    <row r="37" spans="1:7" ht="28">
      <c r="A37" s="274"/>
      <c r="B37" s="292"/>
      <c r="C37" s="31" t="s">
        <v>232</v>
      </c>
      <c r="D37" s="31" t="s">
        <v>233</v>
      </c>
      <c r="F37" t="s">
        <v>234</v>
      </c>
    </row>
    <row r="38" spans="1:7" ht="29" thickBot="1">
      <c r="A38" s="274"/>
      <c r="B38" s="292"/>
      <c r="C38" s="34"/>
      <c r="D38" s="31" t="s">
        <v>235</v>
      </c>
    </row>
    <row r="39" spans="1:7" ht="29" thickBot="1">
      <c r="A39" s="283"/>
      <c r="B39" s="293"/>
      <c r="C39" s="35"/>
      <c r="D39" s="32" t="s">
        <v>236</v>
      </c>
      <c r="F39" s="46" t="s">
        <v>193</v>
      </c>
      <c r="G39" s="51" t="s">
        <v>237</v>
      </c>
    </row>
    <row r="40" spans="1:7" ht="16" thickBot="1">
      <c r="A40" s="267">
        <v>5</v>
      </c>
      <c r="B40" s="270" t="s">
        <v>238</v>
      </c>
      <c r="C40" s="33" t="s">
        <v>239</v>
      </c>
      <c r="D40" s="33" t="s">
        <v>240</v>
      </c>
      <c r="F40" s="47" t="s">
        <v>218</v>
      </c>
      <c r="G40" s="52" t="s">
        <v>241</v>
      </c>
    </row>
    <row r="41" spans="1:7" ht="16" thickBot="1">
      <c r="A41" s="268"/>
      <c r="B41" s="271"/>
      <c r="C41" s="31" t="s">
        <v>242</v>
      </c>
      <c r="D41" s="31" t="s">
        <v>243</v>
      </c>
      <c r="F41" s="50" t="s">
        <v>238</v>
      </c>
      <c r="G41" s="51" t="s">
        <v>244</v>
      </c>
    </row>
    <row r="42" spans="1:7" ht="28">
      <c r="A42" s="268"/>
      <c r="B42" s="271"/>
      <c r="C42" s="31" t="s">
        <v>245</v>
      </c>
      <c r="D42" s="31" t="s">
        <v>223</v>
      </c>
      <c r="F42" s="48"/>
    </row>
    <row r="43" spans="1:7" ht="42">
      <c r="A43" s="268"/>
      <c r="B43" s="271"/>
      <c r="C43" s="31" t="s">
        <v>246</v>
      </c>
      <c r="D43" s="31" t="s">
        <v>247</v>
      </c>
      <c r="F43" s="48"/>
    </row>
    <row r="44" spans="1:7" ht="28">
      <c r="A44" s="268"/>
      <c r="B44" s="271"/>
      <c r="C44" s="31" t="s">
        <v>248</v>
      </c>
      <c r="D44" s="31" t="s">
        <v>249</v>
      </c>
      <c r="F44" s="48"/>
    </row>
    <row r="45" spans="1:7" ht="28">
      <c r="A45" s="268"/>
      <c r="B45" s="271"/>
      <c r="C45" s="31" t="s">
        <v>250</v>
      </c>
      <c r="D45" s="31" t="s">
        <v>251</v>
      </c>
      <c r="F45" s="48"/>
    </row>
    <row r="46" spans="1:7" ht="28">
      <c r="A46" s="268"/>
      <c r="B46" s="271"/>
      <c r="C46" s="34"/>
      <c r="D46" s="31" t="s">
        <v>252</v>
      </c>
      <c r="F46" s="48"/>
    </row>
    <row r="47" spans="1:7" ht="29" thickBot="1">
      <c r="A47" s="269"/>
      <c r="B47" s="272"/>
      <c r="C47" s="35"/>
      <c r="D47" s="32" t="s">
        <v>253</v>
      </c>
      <c r="F47" s="48"/>
    </row>
    <row r="48" spans="1:7">
      <c r="F48" s="49"/>
    </row>
  </sheetData>
  <mergeCells count="13">
    <mergeCell ref="F32:I32"/>
    <mergeCell ref="H10:I10"/>
    <mergeCell ref="F10:G10"/>
    <mergeCell ref="A32:A39"/>
    <mergeCell ref="B32:B39"/>
    <mergeCell ref="A40:A47"/>
    <mergeCell ref="B40:B47"/>
    <mergeCell ref="A11:A16"/>
    <mergeCell ref="B11:B16"/>
    <mergeCell ref="A17:A22"/>
    <mergeCell ref="B17:B22"/>
    <mergeCell ref="A23:A31"/>
    <mergeCell ref="B23:B31"/>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4"/>
  <sheetViews>
    <sheetView workbookViewId="0">
      <selection activeCell="C4" sqref="C4"/>
    </sheetView>
  </sheetViews>
  <sheetFormatPr baseColWidth="10" defaultColWidth="10.83203125" defaultRowHeight="15"/>
  <cols>
    <col min="1" max="1" width="28.83203125" customWidth="1"/>
    <col min="2" max="2" width="61.83203125" customWidth="1"/>
    <col min="3" max="3" width="29.5" customWidth="1"/>
  </cols>
  <sheetData>
    <row r="2" spans="1:3">
      <c r="A2" s="294" t="s">
        <v>254</v>
      </c>
      <c r="B2" s="294"/>
      <c r="C2" s="54" t="s">
        <v>255</v>
      </c>
    </row>
    <row r="3" spans="1:3" ht="59.25" customHeight="1">
      <c r="A3" s="54" t="s">
        <v>256</v>
      </c>
      <c r="B3" s="55" t="s">
        <v>257</v>
      </c>
      <c r="C3" s="55" t="s">
        <v>258</v>
      </c>
    </row>
    <row r="4" spans="1:3" ht="61">
      <c r="A4" s="54" t="s">
        <v>259</v>
      </c>
      <c r="B4" s="55" t="s">
        <v>260</v>
      </c>
      <c r="C4" s="55" t="s">
        <v>261</v>
      </c>
    </row>
  </sheetData>
  <mergeCells count="1">
    <mergeCell ref="A2:B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15"/>
  <sheetViews>
    <sheetView workbookViewId="0">
      <selection activeCell="E10" sqref="E10"/>
    </sheetView>
  </sheetViews>
  <sheetFormatPr baseColWidth="10" defaultColWidth="10.83203125" defaultRowHeight="15"/>
  <cols>
    <col min="1" max="1" width="28.83203125" customWidth="1"/>
    <col min="2" max="2" width="61.83203125" customWidth="1"/>
  </cols>
  <sheetData>
    <row r="2" spans="1:2">
      <c r="A2" s="294" t="s">
        <v>262</v>
      </c>
      <c r="B2" s="294"/>
    </row>
    <row r="3" spans="1:2" ht="45.75" customHeight="1">
      <c r="A3" s="54" t="s">
        <v>263</v>
      </c>
      <c r="B3" s="65" t="s">
        <v>264</v>
      </c>
    </row>
    <row r="4" spans="1:2" ht="45">
      <c r="A4" s="66" t="s">
        <v>265</v>
      </c>
      <c r="B4" s="65" t="s">
        <v>266</v>
      </c>
    </row>
    <row r="5" spans="1:2" ht="30">
      <c r="A5" s="54" t="s">
        <v>267</v>
      </c>
      <c r="B5" s="65" t="s">
        <v>268</v>
      </c>
    </row>
    <row r="6" spans="1:2" ht="30">
      <c r="A6" s="54" t="s">
        <v>269</v>
      </c>
      <c r="B6" s="65" t="s">
        <v>270</v>
      </c>
    </row>
    <row r="15" spans="1:2">
      <c r="B15" s="93"/>
    </row>
  </sheetData>
  <mergeCells count="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3CC33"/>
  </sheetPr>
  <dimension ref="A1:R184"/>
  <sheetViews>
    <sheetView zoomScale="110" zoomScaleNormal="110" workbookViewId="0"/>
  </sheetViews>
  <sheetFormatPr baseColWidth="10" defaultColWidth="10.83203125" defaultRowHeight="15"/>
  <cols>
    <col min="1" max="1" width="19.83203125" customWidth="1"/>
    <col min="2" max="2" width="54.6640625" customWidth="1"/>
    <col min="3" max="3" width="22.5" customWidth="1"/>
    <col min="4" max="4" width="17.83203125" customWidth="1"/>
    <col min="5" max="5" width="12.5" style="36" customWidth="1"/>
    <col min="6" max="6" width="18" style="36" customWidth="1"/>
    <col min="7" max="7" width="16" customWidth="1"/>
    <col min="8" max="8" width="72.1640625" customWidth="1"/>
    <col min="9" max="9" width="19.5" customWidth="1"/>
    <col min="10" max="10" width="20.1640625" customWidth="1"/>
    <col min="11" max="12" width="15" customWidth="1"/>
    <col min="13" max="13" width="19.1640625" customWidth="1"/>
    <col min="14" max="14" width="35.33203125" customWidth="1"/>
    <col min="15" max="15" width="15.83203125" customWidth="1"/>
    <col min="16" max="16" width="14.33203125" customWidth="1"/>
    <col min="17" max="17" width="13.33203125" customWidth="1"/>
  </cols>
  <sheetData>
    <row r="1" spans="1:6">
      <c r="A1" s="76" t="s">
        <v>271</v>
      </c>
      <c r="B1" s="76" t="str">
        <f>+'MAPA DE RIESGOS'!D8</f>
        <v xml:space="preserve">
Admitir estudiantes que no cumplen con los requisitos establecidos en el procedimiento de Admisiones y Matrículas
</v>
      </c>
      <c r="C1" s="76"/>
      <c r="D1" s="76"/>
      <c r="E1" s="76"/>
      <c r="F1" s="76"/>
    </row>
    <row r="2" spans="1:6">
      <c r="A2" s="56" t="s">
        <v>272</v>
      </c>
      <c r="B2" s="57" t="str">
        <f>+'MAPA DE RIESGOS'!P8</f>
        <v>Manejo del proceso de Admisiones y matriculas por parte de funcionarios que no forman del proceso o no lo tiene incluido en sus funciones y responsabilidades</v>
      </c>
    </row>
    <row r="3" spans="1:6">
      <c r="A3" s="56" t="s">
        <v>273</v>
      </c>
      <c r="B3" s="57" t="str">
        <f>+'MAPA DE RIESGOS'!T8</f>
        <v>El proceso será adelantado por el equipo del Bachillerato dirigido por el Director y se realizará pubicación de resultados con los respectivos puntajes en cada étapa</v>
      </c>
    </row>
    <row r="4" spans="1:6" ht="16" thickBot="1"/>
    <row r="5" spans="1:6" ht="60.75" customHeight="1" thickBot="1">
      <c r="A5" s="60" t="s">
        <v>274</v>
      </c>
      <c r="B5" s="21" t="s">
        <v>275</v>
      </c>
      <c r="C5" s="61" t="s">
        <v>276</v>
      </c>
      <c r="D5" s="21" t="s">
        <v>277</v>
      </c>
      <c r="E5" s="62" t="s">
        <v>278</v>
      </c>
      <c r="F5" s="131"/>
    </row>
    <row r="6" spans="1:6" ht="15" customHeight="1">
      <c r="A6" s="300" t="s">
        <v>279</v>
      </c>
      <c r="B6" s="301" t="s">
        <v>280</v>
      </c>
      <c r="C6" s="106" t="s">
        <v>281</v>
      </c>
      <c r="D6" s="59">
        <v>15</v>
      </c>
      <c r="E6" s="71">
        <v>12</v>
      </c>
      <c r="F6" s="75"/>
    </row>
    <row r="7" spans="1:6" ht="21.75" customHeight="1">
      <c r="A7" s="296"/>
      <c r="B7" s="295"/>
      <c r="C7" s="107" t="s">
        <v>282</v>
      </c>
      <c r="D7" s="58">
        <v>0</v>
      </c>
      <c r="E7" s="72"/>
      <c r="F7" s="75"/>
    </row>
    <row r="8" spans="1:6" ht="15" customHeight="1">
      <c r="A8" s="296"/>
      <c r="B8" s="295" t="s">
        <v>283</v>
      </c>
      <c r="C8" s="107" t="s">
        <v>284</v>
      </c>
      <c r="D8" s="58">
        <v>15</v>
      </c>
      <c r="E8" s="72">
        <v>15</v>
      </c>
      <c r="F8" s="75"/>
    </row>
    <row r="9" spans="1:6" ht="25.5" customHeight="1">
      <c r="A9" s="296"/>
      <c r="B9" s="295"/>
      <c r="C9" s="107" t="s">
        <v>285</v>
      </c>
      <c r="D9" s="58">
        <v>0</v>
      </c>
      <c r="E9" s="72"/>
      <c r="F9" s="75"/>
    </row>
    <row r="10" spans="1:6" ht="22.5" customHeight="1">
      <c r="A10" s="296" t="s">
        <v>286</v>
      </c>
      <c r="B10" s="295" t="s">
        <v>287</v>
      </c>
      <c r="C10" s="107" t="s">
        <v>288</v>
      </c>
      <c r="D10" s="58">
        <v>15</v>
      </c>
      <c r="E10" s="72">
        <v>15</v>
      </c>
      <c r="F10" s="75"/>
    </row>
    <row r="11" spans="1:6">
      <c r="A11" s="296"/>
      <c r="B11" s="295"/>
      <c r="C11" s="107" t="s">
        <v>289</v>
      </c>
      <c r="D11" s="58">
        <v>0</v>
      </c>
      <c r="E11" s="72"/>
      <c r="F11" s="75"/>
    </row>
    <row r="12" spans="1:6" ht="22.5" customHeight="1">
      <c r="A12" s="296" t="s">
        <v>290</v>
      </c>
      <c r="B12" s="295" t="s">
        <v>291</v>
      </c>
      <c r="C12" s="107" t="s">
        <v>292</v>
      </c>
      <c r="D12" s="58">
        <v>15</v>
      </c>
      <c r="E12" s="72">
        <v>15</v>
      </c>
      <c r="F12" s="75"/>
    </row>
    <row r="13" spans="1:6" ht="30" customHeight="1">
      <c r="A13" s="296"/>
      <c r="B13" s="295"/>
      <c r="C13" s="107" t="s">
        <v>293</v>
      </c>
      <c r="D13" s="58">
        <v>0</v>
      </c>
      <c r="E13" s="72"/>
      <c r="F13" s="75"/>
    </row>
    <row r="14" spans="1:6" ht="25.5" customHeight="1">
      <c r="A14" s="296" t="s">
        <v>294</v>
      </c>
      <c r="B14" s="295" t="s">
        <v>295</v>
      </c>
      <c r="C14" s="107" t="s">
        <v>296</v>
      </c>
      <c r="D14" s="58">
        <v>15</v>
      </c>
      <c r="E14" s="72">
        <v>15</v>
      </c>
      <c r="F14" s="75"/>
    </row>
    <row r="15" spans="1:6" ht="25.5" customHeight="1">
      <c r="A15" s="296"/>
      <c r="B15" s="295"/>
      <c r="C15" s="107" t="s">
        <v>297</v>
      </c>
      <c r="D15" s="58">
        <v>0</v>
      </c>
      <c r="E15" s="72"/>
      <c r="F15" s="75"/>
    </row>
    <row r="16" spans="1:6" ht="25.5" customHeight="1">
      <c r="A16" s="296" t="s">
        <v>298</v>
      </c>
      <c r="B16" s="295" t="s">
        <v>299</v>
      </c>
      <c r="C16" s="107" t="s">
        <v>300</v>
      </c>
      <c r="D16" s="58">
        <v>15</v>
      </c>
      <c r="E16" s="72">
        <v>15</v>
      </c>
      <c r="F16" s="75"/>
    </row>
    <row r="17" spans="1:6" ht="28">
      <c r="A17" s="296"/>
      <c r="B17" s="295"/>
      <c r="C17" s="107" t="s">
        <v>301</v>
      </c>
      <c r="D17" s="58">
        <v>0</v>
      </c>
      <c r="E17" s="72"/>
      <c r="F17" s="75"/>
    </row>
    <row r="18" spans="1:6" ht="63.75" customHeight="1">
      <c r="A18" s="296" t="s">
        <v>302</v>
      </c>
      <c r="B18" s="295" t="s">
        <v>303</v>
      </c>
      <c r="C18" s="107" t="s">
        <v>304</v>
      </c>
      <c r="D18" s="58">
        <v>10</v>
      </c>
      <c r="E18" s="72">
        <v>10</v>
      </c>
      <c r="F18" s="75"/>
    </row>
    <row r="19" spans="1:6" ht="63.75" customHeight="1">
      <c r="A19" s="296"/>
      <c r="B19" s="295"/>
      <c r="C19" s="107" t="s">
        <v>305</v>
      </c>
      <c r="D19" s="58">
        <v>5</v>
      </c>
      <c r="E19" s="72"/>
      <c r="F19" s="75"/>
    </row>
    <row r="20" spans="1:6" ht="15.75" customHeight="1" thickBot="1">
      <c r="A20" s="296"/>
      <c r="B20" s="295"/>
      <c r="C20" s="107" t="s">
        <v>306</v>
      </c>
      <c r="D20" s="63">
        <v>0</v>
      </c>
      <c r="E20" s="73"/>
      <c r="F20" s="75"/>
    </row>
    <row r="21" spans="1:6" ht="16" thickBot="1">
      <c r="D21" s="64" t="s">
        <v>307</v>
      </c>
      <c r="E21" s="74">
        <f>SUM(E6:E20)</f>
        <v>97</v>
      </c>
      <c r="F21" s="75"/>
    </row>
    <row r="22" spans="1:6" ht="47" customHeight="1" thickBot="1">
      <c r="A22" s="68" t="s">
        <v>308</v>
      </c>
      <c r="B22" s="108" t="s">
        <v>309</v>
      </c>
      <c r="D22" s="67"/>
      <c r="E22" s="75"/>
      <c r="F22" s="75"/>
    </row>
    <row r="23" spans="1:6" ht="18" customHeight="1" thickBot="1">
      <c r="A23" s="69" t="s">
        <v>68</v>
      </c>
      <c r="B23" s="70" t="s">
        <v>310</v>
      </c>
      <c r="D23" s="67"/>
      <c r="E23" s="75"/>
      <c r="F23" s="75"/>
    </row>
    <row r="24" spans="1:6" ht="16" customHeight="1" thickBot="1">
      <c r="A24" s="69" t="s">
        <v>56</v>
      </c>
      <c r="B24" s="70" t="s">
        <v>311</v>
      </c>
      <c r="D24" s="67"/>
      <c r="E24" s="75"/>
      <c r="F24" s="75"/>
    </row>
    <row r="25" spans="1:6" ht="18" customHeight="1" thickBot="1">
      <c r="A25" s="69" t="s">
        <v>84</v>
      </c>
      <c r="B25" s="70" t="s">
        <v>312</v>
      </c>
      <c r="D25" s="67"/>
      <c r="E25" s="75"/>
      <c r="F25" s="75"/>
    </row>
    <row r="27" spans="1:6">
      <c r="A27" s="153" t="s">
        <v>381</v>
      </c>
      <c r="B27" s="153" t="str">
        <f>+'MAPA DE RIESGOS'!D9</f>
        <v>Probabiilidad de inclumplir los lineamientos establecidos en el PEI, Manual de convivencia y Sistema Institucional de Evaluación</v>
      </c>
      <c r="C27" s="153"/>
      <c r="D27" s="153"/>
      <c r="E27" s="153"/>
    </row>
    <row r="28" spans="1:6">
      <c r="A28" s="155" t="s">
        <v>272</v>
      </c>
      <c r="B28" s="303" t="str">
        <f>+'MAPA DE RIESGOS'!P9</f>
        <v>No se realiza una inducción y reenduccion  a la Comunidad Educativa</v>
      </c>
      <c r="C28" s="304"/>
      <c r="D28" s="304"/>
      <c r="E28" s="304"/>
    </row>
    <row r="29" spans="1:6">
      <c r="A29" s="155" t="s">
        <v>273</v>
      </c>
      <c r="B29" s="305" t="str">
        <f>+'MAPA DE RIESGOS'!T9</f>
        <v>Estructurar el programa de inducción y reinducción tanto a docentes del IBTI como a estudiantes nuevos y antiguos, adicionalmente realizar el seguimiento.</v>
      </c>
      <c r="C29" s="306"/>
      <c r="D29" s="306"/>
      <c r="E29" s="306"/>
    </row>
    <row r="30" spans="1:6" ht="16" thickBot="1"/>
    <row r="31" spans="1:6" ht="57" thickBot="1">
      <c r="A31" s="60" t="s">
        <v>274</v>
      </c>
      <c r="B31" s="21" t="s">
        <v>275</v>
      </c>
      <c r="C31" s="61" t="s">
        <v>276</v>
      </c>
      <c r="D31" s="21" t="s">
        <v>277</v>
      </c>
      <c r="E31" s="62" t="s">
        <v>278</v>
      </c>
    </row>
    <row r="32" spans="1:6">
      <c r="A32" s="300" t="s">
        <v>279</v>
      </c>
      <c r="B32" s="301" t="s">
        <v>280</v>
      </c>
      <c r="C32" s="124" t="s">
        <v>281</v>
      </c>
      <c r="D32" s="59">
        <v>15</v>
      </c>
      <c r="E32" s="71">
        <v>12</v>
      </c>
    </row>
    <row r="33" spans="1:5">
      <c r="A33" s="296"/>
      <c r="B33" s="295"/>
      <c r="C33" s="125" t="s">
        <v>282</v>
      </c>
      <c r="D33" s="58">
        <v>0</v>
      </c>
      <c r="E33" s="72"/>
    </row>
    <row r="34" spans="1:5">
      <c r="A34" s="296"/>
      <c r="B34" s="295" t="s">
        <v>283</v>
      </c>
      <c r="C34" s="125" t="s">
        <v>284</v>
      </c>
      <c r="D34" s="58">
        <v>15</v>
      </c>
      <c r="E34" s="72">
        <v>15</v>
      </c>
    </row>
    <row r="35" spans="1:5">
      <c r="A35" s="296"/>
      <c r="B35" s="295"/>
      <c r="C35" s="125" t="s">
        <v>285</v>
      </c>
      <c r="D35" s="58">
        <v>0</v>
      </c>
      <c r="E35" s="72"/>
    </row>
    <row r="36" spans="1:5">
      <c r="A36" s="296" t="s">
        <v>286</v>
      </c>
      <c r="B36" s="295" t="s">
        <v>287</v>
      </c>
      <c r="C36" s="125" t="s">
        <v>288</v>
      </c>
      <c r="D36" s="58">
        <v>15</v>
      </c>
      <c r="E36" s="72">
        <v>15</v>
      </c>
    </row>
    <row r="37" spans="1:5">
      <c r="A37" s="296"/>
      <c r="B37" s="295"/>
      <c r="C37" s="125" t="s">
        <v>289</v>
      </c>
      <c r="D37" s="58">
        <v>0</v>
      </c>
      <c r="E37" s="72"/>
    </row>
    <row r="38" spans="1:5">
      <c r="A38" s="296" t="s">
        <v>290</v>
      </c>
      <c r="B38" s="295" t="s">
        <v>291</v>
      </c>
      <c r="C38" s="125" t="s">
        <v>292</v>
      </c>
      <c r="D38" s="58">
        <v>15</v>
      </c>
      <c r="E38" s="72">
        <v>15</v>
      </c>
    </row>
    <row r="39" spans="1:5">
      <c r="A39" s="296"/>
      <c r="B39" s="295"/>
      <c r="C39" s="125" t="s">
        <v>293</v>
      </c>
      <c r="D39" s="58">
        <v>0</v>
      </c>
      <c r="E39" s="72"/>
    </row>
    <row r="40" spans="1:5">
      <c r="A40" s="296" t="s">
        <v>294</v>
      </c>
      <c r="B40" s="295" t="s">
        <v>295</v>
      </c>
      <c r="C40" s="125" t="s">
        <v>296</v>
      </c>
      <c r="D40" s="58">
        <v>15</v>
      </c>
      <c r="E40" s="72">
        <v>15</v>
      </c>
    </row>
    <row r="41" spans="1:5">
      <c r="A41" s="296"/>
      <c r="B41" s="295"/>
      <c r="C41" s="125" t="s">
        <v>297</v>
      </c>
      <c r="D41" s="58">
        <v>0</v>
      </c>
      <c r="E41" s="72"/>
    </row>
    <row r="42" spans="1:5" ht="28">
      <c r="A42" s="296" t="s">
        <v>298</v>
      </c>
      <c r="B42" s="295" t="s">
        <v>299</v>
      </c>
      <c r="C42" s="125" t="s">
        <v>300</v>
      </c>
      <c r="D42" s="58">
        <v>15</v>
      </c>
      <c r="E42" s="72">
        <v>15</v>
      </c>
    </row>
    <row r="43" spans="1:5" ht="28">
      <c r="A43" s="296"/>
      <c r="B43" s="295"/>
      <c r="C43" s="125" t="s">
        <v>301</v>
      </c>
      <c r="D43" s="58">
        <v>0</v>
      </c>
      <c r="E43" s="72"/>
    </row>
    <row r="44" spans="1:5">
      <c r="A44" s="296" t="s">
        <v>302</v>
      </c>
      <c r="B44" s="295" t="s">
        <v>303</v>
      </c>
      <c r="C44" s="125" t="s">
        <v>304</v>
      </c>
      <c r="D44" s="58">
        <v>10</v>
      </c>
      <c r="E44" s="72">
        <v>10</v>
      </c>
    </row>
    <row r="45" spans="1:5">
      <c r="A45" s="296"/>
      <c r="B45" s="295"/>
      <c r="C45" s="125" t="s">
        <v>305</v>
      </c>
      <c r="D45" s="58">
        <v>5</v>
      </c>
      <c r="E45" s="72"/>
    </row>
    <row r="46" spans="1:5" ht="16" thickBot="1">
      <c r="A46" s="296"/>
      <c r="B46" s="295"/>
      <c r="C46" s="125" t="s">
        <v>306</v>
      </c>
      <c r="D46" s="63">
        <v>0</v>
      </c>
      <c r="E46" s="73"/>
    </row>
    <row r="47" spans="1:5" ht="16" thickBot="1">
      <c r="D47" s="64" t="s">
        <v>307</v>
      </c>
      <c r="E47" s="74">
        <f>SUM(E32:E46)</f>
        <v>97</v>
      </c>
    </row>
    <row r="48" spans="1:5" ht="43" thickBot="1">
      <c r="A48" s="68" t="s">
        <v>308</v>
      </c>
      <c r="B48" s="126" t="s">
        <v>309</v>
      </c>
      <c r="D48" s="67"/>
      <c r="E48" s="75"/>
    </row>
    <row r="49" spans="1:18" ht="16" thickBot="1">
      <c r="A49" s="69" t="s">
        <v>68</v>
      </c>
      <c r="B49" s="70" t="s">
        <v>310</v>
      </c>
      <c r="D49" s="67"/>
      <c r="E49" s="75"/>
    </row>
    <row r="50" spans="1:18" ht="16" thickBot="1">
      <c r="A50" s="69" t="s">
        <v>56</v>
      </c>
      <c r="B50" s="70" t="s">
        <v>311</v>
      </c>
      <c r="D50" s="67"/>
      <c r="E50" s="75"/>
    </row>
    <row r="51" spans="1:18" ht="16" thickBot="1">
      <c r="A51" s="69" t="s">
        <v>84</v>
      </c>
      <c r="B51" s="70" t="s">
        <v>312</v>
      </c>
      <c r="D51" s="67"/>
      <c r="E51" s="75"/>
    </row>
    <row r="53" spans="1:18">
      <c r="A53" s="76" t="s">
        <v>382</v>
      </c>
      <c r="B53" s="76" t="str">
        <f>+'MAPA DE RIESGOS'!D10</f>
        <v>Incumplir la oferta de académica</v>
      </c>
      <c r="C53" s="76"/>
      <c r="D53" s="76"/>
      <c r="E53" s="76"/>
      <c r="F53" s="76"/>
      <c r="G53" s="76" t="s">
        <v>382</v>
      </c>
      <c r="H53" s="76" t="str">
        <f>+'MAPA DE RIESGOS'!D10</f>
        <v>Incumplir la oferta de académica</v>
      </c>
      <c r="I53" s="76"/>
      <c r="J53" s="76"/>
      <c r="K53" s="76"/>
      <c r="M53" s="76" t="s">
        <v>382</v>
      </c>
      <c r="N53" s="76" t="str">
        <f>+'MAPA DE RIESGOS'!D10</f>
        <v>Incumplir la oferta de académica</v>
      </c>
      <c r="O53" s="76"/>
      <c r="P53" s="76"/>
      <c r="Q53" s="76"/>
    </row>
    <row r="54" spans="1:18" s="154" customFormat="1">
      <c r="A54" s="56" t="s">
        <v>272</v>
      </c>
      <c r="B54" s="57" t="str">
        <f>+'MAPA DE RIESGOS'!P10</f>
        <v xml:space="preserve">Planeación inadecuada de la programación académica </v>
      </c>
      <c r="C54"/>
      <c r="D54"/>
      <c r="E54" s="36"/>
      <c r="F54" s="36"/>
      <c r="G54" s="56" t="s">
        <v>431</v>
      </c>
      <c r="H54" s="57" t="str">
        <f>+'MAPA DE RIESGOS'!P11</f>
        <v>Falta de cumplimiento de los profesores en téminos del calendario establecido</v>
      </c>
      <c r="I54"/>
      <c r="J54"/>
      <c r="K54" s="36"/>
      <c r="L54" s="153"/>
      <c r="M54" s="56" t="s">
        <v>441</v>
      </c>
      <c r="N54" s="57" t="str">
        <f>+'MAPA DE RIESGOS'!P12</f>
        <v>Pandemias</v>
      </c>
      <c r="O54"/>
      <c r="P54"/>
      <c r="Q54" s="36"/>
      <c r="R54" s="167"/>
    </row>
    <row r="55" spans="1:18" s="154" customFormat="1" ht="17" customHeight="1">
      <c r="A55" s="56" t="s">
        <v>273</v>
      </c>
      <c r="B55" s="57" t="str">
        <f>+'MAPA DE RIESGOS'!T10</f>
        <v xml:space="preserve">Revisión, aprobación y validación de la Planeación académica periódicamente.
</v>
      </c>
      <c r="C55"/>
      <c r="D55"/>
      <c r="E55" s="36"/>
      <c r="F55" s="36"/>
      <c r="G55" s="56" t="s">
        <v>273</v>
      </c>
      <c r="H55" s="57" t="str">
        <f>+'MAPA DE RIESGOS'!T11</f>
        <v>Comunicado en la cual se definen los tiempos de entrega de la información</v>
      </c>
      <c r="I55"/>
      <c r="J55"/>
      <c r="K55" s="36"/>
      <c r="L55" s="165"/>
      <c r="M55" s="56" t="s">
        <v>273</v>
      </c>
      <c r="N55" s="57" t="str">
        <f>+'MAPA DE RIESGOS'!T12</f>
        <v xml:space="preserve">Clases virtuales a través del uso de plataformas.
Realización de comunicados.
Cumplimiento de protocolos internos y externos
</v>
      </c>
      <c r="O55"/>
      <c r="P55"/>
      <c r="Q55" s="36"/>
      <c r="R55" s="167"/>
    </row>
    <row r="56" spans="1:18" s="154" customFormat="1" ht="30" customHeight="1" thickBot="1">
      <c r="A56"/>
      <c r="B56"/>
      <c r="C56"/>
      <c r="D56"/>
      <c r="E56" s="36"/>
      <c r="F56" s="36"/>
      <c r="G56"/>
      <c r="H56"/>
      <c r="I56"/>
      <c r="J56"/>
      <c r="K56" s="36"/>
      <c r="L56" s="156"/>
      <c r="M56"/>
      <c r="N56"/>
      <c r="O56"/>
      <c r="P56"/>
      <c r="Q56" s="36"/>
      <c r="R56" s="167"/>
    </row>
    <row r="57" spans="1:18" ht="57" thickBot="1">
      <c r="A57" s="60" t="s">
        <v>274</v>
      </c>
      <c r="B57" s="21" t="s">
        <v>275</v>
      </c>
      <c r="C57" s="61" t="s">
        <v>276</v>
      </c>
      <c r="D57" s="21" t="s">
        <v>277</v>
      </c>
      <c r="E57" s="62" t="s">
        <v>278</v>
      </c>
      <c r="F57" s="131"/>
      <c r="G57" s="60" t="s">
        <v>274</v>
      </c>
      <c r="H57" s="21" t="s">
        <v>275</v>
      </c>
      <c r="I57" s="61" t="s">
        <v>276</v>
      </c>
      <c r="J57" s="21" t="s">
        <v>277</v>
      </c>
      <c r="K57" s="62" t="s">
        <v>278</v>
      </c>
      <c r="L57" s="36"/>
      <c r="M57" s="60" t="s">
        <v>274</v>
      </c>
      <c r="N57" s="21" t="s">
        <v>275</v>
      </c>
      <c r="O57" s="61" t="s">
        <v>276</v>
      </c>
      <c r="P57" s="21" t="s">
        <v>277</v>
      </c>
      <c r="Q57" s="62" t="s">
        <v>278</v>
      </c>
      <c r="R57" s="152"/>
    </row>
    <row r="58" spans="1:18">
      <c r="A58" s="300" t="s">
        <v>279</v>
      </c>
      <c r="B58" s="301" t="s">
        <v>280</v>
      </c>
      <c r="C58" s="124" t="s">
        <v>281</v>
      </c>
      <c r="D58" s="59">
        <v>15</v>
      </c>
      <c r="E58" s="71">
        <v>12</v>
      </c>
      <c r="F58" s="75"/>
      <c r="G58" s="310" t="s">
        <v>279</v>
      </c>
      <c r="H58" s="309" t="s">
        <v>280</v>
      </c>
      <c r="I58" s="134" t="s">
        <v>281</v>
      </c>
      <c r="J58" s="59">
        <v>15</v>
      </c>
      <c r="K58" s="71">
        <v>12</v>
      </c>
      <c r="L58" s="131"/>
      <c r="M58" s="310" t="s">
        <v>279</v>
      </c>
      <c r="N58" s="309" t="s">
        <v>280</v>
      </c>
      <c r="O58" s="134" t="s">
        <v>281</v>
      </c>
      <c r="P58" s="59">
        <v>15</v>
      </c>
      <c r="Q58" s="71">
        <v>12</v>
      </c>
      <c r="R58" s="152"/>
    </row>
    <row r="59" spans="1:18" ht="15" customHeight="1">
      <c r="A59" s="296"/>
      <c r="B59" s="295"/>
      <c r="C59" s="125" t="s">
        <v>282</v>
      </c>
      <c r="D59" s="58">
        <v>0</v>
      </c>
      <c r="E59" s="72"/>
      <c r="F59" s="75"/>
      <c r="G59" s="311"/>
      <c r="H59" s="301"/>
      <c r="I59" s="133" t="s">
        <v>282</v>
      </c>
      <c r="J59" s="58">
        <v>0</v>
      </c>
      <c r="K59" s="72"/>
      <c r="L59" s="75"/>
      <c r="M59" s="311"/>
      <c r="N59" s="301"/>
      <c r="O59" s="133" t="s">
        <v>282</v>
      </c>
      <c r="P59" s="58">
        <v>0</v>
      </c>
      <c r="Q59" s="72"/>
      <c r="R59" s="152"/>
    </row>
    <row r="60" spans="1:18">
      <c r="A60" s="296"/>
      <c r="B60" s="295" t="s">
        <v>283</v>
      </c>
      <c r="C60" s="125" t="s">
        <v>284</v>
      </c>
      <c r="D60" s="58">
        <v>15</v>
      </c>
      <c r="E60" s="72">
        <v>15</v>
      </c>
      <c r="F60" s="75"/>
      <c r="G60" s="311"/>
      <c r="H60" s="308" t="s">
        <v>283</v>
      </c>
      <c r="I60" s="133" t="s">
        <v>284</v>
      </c>
      <c r="J60" s="58">
        <v>15</v>
      </c>
      <c r="K60" s="72">
        <v>15</v>
      </c>
      <c r="L60" s="75"/>
      <c r="M60" s="311"/>
      <c r="N60" s="308" t="s">
        <v>283</v>
      </c>
      <c r="O60" s="133" t="s">
        <v>284</v>
      </c>
      <c r="P60" s="58">
        <v>15</v>
      </c>
      <c r="Q60" s="72">
        <v>15</v>
      </c>
      <c r="R60" s="152"/>
    </row>
    <row r="61" spans="1:18" ht="15" customHeight="1">
      <c r="A61" s="296"/>
      <c r="B61" s="295"/>
      <c r="C61" s="125" t="s">
        <v>285</v>
      </c>
      <c r="D61" s="58">
        <v>0</v>
      </c>
      <c r="E61" s="72"/>
      <c r="F61" s="75"/>
      <c r="G61" s="300"/>
      <c r="H61" s="301"/>
      <c r="I61" s="133" t="s">
        <v>285</v>
      </c>
      <c r="J61" s="58">
        <v>0</v>
      </c>
      <c r="K61" s="72"/>
      <c r="L61" s="75"/>
      <c r="M61" s="300"/>
      <c r="N61" s="301"/>
      <c r="O61" s="133" t="s">
        <v>285</v>
      </c>
      <c r="P61" s="58">
        <v>0</v>
      </c>
      <c r="Q61" s="72"/>
      <c r="R61" s="152"/>
    </row>
    <row r="62" spans="1:18">
      <c r="A62" s="296" t="s">
        <v>286</v>
      </c>
      <c r="B62" s="295" t="s">
        <v>287</v>
      </c>
      <c r="C62" s="125" t="s">
        <v>288</v>
      </c>
      <c r="D62" s="58">
        <v>15</v>
      </c>
      <c r="E62" s="72">
        <v>15</v>
      </c>
      <c r="F62" s="75"/>
      <c r="G62" s="307" t="s">
        <v>286</v>
      </c>
      <c r="H62" s="308" t="s">
        <v>287</v>
      </c>
      <c r="I62" s="133" t="s">
        <v>288</v>
      </c>
      <c r="J62" s="58">
        <v>15</v>
      </c>
      <c r="K62" s="72">
        <v>15</v>
      </c>
      <c r="L62" s="75"/>
      <c r="M62" s="307" t="s">
        <v>286</v>
      </c>
      <c r="N62" s="308" t="s">
        <v>287</v>
      </c>
      <c r="O62" s="133" t="s">
        <v>288</v>
      </c>
      <c r="P62" s="58">
        <v>15</v>
      </c>
      <c r="Q62" s="72">
        <v>15</v>
      </c>
      <c r="R62" s="152"/>
    </row>
    <row r="63" spans="1:18" ht="15" customHeight="1">
      <c r="A63" s="296"/>
      <c r="B63" s="295"/>
      <c r="C63" s="125" t="s">
        <v>289</v>
      </c>
      <c r="D63" s="58">
        <v>0</v>
      </c>
      <c r="E63" s="72"/>
      <c r="F63" s="75"/>
      <c r="G63" s="300"/>
      <c r="H63" s="301"/>
      <c r="I63" s="133" t="s">
        <v>289</v>
      </c>
      <c r="J63" s="58">
        <v>0</v>
      </c>
      <c r="K63" s="72"/>
      <c r="L63" s="75"/>
      <c r="M63" s="300"/>
      <c r="N63" s="301"/>
      <c r="O63" s="133" t="s">
        <v>289</v>
      </c>
      <c r="P63" s="58">
        <v>0</v>
      </c>
      <c r="Q63" s="72"/>
      <c r="R63" s="152"/>
    </row>
    <row r="64" spans="1:18">
      <c r="A64" s="296" t="s">
        <v>290</v>
      </c>
      <c r="B64" s="295" t="s">
        <v>291</v>
      </c>
      <c r="C64" s="125" t="s">
        <v>292</v>
      </c>
      <c r="D64" s="58">
        <v>15</v>
      </c>
      <c r="E64" s="72">
        <v>15</v>
      </c>
      <c r="F64" s="75"/>
      <c r="G64" s="307" t="s">
        <v>290</v>
      </c>
      <c r="H64" s="308" t="s">
        <v>291</v>
      </c>
      <c r="I64" s="133" t="s">
        <v>292</v>
      </c>
      <c r="J64" s="58">
        <v>15</v>
      </c>
      <c r="K64" s="72">
        <v>15</v>
      </c>
      <c r="L64" s="75"/>
      <c r="M64" s="307" t="s">
        <v>290</v>
      </c>
      <c r="N64" s="308" t="s">
        <v>291</v>
      </c>
      <c r="O64" s="133" t="s">
        <v>292</v>
      </c>
      <c r="P64" s="58">
        <v>15</v>
      </c>
      <c r="Q64" s="72">
        <v>15</v>
      </c>
      <c r="R64" s="152"/>
    </row>
    <row r="65" spans="1:18" ht="15" customHeight="1">
      <c r="A65" s="296"/>
      <c r="B65" s="295"/>
      <c r="C65" s="125" t="s">
        <v>293</v>
      </c>
      <c r="D65" s="58">
        <v>0</v>
      </c>
      <c r="E65" s="72"/>
      <c r="F65" s="75"/>
      <c r="G65" s="300"/>
      <c r="H65" s="301"/>
      <c r="I65" s="133" t="s">
        <v>293</v>
      </c>
      <c r="J65" s="58">
        <v>0</v>
      </c>
      <c r="K65" s="72"/>
      <c r="L65" s="75"/>
      <c r="M65" s="300"/>
      <c r="N65" s="301"/>
      <c r="O65" s="133" t="s">
        <v>293</v>
      </c>
      <c r="P65" s="58">
        <v>0</v>
      </c>
      <c r="Q65" s="72"/>
      <c r="R65" s="152"/>
    </row>
    <row r="66" spans="1:18">
      <c r="A66" s="296" t="s">
        <v>294</v>
      </c>
      <c r="B66" s="295" t="s">
        <v>295</v>
      </c>
      <c r="C66" s="125" t="s">
        <v>296</v>
      </c>
      <c r="D66" s="58">
        <v>15</v>
      </c>
      <c r="E66" s="72">
        <v>15</v>
      </c>
      <c r="F66" s="75"/>
      <c r="G66" s="307" t="s">
        <v>294</v>
      </c>
      <c r="H66" s="308" t="s">
        <v>295</v>
      </c>
      <c r="I66" s="133" t="s">
        <v>296</v>
      </c>
      <c r="J66" s="58">
        <v>15</v>
      </c>
      <c r="K66" s="72">
        <v>15</v>
      </c>
      <c r="L66" s="75"/>
      <c r="M66" s="307" t="s">
        <v>294</v>
      </c>
      <c r="N66" s="308" t="s">
        <v>295</v>
      </c>
      <c r="O66" s="133" t="s">
        <v>296</v>
      </c>
      <c r="P66" s="58">
        <v>15</v>
      </c>
      <c r="Q66" s="72">
        <v>15</v>
      </c>
      <c r="R66" s="152"/>
    </row>
    <row r="67" spans="1:18" ht="15" customHeight="1">
      <c r="A67" s="296"/>
      <c r="B67" s="295"/>
      <c r="C67" s="125" t="s">
        <v>297</v>
      </c>
      <c r="D67" s="58">
        <v>0</v>
      </c>
      <c r="E67" s="72"/>
      <c r="F67" s="75"/>
      <c r="G67" s="300"/>
      <c r="H67" s="301"/>
      <c r="I67" s="133" t="s">
        <v>297</v>
      </c>
      <c r="J67" s="58">
        <v>0</v>
      </c>
      <c r="K67" s="72"/>
      <c r="L67" s="75"/>
      <c r="M67" s="300"/>
      <c r="N67" s="301"/>
      <c r="O67" s="133" t="s">
        <v>297</v>
      </c>
      <c r="P67" s="58">
        <v>0</v>
      </c>
      <c r="Q67" s="72"/>
      <c r="R67" s="152"/>
    </row>
    <row r="68" spans="1:18" ht="42">
      <c r="A68" s="296" t="s">
        <v>298</v>
      </c>
      <c r="B68" s="295" t="s">
        <v>299</v>
      </c>
      <c r="C68" s="125" t="s">
        <v>300</v>
      </c>
      <c r="D68" s="58">
        <v>15</v>
      </c>
      <c r="E68" s="72">
        <v>15</v>
      </c>
      <c r="F68" s="75"/>
      <c r="G68" s="307" t="s">
        <v>298</v>
      </c>
      <c r="H68" s="308" t="s">
        <v>299</v>
      </c>
      <c r="I68" s="133" t="s">
        <v>300</v>
      </c>
      <c r="J68" s="58">
        <v>15</v>
      </c>
      <c r="K68" s="72">
        <v>15</v>
      </c>
      <c r="L68" s="75"/>
      <c r="M68" s="307" t="s">
        <v>298</v>
      </c>
      <c r="N68" s="308" t="s">
        <v>299</v>
      </c>
      <c r="O68" s="133" t="s">
        <v>300</v>
      </c>
      <c r="P68" s="58">
        <v>15</v>
      </c>
      <c r="Q68" s="72">
        <v>15</v>
      </c>
      <c r="R68" s="152"/>
    </row>
    <row r="69" spans="1:18" ht="25.5" customHeight="1">
      <c r="A69" s="296"/>
      <c r="B69" s="295"/>
      <c r="C69" s="125" t="s">
        <v>301</v>
      </c>
      <c r="D69" s="58">
        <v>0</v>
      </c>
      <c r="E69" s="72"/>
      <c r="F69" s="75"/>
      <c r="G69" s="300"/>
      <c r="H69" s="301"/>
      <c r="I69" s="133" t="s">
        <v>301</v>
      </c>
      <c r="J69" s="58">
        <v>0</v>
      </c>
      <c r="K69" s="72"/>
      <c r="L69" s="75"/>
      <c r="M69" s="300"/>
      <c r="N69" s="301"/>
      <c r="O69" s="133" t="s">
        <v>301</v>
      </c>
      <c r="P69" s="58">
        <v>0</v>
      </c>
      <c r="Q69" s="72"/>
      <c r="R69" s="152"/>
    </row>
    <row r="70" spans="1:18">
      <c r="A70" s="296" t="s">
        <v>302</v>
      </c>
      <c r="B70" s="295" t="s">
        <v>303</v>
      </c>
      <c r="C70" s="125" t="s">
        <v>304</v>
      </c>
      <c r="D70" s="58">
        <v>10</v>
      </c>
      <c r="E70" s="72">
        <v>10</v>
      </c>
      <c r="F70" s="75"/>
      <c r="G70" s="307" t="s">
        <v>302</v>
      </c>
      <c r="H70" s="308" t="s">
        <v>303</v>
      </c>
      <c r="I70" s="133" t="s">
        <v>304</v>
      </c>
      <c r="J70" s="58">
        <v>10</v>
      </c>
      <c r="K70" s="72">
        <v>10</v>
      </c>
      <c r="L70" s="75"/>
      <c r="M70" s="307" t="s">
        <v>302</v>
      </c>
      <c r="N70" s="308" t="s">
        <v>303</v>
      </c>
      <c r="O70" s="133" t="s">
        <v>304</v>
      </c>
      <c r="P70" s="58">
        <v>10</v>
      </c>
      <c r="Q70" s="72">
        <v>10</v>
      </c>
      <c r="R70" s="152"/>
    </row>
    <row r="71" spans="1:18" ht="15" customHeight="1">
      <c r="A71" s="296"/>
      <c r="B71" s="295"/>
      <c r="C71" s="125" t="s">
        <v>305</v>
      </c>
      <c r="D71" s="58">
        <v>5</v>
      </c>
      <c r="E71" s="72"/>
      <c r="F71" s="75"/>
      <c r="G71" s="311"/>
      <c r="H71" s="312"/>
      <c r="I71" s="133" t="s">
        <v>305</v>
      </c>
      <c r="J71" s="58">
        <v>5</v>
      </c>
      <c r="K71" s="72"/>
      <c r="L71" s="75"/>
      <c r="M71" s="311"/>
      <c r="N71" s="312"/>
      <c r="O71" s="133" t="s">
        <v>305</v>
      </c>
      <c r="P71" s="58">
        <v>5</v>
      </c>
      <c r="Q71" s="72"/>
      <c r="R71" s="152"/>
    </row>
    <row r="72" spans="1:18" ht="16" thickBot="1">
      <c r="A72" s="296"/>
      <c r="B72" s="295"/>
      <c r="C72" s="125" t="s">
        <v>306</v>
      </c>
      <c r="D72" s="63">
        <v>0</v>
      </c>
      <c r="E72" s="73"/>
      <c r="F72" s="75"/>
      <c r="G72" s="300"/>
      <c r="H72" s="301"/>
      <c r="I72" s="133" t="s">
        <v>306</v>
      </c>
      <c r="J72" s="63">
        <v>0</v>
      </c>
      <c r="K72" s="73"/>
      <c r="L72" s="75"/>
      <c r="M72" s="300"/>
      <c r="N72" s="301"/>
      <c r="O72" s="133" t="s">
        <v>306</v>
      </c>
      <c r="P72" s="63">
        <v>0</v>
      </c>
      <c r="Q72" s="73"/>
      <c r="R72" s="152"/>
    </row>
    <row r="73" spans="1:18" ht="16" thickBot="1">
      <c r="D73" s="64" t="s">
        <v>307</v>
      </c>
      <c r="E73" s="74">
        <f>SUM(E58:E72)</f>
        <v>97</v>
      </c>
      <c r="F73" s="75"/>
      <c r="J73" s="64" t="s">
        <v>307</v>
      </c>
      <c r="K73" s="74">
        <f>SUM(K58:K72)</f>
        <v>97</v>
      </c>
      <c r="L73" s="75"/>
      <c r="P73" s="64" t="s">
        <v>307</v>
      </c>
      <c r="Q73" s="74">
        <f>SUM(Q58:Q72)</f>
        <v>97</v>
      </c>
      <c r="R73" s="152"/>
    </row>
    <row r="74" spans="1:18" ht="43" thickBot="1">
      <c r="A74" s="68" t="s">
        <v>308</v>
      </c>
      <c r="B74" s="126" t="s">
        <v>309</v>
      </c>
      <c r="D74" s="67"/>
      <c r="E74" s="75"/>
      <c r="F74" s="75"/>
      <c r="G74" s="68" t="s">
        <v>308</v>
      </c>
      <c r="H74" s="138" t="s">
        <v>309</v>
      </c>
      <c r="J74" s="67"/>
      <c r="K74" s="75"/>
      <c r="L74" s="75"/>
      <c r="M74" s="68" t="s">
        <v>308</v>
      </c>
      <c r="N74" s="138" t="s">
        <v>309</v>
      </c>
      <c r="P74" s="67"/>
      <c r="Q74" s="75"/>
      <c r="R74" s="152"/>
    </row>
    <row r="75" spans="1:18" ht="16" thickBot="1">
      <c r="A75" s="69" t="s">
        <v>68</v>
      </c>
      <c r="B75" s="70" t="s">
        <v>310</v>
      </c>
      <c r="D75" s="67"/>
      <c r="E75" s="75"/>
      <c r="F75" s="75"/>
      <c r="G75" s="69" t="s">
        <v>68</v>
      </c>
      <c r="H75" s="70" t="s">
        <v>310</v>
      </c>
      <c r="J75" s="67"/>
      <c r="K75" s="75"/>
      <c r="L75" s="75"/>
      <c r="M75" s="69" t="s">
        <v>68</v>
      </c>
      <c r="N75" s="70" t="s">
        <v>310</v>
      </c>
      <c r="P75" s="67"/>
      <c r="Q75" s="75"/>
      <c r="R75" s="152"/>
    </row>
    <row r="76" spans="1:18" ht="16" thickBot="1">
      <c r="A76" s="69" t="s">
        <v>56</v>
      </c>
      <c r="B76" s="70" t="s">
        <v>311</v>
      </c>
      <c r="D76" s="67"/>
      <c r="E76" s="75"/>
      <c r="F76" s="75"/>
      <c r="G76" s="69" t="s">
        <v>56</v>
      </c>
      <c r="H76" s="70" t="s">
        <v>311</v>
      </c>
      <c r="J76" s="67"/>
      <c r="K76" s="75"/>
      <c r="L76" s="75"/>
      <c r="M76" s="69" t="s">
        <v>56</v>
      </c>
      <c r="N76" s="70" t="s">
        <v>311</v>
      </c>
      <c r="P76" s="67"/>
      <c r="Q76" s="75"/>
      <c r="R76" s="152"/>
    </row>
    <row r="77" spans="1:18" ht="16" thickBot="1">
      <c r="A77" s="69" t="s">
        <v>84</v>
      </c>
      <c r="B77" s="70" t="s">
        <v>312</v>
      </c>
      <c r="D77" s="67"/>
      <c r="E77" s="75"/>
      <c r="F77" s="75"/>
      <c r="G77" s="69" t="s">
        <v>84</v>
      </c>
      <c r="H77" s="70" t="s">
        <v>312</v>
      </c>
      <c r="J77" s="67"/>
      <c r="K77" s="75"/>
      <c r="L77" s="75"/>
      <c r="M77" s="69" t="s">
        <v>84</v>
      </c>
      <c r="N77" s="70" t="s">
        <v>312</v>
      </c>
      <c r="P77" s="67"/>
      <c r="Q77" s="75"/>
      <c r="R77" s="152"/>
    </row>
    <row r="78" spans="1:18">
      <c r="F78" s="75"/>
      <c r="L78" s="75"/>
      <c r="M78" s="166"/>
      <c r="N78" s="166"/>
      <c r="O78" s="152"/>
      <c r="P78" s="67"/>
      <c r="Q78" s="75"/>
      <c r="R78" s="152"/>
    </row>
    <row r="79" spans="1:18">
      <c r="A79" s="153" t="s">
        <v>383</v>
      </c>
      <c r="B79" s="153" t="str">
        <f>+'MAPA DE RIESGOS'!D13</f>
        <v>Ambiente inadecuado para el desarrollo de las actividades institucionales</v>
      </c>
      <c r="C79" s="153"/>
      <c r="D79" s="153"/>
      <c r="E79" s="153"/>
      <c r="M79" s="152"/>
      <c r="N79" s="152"/>
      <c r="O79" s="152"/>
      <c r="P79" s="152"/>
      <c r="Q79" s="152"/>
      <c r="R79" s="152"/>
    </row>
    <row r="80" spans="1:18">
      <c r="A80" s="155" t="s">
        <v>272</v>
      </c>
      <c r="B80" s="313" t="str">
        <f>+'MAPA DE RIESGOS'!P13</f>
        <v>Docentes que tienen actitudes impositivas.  Manipulación de los estudiantes y padres de familia.</v>
      </c>
      <c r="C80" s="313"/>
      <c r="D80" s="313"/>
      <c r="E80" s="313"/>
      <c r="M80" s="152"/>
      <c r="N80" s="152"/>
      <c r="O80" s="152"/>
      <c r="P80" s="152"/>
      <c r="Q80" s="152"/>
      <c r="R80" s="152"/>
    </row>
    <row r="81" spans="1:18">
      <c r="A81" s="155" t="s">
        <v>273</v>
      </c>
      <c r="B81" s="157" t="str">
        <f>+'MAPA DE RIESGOS'!T13</f>
        <v>Mejorar el proceso de comunicación y orientación con el apoyo del grupo de psicología, basado en el Manual de Convivencia.</v>
      </c>
      <c r="C81" s="154"/>
      <c r="D81" s="154"/>
      <c r="E81" s="156"/>
      <c r="M81" s="152"/>
      <c r="N81" s="152"/>
      <c r="O81" s="152"/>
      <c r="P81" s="152"/>
      <c r="Q81" s="152"/>
      <c r="R81" s="152"/>
    </row>
    <row r="82" spans="1:18" ht="16" thickBot="1">
      <c r="M82" s="152"/>
      <c r="N82" s="152"/>
      <c r="O82" s="152"/>
      <c r="P82" s="152"/>
      <c r="Q82" s="152"/>
      <c r="R82" s="152"/>
    </row>
    <row r="83" spans="1:18" ht="57" thickBot="1">
      <c r="A83" s="60" t="s">
        <v>274</v>
      </c>
      <c r="B83" s="21" t="s">
        <v>275</v>
      </c>
      <c r="C83" s="61" t="s">
        <v>276</v>
      </c>
      <c r="D83" s="21" t="s">
        <v>277</v>
      </c>
      <c r="E83" s="62" t="s">
        <v>278</v>
      </c>
      <c r="M83" s="152"/>
      <c r="N83" s="152"/>
      <c r="O83" s="152"/>
      <c r="P83" s="152"/>
      <c r="Q83" s="152"/>
      <c r="R83" s="152"/>
    </row>
    <row r="84" spans="1:18">
      <c r="A84" s="300" t="s">
        <v>279</v>
      </c>
      <c r="B84" s="301" t="s">
        <v>280</v>
      </c>
      <c r="C84" s="124" t="s">
        <v>281</v>
      </c>
      <c r="D84" s="59">
        <v>15</v>
      </c>
      <c r="E84" s="71">
        <v>12</v>
      </c>
      <c r="M84" s="152"/>
      <c r="N84" s="152"/>
      <c r="O84" s="152"/>
      <c r="P84" s="152"/>
      <c r="Q84" s="152"/>
      <c r="R84" s="152"/>
    </row>
    <row r="85" spans="1:18">
      <c r="A85" s="296"/>
      <c r="B85" s="295"/>
      <c r="C85" s="125" t="s">
        <v>282</v>
      </c>
      <c r="D85" s="58">
        <v>0</v>
      </c>
      <c r="E85" s="72"/>
      <c r="M85" s="152"/>
      <c r="N85" s="152"/>
      <c r="O85" s="152"/>
      <c r="P85" s="152"/>
      <c r="Q85" s="152"/>
      <c r="R85" s="152"/>
    </row>
    <row r="86" spans="1:18">
      <c r="A86" s="296"/>
      <c r="B86" s="295" t="s">
        <v>283</v>
      </c>
      <c r="C86" s="125" t="s">
        <v>284</v>
      </c>
      <c r="D86" s="58">
        <v>15</v>
      </c>
      <c r="E86" s="72">
        <v>15</v>
      </c>
      <c r="M86" s="152"/>
      <c r="N86" s="152"/>
      <c r="O86" s="152"/>
      <c r="P86" s="152"/>
      <c r="Q86" s="152"/>
      <c r="R86" s="152"/>
    </row>
    <row r="87" spans="1:18">
      <c r="A87" s="296"/>
      <c r="B87" s="295"/>
      <c r="C87" s="125" t="s">
        <v>285</v>
      </c>
      <c r="D87" s="58">
        <v>0</v>
      </c>
      <c r="E87" s="72"/>
      <c r="M87" s="152"/>
      <c r="N87" s="152"/>
      <c r="O87" s="152"/>
      <c r="P87" s="152"/>
      <c r="Q87" s="152"/>
      <c r="R87" s="152"/>
    </row>
    <row r="88" spans="1:18">
      <c r="A88" s="296" t="s">
        <v>286</v>
      </c>
      <c r="B88" s="295" t="s">
        <v>287</v>
      </c>
      <c r="C88" s="125" t="s">
        <v>288</v>
      </c>
      <c r="D88" s="58">
        <v>15</v>
      </c>
      <c r="E88" s="72">
        <v>15</v>
      </c>
      <c r="M88" s="152"/>
      <c r="N88" s="152"/>
      <c r="O88" s="152"/>
      <c r="P88" s="152"/>
      <c r="Q88" s="152"/>
      <c r="R88" s="152"/>
    </row>
    <row r="89" spans="1:18">
      <c r="A89" s="296"/>
      <c r="B89" s="295"/>
      <c r="C89" s="125" t="s">
        <v>289</v>
      </c>
      <c r="D89" s="58">
        <v>0</v>
      </c>
      <c r="E89" s="72"/>
      <c r="M89" s="152"/>
      <c r="N89" s="152"/>
      <c r="O89" s="152"/>
      <c r="P89" s="152"/>
      <c r="Q89" s="152"/>
      <c r="R89" s="152"/>
    </row>
    <row r="90" spans="1:18">
      <c r="A90" s="296" t="s">
        <v>290</v>
      </c>
      <c r="B90" s="295" t="s">
        <v>291</v>
      </c>
      <c r="C90" s="125" t="s">
        <v>292</v>
      </c>
      <c r="D90" s="58">
        <v>15</v>
      </c>
      <c r="E90" s="72">
        <v>15</v>
      </c>
      <c r="M90" s="152"/>
      <c r="N90" s="152"/>
      <c r="O90" s="152"/>
      <c r="P90" s="152"/>
      <c r="Q90" s="152"/>
      <c r="R90" s="152"/>
    </row>
    <row r="91" spans="1:18">
      <c r="A91" s="296"/>
      <c r="B91" s="295"/>
      <c r="C91" s="125" t="s">
        <v>293</v>
      </c>
      <c r="D91" s="58">
        <v>0</v>
      </c>
      <c r="E91" s="72"/>
      <c r="M91" s="152"/>
      <c r="N91" s="152"/>
      <c r="O91" s="152"/>
      <c r="P91" s="152"/>
      <c r="Q91" s="152"/>
      <c r="R91" s="152"/>
    </row>
    <row r="92" spans="1:18">
      <c r="A92" s="296" t="s">
        <v>294</v>
      </c>
      <c r="B92" s="295" t="s">
        <v>295</v>
      </c>
      <c r="C92" s="125" t="s">
        <v>296</v>
      </c>
      <c r="D92" s="58">
        <v>15</v>
      </c>
      <c r="E92" s="72">
        <v>15</v>
      </c>
      <c r="M92" s="152"/>
      <c r="N92" s="152"/>
      <c r="O92" s="152"/>
      <c r="P92" s="152"/>
      <c r="Q92" s="152"/>
      <c r="R92" s="152"/>
    </row>
    <row r="93" spans="1:18">
      <c r="A93" s="296"/>
      <c r="B93" s="295"/>
      <c r="C93" s="125" t="s">
        <v>297</v>
      </c>
      <c r="D93" s="58">
        <v>0</v>
      </c>
      <c r="E93" s="72"/>
      <c r="M93" s="152"/>
      <c r="N93" s="152"/>
      <c r="O93" s="152"/>
      <c r="P93" s="152"/>
      <c r="Q93" s="152"/>
      <c r="R93" s="152"/>
    </row>
    <row r="94" spans="1:18" ht="28">
      <c r="A94" s="296" t="s">
        <v>298</v>
      </c>
      <c r="B94" s="295" t="s">
        <v>299</v>
      </c>
      <c r="C94" s="125" t="s">
        <v>300</v>
      </c>
      <c r="D94" s="58">
        <v>15</v>
      </c>
      <c r="E94" s="72">
        <v>15</v>
      </c>
      <c r="M94" s="152"/>
      <c r="N94" s="152"/>
      <c r="O94" s="152"/>
      <c r="P94" s="152"/>
      <c r="Q94" s="152"/>
      <c r="R94" s="152"/>
    </row>
    <row r="95" spans="1:18" ht="28">
      <c r="A95" s="296"/>
      <c r="B95" s="295"/>
      <c r="C95" s="125" t="s">
        <v>301</v>
      </c>
      <c r="D95" s="58">
        <v>0</v>
      </c>
      <c r="E95" s="72"/>
      <c r="M95" s="152"/>
      <c r="N95" s="152"/>
      <c r="O95" s="152"/>
      <c r="P95" s="152"/>
      <c r="Q95" s="152"/>
      <c r="R95" s="152"/>
    </row>
    <row r="96" spans="1:18">
      <c r="A96" s="296" t="s">
        <v>302</v>
      </c>
      <c r="B96" s="295" t="s">
        <v>303</v>
      </c>
      <c r="C96" s="125" t="s">
        <v>304</v>
      </c>
      <c r="D96" s="58">
        <v>10</v>
      </c>
      <c r="E96" s="72">
        <v>10</v>
      </c>
      <c r="M96" s="152"/>
      <c r="N96" s="152"/>
      <c r="O96" s="152"/>
      <c r="P96" s="152"/>
      <c r="Q96" s="152"/>
      <c r="R96" s="152"/>
    </row>
    <row r="97" spans="1:18">
      <c r="A97" s="296"/>
      <c r="B97" s="295"/>
      <c r="C97" s="125" t="s">
        <v>305</v>
      </c>
      <c r="D97" s="58">
        <v>5</v>
      </c>
      <c r="E97" s="72"/>
      <c r="M97" s="152"/>
      <c r="N97" s="152"/>
      <c r="O97" s="152"/>
      <c r="P97" s="152"/>
      <c r="Q97" s="152"/>
      <c r="R97" s="152"/>
    </row>
    <row r="98" spans="1:18" ht="16" thickBot="1">
      <c r="A98" s="296"/>
      <c r="B98" s="295"/>
      <c r="C98" s="125" t="s">
        <v>306</v>
      </c>
      <c r="D98" s="63">
        <v>0</v>
      </c>
      <c r="E98" s="73"/>
      <c r="M98" s="152"/>
      <c r="N98" s="152"/>
      <c r="O98" s="152"/>
      <c r="P98" s="152"/>
      <c r="Q98" s="152"/>
      <c r="R98" s="152"/>
    </row>
    <row r="99" spans="1:18" ht="16" thickBot="1">
      <c r="D99" s="64" t="s">
        <v>307</v>
      </c>
      <c r="E99" s="74">
        <f>SUM(E84:E98)</f>
        <v>97</v>
      </c>
      <c r="M99" s="152"/>
      <c r="N99" s="152"/>
      <c r="O99" s="152"/>
      <c r="P99" s="152"/>
      <c r="Q99" s="152"/>
      <c r="R99" s="152"/>
    </row>
    <row r="100" spans="1:18" ht="43" thickBot="1">
      <c r="A100" s="68" t="s">
        <v>308</v>
      </c>
      <c r="B100" s="126" t="s">
        <v>309</v>
      </c>
      <c r="D100" s="67"/>
      <c r="E100" s="75"/>
      <c r="M100" s="152"/>
      <c r="N100" s="152"/>
      <c r="O100" s="152"/>
      <c r="P100" s="152"/>
      <c r="Q100" s="152"/>
      <c r="R100" s="152"/>
    </row>
    <row r="101" spans="1:18" ht="16" thickBot="1">
      <c r="A101" s="69" t="s">
        <v>68</v>
      </c>
      <c r="B101" s="70" t="s">
        <v>310</v>
      </c>
      <c r="D101" s="67"/>
      <c r="E101" s="75"/>
      <c r="M101" s="152"/>
      <c r="N101" s="152"/>
      <c r="O101" s="152"/>
      <c r="P101" s="152"/>
      <c r="Q101" s="152"/>
      <c r="R101" s="152"/>
    </row>
    <row r="102" spans="1:18" ht="16" thickBot="1">
      <c r="A102" s="69" t="s">
        <v>56</v>
      </c>
      <c r="B102" s="70" t="s">
        <v>311</v>
      </c>
      <c r="D102" s="67"/>
      <c r="E102" s="75"/>
      <c r="M102" s="152"/>
      <c r="N102" s="152"/>
      <c r="O102" s="152"/>
      <c r="P102" s="152"/>
      <c r="Q102" s="152"/>
      <c r="R102" s="152"/>
    </row>
    <row r="103" spans="1:18" ht="16" thickBot="1">
      <c r="A103" s="69" t="s">
        <v>84</v>
      </c>
      <c r="B103" s="70" t="s">
        <v>312</v>
      </c>
      <c r="D103" s="67"/>
      <c r="E103" s="75"/>
      <c r="M103" s="152"/>
      <c r="N103" s="152"/>
      <c r="O103" s="152"/>
      <c r="P103" s="152"/>
      <c r="Q103" s="152"/>
      <c r="R103" s="152"/>
    </row>
    <row r="104" spans="1:18">
      <c r="M104" s="152"/>
      <c r="N104" s="152"/>
      <c r="O104" s="152"/>
      <c r="P104" s="152"/>
      <c r="Q104" s="152"/>
      <c r="R104" s="152"/>
    </row>
    <row r="105" spans="1:18">
      <c r="A105" s="76" t="s">
        <v>384</v>
      </c>
      <c r="B105" s="76" t="str">
        <f>+'MAPA DE RIESGOS'!D14</f>
        <v>Ausencia de implementos o insumos para el desarrollo de actividades académicas</v>
      </c>
      <c r="C105" s="76"/>
      <c r="D105" s="76"/>
      <c r="E105" s="76"/>
      <c r="F105" s="76"/>
      <c r="L105" s="76"/>
      <c r="M105" s="152"/>
      <c r="N105" s="152"/>
      <c r="O105" s="152"/>
      <c r="P105" s="152"/>
      <c r="Q105" s="152"/>
      <c r="R105" s="152"/>
    </row>
    <row r="106" spans="1:18" s="53" customFormat="1" ht="28" customHeight="1">
      <c r="A106" s="159" t="s">
        <v>272</v>
      </c>
      <c r="B106" s="297" t="str">
        <f>+'MAPA DE RIESGOS'!P14</f>
        <v xml:space="preserve">Desconocimiento de la clasificación de los residuos. 
Ausencia de dispositivos adecuados para la disposición de residuos.                                    </v>
      </c>
      <c r="C106" s="297"/>
      <c r="D106" s="297"/>
      <c r="E106" s="297"/>
      <c r="F106" s="135"/>
      <c r="L106" s="135"/>
      <c r="M106" s="168"/>
      <c r="N106" s="168"/>
      <c r="O106" s="168"/>
      <c r="P106" s="168"/>
      <c r="Q106" s="168"/>
      <c r="R106" s="168"/>
    </row>
    <row r="107" spans="1:18" ht="31" customHeight="1">
      <c r="A107" s="128" t="s">
        <v>273</v>
      </c>
      <c r="B107" s="298" t="str">
        <f>+'MAPA DE RIESGOS'!T14</f>
        <v>Socializar el procedimiento para la gestión y manejo seguro de residuos y hacer el respectivo seguimiento con el apoyo de gestión ambiental.  Adecuar las áreas de disposición de residuos en los talleres.</v>
      </c>
      <c r="C107" s="299"/>
      <c r="D107" s="299"/>
      <c r="E107" s="299"/>
      <c r="F107" s="130"/>
      <c r="L107" s="136"/>
      <c r="M107" s="152"/>
      <c r="N107" s="152"/>
      <c r="O107" s="152"/>
      <c r="P107" s="152"/>
      <c r="Q107" s="152"/>
      <c r="R107" s="152"/>
    </row>
    <row r="108" spans="1:18" ht="16" thickBot="1">
      <c r="L108" s="36"/>
      <c r="M108" s="152"/>
      <c r="N108" s="152"/>
      <c r="O108" s="152"/>
      <c r="P108" s="152"/>
      <c r="Q108" s="152"/>
      <c r="R108" s="152"/>
    </row>
    <row r="109" spans="1:18" ht="57" thickBot="1">
      <c r="A109" s="60" t="s">
        <v>274</v>
      </c>
      <c r="B109" s="21" t="s">
        <v>385</v>
      </c>
      <c r="C109" s="61" t="s">
        <v>276</v>
      </c>
      <c r="D109" s="21" t="s">
        <v>277</v>
      </c>
      <c r="E109" s="62" t="s">
        <v>278</v>
      </c>
      <c r="F109" s="131"/>
      <c r="L109" s="131"/>
      <c r="M109" s="152"/>
      <c r="N109" s="152"/>
      <c r="O109" s="152"/>
      <c r="P109" s="152"/>
      <c r="Q109" s="152"/>
      <c r="R109" s="152"/>
    </row>
    <row r="110" spans="1:18">
      <c r="A110" s="300" t="s">
        <v>279</v>
      </c>
      <c r="B110" s="301" t="s">
        <v>280</v>
      </c>
      <c r="C110" s="124" t="s">
        <v>281</v>
      </c>
      <c r="D110" s="59">
        <v>15</v>
      </c>
      <c r="E110" s="71">
        <v>12</v>
      </c>
      <c r="F110" s="75"/>
      <c r="L110" s="75"/>
      <c r="M110" s="152"/>
      <c r="N110" s="152"/>
      <c r="O110" s="152"/>
      <c r="P110" s="152"/>
      <c r="Q110" s="152"/>
      <c r="R110" s="152"/>
    </row>
    <row r="111" spans="1:18">
      <c r="A111" s="296"/>
      <c r="B111" s="295"/>
      <c r="C111" s="125" t="s">
        <v>282</v>
      </c>
      <c r="D111" s="58">
        <v>0</v>
      </c>
      <c r="E111" s="72"/>
      <c r="F111" s="75"/>
      <c r="L111" s="75"/>
      <c r="M111" s="152"/>
      <c r="N111" s="152"/>
      <c r="O111" s="152"/>
      <c r="P111" s="152"/>
      <c r="Q111" s="152"/>
      <c r="R111" s="152"/>
    </row>
    <row r="112" spans="1:18">
      <c r="A112" s="296"/>
      <c r="B112" s="295" t="s">
        <v>283</v>
      </c>
      <c r="C112" s="125" t="s">
        <v>284</v>
      </c>
      <c r="D112" s="58">
        <v>15</v>
      </c>
      <c r="E112" s="72">
        <v>15</v>
      </c>
      <c r="F112" s="75"/>
      <c r="L112" s="75"/>
      <c r="M112" s="152"/>
      <c r="N112" s="152"/>
      <c r="O112" s="152"/>
      <c r="P112" s="152"/>
      <c r="Q112" s="152"/>
      <c r="R112" s="152"/>
    </row>
    <row r="113" spans="1:18">
      <c r="A113" s="296"/>
      <c r="B113" s="295"/>
      <c r="C113" s="125" t="s">
        <v>285</v>
      </c>
      <c r="D113" s="58">
        <v>0</v>
      </c>
      <c r="E113" s="72"/>
      <c r="F113" s="75"/>
      <c r="L113" s="75"/>
      <c r="M113" s="152"/>
      <c r="N113" s="152"/>
      <c r="O113" s="152"/>
      <c r="P113" s="152"/>
      <c r="Q113" s="152"/>
      <c r="R113" s="152"/>
    </row>
    <row r="114" spans="1:18">
      <c r="A114" s="296" t="s">
        <v>286</v>
      </c>
      <c r="B114" s="295" t="s">
        <v>287</v>
      </c>
      <c r="C114" s="125" t="s">
        <v>288</v>
      </c>
      <c r="D114" s="58">
        <v>15</v>
      </c>
      <c r="E114" s="72">
        <v>15</v>
      </c>
      <c r="F114" s="75"/>
      <c r="L114" s="75"/>
      <c r="M114" s="152"/>
      <c r="N114" s="152"/>
      <c r="O114" s="152"/>
      <c r="P114" s="152"/>
      <c r="Q114" s="152"/>
      <c r="R114" s="152"/>
    </row>
    <row r="115" spans="1:18">
      <c r="A115" s="296"/>
      <c r="B115" s="295"/>
      <c r="C115" s="125" t="s">
        <v>289</v>
      </c>
      <c r="D115" s="58">
        <v>0</v>
      </c>
      <c r="E115" s="72"/>
      <c r="F115" s="75"/>
      <c r="L115" s="75"/>
      <c r="M115" s="152"/>
      <c r="N115" s="152"/>
      <c r="O115" s="152"/>
      <c r="P115" s="152"/>
      <c r="Q115" s="152"/>
      <c r="R115" s="152"/>
    </row>
    <row r="116" spans="1:18">
      <c r="A116" s="296" t="s">
        <v>290</v>
      </c>
      <c r="B116" s="295" t="s">
        <v>291</v>
      </c>
      <c r="C116" s="125" t="s">
        <v>292</v>
      </c>
      <c r="D116" s="58">
        <v>15</v>
      </c>
      <c r="E116" s="72">
        <v>15</v>
      </c>
      <c r="F116" s="75"/>
      <c r="L116" s="75"/>
      <c r="M116" s="152"/>
      <c r="N116" s="152"/>
      <c r="O116" s="152"/>
      <c r="P116" s="152"/>
      <c r="Q116" s="152"/>
      <c r="R116" s="152"/>
    </row>
    <row r="117" spans="1:18">
      <c r="A117" s="296"/>
      <c r="B117" s="295"/>
      <c r="C117" s="125" t="s">
        <v>293</v>
      </c>
      <c r="D117" s="58">
        <v>0</v>
      </c>
      <c r="E117" s="72"/>
      <c r="F117" s="75"/>
      <c r="L117" s="75"/>
      <c r="M117" s="152"/>
      <c r="N117" s="152"/>
      <c r="O117" s="152"/>
      <c r="P117" s="152"/>
      <c r="Q117" s="152"/>
      <c r="R117" s="152"/>
    </row>
    <row r="118" spans="1:18">
      <c r="A118" s="296" t="s">
        <v>294</v>
      </c>
      <c r="B118" s="295" t="s">
        <v>295</v>
      </c>
      <c r="C118" s="125" t="s">
        <v>296</v>
      </c>
      <c r="D118" s="58">
        <v>15</v>
      </c>
      <c r="E118" s="72">
        <v>15</v>
      </c>
      <c r="F118" s="75"/>
      <c r="L118" s="75"/>
      <c r="M118" s="152"/>
      <c r="N118" s="152"/>
      <c r="O118" s="152"/>
      <c r="P118" s="152"/>
      <c r="Q118" s="152"/>
      <c r="R118" s="152"/>
    </row>
    <row r="119" spans="1:18">
      <c r="A119" s="296"/>
      <c r="B119" s="295"/>
      <c r="C119" s="125" t="s">
        <v>297</v>
      </c>
      <c r="D119" s="58">
        <v>0</v>
      </c>
      <c r="E119" s="72"/>
      <c r="F119" s="75"/>
      <c r="L119" s="75"/>
      <c r="M119" s="152"/>
      <c r="N119" s="152"/>
      <c r="O119" s="152"/>
      <c r="P119" s="152"/>
      <c r="Q119" s="152"/>
      <c r="R119" s="152"/>
    </row>
    <row r="120" spans="1:18" ht="28">
      <c r="A120" s="296" t="s">
        <v>298</v>
      </c>
      <c r="B120" s="295" t="s">
        <v>299</v>
      </c>
      <c r="C120" s="125" t="s">
        <v>300</v>
      </c>
      <c r="D120" s="58">
        <v>15</v>
      </c>
      <c r="E120" s="72">
        <v>15</v>
      </c>
      <c r="F120" s="75"/>
      <c r="L120" s="75"/>
      <c r="M120" s="152"/>
      <c r="N120" s="152"/>
      <c r="O120" s="152"/>
      <c r="P120" s="152"/>
      <c r="Q120" s="152"/>
      <c r="R120" s="152"/>
    </row>
    <row r="121" spans="1:18" ht="28">
      <c r="A121" s="296"/>
      <c r="B121" s="295"/>
      <c r="C121" s="125" t="s">
        <v>301</v>
      </c>
      <c r="D121" s="58">
        <v>0</v>
      </c>
      <c r="E121" s="72"/>
      <c r="F121" s="75"/>
      <c r="L121" s="75"/>
      <c r="M121" s="152"/>
      <c r="N121" s="152"/>
      <c r="O121" s="152"/>
      <c r="P121" s="152"/>
      <c r="Q121" s="152"/>
      <c r="R121" s="152"/>
    </row>
    <row r="122" spans="1:18">
      <c r="A122" s="296" t="s">
        <v>302</v>
      </c>
      <c r="B122" s="295" t="s">
        <v>303</v>
      </c>
      <c r="C122" s="125" t="s">
        <v>304</v>
      </c>
      <c r="D122" s="58">
        <v>10</v>
      </c>
      <c r="E122" s="72">
        <v>10</v>
      </c>
      <c r="F122" s="75"/>
      <c r="L122" s="75"/>
      <c r="M122" s="152"/>
      <c r="N122" s="152"/>
      <c r="O122" s="152"/>
      <c r="P122" s="152"/>
      <c r="Q122" s="152"/>
      <c r="R122" s="152"/>
    </row>
    <row r="123" spans="1:18">
      <c r="A123" s="296"/>
      <c r="B123" s="295"/>
      <c r="C123" s="125" t="s">
        <v>305</v>
      </c>
      <c r="D123" s="58">
        <v>5</v>
      </c>
      <c r="E123" s="72"/>
      <c r="F123" s="75"/>
      <c r="L123" s="75"/>
      <c r="M123" s="152"/>
      <c r="N123" s="152"/>
      <c r="O123" s="152"/>
      <c r="P123" s="152"/>
      <c r="Q123" s="152"/>
      <c r="R123" s="152"/>
    </row>
    <row r="124" spans="1:18" ht="16" thickBot="1">
      <c r="A124" s="296"/>
      <c r="B124" s="295"/>
      <c r="C124" s="125" t="s">
        <v>306</v>
      </c>
      <c r="D124" s="63">
        <v>0</v>
      </c>
      <c r="E124" s="73"/>
      <c r="F124" s="75"/>
      <c r="L124" s="75"/>
      <c r="M124" s="152"/>
      <c r="N124" s="152"/>
      <c r="O124" s="152"/>
      <c r="P124" s="152"/>
      <c r="Q124" s="152"/>
      <c r="R124" s="152"/>
    </row>
    <row r="125" spans="1:18" ht="16" thickBot="1">
      <c r="D125" s="64" t="s">
        <v>307</v>
      </c>
      <c r="E125" s="74">
        <f>SUM(E110:E124)</f>
        <v>97</v>
      </c>
      <c r="F125" s="75"/>
      <c r="L125" s="75"/>
      <c r="M125" s="152"/>
      <c r="N125" s="152"/>
      <c r="O125" s="152"/>
      <c r="P125" s="152"/>
      <c r="Q125" s="152"/>
      <c r="R125" s="152"/>
    </row>
    <row r="126" spans="1:18" ht="43" thickBot="1">
      <c r="A126" s="68" t="s">
        <v>308</v>
      </c>
      <c r="B126" s="126" t="s">
        <v>309</v>
      </c>
      <c r="D126" s="67"/>
      <c r="E126" s="75"/>
      <c r="F126" s="75"/>
      <c r="L126" s="75"/>
      <c r="M126" s="152"/>
      <c r="N126" s="152"/>
      <c r="O126" s="152"/>
      <c r="P126" s="152"/>
      <c r="Q126" s="152"/>
      <c r="R126" s="152"/>
    </row>
    <row r="127" spans="1:18" ht="16" thickBot="1">
      <c r="A127" s="69" t="s">
        <v>68</v>
      </c>
      <c r="B127" s="70" t="s">
        <v>310</v>
      </c>
      <c r="D127" s="67"/>
      <c r="E127" s="75"/>
      <c r="F127" s="75"/>
      <c r="L127" s="75"/>
      <c r="M127" s="152"/>
      <c r="N127" s="152"/>
      <c r="O127" s="152"/>
      <c r="P127" s="152"/>
      <c r="Q127" s="152"/>
      <c r="R127" s="152"/>
    </row>
    <row r="128" spans="1:18" ht="16" thickBot="1">
      <c r="A128" s="69" t="s">
        <v>56</v>
      </c>
      <c r="B128" s="70" t="s">
        <v>311</v>
      </c>
      <c r="D128" s="67"/>
      <c r="E128" s="75"/>
      <c r="F128" s="75"/>
      <c r="L128" s="75"/>
      <c r="M128" s="152"/>
      <c r="N128" s="152"/>
      <c r="O128" s="152"/>
      <c r="P128" s="152"/>
      <c r="Q128" s="152"/>
      <c r="R128" s="152"/>
    </row>
    <row r="129" spans="1:18" ht="16" thickBot="1">
      <c r="A129" s="69" t="s">
        <v>84</v>
      </c>
      <c r="B129" s="70" t="s">
        <v>312</v>
      </c>
      <c r="D129" s="67"/>
      <c r="E129" s="75"/>
      <c r="F129" s="75"/>
      <c r="L129" s="75"/>
      <c r="M129" s="152"/>
      <c r="N129" s="152"/>
      <c r="O129" s="152"/>
      <c r="P129" s="152"/>
      <c r="Q129" s="152"/>
      <c r="R129" s="152"/>
    </row>
    <row r="130" spans="1:18">
      <c r="M130" s="152"/>
      <c r="N130" s="152"/>
      <c r="O130" s="152"/>
      <c r="P130" s="152"/>
      <c r="Q130" s="152"/>
      <c r="R130" s="152"/>
    </row>
    <row r="131" spans="1:18">
      <c r="M131" s="152"/>
      <c r="N131" s="152"/>
      <c r="O131" s="152"/>
      <c r="P131" s="152"/>
      <c r="Q131" s="152"/>
      <c r="R131" s="152"/>
    </row>
    <row r="132" spans="1:18">
      <c r="A132" s="76" t="s">
        <v>386</v>
      </c>
      <c r="B132" s="76" t="str">
        <f>+'MAPA DE RIESGOS'!D15</f>
        <v>Exposición de información académica reservada y/o privada sensible a la manipulación de personas no autorizadas</v>
      </c>
      <c r="C132" s="76"/>
      <c r="D132" s="76"/>
      <c r="E132" s="76"/>
      <c r="F132" s="76"/>
      <c r="M132" s="152"/>
      <c r="N132" s="152"/>
      <c r="O132" s="152"/>
      <c r="P132" s="152"/>
      <c r="Q132" s="152"/>
      <c r="R132" s="152"/>
    </row>
    <row r="133" spans="1:18" ht="17" customHeight="1">
      <c r="A133" s="159" t="s">
        <v>272</v>
      </c>
      <c r="B133" s="297" t="str">
        <f>+'MAPA DE RIESGOS'!P15</f>
        <v>Manejo inadecuado de la información.</v>
      </c>
      <c r="C133" s="297"/>
      <c r="D133" s="297"/>
      <c r="E133" s="297"/>
      <c r="F133" s="129"/>
      <c r="M133" s="152"/>
      <c r="N133" s="152"/>
      <c r="O133" s="152"/>
      <c r="P133" s="152"/>
      <c r="Q133" s="152"/>
      <c r="R133" s="152"/>
    </row>
    <row r="134" spans="1:18" ht="15" customHeight="1">
      <c r="A134" s="128" t="s">
        <v>273</v>
      </c>
      <c r="B134" s="297" t="s">
        <v>379</v>
      </c>
      <c r="C134" s="302"/>
      <c r="D134" s="302"/>
      <c r="E134" s="302"/>
      <c r="F134" s="130"/>
      <c r="M134" s="152"/>
      <c r="N134" s="152"/>
      <c r="O134" s="152"/>
      <c r="P134" s="152"/>
      <c r="Q134" s="152"/>
      <c r="R134" s="152"/>
    </row>
    <row r="135" spans="1:18" ht="16" thickBot="1">
      <c r="M135" s="152"/>
      <c r="N135" s="152"/>
      <c r="O135" s="152"/>
      <c r="P135" s="152"/>
      <c r="Q135" s="152"/>
      <c r="R135" s="152"/>
    </row>
    <row r="136" spans="1:18" ht="57" thickBot="1">
      <c r="A136" s="60" t="s">
        <v>274</v>
      </c>
      <c r="B136" s="21" t="s">
        <v>385</v>
      </c>
      <c r="C136" s="61" t="s">
        <v>276</v>
      </c>
      <c r="D136" s="21" t="s">
        <v>277</v>
      </c>
      <c r="E136" s="62" t="s">
        <v>278</v>
      </c>
      <c r="F136" s="131"/>
      <c r="M136" s="152"/>
      <c r="N136" s="152"/>
      <c r="O136" s="152"/>
      <c r="P136" s="152"/>
      <c r="Q136" s="152"/>
      <c r="R136" s="152"/>
    </row>
    <row r="137" spans="1:18">
      <c r="A137" s="300" t="s">
        <v>279</v>
      </c>
      <c r="B137" s="301" t="s">
        <v>280</v>
      </c>
      <c r="C137" s="124" t="s">
        <v>281</v>
      </c>
      <c r="D137" s="59">
        <v>15</v>
      </c>
      <c r="E137" s="71">
        <v>12</v>
      </c>
      <c r="F137" s="75"/>
      <c r="M137" s="152"/>
      <c r="N137" s="152"/>
      <c r="O137" s="152"/>
      <c r="P137" s="152"/>
      <c r="Q137" s="152"/>
      <c r="R137" s="152"/>
    </row>
    <row r="138" spans="1:18">
      <c r="A138" s="296"/>
      <c r="B138" s="295"/>
      <c r="C138" s="125" t="s">
        <v>282</v>
      </c>
      <c r="D138" s="58">
        <v>0</v>
      </c>
      <c r="E138" s="72"/>
      <c r="F138" s="75"/>
      <c r="M138" s="152"/>
      <c r="N138" s="152"/>
      <c r="O138" s="152"/>
      <c r="P138" s="152"/>
      <c r="Q138" s="152"/>
      <c r="R138" s="152"/>
    </row>
    <row r="139" spans="1:18">
      <c r="A139" s="296"/>
      <c r="B139" s="295" t="s">
        <v>283</v>
      </c>
      <c r="C139" s="125" t="s">
        <v>284</v>
      </c>
      <c r="D139" s="58">
        <v>15</v>
      </c>
      <c r="E139" s="72">
        <v>15</v>
      </c>
      <c r="F139" s="75"/>
      <c r="M139" s="152"/>
      <c r="N139" s="152"/>
      <c r="O139" s="152"/>
      <c r="P139" s="152"/>
      <c r="Q139" s="152"/>
      <c r="R139" s="152"/>
    </row>
    <row r="140" spans="1:18">
      <c r="A140" s="296"/>
      <c r="B140" s="295"/>
      <c r="C140" s="125" t="s">
        <v>285</v>
      </c>
      <c r="D140" s="58">
        <v>0</v>
      </c>
      <c r="E140" s="72"/>
      <c r="F140" s="75"/>
      <c r="M140" s="152"/>
      <c r="N140" s="152"/>
      <c r="O140" s="152"/>
      <c r="P140" s="152"/>
      <c r="Q140" s="152"/>
      <c r="R140" s="152"/>
    </row>
    <row r="141" spans="1:18">
      <c r="A141" s="296" t="s">
        <v>286</v>
      </c>
      <c r="B141" s="295" t="s">
        <v>287</v>
      </c>
      <c r="C141" s="125" t="s">
        <v>288</v>
      </c>
      <c r="D141" s="58">
        <v>15</v>
      </c>
      <c r="E141" s="72">
        <v>15</v>
      </c>
      <c r="F141" s="75"/>
      <c r="M141" s="152"/>
      <c r="N141" s="152"/>
      <c r="O141" s="152"/>
      <c r="P141" s="152"/>
      <c r="Q141" s="152"/>
      <c r="R141" s="152"/>
    </row>
    <row r="142" spans="1:18">
      <c r="A142" s="296"/>
      <c r="B142" s="295"/>
      <c r="C142" s="125" t="s">
        <v>289</v>
      </c>
      <c r="D142" s="58">
        <v>0</v>
      </c>
      <c r="E142" s="72"/>
      <c r="F142" s="75"/>
      <c r="M142" s="152"/>
      <c r="N142" s="152"/>
      <c r="O142" s="152"/>
      <c r="P142" s="152"/>
      <c r="Q142" s="152"/>
      <c r="R142" s="152"/>
    </row>
    <row r="143" spans="1:18">
      <c r="A143" s="296" t="s">
        <v>290</v>
      </c>
      <c r="B143" s="295" t="s">
        <v>291</v>
      </c>
      <c r="C143" s="125" t="s">
        <v>292</v>
      </c>
      <c r="D143" s="58">
        <v>15</v>
      </c>
      <c r="E143" s="72">
        <v>15</v>
      </c>
      <c r="F143" s="75"/>
      <c r="M143" s="152"/>
      <c r="N143" s="152"/>
      <c r="O143" s="152"/>
      <c r="P143" s="152"/>
      <c r="Q143" s="152"/>
      <c r="R143" s="152"/>
    </row>
    <row r="144" spans="1:18">
      <c r="A144" s="296"/>
      <c r="B144" s="295"/>
      <c r="C144" s="125" t="s">
        <v>293</v>
      </c>
      <c r="D144" s="58">
        <v>0</v>
      </c>
      <c r="E144" s="72"/>
      <c r="F144" s="75"/>
      <c r="M144" s="152"/>
      <c r="N144" s="152"/>
      <c r="O144" s="152"/>
      <c r="P144" s="152"/>
      <c r="Q144" s="152"/>
      <c r="R144" s="152"/>
    </row>
    <row r="145" spans="1:18">
      <c r="A145" s="296" t="s">
        <v>294</v>
      </c>
      <c r="B145" s="295" t="s">
        <v>295</v>
      </c>
      <c r="C145" s="125" t="s">
        <v>296</v>
      </c>
      <c r="D145" s="58">
        <v>15</v>
      </c>
      <c r="E145" s="72">
        <v>15</v>
      </c>
      <c r="F145" s="75"/>
      <c r="M145" s="152"/>
      <c r="N145" s="152"/>
      <c r="O145" s="152"/>
      <c r="P145" s="152"/>
      <c r="Q145" s="152"/>
      <c r="R145" s="152"/>
    </row>
    <row r="146" spans="1:18">
      <c r="A146" s="296"/>
      <c r="B146" s="295"/>
      <c r="C146" s="125" t="s">
        <v>297</v>
      </c>
      <c r="D146" s="58">
        <v>0</v>
      </c>
      <c r="E146" s="72"/>
      <c r="F146" s="75"/>
      <c r="M146" s="152"/>
      <c r="N146" s="152"/>
      <c r="O146" s="152"/>
      <c r="P146" s="152"/>
      <c r="Q146" s="152"/>
      <c r="R146" s="152"/>
    </row>
    <row r="147" spans="1:18" ht="28">
      <c r="A147" s="296" t="s">
        <v>298</v>
      </c>
      <c r="B147" s="295" t="s">
        <v>299</v>
      </c>
      <c r="C147" s="125" t="s">
        <v>300</v>
      </c>
      <c r="D147" s="58">
        <v>15</v>
      </c>
      <c r="E147" s="72">
        <v>15</v>
      </c>
      <c r="F147" s="75"/>
      <c r="M147" s="152"/>
      <c r="N147" s="152"/>
      <c r="O147" s="152"/>
      <c r="P147" s="152"/>
      <c r="Q147" s="152"/>
      <c r="R147" s="152"/>
    </row>
    <row r="148" spans="1:18" ht="28">
      <c r="A148" s="296"/>
      <c r="B148" s="295"/>
      <c r="C148" s="125" t="s">
        <v>301</v>
      </c>
      <c r="D148" s="58">
        <v>0</v>
      </c>
      <c r="E148" s="72"/>
      <c r="F148" s="75"/>
      <c r="M148" s="152"/>
      <c r="N148" s="152"/>
      <c r="O148" s="152"/>
      <c r="P148" s="152"/>
      <c r="Q148" s="152"/>
      <c r="R148" s="152"/>
    </row>
    <row r="149" spans="1:18">
      <c r="A149" s="296" t="s">
        <v>302</v>
      </c>
      <c r="B149" s="295" t="s">
        <v>303</v>
      </c>
      <c r="C149" s="125" t="s">
        <v>304</v>
      </c>
      <c r="D149" s="58">
        <v>10</v>
      </c>
      <c r="E149" s="72">
        <v>10</v>
      </c>
      <c r="F149" s="75"/>
      <c r="M149" s="152"/>
      <c r="N149" s="152"/>
      <c r="O149" s="152"/>
      <c r="P149" s="152"/>
      <c r="Q149" s="152"/>
      <c r="R149" s="152"/>
    </row>
    <row r="150" spans="1:18">
      <c r="A150" s="296"/>
      <c r="B150" s="295"/>
      <c r="C150" s="125" t="s">
        <v>305</v>
      </c>
      <c r="D150" s="58">
        <v>5</v>
      </c>
      <c r="E150" s="72"/>
      <c r="F150" s="75"/>
      <c r="M150" s="152"/>
      <c r="N150" s="152"/>
      <c r="O150" s="152"/>
      <c r="P150" s="152"/>
      <c r="Q150" s="152"/>
      <c r="R150" s="152"/>
    </row>
    <row r="151" spans="1:18" ht="16" thickBot="1">
      <c r="A151" s="296"/>
      <c r="B151" s="295"/>
      <c r="C151" s="125" t="s">
        <v>306</v>
      </c>
      <c r="D151" s="63">
        <v>0</v>
      </c>
      <c r="E151" s="73"/>
      <c r="F151" s="75"/>
      <c r="M151" s="152"/>
      <c r="N151" s="152"/>
      <c r="O151" s="152"/>
      <c r="P151" s="152"/>
      <c r="Q151" s="152"/>
      <c r="R151" s="152"/>
    </row>
    <row r="152" spans="1:18" ht="16" thickBot="1">
      <c r="D152" s="64" t="s">
        <v>307</v>
      </c>
      <c r="E152" s="74">
        <f>SUM(E137:E151)</f>
        <v>97</v>
      </c>
      <c r="F152" s="75"/>
      <c r="M152" s="152"/>
      <c r="N152" s="152"/>
      <c r="O152" s="152"/>
      <c r="P152" s="152"/>
      <c r="Q152" s="152"/>
      <c r="R152" s="152"/>
    </row>
    <row r="153" spans="1:18" ht="43" thickBot="1">
      <c r="A153" s="68" t="s">
        <v>308</v>
      </c>
      <c r="B153" s="126" t="s">
        <v>309</v>
      </c>
      <c r="D153" s="67"/>
      <c r="E153" s="75"/>
      <c r="F153" s="75"/>
      <c r="M153" s="152"/>
      <c r="N153" s="152"/>
      <c r="O153" s="152"/>
      <c r="P153" s="152"/>
      <c r="Q153" s="152"/>
      <c r="R153" s="152"/>
    </row>
    <row r="154" spans="1:18" ht="16" thickBot="1">
      <c r="A154" s="69" t="s">
        <v>68</v>
      </c>
      <c r="B154" s="70" t="s">
        <v>310</v>
      </c>
      <c r="D154" s="67"/>
      <c r="E154" s="75"/>
      <c r="F154" s="75"/>
      <c r="M154" s="152"/>
      <c r="N154" s="152"/>
      <c r="O154" s="152"/>
      <c r="P154" s="152"/>
      <c r="Q154" s="152"/>
      <c r="R154" s="152"/>
    </row>
    <row r="155" spans="1:18" ht="16" thickBot="1">
      <c r="A155" s="69" t="s">
        <v>56</v>
      </c>
      <c r="B155" s="70" t="s">
        <v>311</v>
      </c>
      <c r="D155" s="67"/>
      <c r="E155" s="75"/>
      <c r="F155" s="75"/>
      <c r="M155" s="152"/>
      <c r="N155" s="152"/>
      <c r="O155" s="152"/>
      <c r="P155" s="152"/>
      <c r="Q155" s="152"/>
      <c r="R155" s="152"/>
    </row>
    <row r="156" spans="1:18" ht="16" thickBot="1">
      <c r="A156" s="69" t="s">
        <v>84</v>
      </c>
      <c r="B156" s="70" t="s">
        <v>312</v>
      </c>
      <c r="D156" s="67"/>
      <c r="E156" s="75"/>
      <c r="F156" s="75"/>
      <c r="M156" s="152"/>
      <c r="N156" s="152"/>
      <c r="O156" s="152"/>
      <c r="P156" s="152"/>
      <c r="Q156" s="152"/>
      <c r="R156" s="152"/>
    </row>
    <row r="157" spans="1:18">
      <c r="A157" s="166"/>
      <c r="B157" s="166"/>
      <c r="D157" s="67"/>
      <c r="E157" s="75"/>
      <c r="F157" s="75"/>
      <c r="M157" s="152"/>
      <c r="N157" s="152"/>
      <c r="O157" s="152"/>
      <c r="P157" s="152"/>
      <c r="Q157" s="152"/>
      <c r="R157" s="152"/>
    </row>
    <row r="158" spans="1:18">
      <c r="A158" s="166"/>
      <c r="B158" s="166"/>
      <c r="D158" s="67"/>
      <c r="E158" s="75"/>
      <c r="F158" s="75"/>
      <c r="G158" s="166"/>
      <c r="H158" s="166"/>
      <c r="J158" s="67"/>
      <c r="K158" s="75"/>
      <c r="L158" s="75"/>
      <c r="M158" s="152"/>
      <c r="N158" s="152"/>
      <c r="O158" s="152"/>
      <c r="P158" s="152"/>
      <c r="Q158" s="152"/>
      <c r="R158" s="152"/>
    </row>
    <row r="159" spans="1:18">
      <c r="A159" s="76" t="s">
        <v>388</v>
      </c>
      <c r="B159" s="76" t="str">
        <f>+'MAPA DE RIESGOS'!D16</f>
        <v xml:space="preserve">El no uso de los implementos de seguridad industrial al  ingreso y permanencia de los talleres y laboratorios. </v>
      </c>
      <c r="C159" s="76"/>
      <c r="D159" s="76"/>
      <c r="E159" s="76"/>
      <c r="G159" s="76" t="s">
        <v>388</v>
      </c>
      <c r="H159" s="76" t="str">
        <f>+'MAPA DE RIESGOS'!D16</f>
        <v xml:space="preserve">El no uso de los implementos de seguridad industrial al  ingreso y permanencia de los talleres y laboratorios. </v>
      </c>
      <c r="I159" s="76"/>
      <c r="J159" s="76"/>
      <c r="K159" s="76"/>
      <c r="L159" s="76"/>
      <c r="M159" s="152"/>
      <c r="N159" s="152"/>
      <c r="O159" s="152"/>
      <c r="P159" s="152"/>
      <c r="Q159" s="152"/>
      <c r="R159" s="152"/>
    </row>
    <row r="160" spans="1:18">
      <c r="A160" s="56" t="s">
        <v>272</v>
      </c>
      <c r="B160" s="297" t="str">
        <f>+'MAPA DE RIESGOS'!P16</f>
        <v>Falta de conciencia y compromiso de los estudiantes, profesores y padres de familia .</v>
      </c>
      <c r="C160" s="297"/>
      <c r="D160" s="297"/>
      <c r="E160" s="297"/>
      <c r="G160" s="56" t="s">
        <v>272</v>
      </c>
      <c r="H160" s="297" t="str">
        <f>+'MAPA DE RIESGOS'!P16</f>
        <v>Falta de conciencia y compromiso de los estudiantes, profesores y padres de familia .</v>
      </c>
      <c r="I160" s="297"/>
      <c r="J160" s="297"/>
      <c r="K160" s="297"/>
      <c r="L160" s="135"/>
      <c r="M160" s="152"/>
      <c r="N160" s="152"/>
      <c r="O160" s="152"/>
      <c r="P160" s="152"/>
      <c r="Q160" s="152"/>
      <c r="R160" s="152"/>
    </row>
    <row r="161" spans="1:18">
      <c r="A161" s="128" t="s">
        <v>273</v>
      </c>
      <c r="B161" s="298" t="s">
        <v>363</v>
      </c>
      <c r="C161" s="299"/>
      <c r="D161" s="299"/>
      <c r="E161" s="299"/>
      <c r="G161" s="128" t="s">
        <v>438</v>
      </c>
      <c r="H161" s="298" t="str">
        <f>+'MAPA DE RIESGOS'!T17</f>
        <v xml:space="preserve">Diligenciamiento por parte de los padres de familia del formato de Conocimiento y responsabilidad (DES-FO-27)   </v>
      </c>
      <c r="I161" s="299"/>
      <c r="J161" s="299"/>
      <c r="K161" s="299"/>
      <c r="L161" s="137"/>
      <c r="M161" s="152"/>
      <c r="N161" s="152"/>
      <c r="O161" s="152"/>
      <c r="P161" s="152"/>
      <c r="Q161" s="152"/>
      <c r="R161" s="152"/>
    </row>
    <row r="162" spans="1:18" ht="16" thickBot="1">
      <c r="K162" s="36"/>
      <c r="L162" s="36"/>
      <c r="M162" s="152"/>
      <c r="N162" s="152"/>
      <c r="O162" s="152"/>
      <c r="P162" s="152"/>
      <c r="Q162" s="152"/>
      <c r="R162" s="152"/>
    </row>
    <row r="163" spans="1:18" ht="57" thickBot="1">
      <c r="A163" s="60" t="s">
        <v>274</v>
      </c>
      <c r="B163" s="21" t="s">
        <v>385</v>
      </c>
      <c r="C163" s="61" t="s">
        <v>276</v>
      </c>
      <c r="D163" s="21" t="s">
        <v>277</v>
      </c>
      <c r="E163" s="62" t="s">
        <v>278</v>
      </c>
      <c r="G163" s="60" t="s">
        <v>274</v>
      </c>
      <c r="H163" s="21" t="s">
        <v>385</v>
      </c>
      <c r="I163" s="61" t="s">
        <v>276</v>
      </c>
      <c r="J163" s="21" t="s">
        <v>277</v>
      </c>
      <c r="K163" s="62" t="s">
        <v>278</v>
      </c>
      <c r="L163" s="131"/>
      <c r="M163" s="152"/>
      <c r="N163" s="152"/>
      <c r="O163" s="152"/>
      <c r="P163" s="152"/>
      <c r="Q163" s="152"/>
      <c r="R163" s="152"/>
    </row>
    <row r="164" spans="1:18">
      <c r="A164" s="300" t="s">
        <v>279</v>
      </c>
      <c r="B164" s="301" t="s">
        <v>280</v>
      </c>
      <c r="C164" s="124" t="s">
        <v>281</v>
      </c>
      <c r="D164" s="59">
        <v>15</v>
      </c>
      <c r="E164" s="71">
        <v>12</v>
      </c>
      <c r="G164" s="300" t="s">
        <v>279</v>
      </c>
      <c r="H164" s="301" t="s">
        <v>280</v>
      </c>
      <c r="I164" s="124" t="s">
        <v>281</v>
      </c>
      <c r="J164" s="59">
        <v>15</v>
      </c>
      <c r="K164" s="71">
        <v>12</v>
      </c>
      <c r="L164" s="75"/>
      <c r="M164" s="152"/>
      <c r="N164" s="152"/>
      <c r="O164" s="152"/>
      <c r="P164" s="152"/>
      <c r="Q164" s="152"/>
      <c r="R164" s="152"/>
    </row>
    <row r="165" spans="1:18">
      <c r="A165" s="296"/>
      <c r="B165" s="295"/>
      <c r="C165" s="125" t="s">
        <v>282</v>
      </c>
      <c r="D165" s="58">
        <v>0</v>
      </c>
      <c r="E165" s="72"/>
      <c r="G165" s="296"/>
      <c r="H165" s="295"/>
      <c r="I165" s="125" t="s">
        <v>282</v>
      </c>
      <c r="J165" s="58">
        <v>0</v>
      </c>
      <c r="K165" s="72"/>
      <c r="L165" s="75"/>
      <c r="M165" s="152"/>
      <c r="N165" s="152"/>
      <c r="O165" s="152"/>
      <c r="P165" s="152"/>
      <c r="Q165" s="152"/>
      <c r="R165" s="152"/>
    </row>
    <row r="166" spans="1:18">
      <c r="A166" s="296"/>
      <c r="B166" s="295" t="s">
        <v>283</v>
      </c>
      <c r="C166" s="125" t="s">
        <v>284</v>
      </c>
      <c r="D166" s="58">
        <v>15</v>
      </c>
      <c r="E166" s="72">
        <v>15</v>
      </c>
      <c r="G166" s="296"/>
      <c r="H166" s="295" t="s">
        <v>283</v>
      </c>
      <c r="I166" s="125" t="s">
        <v>284</v>
      </c>
      <c r="J166" s="58">
        <v>15</v>
      </c>
      <c r="K166" s="72">
        <v>15</v>
      </c>
      <c r="L166" s="75"/>
      <c r="M166" s="152"/>
      <c r="N166" s="152"/>
      <c r="O166" s="152"/>
      <c r="P166" s="152"/>
      <c r="Q166" s="152"/>
      <c r="R166" s="152"/>
    </row>
    <row r="167" spans="1:18">
      <c r="A167" s="296"/>
      <c r="B167" s="295"/>
      <c r="C167" s="125" t="s">
        <v>285</v>
      </c>
      <c r="D167" s="58">
        <v>0</v>
      </c>
      <c r="E167" s="72"/>
      <c r="G167" s="296"/>
      <c r="H167" s="295"/>
      <c r="I167" s="125" t="s">
        <v>285</v>
      </c>
      <c r="J167" s="58">
        <v>0</v>
      </c>
      <c r="K167" s="72"/>
      <c r="L167" s="75"/>
      <c r="M167" s="152"/>
      <c r="N167" s="152"/>
      <c r="O167" s="152"/>
      <c r="P167" s="152"/>
      <c r="Q167" s="152"/>
      <c r="R167" s="152"/>
    </row>
    <row r="168" spans="1:18">
      <c r="A168" s="296" t="s">
        <v>286</v>
      </c>
      <c r="B168" s="295" t="s">
        <v>287</v>
      </c>
      <c r="C168" s="125" t="s">
        <v>288</v>
      </c>
      <c r="D168" s="58">
        <v>15</v>
      </c>
      <c r="E168" s="72">
        <v>15</v>
      </c>
      <c r="G168" s="296" t="s">
        <v>286</v>
      </c>
      <c r="H168" s="295" t="s">
        <v>287</v>
      </c>
      <c r="I168" s="125" t="s">
        <v>288</v>
      </c>
      <c r="J168" s="58">
        <v>15</v>
      </c>
      <c r="K168" s="72">
        <v>15</v>
      </c>
      <c r="L168" s="75"/>
      <c r="M168" s="152"/>
      <c r="N168" s="152"/>
      <c r="O168" s="152"/>
      <c r="P168" s="152"/>
      <c r="Q168" s="152"/>
      <c r="R168" s="152"/>
    </row>
    <row r="169" spans="1:18">
      <c r="A169" s="296"/>
      <c r="B169" s="295"/>
      <c r="C169" s="125" t="s">
        <v>289</v>
      </c>
      <c r="D169" s="58">
        <v>0</v>
      </c>
      <c r="E169" s="72"/>
      <c r="G169" s="296"/>
      <c r="H169" s="295"/>
      <c r="I169" s="125" t="s">
        <v>289</v>
      </c>
      <c r="J169" s="58">
        <v>0</v>
      </c>
      <c r="K169" s="72"/>
      <c r="L169" s="75"/>
      <c r="M169" s="152"/>
      <c r="N169" s="152"/>
      <c r="O169" s="152"/>
      <c r="P169" s="152"/>
      <c r="Q169" s="152"/>
      <c r="R169" s="152"/>
    </row>
    <row r="170" spans="1:18">
      <c r="A170" s="296" t="s">
        <v>290</v>
      </c>
      <c r="B170" s="295" t="s">
        <v>291</v>
      </c>
      <c r="C170" s="125" t="s">
        <v>292</v>
      </c>
      <c r="D170" s="58">
        <v>15</v>
      </c>
      <c r="E170" s="72">
        <v>15</v>
      </c>
      <c r="G170" s="296" t="s">
        <v>290</v>
      </c>
      <c r="H170" s="295" t="s">
        <v>291</v>
      </c>
      <c r="I170" s="125" t="s">
        <v>292</v>
      </c>
      <c r="J170" s="58">
        <v>15</v>
      </c>
      <c r="K170" s="72">
        <v>15</v>
      </c>
      <c r="L170" s="75"/>
      <c r="M170" s="152"/>
      <c r="N170" s="152"/>
      <c r="O170" s="152"/>
      <c r="P170" s="152"/>
      <c r="Q170" s="152"/>
      <c r="R170" s="152"/>
    </row>
    <row r="171" spans="1:18">
      <c r="A171" s="296"/>
      <c r="B171" s="295"/>
      <c r="C171" s="125" t="s">
        <v>293</v>
      </c>
      <c r="D171" s="58">
        <v>0</v>
      </c>
      <c r="E171" s="72"/>
      <c r="G171" s="296"/>
      <c r="H171" s="295"/>
      <c r="I171" s="125" t="s">
        <v>293</v>
      </c>
      <c r="J171" s="58">
        <v>0</v>
      </c>
      <c r="K171" s="72"/>
      <c r="L171" s="75"/>
      <c r="M171" s="152"/>
      <c r="N171" s="152"/>
      <c r="O171" s="152"/>
      <c r="P171" s="152"/>
      <c r="Q171" s="152"/>
      <c r="R171" s="152"/>
    </row>
    <row r="172" spans="1:18">
      <c r="A172" s="296" t="s">
        <v>294</v>
      </c>
      <c r="B172" s="295" t="s">
        <v>295</v>
      </c>
      <c r="C172" s="125" t="s">
        <v>296</v>
      </c>
      <c r="D172" s="58">
        <v>15</v>
      </c>
      <c r="E172" s="72">
        <v>15</v>
      </c>
      <c r="G172" s="296" t="s">
        <v>294</v>
      </c>
      <c r="H172" s="295" t="s">
        <v>295</v>
      </c>
      <c r="I172" s="125" t="s">
        <v>296</v>
      </c>
      <c r="J172" s="58">
        <v>15</v>
      </c>
      <c r="K172" s="72">
        <v>15</v>
      </c>
      <c r="L172" s="75"/>
      <c r="M172" s="152"/>
      <c r="N172" s="152"/>
      <c r="O172" s="152"/>
      <c r="P172" s="152"/>
      <c r="Q172" s="152"/>
      <c r="R172" s="152"/>
    </row>
    <row r="173" spans="1:18">
      <c r="A173" s="296"/>
      <c r="B173" s="295"/>
      <c r="C173" s="125" t="s">
        <v>297</v>
      </c>
      <c r="D173" s="58">
        <v>0</v>
      </c>
      <c r="E173" s="72"/>
      <c r="G173" s="296"/>
      <c r="H173" s="295"/>
      <c r="I173" s="125" t="s">
        <v>297</v>
      </c>
      <c r="J173" s="58">
        <v>0</v>
      </c>
      <c r="K173" s="72"/>
      <c r="L173" s="75"/>
      <c r="M173" s="152"/>
      <c r="N173" s="152"/>
      <c r="O173" s="152"/>
      <c r="P173" s="152"/>
      <c r="Q173" s="152"/>
      <c r="R173" s="152"/>
    </row>
    <row r="174" spans="1:18" ht="42">
      <c r="A174" s="296" t="s">
        <v>298</v>
      </c>
      <c r="B174" s="295" t="s">
        <v>299</v>
      </c>
      <c r="C174" s="125" t="s">
        <v>300</v>
      </c>
      <c r="D174" s="58">
        <v>15</v>
      </c>
      <c r="E174" s="72">
        <v>15</v>
      </c>
      <c r="G174" s="296" t="s">
        <v>298</v>
      </c>
      <c r="H174" s="295" t="s">
        <v>299</v>
      </c>
      <c r="I174" s="125" t="s">
        <v>300</v>
      </c>
      <c r="J174" s="58">
        <v>15</v>
      </c>
      <c r="K174" s="72">
        <v>15</v>
      </c>
      <c r="L174" s="75"/>
      <c r="M174" s="152"/>
      <c r="N174" s="152"/>
      <c r="O174" s="152"/>
      <c r="P174" s="152"/>
      <c r="Q174" s="152"/>
      <c r="R174" s="152"/>
    </row>
    <row r="175" spans="1:18" ht="42">
      <c r="A175" s="296"/>
      <c r="B175" s="295"/>
      <c r="C175" s="125" t="s">
        <v>301</v>
      </c>
      <c r="D175" s="58">
        <v>0</v>
      </c>
      <c r="E175" s="72"/>
      <c r="G175" s="296"/>
      <c r="H175" s="295"/>
      <c r="I175" s="125" t="s">
        <v>301</v>
      </c>
      <c r="J175" s="58">
        <v>0</v>
      </c>
      <c r="K175" s="72"/>
      <c r="L175" s="75"/>
      <c r="M175" s="152"/>
      <c r="N175" s="152"/>
      <c r="O175" s="152"/>
      <c r="P175" s="152"/>
      <c r="Q175" s="152"/>
      <c r="R175" s="152"/>
    </row>
    <row r="176" spans="1:18">
      <c r="A176" s="296" t="s">
        <v>302</v>
      </c>
      <c r="B176" s="295" t="s">
        <v>303</v>
      </c>
      <c r="C176" s="125" t="s">
        <v>304</v>
      </c>
      <c r="D176" s="58">
        <v>10</v>
      </c>
      <c r="E176" s="72">
        <v>10</v>
      </c>
      <c r="G176" s="296" t="s">
        <v>302</v>
      </c>
      <c r="H176" s="295" t="s">
        <v>303</v>
      </c>
      <c r="I176" s="125" t="s">
        <v>304</v>
      </c>
      <c r="J176" s="58">
        <v>10</v>
      </c>
      <c r="K176" s="72">
        <v>10</v>
      </c>
      <c r="L176" s="75"/>
      <c r="M176" s="152"/>
      <c r="N176" s="152"/>
      <c r="O176" s="152"/>
      <c r="P176" s="152"/>
      <c r="Q176" s="152"/>
      <c r="R176" s="152"/>
    </row>
    <row r="177" spans="1:18">
      <c r="A177" s="296"/>
      <c r="B177" s="295"/>
      <c r="C177" s="125" t="s">
        <v>305</v>
      </c>
      <c r="D177" s="58">
        <v>5</v>
      </c>
      <c r="E177" s="72"/>
      <c r="G177" s="296"/>
      <c r="H177" s="295"/>
      <c r="I177" s="125" t="s">
        <v>305</v>
      </c>
      <c r="J177" s="58">
        <v>5</v>
      </c>
      <c r="K177" s="72"/>
      <c r="L177" s="75"/>
      <c r="M177" s="152"/>
      <c r="N177" s="152"/>
      <c r="O177" s="152"/>
      <c r="P177" s="152"/>
      <c r="Q177" s="152"/>
      <c r="R177" s="152"/>
    </row>
    <row r="178" spans="1:18" ht="16" thickBot="1">
      <c r="A178" s="296"/>
      <c r="B178" s="295"/>
      <c r="C178" s="125" t="s">
        <v>306</v>
      </c>
      <c r="D178" s="63">
        <v>0</v>
      </c>
      <c r="E178" s="73"/>
      <c r="G178" s="296"/>
      <c r="H178" s="295"/>
      <c r="I178" s="125" t="s">
        <v>306</v>
      </c>
      <c r="J178" s="63">
        <v>0</v>
      </c>
      <c r="K178" s="73"/>
      <c r="L178" s="75"/>
      <c r="M178" s="152"/>
      <c r="N178" s="152"/>
      <c r="O178" s="152"/>
      <c r="P178" s="152"/>
      <c r="Q178" s="152"/>
      <c r="R178" s="152"/>
    </row>
    <row r="179" spans="1:18" ht="16" thickBot="1">
      <c r="D179" s="64" t="s">
        <v>307</v>
      </c>
      <c r="E179" s="74">
        <f>SUM(E164:E178)</f>
        <v>97</v>
      </c>
      <c r="J179" s="64" t="s">
        <v>307</v>
      </c>
      <c r="K179" s="74">
        <f>SUM(K164:K178)</f>
        <v>97</v>
      </c>
      <c r="L179" s="75"/>
    </row>
    <row r="180" spans="1:18" ht="43" thickBot="1">
      <c r="A180" s="68" t="s">
        <v>308</v>
      </c>
      <c r="B180" s="126" t="s">
        <v>309</v>
      </c>
      <c r="D180" s="67"/>
      <c r="E180" s="75"/>
      <c r="G180" s="68" t="s">
        <v>308</v>
      </c>
      <c r="H180" s="126" t="s">
        <v>309</v>
      </c>
      <c r="J180" s="67"/>
      <c r="K180" s="75"/>
      <c r="L180" s="75"/>
    </row>
    <row r="181" spans="1:18" ht="16" thickBot="1">
      <c r="A181" s="69" t="s">
        <v>68</v>
      </c>
      <c r="B181" s="70" t="s">
        <v>310</v>
      </c>
      <c r="D181" s="67"/>
      <c r="E181" s="75"/>
      <c r="G181" s="69" t="s">
        <v>68</v>
      </c>
      <c r="H181" s="70" t="s">
        <v>310</v>
      </c>
      <c r="J181" s="67"/>
      <c r="K181" s="75"/>
      <c r="L181" s="75"/>
    </row>
    <row r="182" spans="1:18" ht="16" thickBot="1">
      <c r="A182" s="69" t="s">
        <v>56</v>
      </c>
      <c r="B182" s="70" t="s">
        <v>311</v>
      </c>
      <c r="D182" s="67"/>
      <c r="E182" s="75"/>
      <c r="G182" s="69" t="s">
        <v>56</v>
      </c>
      <c r="H182" s="70" t="s">
        <v>311</v>
      </c>
      <c r="J182" s="67"/>
      <c r="K182" s="75"/>
      <c r="L182" s="75"/>
    </row>
    <row r="183" spans="1:18" ht="16" thickBot="1">
      <c r="A183" s="69" t="s">
        <v>84</v>
      </c>
      <c r="B183" s="70" t="s">
        <v>312</v>
      </c>
      <c r="D183" s="67"/>
      <c r="E183" s="75"/>
      <c r="G183" s="69" t="s">
        <v>84</v>
      </c>
      <c r="H183" s="70" t="s">
        <v>312</v>
      </c>
      <c r="J183" s="67"/>
      <c r="K183" s="75"/>
      <c r="L183" s="75"/>
    </row>
    <row r="184" spans="1:18">
      <c r="G184" s="166"/>
      <c r="H184" s="166"/>
      <c r="J184" s="67"/>
      <c r="K184" s="75"/>
      <c r="L184" s="75"/>
    </row>
  </sheetData>
  <mergeCells count="141">
    <mergeCell ref="M68:M69"/>
    <mergeCell ref="N68:N69"/>
    <mergeCell ref="M70:M72"/>
    <mergeCell ref="N70:N72"/>
    <mergeCell ref="B80:E80"/>
    <mergeCell ref="G68:G69"/>
    <mergeCell ref="H68:H69"/>
    <mergeCell ref="G70:G72"/>
    <mergeCell ref="H70:H72"/>
    <mergeCell ref="A38:A39"/>
    <mergeCell ref="B38:B39"/>
    <mergeCell ref="M62:M63"/>
    <mergeCell ref="N62:N63"/>
    <mergeCell ref="M64:M65"/>
    <mergeCell ref="N64:N65"/>
    <mergeCell ref="M66:M67"/>
    <mergeCell ref="N66:N67"/>
    <mergeCell ref="A40:A41"/>
    <mergeCell ref="B40:B41"/>
    <mergeCell ref="H66:H67"/>
    <mergeCell ref="H64:H65"/>
    <mergeCell ref="H62:H63"/>
    <mergeCell ref="H60:H61"/>
    <mergeCell ref="H58:H59"/>
    <mergeCell ref="M58:M61"/>
    <mergeCell ref="N58:N59"/>
    <mergeCell ref="N60:N61"/>
    <mergeCell ref="G58:G61"/>
    <mergeCell ref="G62:G63"/>
    <mergeCell ref="G64:G65"/>
    <mergeCell ref="G66:G67"/>
    <mergeCell ref="A70:A72"/>
    <mergeCell ref="B70:B72"/>
    <mergeCell ref="B68:B69"/>
    <mergeCell ref="A58:A61"/>
    <mergeCell ref="B58:B59"/>
    <mergeCell ref="B60:B61"/>
    <mergeCell ref="A62:A63"/>
    <mergeCell ref="B62:B63"/>
    <mergeCell ref="A64:A65"/>
    <mergeCell ref="B64:B65"/>
    <mergeCell ref="A66:A67"/>
    <mergeCell ref="B66:B67"/>
    <mergeCell ref="A68:A69"/>
    <mergeCell ref="A6:A9"/>
    <mergeCell ref="B6:B7"/>
    <mergeCell ref="B8:B9"/>
    <mergeCell ref="A10:A11"/>
    <mergeCell ref="B10:B11"/>
    <mergeCell ref="A18:A20"/>
    <mergeCell ref="B18:B20"/>
    <mergeCell ref="A12:A13"/>
    <mergeCell ref="B12:B13"/>
    <mergeCell ref="A14:A15"/>
    <mergeCell ref="B14:B15"/>
    <mergeCell ref="A16:A17"/>
    <mergeCell ref="B16:B17"/>
    <mergeCell ref="A96:A98"/>
    <mergeCell ref="B96:B98"/>
    <mergeCell ref="B28:E28"/>
    <mergeCell ref="B29:E29"/>
    <mergeCell ref="A90:A91"/>
    <mergeCell ref="B90:B91"/>
    <mergeCell ref="A92:A93"/>
    <mergeCell ref="B92:B93"/>
    <mergeCell ref="A94:A95"/>
    <mergeCell ref="B94:B95"/>
    <mergeCell ref="A84:A87"/>
    <mergeCell ref="B84:B85"/>
    <mergeCell ref="B86:B87"/>
    <mergeCell ref="A88:A89"/>
    <mergeCell ref="B88:B89"/>
    <mergeCell ref="A32:A35"/>
    <mergeCell ref="B32:B33"/>
    <mergeCell ref="B34:B35"/>
    <mergeCell ref="B36:B37"/>
    <mergeCell ref="A36:A37"/>
    <mergeCell ref="A44:A46"/>
    <mergeCell ref="B44:B46"/>
    <mergeCell ref="A42:A43"/>
    <mergeCell ref="B42:B43"/>
    <mergeCell ref="B106:E106"/>
    <mergeCell ref="B133:E133"/>
    <mergeCell ref="B134:E134"/>
    <mergeCell ref="A137:A140"/>
    <mergeCell ref="B137:B138"/>
    <mergeCell ref="B139:B140"/>
    <mergeCell ref="A141:A142"/>
    <mergeCell ref="B141:B142"/>
    <mergeCell ref="A143:A144"/>
    <mergeCell ref="B143:B144"/>
    <mergeCell ref="B107:E107"/>
    <mergeCell ref="A116:A117"/>
    <mergeCell ref="B116:B117"/>
    <mergeCell ref="A118:A119"/>
    <mergeCell ref="B118:B119"/>
    <mergeCell ref="A120:A121"/>
    <mergeCell ref="B120:B121"/>
    <mergeCell ref="A110:A113"/>
    <mergeCell ref="B110:B111"/>
    <mergeCell ref="B112:B113"/>
    <mergeCell ref="A114:A115"/>
    <mergeCell ref="B114:B115"/>
    <mergeCell ref="B172:B173"/>
    <mergeCell ref="A149:A151"/>
    <mergeCell ref="B149:B151"/>
    <mergeCell ref="B160:E160"/>
    <mergeCell ref="B161:E161"/>
    <mergeCell ref="A164:A167"/>
    <mergeCell ref="B164:B165"/>
    <mergeCell ref="B166:B167"/>
    <mergeCell ref="A122:A124"/>
    <mergeCell ref="B122:B124"/>
    <mergeCell ref="A145:A146"/>
    <mergeCell ref="B145:B146"/>
    <mergeCell ref="A147:A148"/>
    <mergeCell ref="B147:B148"/>
    <mergeCell ref="H174:H175"/>
    <mergeCell ref="G176:G178"/>
    <mergeCell ref="H176:H178"/>
    <mergeCell ref="A174:A175"/>
    <mergeCell ref="B174:B175"/>
    <mergeCell ref="A176:A178"/>
    <mergeCell ref="B176:B178"/>
    <mergeCell ref="H160:K160"/>
    <mergeCell ref="H161:K161"/>
    <mergeCell ref="G164:G167"/>
    <mergeCell ref="H164:H165"/>
    <mergeCell ref="H166:H167"/>
    <mergeCell ref="G168:G169"/>
    <mergeCell ref="H168:H169"/>
    <mergeCell ref="G170:G171"/>
    <mergeCell ref="H170:H171"/>
    <mergeCell ref="G172:G173"/>
    <mergeCell ref="H172:H173"/>
    <mergeCell ref="G174:G175"/>
    <mergeCell ref="A168:A169"/>
    <mergeCell ref="B168:B169"/>
    <mergeCell ref="A170:A171"/>
    <mergeCell ref="B170:B171"/>
    <mergeCell ref="A172:A17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2:B6"/>
  <sheetViews>
    <sheetView workbookViewId="0">
      <selection activeCell="H4" sqref="H4"/>
    </sheetView>
  </sheetViews>
  <sheetFormatPr baseColWidth="10" defaultColWidth="10.83203125" defaultRowHeight="15"/>
  <cols>
    <col min="1" max="1" width="28.83203125" customWidth="1"/>
    <col min="2" max="2" width="61.83203125" customWidth="1"/>
  </cols>
  <sheetData>
    <row r="2" spans="1:2" ht="16" thickBot="1">
      <c r="A2" s="314" t="s">
        <v>16</v>
      </c>
      <c r="B2" s="314"/>
    </row>
    <row r="3" spans="1:2" ht="39" customHeight="1" thickBot="1">
      <c r="A3" s="83" t="s">
        <v>313</v>
      </c>
      <c r="B3" s="68" t="s">
        <v>314</v>
      </c>
    </row>
    <row r="4" spans="1:2" ht="39" customHeight="1">
      <c r="A4" s="82" t="s">
        <v>68</v>
      </c>
      <c r="B4" s="82" t="s">
        <v>315</v>
      </c>
    </row>
    <row r="5" spans="1:2" ht="39" customHeight="1">
      <c r="A5" s="81" t="s">
        <v>56</v>
      </c>
      <c r="B5" s="81" t="s">
        <v>316</v>
      </c>
    </row>
    <row r="6" spans="1:2" ht="39" customHeight="1">
      <c r="A6" s="81" t="s">
        <v>84</v>
      </c>
      <c r="B6" s="81" t="s">
        <v>317</v>
      </c>
    </row>
  </sheetData>
  <mergeCells count="1">
    <mergeCell ref="A2:B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7"/>
  <sheetViews>
    <sheetView workbookViewId="0">
      <selection activeCell="D15" sqref="D15"/>
    </sheetView>
  </sheetViews>
  <sheetFormatPr baseColWidth="10" defaultColWidth="10.83203125" defaultRowHeight="15"/>
  <cols>
    <col min="1" max="1" width="28.83203125" customWidth="1"/>
    <col min="2" max="2" width="34.1640625" customWidth="1"/>
    <col min="3" max="3" width="37.33203125" customWidth="1"/>
    <col min="4" max="12" width="21.5" customWidth="1"/>
  </cols>
  <sheetData>
    <row r="1" spans="1:16" ht="16" thickBot="1">
      <c r="A1" s="315" t="s">
        <v>318</v>
      </c>
      <c r="B1" s="316"/>
      <c r="C1" s="316"/>
      <c r="D1" s="316"/>
      <c r="E1" s="103"/>
      <c r="F1" s="103"/>
      <c r="G1" s="103"/>
      <c r="H1" s="103"/>
      <c r="I1" s="103"/>
      <c r="J1" s="103"/>
      <c r="K1" s="103"/>
      <c r="L1" s="103"/>
    </row>
    <row r="2" spans="1:16" ht="33" customHeight="1">
      <c r="A2" s="319" t="s">
        <v>319</v>
      </c>
      <c r="B2" s="319" t="s">
        <v>320</v>
      </c>
      <c r="C2" s="78" t="s">
        <v>321</v>
      </c>
      <c r="D2" s="319" t="s">
        <v>322</v>
      </c>
      <c r="E2" s="104"/>
      <c r="F2" s="104"/>
      <c r="G2" s="104"/>
      <c r="H2" s="104"/>
      <c r="I2" s="104"/>
      <c r="J2" s="104"/>
      <c r="K2" s="104"/>
      <c r="L2" s="104"/>
    </row>
    <row r="3" spans="1:16" ht="19.5" customHeight="1" thickBot="1">
      <c r="A3" s="320"/>
      <c r="B3" s="320"/>
      <c r="C3" s="79" t="s">
        <v>323</v>
      </c>
      <c r="D3" s="320"/>
      <c r="E3" s="104"/>
      <c r="F3" s="104"/>
      <c r="G3" s="104"/>
      <c r="H3" s="104"/>
      <c r="I3" s="104"/>
      <c r="J3" s="104"/>
      <c r="K3" s="104"/>
      <c r="L3" s="104"/>
    </row>
    <row r="4" spans="1:16" ht="15" customHeight="1" thickBot="1">
      <c r="A4" s="321" t="s">
        <v>324</v>
      </c>
      <c r="B4" s="85" t="s">
        <v>325</v>
      </c>
      <c r="C4" s="85" t="s">
        <v>326</v>
      </c>
      <c r="D4" s="86" t="s">
        <v>327</v>
      </c>
      <c r="E4" s="105"/>
      <c r="F4" s="105"/>
      <c r="G4" s="105"/>
      <c r="H4" s="105"/>
      <c r="I4" s="105"/>
      <c r="J4" s="105"/>
      <c r="K4" s="105"/>
      <c r="L4" s="105"/>
      <c r="M4" t="s">
        <v>70</v>
      </c>
      <c r="N4" t="s">
        <v>68</v>
      </c>
      <c r="O4">
        <v>100</v>
      </c>
      <c r="P4" t="str">
        <f t="shared" ref="P4:P12" si="0">+N4&amp;"
 "&amp;O4</f>
        <v>FUERTE
 100</v>
      </c>
    </row>
    <row r="5" spans="1:16" ht="15" customHeight="1" thickBot="1">
      <c r="A5" s="322"/>
      <c r="B5" s="85" t="s">
        <v>328</v>
      </c>
      <c r="C5" s="85" t="s">
        <v>329</v>
      </c>
      <c r="D5" s="86" t="s">
        <v>330</v>
      </c>
      <c r="E5" s="105"/>
      <c r="F5" s="105"/>
      <c r="G5" s="105"/>
      <c r="H5" s="105"/>
      <c r="I5" s="105"/>
      <c r="J5" s="105"/>
      <c r="K5" s="105"/>
      <c r="L5" s="105"/>
      <c r="M5" t="s">
        <v>78</v>
      </c>
      <c r="N5" t="s">
        <v>56</v>
      </c>
      <c r="O5">
        <v>50</v>
      </c>
      <c r="P5" t="str">
        <f t="shared" si="0"/>
        <v>MODERADO
 50</v>
      </c>
    </row>
    <row r="6" spans="1:16" ht="15" customHeight="1" thickBot="1">
      <c r="A6" s="323"/>
      <c r="B6" s="85" t="s">
        <v>331</v>
      </c>
      <c r="C6" s="85" t="s">
        <v>332</v>
      </c>
      <c r="D6" s="86" t="s">
        <v>330</v>
      </c>
      <c r="E6" s="105"/>
      <c r="F6" s="105"/>
      <c r="G6" s="105"/>
      <c r="H6" s="105"/>
      <c r="I6" s="105"/>
      <c r="J6" s="105"/>
      <c r="K6" s="105"/>
      <c r="L6" s="105"/>
      <c r="M6" t="s">
        <v>86</v>
      </c>
      <c r="N6" t="s">
        <v>84</v>
      </c>
      <c r="O6">
        <v>0</v>
      </c>
      <c r="P6" t="str">
        <f t="shared" si="0"/>
        <v>DÉBIL
 0</v>
      </c>
    </row>
    <row r="7" spans="1:16" ht="15" customHeight="1" thickBot="1">
      <c r="A7" s="321" t="s">
        <v>333</v>
      </c>
      <c r="B7" s="85" t="s">
        <v>334</v>
      </c>
      <c r="C7" s="85" t="s">
        <v>335</v>
      </c>
      <c r="D7" s="86" t="s">
        <v>330</v>
      </c>
      <c r="E7" s="105"/>
      <c r="F7" s="105"/>
      <c r="G7" s="105"/>
      <c r="H7" s="105"/>
      <c r="I7" s="105"/>
      <c r="J7" s="105"/>
      <c r="K7" s="105"/>
      <c r="L7" s="105"/>
      <c r="M7" t="s">
        <v>93</v>
      </c>
      <c r="N7" t="s">
        <v>56</v>
      </c>
      <c r="O7">
        <v>50</v>
      </c>
      <c r="P7" t="str">
        <f t="shared" si="0"/>
        <v>MODERADO
 50</v>
      </c>
    </row>
    <row r="8" spans="1:16" ht="15" customHeight="1" thickBot="1">
      <c r="A8" s="322"/>
      <c r="B8" s="85" t="s">
        <v>328</v>
      </c>
      <c r="C8" s="85" t="s">
        <v>336</v>
      </c>
      <c r="D8" s="86" t="s">
        <v>330</v>
      </c>
      <c r="E8" s="105"/>
      <c r="F8" s="105"/>
      <c r="G8" s="105"/>
      <c r="H8" s="105"/>
      <c r="I8" s="105"/>
      <c r="J8" s="105"/>
      <c r="K8" s="105"/>
      <c r="L8" s="105"/>
      <c r="M8" t="s">
        <v>97</v>
      </c>
      <c r="N8" t="s">
        <v>56</v>
      </c>
      <c r="O8">
        <v>50</v>
      </c>
      <c r="P8" t="str">
        <f t="shared" si="0"/>
        <v>MODERADO
 50</v>
      </c>
    </row>
    <row r="9" spans="1:16" ht="15" customHeight="1" thickBot="1">
      <c r="A9" s="323"/>
      <c r="B9" s="85" t="s">
        <v>331</v>
      </c>
      <c r="C9" s="85" t="s">
        <v>337</v>
      </c>
      <c r="D9" s="86" t="s">
        <v>330</v>
      </c>
      <c r="E9" s="105"/>
      <c r="F9" s="105"/>
      <c r="G9" s="105"/>
      <c r="H9" s="105"/>
      <c r="I9" s="105"/>
      <c r="J9" s="105"/>
      <c r="K9" s="105"/>
      <c r="L9" s="105"/>
      <c r="M9" t="s">
        <v>101</v>
      </c>
      <c r="N9" t="s">
        <v>84</v>
      </c>
      <c r="O9">
        <v>0</v>
      </c>
      <c r="P9" t="str">
        <f t="shared" si="0"/>
        <v>DÉBIL
 0</v>
      </c>
    </row>
    <row r="10" spans="1:16" ht="15" customHeight="1" thickBot="1">
      <c r="A10" s="109"/>
      <c r="B10" s="85" t="s">
        <v>334</v>
      </c>
      <c r="C10" s="85" t="s">
        <v>338</v>
      </c>
      <c r="D10" s="86" t="s">
        <v>330</v>
      </c>
      <c r="E10" s="105"/>
      <c r="F10" s="105"/>
      <c r="G10" s="105"/>
      <c r="H10" s="105"/>
      <c r="I10" s="105"/>
      <c r="J10" s="105"/>
      <c r="K10" s="105"/>
      <c r="L10" s="105"/>
      <c r="M10" t="s">
        <v>105</v>
      </c>
      <c r="N10" s="100" t="s">
        <v>84</v>
      </c>
      <c r="O10">
        <v>0</v>
      </c>
      <c r="P10" t="str">
        <f t="shared" si="0"/>
        <v>DÉBIL
 0</v>
      </c>
    </row>
    <row r="11" spans="1:16" ht="15" customHeight="1" thickBot="1">
      <c r="A11" s="109" t="s">
        <v>339</v>
      </c>
      <c r="B11" s="85" t="s">
        <v>328</v>
      </c>
      <c r="C11" s="85" t="s">
        <v>340</v>
      </c>
      <c r="D11" s="86" t="s">
        <v>330</v>
      </c>
      <c r="E11" s="105"/>
      <c r="F11" s="105"/>
      <c r="G11" s="105"/>
      <c r="H11" s="105"/>
      <c r="I11" s="105"/>
      <c r="J11" s="105"/>
      <c r="K11" s="105"/>
      <c r="L11" s="105"/>
      <c r="M11" t="s">
        <v>110</v>
      </c>
      <c r="N11" s="100" t="s">
        <v>84</v>
      </c>
      <c r="O11">
        <v>0</v>
      </c>
      <c r="P11" t="str">
        <f t="shared" si="0"/>
        <v>DÉBIL
 0</v>
      </c>
    </row>
    <row r="12" spans="1:16" ht="15" customHeight="1" thickBot="1">
      <c r="A12" s="87"/>
      <c r="B12" s="85" t="s">
        <v>331</v>
      </c>
      <c r="C12" s="85" t="s">
        <v>341</v>
      </c>
      <c r="D12" s="86" t="s">
        <v>330</v>
      </c>
      <c r="E12" s="105"/>
      <c r="F12" s="105"/>
      <c r="G12" s="105"/>
      <c r="H12" s="105"/>
      <c r="I12" s="105"/>
      <c r="J12" s="105"/>
      <c r="K12" s="105"/>
      <c r="L12" s="105"/>
      <c r="M12" t="s">
        <v>114</v>
      </c>
      <c r="N12" t="s">
        <v>84</v>
      </c>
      <c r="O12">
        <v>0</v>
      </c>
      <c r="P12" t="str">
        <f t="shared" si="0"/>
        <v>DÉBIL
 0</v>
      </c>
    </row>
    <row r="13" spans="1:16" ht="16" thickBot="1">
      <c r="A13" s="88"/>
    </row>
    <row r="14" spans="1:16" ht="25.5" customHeight="1" thickBot="1">
      <c r="A14" s="317" t="s">
        <v>342</v>
      </c>
      <c r="B14" s="318"/>
    </row>
    <row r="15" spans="1:16" ht="39" customHeight="1" thickBot="1">
      <c r="A15" s="69" t="s">
        <v>68</v>
      </c>
      <c r="B15" s="85" t="s">
        <v>343</v>
      </c>
    </row>
    <row r="16" spans="1:16" ht="44.25" customHeight="1" thickBot="1">
      <c r="A16" s="69" t="s">
        <v>56</v>
      </c>
      <c r="B16" s="85" t="s">
        <v>344</v>
      </c>
    </row>
    <row r="17" spans="1:2" ht="45.75" customHeight="1" thickBot="1">
      <c r="A17" s="69" t="s">
        <v>84</v>
      </c>
      <c r="B17" s="85" t="s">
        <v>345</v>
      </c>
    </row>
  </sheetData>
  <mergeCells count="7">
    <mergeCell ref="A1:D1"/>
    <mergeCell ref="A14:B14"/>
    <mergeCell ref="A2:A3"/>
    <mergeCell ref="B2:B3"/>
    <mergeCell ref="D2:D3"/>
    <mergeCell ref="A4:A6"/>
    <mergeCell ref="A7:A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3"/>
  <sheetViews>
    <sheetView topLeftCell="A2" workbookViewId="0">
      <selection activeCell="B3" sqref="B3"/>
    </sheetView>
  </sheetViews>
  <sheetFormatPr baseColWidth="10" defaultColWidth="10.83203125" defaultRowHeight="15"/>
  <cols>
    <col min="1" max="1" width="22.6640625" customWidth="1"/>
    <col min="2" max="2" width="34.1640625" customWidth="1"/>
    <col min="3" max="3" width="20.33203125" customWidth="1"/>
    <col min="4" max="4" width="24.1640625" customWidth="1"/>
    <col min="5" max="5" width="24" customWidth="1"/>
  </cols>
  <sheetData>
    <row r="1" spans="1:5">
      <c r="A1" s="324" t="s">
        <v>44</v>
      </c>
      <c r="B1" s="324"/>
      <c r="C1" s="324"/>
      <c r="D1" s="324"/>
    </row>
    <row r="2" spans="1:5" ht="66.75" customHeight="1">
      <c r="A2" s="80" t="s">
        <v>346</v>
      </c>
      <c r="B2" s="80" t="s">
        <v>19</v>
      </c>
      <c r="C2" s="80" t="s">
        <v>347</v>
      </c>
      <c r="D2" s="80" t="s">
        <v>20</v>
      </c>
      <c r="E2" s="80" t="s">
        <v>348</v>
      </c>
    </row>
    <row r="3" spans="1:5">
      <c r="A3" s="89" t="s">
        <v>68</v>
      </c>
      <c r="B3" s="90" t="s">
        <v>73</v>
      </c>
      <c r="C3" s="90">
        <v>2</v>
      </c>
      <c r="D3" s="90" t="s">
        <v>73</v>
      </c>
      <c r="E3" s="90">
        <v>2</v>
      </c>
    </row>
    <row r="4" spans="1:5">
      <c r="A4" s="89" t="s">
        <v>68</v>
      </c>
      <c r="B4" s="90" t="s">
        <v>73</v>
      </c>
      <c r="C4" s="90">
        <v>2</v>
      </c>
      <c r="D4" s="90" t="s">
        <v>81</v>
      </c>
      <c r="E4" s="90">
        <v>1</v>
      </c>
    </row>
    <row r="5" spans="1:5">
      <c r="A5" s="89" t="s">
        <v>68</v>
      </c>
      <c r="B5" s="90" t="s">
        <v>73</v>
      </c>
      <c r="C5" s="90">
        <v>2</v>
      </c>
      <c r="D5" s="90" t="s">
        <v>89</v>
      </c>
      <c r="E5" s="90">
        <v>0</v>
      </c>
    </row>
    <row r="6" spans="1:5">
      <c r="A6" s="89" t="s">
        <v>68</v>
      </c>
      <c r="B6" s="90" t="s">
        <v>89</v>
      </c>
      <c r="C6" s="90">
        <v>0</v>
      </c>
      <c r="D6" s="90" t="s">
        <v>73</v>
      </c>
      <c r="E6" s="90">
        <v>2</v>
      </c>
    </row>
    <row r="7" spans="1:5">
      <c r="A7" s="89" t="s">
        <v>56</v>
      </c>
      <c r="B7" s="90" t="s">
        <v>73</v>
      </c>
      <c r="C7" s="90">
        <v>1</v>
      </c>
      <c r="D7" s="90" t="s">
        <v>73</v>
      </c>
      <c r="E7" s="90">
        <v>1</v>
      </c>
    </row>
    <row r="8" spans="1:5">
      <c r="A8" s="89" t="s">
        <v>56</v>
      </c>
      <c r="B8" s="90" t="s">
        <v>73</v>
      </c>
      <c r="C8" s="90">
        <v>1</v>
      </c>
      <c r="D8" s="90" t="s">
        <v>81</v>
      </c>
      <c r="E8" s="90">
        <v>0</v>
      </c>
    </row>
    <row r="9" spans="1:5">
      <c r="A9" s="89" t="s">
        <v>56</v>
      </c>
      <c r="B9" s="90" t="s">
        <v>73</v>
      </c>
      <c r="C9" s="90">
        <v>1</v>
      </c>
      <c r="D9" s="90" t="s">
        <v>89</v>
      </c>
      <c r="E9" s="90">
        <v>0</v>
      </c>
    </row>
    <row r="10" spans="1:5">
      <c r="A10" s="89" t="s">
        <v>56</v>
      </c>
      <c r="B10" s="90" t="s">
        <v>89</v>
      </c>
      <c r="C10" s="90">
        <v>0</v>
      </c>
      <c r="D10" s="90" t="s">
        <v>73</v>
      </c>
      <c r="E10" s="90">
        <v>1</v>
      </c>
    </row>
    <row r="13" spans="1:5">
      <c r="C13" s="99"/>
    </row>
  </sheetData>
  <mergeCells count="1">
    <mergeCell ref="A1:D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9</vt:i4>
      </vt:variant>
    </vt:vector>
  </HeadingPairs>
  <TitlesOfParts>
    <vt:vector size="9" baseType="lpstr">
      <vt:lpstr>MAPA DE RIESGOS</vt:lpstr>
      <vt:lpstr>TIPO DE RIESGO</vt:lpstr>
      <vt:lpstr>VALORACIÓN RIESGOS</vt:lpstr>
      <vt:lpstr>TIPO DE CONTROL</vt:lpstr>
      <vt:lpstr>OPCIÓN DE TRAT</vt:lpstr>
      <vt:lpstr>DISEÑO CONTROL</vt:lpstr>
      <vt:lpstr>EJECUCIÓN CONTROL</vt:lpstr>
      <vt:lpstr>SOLIDEZ</vt:lpstr>
      <vt:lpstr>RIESGO RESIDUAL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Calidad</dc:creator>
  <cp:keywords/>
  <dc:description/>
  <cp:lastModifiedBy>Microsoft Office User</cp:lastModifiedBy>
  <cp:revision/>
  <dcterms:created xsi:type="dcterms:W3CDTF">2015-11-26T15:35:33Z</dcterms:created>
  <dcterms:modified xsi:type="dcterms:W3CDTF">2020-12-23T16:52:37Z</dcterms:modified>
  <cp:category/>
  <cp:contentStatus/>
</cp:coreProperties>
</file>