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4"/>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2CDF498E-F996-9B4F-A45B-ABDCE9C2C7EB}" xr6:coauthVersionLast="36" xr6:coauthVersionMax="36" xr10:uidLastSave="{00000000-0000-0000-0000-000000000000}"/>
  <bookViews>
    <workbookView xWindow="200" yWindow="460" windowWidth="25400" windowHeight="14340" tabRatio="855" xr2:uid="{00000000-000D-0000-FFFF-FFFF00000000}"/>
  </bookViews>
  <sheets>
    <sheet name="MAPA DE RIESGOS" sheetId="1" r:id="rId1"/>
    <sheet name="TIPO DE RIESGO" sheetId="10" r:id="rId2"/>
    <sheet name="VALORACIÓN RIESGOS" sheetId="3" r:id="rId3"/>
    <sheet name="ACTIVO Y CRITERIO" sheetId="12" r:id="rId4"/>
    <sheet name="TIPO DE CONTROL" sheetId="6" r:id="rId5"/>
    <sheet name="OPCIÓN DE TRAT" sheetId="7" r:id="rId6"/>
    <sheet name="DISEÑO CONTROL" sheetId="4" r:id="rId7"/>
    <sheet name="EJECUCIÓN CONTROL" sheetId="5" r:id="rId8"/>
    <sheet name="SOLIDEZ" sheetId="8" r:id="rId9"/>
    <sheet name="RIESGO RESIDUAL" sheetId="9" r:id="rId10"/>
    <sheet name="CONTEXTO" sheetId="11" r:id="rId11"/>
  </sheet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B81" i="4" l="1"/>
  <c r="H81" i="4"/>
  <c r="H80" i="4"/>
  <c r="K99" i="4"/>
  <c r="B80" i="4"/>
  <c r="B79" i="4"/>
  <c r="E99" i="4"/>
  <c r="W13" i="1"/>
  <c r="W12" i="1"/>
  <c r="B55" i="4"/>
  <c r="B54" i="4"/>
  <c r="B29" i="4"/>
  <c r="I29" i="4"/>
  <c r="I28" i="4"/>
  <c r="L47" i="4"/>
  <c r="B28" i="4"/>
  <c r="B53" i="4"/>
  <c r="B27" i="4"/>
  <c r="E73" i="4"/>
  <c r="E47" i="4"/>
  <c r="AC11" i="1"/>
  <c r="W11" i="1"/>
  <c r="H11" i="1"/>
  <c r="W10" i="1"/>
  <c r="W9" i="1"/>
  <c r="W16" i="1" l="1"/>
  <c r="H133" i="4"/>
  <c r="H132" i="4"/>
  <c r="K151" i="4"/>
  <c r="B235" i="4"/>
  <c r="B209" i="4"/>
  <c r="B183" i="4"/>
  <c r="B157" i="4"/>
  <c r="B131" i="4"/>
  <c r="B105" i="4"/>
  <c r="B1" i="4"/>
  <c r="H237" i="4" l="1"/>
  <c r="H236" i="4"/>
  <c r="B211" i="4"/>
  <c r="B210" i="4"/>
  <c r="B185" i="4"/>
  <c r="B184" i="4"/>
  <c r="E151" i="4"/>
  <c r="B133" i="4"/>
  <c r="B132" i="4"/>
  <c r="W15" i="1"/>
  <c r="W19" i="1" l="1"/>
  <c r="B237" i="4" l="1"/>
  <c r="B236" i="4"/>
  <c r="B159" i="4"/>
  <c r="B158" i="4"/>
  <c r="B107" i="4"/>
  <c r="B106" i="4"/>
  <c r="B3" i="4"/>
  <c r="B2" i="4"/>
  <c r="W18" i="1" l="1"/>
  <c r="K255" i="4" l="1"/>
  <c r="E255" i="4"/>
  <c r="E229" i="4"/>
  <c r="E203" i="4"/>
  <c r="E177" i="4"/>
  <c r="W21" i="1" l="1"/>
  <c r="W20" i="1"/>
  <c r="W17" i="1" l="1"/>
  <c r="W14" i="1" l="1"/>
  <c r="W8" i="1"/>
  <c r="P12" i="8"/>
  <c r="P11" i="8"/>
  <c r="P10" i="8"/>
  <c r="P9" i="8"/>
  <c r="P8" i="8"/>
  <c r="P7" i="8"/>
  <c r="P6" i="8"/>
  <c r="P5" i="8"/>
  <c r="P4" i="8"/>
  <c r="D172" i="1" l="1"/>
  <c r="D171" i="1"/>
  <c r="D170" i="1"/>
  <c r="D169" i="1"/>
  <c r="D168" i="1"/>
  <c r="D167" i="1"/>
  <c r="D166" i="1"/>
  <c r="D165" i="1"/>
  <c r="D164" i="1"/>
  <c r="D163" i="1"/>
  <c r="D162" i="1"/>
  <c r="D161" i="1"/>
  <c r="D160" i="1"/>
  <c r="D159" i="1"/>
  <c r="D158" i="1"/>
  <c r="D157" i="1"/>
  <c r="D156" i="1"/>
  <c r="D155" i="1"/>
  <c r="D154" i="1"/>
  <c r="D153" i="1"/>
  <c r="D152" i="1"/>
  <c r="D151" i="1"/>
  <c r="D150" i="1"/>
  <c r="D149" i="1"/>
  <c r="D148" i="1"/>
  <c r="AC15" i="1" s="1"/>
  <c r="H17" i="1" l="1"/>
  <c r="H15" i="1"/>
  <c r="AC19" i="1"/>
  <c r="H19" i="1"/>
  <c r="AC18" i="1"/>
  <c r="H18" i="1"/>
  <c r="H14" i="1"/>
  <c r="H8" i="1"/>
  <c r="AC20" i="1"/>
  <c r="AC17" i="1"/>
  <c r="AC14" i="1"/>
  <c r="H20" i="1"/>
  <c r="AC8" i="1"/>
  <c r="E125" i="4"/>
  <c r="E21" i="4"/>
  <c r="H31" i="3"/>
  <c r="H24" i="1" l="1"/>
  <c r="H169" i="1"/>
  <c r="H170" i="1"/>
</calcChain>
</file>

<file path=xl/sharedStrings.xml><?xml version="1.0" encoding="utf-8"?>
<sst xmlns="http://schemas.openxmlformats.org/spreadsheetml/2006/main" count="1475" uniqueCount="532">
  <si>
    <t>Escuela Tecnológica
Instituto Técnico Central</t>
  </si>
  <si>
    <t>CÓDIGO:   GDC-FO-09</t>
  </si>
  <si>
    <t>PÁGINA:    1 de 2</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</si>
  <si>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</si>
  <si>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</si>
  <si>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</si>
  <si>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</si>
  <si>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</si>
  <si>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</si>
  <si>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</si>
  <si>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</si>
  <si>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</si>
  <si>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</si>
  <si>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</si>
  <si>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</si>
  <si>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</si>
  <si>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</si>
  <si>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</si>
  <si>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</si>
  <si>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</si>
  <si>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</si>
  <si>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</si>
  <si>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</si>
  <si>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</si>
  <si>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</si>
  <si>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</si>
  <si>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</si>
  <si>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</si>
  <si>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</si>
  <si>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</si>
  <si>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</si>
  <si>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</si>
  <si>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</si>
  <si>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</si>
  <si>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</si>
  <si>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</si>
  <si>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</si>
  <si>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</si>
  <si>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</si>
  <si>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</si>
  <si>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</si>
  <si>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</si>
  <si>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</si>
  <si>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</si>
  <si>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Operativo</t>
  </si>
  <si>
    <t>POSIBLE</t>
  </si>
  <si>
    <t>MENOR</t>
  </si>
  <si>
    <t>Preventivo</t>
  </si>
  <si>
    <t>Reducir el riesgo</t>
  </si>
  <si>
    <t>FUERTE</t>
  </si>
  <si>
    <t>DIRECTAMENTE</t>
  </si>
  <si>
    <t>RARA VEZ</t>
  </si>
  <si>
    <t>INSIGNIFICANTE</t>
  </si>
  <si>
    <t>PROBABLE</t>
  </si>
  <si>
    <t>IMPROBABLE</t>
  </si>
  <si>
    <t>Residuos</t>
  </si>
  <si>
    <t>Manejo y disposición inadecuada de Residuos.</t>
  </si>
  <si>
    <t>Ambiental</t>
  </si>
  <si>
    <t xml:space="preserve">Falta de sensibilización del personal del área sobre la separación en la fuente de residuos y su adecuada gestión.                                                                                                                                                     </t>
  </si>
  <si>
    <t>Incorrecta separación de los residuos desde la fuente.</t>
  </si>
  <si>
    <t>MODERADO</t>
  </si>
  <si>
    <t>Registro de asistencia a capacitaciones</t>
  </si>
  <si>
    <t>Según programación de gestión ambiental</t>
  </si>
  <si>
    <t>NA</t>
  </si>
  <si>
    <t>Higiene postural</t>
  </si>
  <si>
    <t>SST</t>
  </si>
  <si>
    <t>Posibles accidentes o enfermedades laborales</t>
  </si>
  <si>
    <t>Información</t>
  </si>
  <si>
    <t>Posibilidad de afectar la confidencialidad,  integridad o disponibilidad de la información</t>
  </si>
  <si>
    <t>Seguridad Digital</t>
  </si>
  <si>
    <t>X</t>
  </si>
  <si>
    <t>No compartir las claves de acceso</t>
  </si>
  <si>
    <t>No trabajar la información en el one drive</t>
  </si>
  <si>
    <t>Información en el onedrive</t>
  </si>
  <si>
    <t>Permanente</t>
  </si>
  <si>
    <t>LIDER DEL PROCESO</t>
  </si>
  <si>
    <t>CLASIF. DE CONFIDENCIALIDAD</t>
  </si>
  <si>
    <t>IPB</t>
  </si>
  <si>
    <t>CLASIF. DE INTEGRIDAD</t>
  </si>
  <si>
    <t>A</t>
  </si>
  <si>
    <t>CLASIF. DE DISPONIBILIDAD</t>
  </si>
  <si>
    <t>CASI SEGURO</t>
  </si>
  <si>
    <t>ALTO</t>
  </si>
  <si>
    <t>EXTREMO</t>
  </si>
  <si>
    <t>MAYOR</t>
  </si>
  <si>
    <t>CATASTRÓFICO</t>
  </si>
  <si>
    <t>BAJO</t>
  </si>
  <si>
    <t>Aceptar el riesgo</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</si>
  <si>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</si>
  <si>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</si>
  <si>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</si>
  <si>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</si>
  <si>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</si>
  <si>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</si>
  <si>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</si>
  <si>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</si>
  <si>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</si>
  <si>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</si>
  <si>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</si>
  <si>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</si>
  <si>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</si>
  <si>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</si>
  <si>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</si>
  <si>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</si>
  <si>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</si>
  <si>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</si>
  <si>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</si>
  <si>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</si>
  <si>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</si>
  <si>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</si>
  <si>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</si>
  <si>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</si>
  <si>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</si>
  <si>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</si>
  <si>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</si>
  <si>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</si>
  <si>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</si>
  <si>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</si>
  <si>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</si>
  <si>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</si>
  <si>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</si>
  <si>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</si>
  <si>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</si>
  <si>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</si>
  <si>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</si>
  <si>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</si>
  <si>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</si>
  <si>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</si>
  <si>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</si>
  <si>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</si>
  <si>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</si>
  <si>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</si>
  <si>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</si>
  <si>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</si>
  <si>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</si>
  <si>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</si>
  <si>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</si>
  <si>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</si>
  <si>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</si>
  <si>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</si>
  <si>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</si>
  <si>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</si>
  <si>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</si>
  <si>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</si>
  <si>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</si>
  <si>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</si>
  <si>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</si>
  <si>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</si>
  <si>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</si>
  <si>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</si>
  <si>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</si>
  <si>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</si>
  <si>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</si>
  <si>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</si>
  <si>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</si>
  <si>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</si>
  <si>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</si>
  <si>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</si>
  <si>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</si>
  <si>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</si>
  <si>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</si>
  <si>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</si>
  <si>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</si>
  <si>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</si>
  <si>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</si>
  <si>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</si>
  <si>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</si>
  <si>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</si>
  <si>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</si>
  <si>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</si>
  <si>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</si>
  <si>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</si>
  <si>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</si>
  <si>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</si>
  <si>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</si>
  <si>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</si>
  <si>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</si>
  <si>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</si>
  <si>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</si>
  <si>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</si>
  <si>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</si>
  <si>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</si>
  <si>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</si>
  <si>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</si>
  <si>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</si>
  <si>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</si>
  <si>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</si>
  <si>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</si>
  <si>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</si>
  <si>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</si>
  <si>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</si>
  <si>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</si>
  <si>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</si>
  <si>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</si>
  <si>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</si>
  <si>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</si>
  <si>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</si>
  <si>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</si>
  <si>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</si>
  <si>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</si>
  <si>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</si>
  <si>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</si>
  <si>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</si>
  <si>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</si>
  <si>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</si>
  <si>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</si>
  <si>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</si>
  <si>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</si>
  <si>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</si>
  <si>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</si>
  <si>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</si>
  <si>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</si>
  <si>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</si>
  <si>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</si>
  <si>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</si>
  <si>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</si>
  <si>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</si>
  <si>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</si>
  <si>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</si>
  <si>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</si>
  <si>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</si>
  <si>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</si>
  <si>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</si>
  <si>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</si>
  <si>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</si>
  <si>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</si>
  <si>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</si>
  <si>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</si>
  <si>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</si>
  <si>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</si>
  <si>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</si>
  <si>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</si>
  <si>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</si>
  <si>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</si>
  <si>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</si>
  <si>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</si>
  <si>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</si>
  <si>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</si>
  <si>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</si>
  <si>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</si>
  <si>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</si>
  <si>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</si>
  <si>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</si>
  <si>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</si>
  <si>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</si>
  <si>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</si>
  <si>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</si>
  <si>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</si>
  <si>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</si>
  <si>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</si>
  <si>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</si>
  <si>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</si>
  <si>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</si>
  <si>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</si>
  <si>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</si>
  <si>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</si>
  <si>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</si>
  <si>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</si>
  <si>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</si>
  <si>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</si>
  <si>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</si>
  <si>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</si>
  <si>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</si>
  <si>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</si>
  <si>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</si>
  <si>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</si>
  <si>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</si>
  <si>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</si>
  <si>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</si>
  <si>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</si>
  <si>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</si>
  <si>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</si>
  <si>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</si>
  <si>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</si>
  <si>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</si>
  <si>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</si>
  <si>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</si>
  <si>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</si>
  <si>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</si>
  <si>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</si>
  <si>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</si>
  <si>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</si>
  <si>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</si>
  <si>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</si>
  <si>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</si>
  <si>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</si>
  <si>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</si>
  <si>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</si>
  <si>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</si>
  <si>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</si>
  <si>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</si>
  <si>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</si>
  <si>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</si>
  <si>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</si>
  <si>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</si>
  <si>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</si>
  <si>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</si>
  <si>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</si>
  <si>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</si>
  <si>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</si>
  <si>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</si>
  <si>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</si>
  <si>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</si>
  <si>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</si>
  <si>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</si>
  <si>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</si>
  <si>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</si>
  <si>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</si>
  <si>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</si>
  <si>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</si>
  <si>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</si>
  <si>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</si>
  <si>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</si>
  <si>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</si>
  <si>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</si>
  <si>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</si>
  <si>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</si>
  <si>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</si>
  <si>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</si>
  <si>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</si>
  <si>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</si>
  <si>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</si>
  <si>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</si>
  <si>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</si>
  <si>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</si>
  <si>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</si>
  <si>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</si>
  <si>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</si>
  <si>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</si>
  <si>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</si>
  <si>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</si>
  <si>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</si>
  <si>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</si>
  <si>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</si>
  <si>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</si>
  <si>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</si>
  <si>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</si>
  <si>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</si>
  <si>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</si>
  <si>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</si>
  <si>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</si>
  <si>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</si>
  <si>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</si>
  <si>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</si>
  <si>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</si>
  <si>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</si>
  <si>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</si>
  <si>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</si>
  <si>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</si>
  <si>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</si>
  <si>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</si>
  <si>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</si>
  <si>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</si>
  <si>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</si>
  <si>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</si>
  <si>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</si>
  <si>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RIESGO 4</t>
  </si>
  <si>
    <t>RIESGO 5</t>
  </si>
  <si>
    <t>RIESGO 6</t>
  </si>
  <si>
    <t>RIESGO 7</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</si>
  <si>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</si>
  <si>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</si>
  <si>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</si>
  <si>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</si>
  <si>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</si>
  <si>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</si>
  <si>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</si>
  <si>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</si>
  <si>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</si>
  <si>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</si>
  <si>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</si>
  <si>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</si>
  <si>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</si>
  <si>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</si>
  <si>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</si>
  <si>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</si>
  <si>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</si>
  <si>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</si>
  <si>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</si>
  <si>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</si>
  <si>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</si>
  <si>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</si>
  <si>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</si>
  <si>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</si>
  <si>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</si>
  <si>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</si>
  <si>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</si>
  <si>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</si>
  <si>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</si>
  <si>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</si>
  <si>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</si>
  <si>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</si>
  <si>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</si>
  <si>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</si>
  <si>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</si>
  <si>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</si>
  <si>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ESCUELA TECNOLÓGICA INSTITUTO TÉCNICO CENTRAL</t>
  </si>
  <si>
    <t>FORTALEZAS</t>
  </si>
  <si>
    <t>OPORTUNIDADES</t>
  </si>
  <si>
    <t>DEBILIDADES</t>
  </si>
  <si>
    <t>AMENAZAS</t>
  </si>
  <si>
    <t>VIGENCIA: MARZO 6 DE 2020</t>
  </si>
  <si>
    <t>VERSIÓN:  6</t>
  </si>
  <si>
    <t>MAPA Y PLAN DE TRATAMIENTO DE RIESGOS DIRECCIONAMIENTO INSTITUCIONAL 2020</t>
  </si>
  <si>
    <t>DIRECCIONAMIENTO ESTRATÉGICO</t>
  </si>
  <si>
    <t>ARIOSTO ARDILA SILVA</t>
  </si>
  <si>
    <t>Definir planes, programas y proyectos que garanticen el cumplimiento de la misión, políticas y objetivos de la Escuela Tecnológica Instituto Técnico Central enmarcados en la normatividad vigente y en la planeación estratégica con miras de fortalecer el crecimiento de la institución a nivel nacional e internacional, favoreciendo la calidad y la formación integral e intercultural de nuestros educandos.</t>
  </si>
  <si>
    <t>PROCESO DIRECCIONAMIENTO INSTITUCIONAL</t>
  </si>
  <si>
    <t>Realizar trabajo de manera remota desde los hogares, con ocasión de la crisis sanitaria del COVID-19</t>
  </si>
  <si>
    <t>Matriz de seguimiento a trabajo remoto, por funcionario o contratista</t>
  </si>
  <si>
    <t>Facilitar las claves del correo electrónico o aplicativos a un tercero</t>
  </si>
  <si>
    <t>Manejo no autorizado de información clasificada y reservada.
Pérdida de información.
Cargue de información errónea en aplicativos de rendición de cuentas.
Modificación de proyectos inscritos en SUIFP.</t>
  </si>
  <si>
    <t>Trabajar en carpetas de OneDrive en todo momento</t>
  </si>
  <si>
    <t>N/A</t>
  </si>
  <si>
    <t>Eficacia:  cumplimiento de actividades / actividades programadas *100
Efectividad: No se presenta pérdida, fuga de información en el proceso ni se carga información errónea en aplicativos.</t>
  </si>
  <si>
    <t>Posibilidad de accidente laboral o desarrollo de enfermedades laborales</t>
  </si>
  <si>
    <t>Asistir a los talleres, campañas y capacitaciones de SST</t>
  </si>
  <si>
    <t>Registro de asistencia a talleres, campañas o capacitaciones de SST</t>
  </si>
  <si>
    <t>Asesor Rectoría</t>
  </si>
  <si>
    <t>Según programación de gestión SST.</t>
  </si>
  <si>
    <t>Eficacia:  Talleres, campañas o capacitaciones asistidas / Talleres, campañas o capacitaciones realizadas por SST *100
Efectividad: No se presentan reportes de accidentes o enfermedades laborales del personal del proceso por higiene postural.</t>
  </si>
  <si>
    <t>Participar en los talleres, jornadas o estrategias de sensibilización en la cultura de la separación en la fuente y gestión de residuos de todo tipo.</t>
  </si>
  <si>
    <t>Profesional de apoyo Planeación</t>
  </si>
  <si>
    <t>Pandemia</t>
  </si>
  <si>
    <t>Clientelismo</t>
  </si>
  <si>
    <t>Plan Estratégico de Desarrollo</t>
  </si>
  <si>
    <t>Toma de decisiones oportuna y coherente a las necesidades de la ETITC</t>
  </si>
  <si>
    <t>Dilvugación eficiente de la información de la alta dirección</t>
  </si>
  <si>
    <t>Formulación de proyectos acorde a la necesidades de la comunidad educativa ETITC</t>
  </si>
  <si>
    <t>Estrategias de medición para toma de decisiones, (Indicadores, Plan de Acción)</t>
  </si>
  <si>
    <t>Programación presupuestal, que propende por sostenibilidad financiera de la ETITC</t>
  </si>
  <si>
    <t>Seguimiento a la implementación del Modelo Integrado de Planeación y Gestión en su versión 2.0.</t>
  </si>
  <si>
    <t>Mecanismos de rendición de cuentas.</t>
  </si>
  <si>
    <t>Mecanismos de participación ciudadana.</t>
  </si>
  <si>
    <t>Insuficiencia de talento humano para apoyo del área</t>
  </si>
  <si>
    <t>Ausencia de sistemas de información estadísticos que permita la toma de decisiones eficiente</t>
  </si>
  <si>
    <t>Exceso de requerimientos de información de entidades del sector educación y de control, para el personal limitado del área.</t>
  </si>
  <si>
    <t>Cambio de políticas nacionales.</t>
  </si>
  <si>
    <t>Reducción de techos presupuestales para le ETITC, por parte del Ministerio de Hacienda y Crédito Público.</t>
  </si>
  <si>
    <t>Apalancamiento de recursos, mediante formulación de proyectos de inversión.</t>
  </si>
  <si>
    <t>Competencia para dar posesión a cargos en provisionalidad, libre nombramiento y remoción, o mediante contrato de prestación de servicios a personal que no cuente con los conocimientos o experiencia suficiente.</t>
  </si>
  <si>
    <t>Ingresos</t>
  </si>
  <si>
    <t>Disminución de recurso propio recaudado por la ETITC.
Recursos insuficientes para el cumplimiento de las metas institucionales.</t>
  </si>
  <si>
    <t>Proyectar ingresos propios en el anteproyecto de presupuesto acorde a la evolución de matrículas de la ETITC.</t>
  </si>
  <si>
    <t>Oficina Asesora de Planeación</t>
  </si>
  <si>
    <t>Programación inexacta del recaudo de recursos propios para la vigencia.</t>
  </si>
  <si>
    <t>Cada vez que se supla una vacante en la ETITC</t>
  </si>
  <si>
    <t>Evidencia del proceso de selección y vinculación.</t>
  </si>
  <si>
    <t>Realizar un cronograma de trabajo para la formulación del PED, teniendo en cuenta la fecha de aprobación.</t>
  </si>
  <si>
    <t>Cronograma de trabajo para formulación del PED</t>
  </si>
  <si>
    <t>Mayo y junio 2020</t>
  </si>
  <si>
    <t>Realización de convenios de cooperación interadministrativos, entre entidades homónimas para desarrollo de sus productos.</t>
  </si>
  <si>
    <t>CONTROL 2</t>
  </si>
  <si>
    <t>Posiblidad de ocurrencia de favorecer a un tercero, sin la debida justificación</t>
  </si>
  <si>
    <t>CONTEXTO 2020</t>
  </si>
  <si>
    <t>Personal sin el cumplimiento de requisitos para ejecución de funciones o actividades.
Toma de decisiones ineficiente.
Afectación en la gestión institucional.
Investigaciones disciplinarias</t>
  </si>
  <si>
    <t>Posesionar o contratar únicamente a los aspirantes que el área de talento humano reporte que cumplen con los requisitos y realizarlo de acuerdo a lo estipulado en el procedimiento GTH-PC-01 para selección, vinculación y retiro de personal.</t>
  </si>
  <si>
    <t>Eficacia: Vacantes suplidas / Procesos de selección y vinculación realizados*100
Efectividad: No se presenta clientelismo en la ETITC; todos los funcionarios y contratistas vinculados cumplen los requisitos de estudios y experiencia para suplir las vacantes.</t>
  </si>
  <si>
    <t>Disminución de ingresos de matrículas en IBTI y PES.</t>
  </si>
  <si>
    <t>Anteproyecto de presupuesto vigencia 2021, con sus soportes</t>
  </si>
  <si>
    <t>Marzo de 2020.</t>
  </si>
  <si>
    <t>Eficacia: Actividades programadas / Actividades realizadas*100
Efectividad: No se presente disminición en ingreso por concepto de matrículas</t>
  </si>
  <si>
    <t>No se cuente con documento que direccione el accionar de la entidad.
No se tiene claridad sobre las metas a cumplir.</t>
  </si>
  <si>
    <t>Falta de planeación y programación para la formulación del PED y su posterior aprobación</t>
  </si>
  <si>
    <t>Elaborar, aprobar y socializar el PED</t>
  </si>
  <si>
    <t>PED publicado y registros de socialización</t>
  </si>
  <si>
    <t>Eficacia: PED formulado y publilcado
Efectividad: Se formula y aprueba el PED durante la vigencia 2020, para que empiece a ejecutar en 2021.</t>
  </si>
  <si>
    <t>Cada miembro del proceso</t>
  </si>
  <si>
    <t>Eficacia: Talleres, jornadas o estrategias de gestión de residuos con participación/ Total de talleres, jornadas o estrategias programados en gestión ambiental*100
Efectividad: Será medida por el proceso de gestión ambiental.</t>
  </si>
  <si>
    <t>Posibilidad de disminución en los niveles de productividad por el trabajo remoto desde la casa.</t>
  </si>
  <si>
    <t>Aumento en el tiempo de ocio de los funcionarios o contratistas.
Dismunición de la calidad de las funciones o actividades ejecutadas.
No se consiguen los resultados proyectados</t>
  </si>
  <si>
    <t>Realizar seguimiento al desarrollo de funciones o actividades ejecutadas con trabajo remoto, de manera semanal verificando evidencias.</t>
  </si>
  <si>
    <t>Eficacia: Actividades programadas / Actividades ejecutadas por trabajo remoto *100
Efectividad: No se presenta disminución de calidad en las funciones o actividades por los funcionarios o contratistas</t>
  </si>
  <si>
    <t>Rector, Asesor de Rectoría y Talento Humano</t>
  </si>
  <si>
    <t>Diciembre de 2020</t>
  </si>
  <si>
    <r>
      <t xml:space="preserve">Fecha: </t>
    </r>
    <r>
      <rPr>
        <sz val="10"/>
        <color theme="1"/>
        <rFont val="Arial"/>
        <family val="2"/>
      </rPr>
      <t xml:space="preserve">Mayo 21 de 2020 </t>
    </r>
  </si>
  <si>
    <t>NO DISMINUYE</t>
  </si>
  <si>
    <t>En la sesión del 4 de junio del Comité Institucional de Gestión y Desempeño se presentó la propuesta de cronograma para formulación del PED la cual fue aprobada.
Los asesores de rectoría y planeación conformaron el equipo base para formulación del PED</t>
  </si>
  <si>
    <t>Esta actividad se encuentra programada para el mes de diciembre de 2020</t>
  </si>
  <si>
    <t>A la fecha desde Gestión Ambiental no se ha programado capacitaciones relacionados con el tema de manejo de residuos.</t>
  </si>
  <si>
    <t>Cada integrante del proceso se encuentra trabajando desde casa y cada uno es responsable del manejo de sus claves de forma persona e intransferible.</t>
  </si>
  <si>
    <t>Cada integrante del proceso se encuentra trabajando desde casa garantizando que la información se encuentra en el onedrive.</t>
  </si>
  <si>
    <t>Desde la ORII se ha asistido a los Talleres web - 10 Habilidades para ser un líder innovador, 10 Errores que todo líder de SST debe evitar en momentos de crisis y Prevención y contención de COVID-19, realizados por la ARL Positiva. Así como una reunión de pausas activas realizada por Bienestar Universitario.
De igual manera, desde Control Interno y Secretaría General, se ha participado en talleres web realizados por la ARL Positiva.</t>
  </si>
  <si>
    <r>
      <t>El personal que ha vinculado la rectoría cumplió con los requisitos establecidos en procedimiento de selección y vinculación.  A la fecha se han vinculad</t>
    </r>
    <r>
      <rPr>
        <sz val="8"/>
        <rFont val="Arial"/>
        <family val="2"/>
      </rPr>
      <t xml:space="preserve">o 38 </t>
    </r>
    <r>
      <rPr>
        <sz val="8"/>
        <color theme="1"/>
        <rFont val="Arial"/>
        <family val="2"/>
      </rPr>
      <t>personas, 9 servidores públicos y 29 contratistas nuevos.</t>
    </r>
  </si>
  <si>
    <t>Desde el primer seguimiento realizado, no se han realizado nuevos nombramientos ni se han vinculado nuevos contratistas a la ETITC.</t>
  </si>
  <si>
    <t>El anteproyecto de presupuesto para la vigencia 2021 fue cargado en el SIIF Nación en el mes de marzo de 2020 con los supuestos y análisis para su cálculo donde se encuentra la evolución de las matrículas e ingresos propios de la ETITC.</t>
  </si>
  <si>
    <t>El anteproyecto de presupuesto para la vigencia 2021 fue cargado en el SIIF Nación en el mes de marzo de 2020 con los supuestos y análisis para su cálculo donde se encuentra la evolución de las matrículas e ingresos propios de la ETITC.
Adicionalmente, se radicó oficio de solicitud para aumentar el presupuesto de gasto en inversión con recursos propios de la ETITC.</t>
  </si>
  <si>
    <t xml:space="preserve">El día 25 de agosto se realizó una reunión con el Rector, Asesor de Rectoría, Jefe de la Oficina Asesora de Planeación, Vicerrector Académico, Vicerrector Administrativo y Financiero, líderes de proceso de Bienestar Universitario, IBTI y Calidad, profesional de apoyo de Planeación y un invitado de la Universidad de La Salle, donde se presentó lo avanzado frente a la construcción del nuevo Plan Estratégico de Desarrollo, y desde Planeación se presentó de nuevo el cronograma para su oportuno cumplimiento. </t>
  </si>
  <si>
    <t>Los integrantes del proceso han asistido a la capacitación de roles y responsabilidades del SGA, realizado por Gestión Ambiental, las listas de asistencia responsan en el proceso de Capacitación.</t>
  </si>
  <si>
    <t xml:space="preserve">El asesor de rectoría semanalmente verifica la matriz de seguimiento de actividades realizadas y las evidencias presentadas por cada uno de los funcionarios  y contratistas que se encuentran adscritos a la Rectoria.  </t>
  </si>
  <si>
    <t>En la información suministrada por SST con corte a junio se evidencia participació de 9 servidores y contratistas a talleres realizados por la ARL Positiva, difundidos por SST.
Adicionalmente, el profesional de apoyo de Planeación asistió el día lunes 24 de agosto al Taller Web " TIPS PARA EVITAR LAS DIETAS DE MODA QUE NO SON SALUDABLES EN TIEMPOS DE PANDEMIA ".</t>
  </si>
  <si>
    <t>Posibilidad de que no se formule y apruebe en la vigencia 2020 el Plan Estratégico de Desarrollo Institucional 2021-2027.</t>
  </si>
  <si>
    <t>Inadecuada higiene postural, ocasionada por el trabajo remoto desde casa.</t>
  </si>
  <si>
    <t xml:space="preserve">Dádivas
</t>
  </si>
  <si>
    <t>Posibilidad de recibir o solicitar cualquir dádiva o beneficio a nombre propio o de terceros al formular proyectos direccionados que no respondan a ninguna necesidad.</t>
  </si>
  <si>
    <t>Incumplimiento de los requisitos para poder definir una necesidad.</t>
  </si>
  <si>
    <t>Las necesidades para justificar un proyecto deben estar definidas con los soportes correspondientes.</t>
  </si>
  <si>
    <t>Oficina de Planeación</t>
  </si>
  <si>
    <t>Cuando se presenten</t>
  </si>
  <si>
    <t>Crear necesidades que no concuerdan con la realidad.</t>
  </si>
  <si>
    <t>Plan de acción y socialización del mismo</t>
  </si>
  <si>
    <t>Diciembre</t>
  </si>
  <si>
    <t>Posibilidad de recibir dádivas o beneficios a nombre propio o de terceros por la asignación y distribución de los recursos  financieros.</t>
  </si>
  <si>
    <t>Discreción de Planeación de distribuir los recursos para cada proyecto y/o dependencia.</t>
  </si>
  <si>
    <t>RIESGO 8</t>
  </si>
  <si>
    <t>RIESGO 9</t>
  </si>
  <si>
    <t>Posibilidad de recibir dádivas o beneficios a nombre propio o de terceros para la apropiación o destinación de los recursos asignados a la caja menor por fuera de los rubros definidos por la Entidad.</t>
  </si>
  <si>
    <t>Incluir soportes alterados. 
Presentar soportes que no se ajustan a los rubros definidos por la Entidad.</t>
  </si>
  <si>
    <t>Soportes validados</t>
  </si>
  <si>
    <t>RIESGO 10</t>
  </si>
  <si>
    <t>Afectación en la gestión institucional.
Investigaciones disciplinarias y fiscales</t>
  </si>
  <si>
    <t>Los proyectos aprobados, que responden a las necesidades priorizadas por planeación, tienen que estar soportados en la planeación estratégica de la entidad y deberán ser socializadon en plenaria con la alta dirección.</t>
  </si>
  <si>
    <t>Proyectos registrados en SUIFP</t>
  </si>
  <si>
    <t>Eficacia: Proyectos en ejeccuión  vs. Proyectos registrados en plataforma
Efectividad:  No se presentan proyectos direccionados y todos responden a una necesidad propia de la Escuela.</t>
  </si>
  <si>
    <t>Afectación en la gestión institucional.
Investigaciones disciplinariasy fiscales</t>
  </si>
  <si>
    <t>Plan de acción 
Plan de Necesidades</t>
  </si>
  <si>
    <t xml:space="preserve">Eficacia: Ejecución de presupuesto vs. Plan de acción y plan de necesidades
</t>
  </si>
  <si>
    <t>Actualmente la Escuela Cuenta con tres proyectos regiistrados en SUIFP y cada uno cuenta con la descripción de la necesidad institucional a solucionar</t>
  </si>
  <si>
    <t>El presupuesto asignado para cada dependencia deberá asignarse según el Plan de Acción de cada una y el Plan de Necesidades Institucional
Cada proyecto debe tener el presupuesto para su ejecución y este será el recurso asignado.</t>
  </si>
  <si>
    <t>Esta actiividad se realizara en el mes de diciembre, fecha en la cual se realiza la formulación del plan de acción para siguiente vigencia</t>
  </si>
  <si>
    <t>El presupuesto para la vigencia se asignó a partir del plan de necesidades y el plan de acción realizado en el mes de diciembre de 2019 y a la fecha se lleva una ejecución del 43%</t>
  </si>
  <si>
    <t>El presupuesto para la vigencia se asignó a partir del plan de necesidades y el plan de acción realizado en el mes de diciembre de 2019 y a la fecha se lleva una ejecución del 35%.</t>
  </si>
  <si>
    <t>No elaborar la resolución interna que establece los linaemientos para el manejo de la caja menor de la entidad.</t>
  </si>
  <si>
    <t>Elaborar la resolución en el que se definan los lineamientos en cuanto a gastos, soportes y montos de transacciones.</t>
  </si>
  <si>
    <t>Validación de los soportes de causación por parte del asesor de rectoría</t>
  </si>
  <si>
    <t>Resolución emitida</t>
  </si>
  <si>
    <t>Asesor de Rectoría</t>
  </si>
  <si>
    <t>De acuerdo a la disponibilidad de recursos</t>
  </si>
  <si>
    <t>Eficacia: Ejecución de la caja menor de acuerdo a los lineamientos definidos en la resolución</t>
  </si>
  <si>
    <t>Rectoría</t>
  </si>
  <si>
    <t xml:space="preserve">En las resoluciones 050 del 30 de enero de 2020 se constittuye la caja menor para transporte y la 051 se constituye la caja menor para adquisición de bienes y servicios.  </t>
  </si>
  <si>
    <t>Se verifica la legalidad de la facturas a partir del RUT y luego la información se registra en el SIIF . El asesor de la rectoría autoriza las compras que se van realizar, tenido en cuenta la resolución y verificando las existencias en el almacén. A la fecha se han realizado 2 reembolsos mediante las resoluciones 126 y 127 del 10 marzo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</si>
</sst>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color theme="1"/>
      <name val="Calibri"/>
      <family val="2"/>
      <scheme val="minor"/>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
      <sz val="11"/>
      <color rgb="FFFF0000"/>
      <name val="Calibri"/>
      <family val="2"/>
      <scheme val="minor"/>
    </font>
    <font>
      <b/>
      <sz val="11"/>
      <color rgb="FFFF0000"/>
      <name val="Arial"/>
      <family val="2"/>
    </font>
    <font>
      <sz val="7"/>
      <color theme="1"/>
      <name val="Arial"/>
      <family val="2"/>
    </font>
    <font>
      <sz val="8"/>
      <name val="Arial"/>
      <family val="2"/>
    </font>
    <font>
      <sz val="9"/>
      <color theme="1"/>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60">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
      <left style="thin">
        <color auto="1"/>
      </left>
      <right style="medium">
        <color indexed="64"/>
      </right>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84">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5" fillId="0" borderId="17" xfId="0" applyFont="1" applyBorder="1" applyAlignment="1">
      <alignment horizontal="center" vertical="center" textRotation="90" wrapText="1"/>
    </xf>
    <xf numFmtId="0" fontId="15" fillId="0" borderId="20"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7" fillId="0" borderId="38" xfId="0" applyFont="1" applyFill="1" applyBorder="1" applyAlignment="1">
      <alignment horizontal="center" vertical="center" wrapText="1"/>
    </xf>
    <xf numFmtId="0" fontId="16" fillId="0" borderId="30" xfId="0" applyFont="1" applyBorder="1" applyAlignment="1">
      <alignment horizontal="center" vertical="center" wrapText="1"/>
    </xf>
    <xf numFmtId="0" fontId="16" fillId="0" borderId="29" xfId="0" applyFont="1" applyBorder="1" applyAlignment="1">
      <alignment vertical="center" wrapText="1"/>
    </xf>
    <xf numFmtId="0" fontId="16" fillId="0" borderId="29" xfId="0" applyFont="1" applyBorder="1" applyAlignment="1">
      <alignment horizontal="center" vertical="center" wrapText="1"/>
    </xf>
    <xf numFmtId="0" fontId="17" fillId="0" borderId="19" xfId="0" applyFont="1" applyBorder="1" applyAlignment="1">
      <alignment horizontal="center" vertical="center" wrapText="1"/>
    </xf>
    <xf numFmtId="0" fontId="17" fillId="5" borderId="26" xfId="0" applyFont="1" applyFill="1" applyBorder="1" applyAlignment="1">
      <alignment vertical="center" wrapText="1"/>
    </xf>
    <xf numFmtId="0" fontId="17" fillId="0" borderId="26" xfId="0" applyFont="1" applyBorder="1" applyAlignment="1">
      <alignment vertical="center" wrapText="1"/>
    </xf>
    <xf numFmtId="0" fontId="17" fillId="6" borderId="26" xfId="0" applyFont="1" applyFill="1" applyBorder="1" applyAlignment="1">
      <alignment vertical="center" wrapText="1"/>
    </xf>
    <xf numFmtId="0" fontId="17" fillId="7" borderId="26" xfId="0" applyFont="1" applyFill="1" applyBorder="1" applyAlignment="1">
      <alignment vertical="center" wrapText="1"/>
    </xf>
    <xf numFmtId="0" fontId="17" fillId="8" borderId="26" xfId="0" applyFont="1" applyFill="1" applyBorder="1" applyAlignment="1">
      <alignment vertical="center" wrapText="1"/>
    </xf>
    <xf numFmtId="0" fontId="17" fillId="9" borderId="26" xfId="0" applyFont="1" applyFill="1" applyBorder="1" applyAlignment="1">
      <alignment vertical="center" wrapText="1"/>
    </xf>
    <xf numFmtId="0" fontId="17" fillId="0" borderId="33" xfId="0" applyFont="1" applyBorder="1" applyAlignment="1">
      <alignment horizontal="justify" vertical="center" wrapText="1"/>
    </xf>
    <xf numFmtId="0" fontId="17" fillId="0" borderId="26" xfId="0" applyFont="1" applyBorder="1" applyAlignment="1">
      <alignment horizontal="justify" vertical="center" wrapText="1"/>
    </xf>
    <xf numFmtId="0" fontId="17" fillId="0" borderId="22" xfId="0" applyFont="1" applyBorder="1" applyAlignment="1">
      <alignment horizontal="justify" vertical="center" wrapText="1"/>
    </xf>
    <xf numFmtId="0" fontId="0" fillId="0" borderId="33"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4" xfId="0" applyFont="1" applyBorder="1" applyAlignment="1">
      <alignment horizontal="center" vertical="center"/>
    </xf>
    <xf numFmtId="0" fontId="17" fillId="0" borderId="34" xfId="0" applyFont="1" applyBorder="1" applyAlignment="1">
      <alignment vertical="center"/>
    </xf>
    <xf numFmtId="0" fontId="0" fillId="0" borderId="34" xfId="0" applyBorder="1"/>
    <xf numFmtId="0" fontId="17" fillId="10" borderId="1" xfId="0" applyFont="1" applyFill="1" applyBorder="1" applyAlignment="1">
      <alignment horizontal="center" vertical="center" wrapText="1"/>
    </xf>
    <xf numFmtId="0" fontId="17" fillId="7" borderId="40" xfId="0" applyFont="1" applyFill="1" applyBorder="1" applyAlignment="1">
      <alignment vertical="center" wrapText="1"/>
    </xf>
    <xf numFmtId="0" fontId="17" fillId="8" borderId="18"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30" xfId="0" applyFont="1" applyFill="1" applyBorder="1" applyAlignment="1">
      <alignment vertical="center" wrapText="1"/>
    </xf>
    <xf numFmtId="0" fontId="0" fillId="0" borderId="30" xfId="0" applyBorder="1"/>
    <xf numFmtId="0" fontId="0" fillId="0" borderId="35"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9" xfId="0" applyFont="1" applyFill="1" applyBorder="1" applyAlignment="1">
      <alignment horizontal="center" vertical="center" wrapText="1"/>
    </xf>
    <xf numFmtId="0" fontId="17" fillId="0" borderId="34"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30"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9" xfId="0" applyBorder="1" applyAlignment="1">
      <alignment horizontal="center" vertical="center"/>
    </xf>
    <xf numFmtId="0" fontId="24" fillId="0" borderId="0" xfId="0" applyFont="1" applyBorder="1" applyAlignment="1"/>
    <xf numFmtId="0" fontId="25" fillId="0" borderId="22"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7" fillId="0" borderId="45" xfId="0" applyFont="1" applyFill="1" applyBorder="1" applyAlignment="1">
      <alignment horizontal="center" vertical="center" wrapText="1"/>
    </xf>
    <xf numFmtId="0" fontId="7" fillId="2" borderId="38"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13" fillId="0" borderId="0" xfId="0" applyFont="1"/>
    <xf numFmtId="0" fontId="14" fillId="0" borderId="30" xfId="0" applyFont="1" applyBorder="1" applyAlignment="1">
      <alignment horizontal="center" vertical="center"/>
    </xf>
    <xf numFmtId="0" fontId="14" fillId="0" borderId="0" xfId="0" applyFont="1" applyAlignment="1">
      <alignment vertical="center"/>
    </xf>
    <xf numFmtId="0" fontId="29" fillId="0" borderId="0" xfId="0" applyFont="1" applyAlignment="1">
      <alignment vertical="center"/>
    </xf>
    <xf numFmtId="0" fontId="14" fillId="0" borderId="30" xfId="0" applyFont="1" applyBorder="1" applyAlignment="1">
      <alignment horizontal="center" vertical="center" wrapText="1"/>
    </xf>
    <xf numFmtId="0" fontId="13" fillId="0" borderId="52" xfId="0" applyFont="1" applyBorder="1" applyAlignment="1">
      <alignment vertical="center" wrapText="1"/>
    </xf>
    <xf numFmtId="0" fontId="13" fillId="0" borderId="53" xfId="0" applyFont="1" applyBorder="1" applyAlignment="1">
      <alignment vertical="center" wrapText="1"/>
    </xf>
    <xf numFmtId="0" fontId="13" fillId="0" borderId="0" xfId="0" applyFont="1" applyAlignment="1">
      <alignment vertical="center" wrapText="1"/>
    </xf>
    <xf numFmtId="0" fontId="13" fillId="0" borderId="54" xfId="0" applyFont="1" applyBorder="1" applyAlignment="1">
      <alignment vertical="center" wrapText="1"/>
    </xf>
    <xf numFmtId="0" fontId="0" fillId="0" borderId="0" xfId="0" applyAlignment="1">
      <alignment vertical="center" wrapText="1"/>
    </xf>
    <xf numFmtId="0" fontId="13" fillId="0" borderId="0" xfId="0" applyFont="1" applyBorder="1" applyAlignment="1">
      <alignment vertical="center" wrapText="1"/>
    </xf>
    <xf numFmtId="0" fontId="14" fillId="0" borderId="0" xfId="0" applyFont="1" applyAlignment="1">
      <alignment vertical="center" wrapText="1"/>
    </xf>
    <xf numFmtId="0" fontId="29" fillId="0" borderId="0" xfId="0" applyFont="1" applyAlignment="1">
      <alignment vertical="center" wrapText="1"/>
    </xf>
    <xf numFmtId="0" fontId="13" fillId="0" borderId="0" xfId="0" applyFont="1" applyAlignment="1">
      <alignment wrapText="1"/>
    </xf>
    <xf numFmtId="0" fontId="3" fillId="11" borderId="1" xfId="0" applyFont="1" applyFill="1" applyBorder="1" applyAlignment="1">
      <alignment horizontal="justify" vertical="center" wrapText="1"/>
    </xf>
    <xf numFmtId="0" fontId="3" fillId="11" borderId="1" xfId="0" applyFont="1" applyFill="1" applyBorder="1" applyAlignment="1">
      <alignment horizontal="center" vertical="center" wrapText="1"/>
    </xf>
    <xf numFmtId="0" fontId="0" fillId="0" borderId="7" xfId="0" applyBorder="1" applyAlignment="1">
      <alignment vertical="center"/>
    </xf>
    <xf numFmtId="0" fontId="24" fillId="0" borderId="0" xfId="0" applyFont="1" applyAlignment="1">
      <alignment vertical="center"/>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30" xfId="0" applyFont="1" applyBorder="1" applyAlignment="1">
      <alignment horizontal="center"/>
    </xf>
    <xf numFmtId="0" fontId="24" fillId="0" borderId="0" xfId="0" applyFont="1" applyAlignment="1">
      <alignment horizontal="center"/>
    </xf>
    <xf numFmtId="0" fontId="14" fillId="0" borderId="30" xfId="0" applyFont="1" applyBorder="1" applyAlignment="1">
      <alignment vertical="center"/>
    </xf>
    <xf numFmtId="0" fontId="13" fillId="0" borderId="30" xfId="0" applyFont="1" applyBorder="1" applyAlignment="1">
      <alignment wrapText="1"/>
    </xf>
    <xf numFmtId="0" fontId="32" fillId="0" borderId="14" xfId="0" applyFont="1" applyBorder="1" applyAlignment="1">
      <alignment horizontal="justify" vertical="center"/>
    </xf>
    <xf numFmtId="0" fontId="32" fillId="0" borderId="57" xfId="0" applyFont="1" applyBorder="1" applyAlignment="1">
      <alignment horizontal="justify" vertical="center"/>
    </xf>
    <xf numFmtId="0" fontId="32" fillId="0" borderId="58" xfId="0" applyFont="1" applyBorder="1" applyAlignment="1">
      <alignment horizontal="justify" vertical="center"/>
    </xf>
    <xf numFmtId="0" fontId="32" fillId="0" borderId="56" xfId="0" applyFont="1" applyBorder="1" applyAlignment="1">
      <alignment horizontal="justify" vertical="center"/>
    </xf>
    <xf numFmtId="0" fontId="32" fillId="0" borderId="53" xfId="0" applyFont="1" applyBorder="1" applyAlignment="1">
      <alignment horizontal="justify" vertical="center"/>
    </xf>
    <xf numFmtId="0" fontId="32" fillId="0" borderId="54" xfId="0" applyFont="1" applyBorder="1" applyAlignment="1">
      <alignment horizontal="justify" vertical="center"/>
    </xf>
    <xf numFmtId="0" fontId="15" fillId="0" borderId="15" xfId="0" applyFont="1" applyBorder="1" applyAlignment="1">
      <alignment horizontal="center" vertical="center" textRotation="90" wrapText="1"/>
    </xf>
    <xf numFmtId="0" fontId="18" fillId="0" borderId="47" xfId="0" applyFont="1" applyBorder="1" applyAlignment="1" applyProtection="1">
      <alignment horizontal="left" vertical="center" wrapText="1"/>
      <protection locked="0"/>
    </xf>
    <xf numFmtId="0" fontId="18" fillId="0" borderId="47" xfId="0" applyFont="1" applyBorder="1" applyAlignment="1">
      <alignment horizontal="left" vertical="center" wrapText="1"/>
    </xf>
    <xf numFmtId="0" fontId="18" fillId="0" borderId="1" xfId="0" applyFont="1" applyBorder="1" applyAlignment="1">
      <alignment vertical="center" wrapText="1"/>
    </xf>
    <xf numFmtId="0" fontId="0" fillId="0" borderId="0" xfId="0" applyBorder="1" applyAlignment="1">
      <alignment horizontal="center" vertical="center"/>
    </xf>
    <xf numFmtId="0" fontId="17" fillId="0" borderId="11" xfId="0" applyFont="1" applyBorder="1" applyAlignment="1">
      <alignment vertical="center" wrapText="1"/>
    </xf>
    <xf numFmtId="0" fontId="17" fillId="0" borderId="1" xfId="0" applyFont="1" applyBorder="1" applyAlignment="1">
      <alignment vertical="center" wrapText="1"/>
    </xf>
    <xf numFmtId="0" fontId="25" fillId="0" borderId="29" xfId="0" applyFont="1" applyBorder="1" applyAlignment="1">
      <alignment horizontal="center" vertical="center" wrapText="1"/>
    </xf>
    <xf numFmtId="0" fontId="3" fillId="0" borderId="36" xfId="0" applyFont="1" applyBorder="1" applyAlignment="1">
      <alignment horizontal="justify" vertical="center" wrapText="1"/>
    </xf>
    <xf numFmtId="0" fontId="2" fillId="0" borderId="0" xfId="0" applyFont="1" applyAlignment="1">
      <alignment horizontal="left" vertical="center"/>
    </xf>
    <xf numFmtId="17" fontId="18" fillId="0" borderId="1" xfId="0" applyNumberFormat="1" applyFont="1" applyBorder="1" applyAlignment="1" applyProtection="1">
      <alignment horizontal="left" vertical="center" wrapText="1"/>
      <protection locked="0"/>
    </xf>
    <xf numFmtId="0" fontId="0" fillId="0" borderId="0" xfId="0" applyAlignment="1">
      <alignment horizontal="left"/>
    </xf>
    <xf numFmtId="17" fontId="18" fillId="0" borderId="47" xfId="0" applyNumberFormat="1" applyFont="1" applyBorder="1" applyAlignment="1" applyProtection="1">
      <alignment horizontal="left" vertical="center" wrapText="1"/>
      <protection locked="0"/>
    </xf>
    <xf numFmtId="0" fontId="24" fillId="0" borderId="0" xfId="0" applyFont="1" applyBorder="1" applyAlignment="1">
      <alignment vertical="center"/>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7" fillId="0" borderId="0" xfId="0" applyFont="1" applyBorder="1" applyAlignment="1">
      <alignment vertical="center" wrapText="1"/>
    </xf>
    <xf numFmtId="0" fontId="17" fillId="0" borderId="0" xfId="0" applyFont="1" applyBorder="1" applyAlignment="1">
      <alignment horizontal="center" vertical="center" wrapText="1"/>
    </xf>
    <xf numFmtId="0" fontId="3" fillId="0" borderId="0" xfId="0" applyFont="1" applyBorder="1" applyAlignment="1">
      <alignment horizontal="left" vertical="center" wrapText="1"/>
    </xf>
    <xf numFmtId="0" fontId="18" fillId="0" borderId="47" xfId="0" applyFont="1" applyBorder="1" applyAlignment="1" applyProtection="1">
      <alignment horizontal="center" vertical="center" wrapText="1"/>
      <protection locked="0"/>
    </xf>
    <xf numFmtId="0" fontId="18" fillId="0" borderId="47" xfId="0" applyFont="1" applyBorder="1" applyAlignment="1" applyProtection="1">
      <alignment horizontal="center" vertical="center" wrapText="1"/>
    </xf>
    <xf numFmtId="0" fontId="18" fillId="0" borderId="47" xfId="0" applyFont="1" applyBorder="1" applyAlignment="1">
      <alignment vertical="center" wrapText="1"/>
    </xf>
    <xf numFmtId="0" fontId="18" fillId="0" borderId="1" xfId="0" applyFont="1" applyBorder="1" applyAlignment="1" applyProtection="1">
      <alignment horizontal="left" vertical="center" wrapText="1"/>
      <protection locked="0"/>
    </xf>
    <xf numFmtId="0" fontId="18" fillId="0" borderId="34" xfId="0" applyFont="1" applyBorder="1" applyAlignment="1" applyProtection="1">
      <alignment horizontal="center" vertical="center" wrapText="1"/>
    </xf>
    <xf numFmtId="0" fontId="18" fillId="0" borderId="34" xfId="0" applyFont="1" applyBorder="1" applyAlignment="1">
      <alignment horizontal="left" vertical="center" wrapText="1"/>
    </xf>
    <xf numFmtId="0" fontId="19" fillId="0" borderId="35" xfId="0" applyFont="1" applyBorder="1" applyAlignment="1" applyProtection="1">
      <alignment horizontal="center" vertical="center" wrapText="1"/>
      <protection locked="0"/>
    </xf>
    <xf numFmtId="0" fontId="0" fillId="0" borderId="0" xfId="0" applyBorder="1" applyAlignment="1">
      <alignment horizontal="center" vertical="center"/>
    </xf>
    <xf numFmtId="0" fontId="18" fillId="0" borderId="47" xfId="0" applyFont="1" applyBorder="1" applyAlignment="1" applyProtection="1">
      <alignment vertical="center" wrapText="1"/>
      <protection locked="0"/>
    </xf>
    <xf numFmtId="0" fontId="18" fillId="0" borderId="47" xfId="0" applyFont="1" applyFill="1" applyBorder="1" applyAlignment="1">
      <alignment vertical="center" wrapText="1"/>
    </xf>
    <xf numFmtId="0" fontId="35" fillId="0" borderId="0" xfId="0" applyFont="1"/>
    <xf numFmtId="0" fontId="34" fillId="0" borderId="0" xfId="0" applyFont="1"/>
    <xf numFmtId="0" fontId="18" fillId="0" borderId="35"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37" xfId="0" applyFont="1" applyBorder="1" applyAlignment="1" applyProtection="1">
      <alignment horizontal="left" vertical="center" wrapText="1"/>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8" fillId="0" borderId="50" xfId="0" applyFont="1" applyBorder="1" applyAlignment="1">
      <alignment horizontal="left" vertical="center" wrapText="1"/>
    </xf>
    <xf numFmtId="0" fontId="18" fillId="0" borderId="1" xfId="0" applyFont="1" applyBorder="1" applyAlignment="1">
      <alignment horizontal="left" vertical="center" wrapText="1"/>
    </xf>
    <xf numFmtId="0" fontId="18" fillId="0" borderId="34" xfId="0" applyFont="1" applyFill="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34"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6" borderId="1" xfId="0" applyFont="1" applyFill="1" applyBorder="1" applyAlignment="1" applyProtection="1">
      <alignment horizontal="center" vertical="center" wrapText="1"/>
      <protection locked="0"/>
    </xf>
    <xf numFmtId="0" fontId="15" fillId="0" borderId="1" xfId="0" applyFont="1" applyBorder="1" applyAlignment="1">
      <alignment horizontal="center" vertical="center" textRotation="90"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0" xfId="0" applyFont="1" applyBorder="1" applyAlignment="1">
      <alignment vertical="center" wrapText="1"/>
    </xf>
    <xf numFmtId="0" fontId="0" fillId="0" borderId="0" xfId="0" applyBorder="1" applyAlignment="1">
      <alignment horizontal="center" vertical="center"/>
    </xf>
    <xf numFmtId="0" fontId="25" fillId="0" borderId="29" xfId="0" applyFont="1" applyBorder="1" applyAlignment="1">
      <alignment horizontal="center" vertical="center" wrapText="1"/>
    </xf>
    <xf numFmtId="0" fontId="0" fillId="0" borderId="0" xfId="0" applyBorder="1" applyAlignment="1">
      <alignment horizontal="left"/>
    </xf>
    <xf numFmtId="0" fontId="18" fillId="0" borderId="1" xfId="0" applyFont="1" applyFill="1" applyBorder="1" applyAlignment="1" applyProtection="1">
      <alignment horizontal="center" vertical="center" wrapText="1"/>
      <protection locked="0"/>
    </xf>
    <xf numFmtId="0" fontId="0" fillId="0" borderId="55" xfId="0" applyFont="1" applyBorder="1" applyAlignment="1">
      <alignment horizontal="center"/>
    </xf>
    <xf numFmtId="0" fontId="0" fillId="0" borderId="0" xfId="0" applyFont="1"/>
    <xf numFmtId="0" fontId="0" fillId="0" borderId="31" xfId="0" applyFont="1" applyBorder="1" applyAlignment="1"/>
    <xf numFmtId="0" fontId="18" fillId="2" borderId="34"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0" fillId="0" borderId="51" xfId="0" applyFont="1" applyBorder="1" applyAlignment="1"/>
    <xf numFmtId="0" fontId="18" fillId="2" borderId="1" xfId="0" applyFont="1" applyFill="1" applyBorder="1" applyAlignment="1">
      <alignment vertical="center" wrapText="1"/>
    </xf>
    <xf numFmtId="0" fontId="18"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25" fillId="0" borderId="31" xfId="0" applyFont="1" applyFill="1" applyBorder="1" applyAlignment="1">
      <alignment horizontal="center" vertical="center" wrapText="1"/>
    </xf>
    <xf numFmtId="0" fontId="36" fillId="0" borderId="0" xfId="0" applyFont="1" applyAlignment="1">
      <alignment vertical="center"/>
    </xf>
    <xf numFmtId="0" fontId="18" fillId="2" borderId="11" xfId="0" applyFont="1" applyFill="1" applyBorder="1" applyAlignment="1">
      <alignment horizontal="left" vertical="center" wrapText="1"/>
    </xf>
    <xf numFmtId="0" fontId="18" fillId="0" borderId="11" xfId="0" applyFont="1" applyBorder="1" applyAlignment="1">
      <alignment horizontal="left" vertical="center" wrapText="1"/>
    </xf>
    <xf numFmtId="0" fontId="18" fillId="0" borderId="11"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8" fillId="0" borderId="15" xfId="0" applyFont="1" applyBorder="1" applyAlignment="1">
      <alignment horizontal="left" vertical="center" wrapText="1"/>
    </xf>
    <xf numFmtId="0" fontId="18" fillId="0" borderId="15" xfId="0" applyFont="1" applyFill="1" applyBorder="1" applyAlignment="1">
      <alignment horizontal="left" vertical="center" wrapText="1"/>
    </xf>
    <xf numFmtId="0" fontId="25" fillId="0" borderId="16"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0" xfId="0" applyFont="1" applyAlignment="1">
      <alignment horizontal="center" vertical="center"/>
    </xf>
    <xf numFmtId="0" fontId="37" fillId="0" borderId="1" xfId="0" applyFont="1" applyBorder="1" applyAlignment="1" applyProtection="1">
      <alignment vertical="center" wrapText="1"/>
      <protection locked="0"/>
    </xf>
    <xf numFmtId="0" fontId="18" fillId="0" borderId="37" xfId="0" applyFont="1" applyBorder="1" applyAlignment="1" applyProtection="1">
      <alignment horizontal="left" vertical="center" wrapText="1"/>
      <protection locked="0"/>
    </xf>
    <xf numFmtId="0" fontId="18" fillId="0" borderId="11" xfId="0" applyFont="1" applyBorder="1" applyAlignment="1" applyProtection="1">
      <alignment horizontal="center" vertical="center" wrapText="1"/>
      <protection locked="0"/>
    </xf>
    <xf numFmtId="0" fontId="17" fillId="0" borderId="1" xfId="0" applyFont="1" applyBorder="1" applyAlignment="1">
      <alignment vertical="center" wrapText="1"/>
    </xf>
    <xf numFmtId="0" fontId="17" fillId="0" borderId="11" xfId="0" applyFont="1" applyBorder="1" applyAlignment="1">
      <alignment vertical="center" wrapText="1"/>
    </xf>
    <xf numFmtId="0" fontId="0" fillId="0" borderId="0" xfId="0" applyBorder="1" applyAlignment="1">
      <alignment horizontal="center" vertical="center"/>
    </xf>
    <xf numFmtId="0" fontId="25" fillId="0" borderId="29" xfId="0" applyFont="1" applyBorder="1" applyAlignment="1">
      <alignment horizontal="center" vertical="center" wrapText="1"/>
    </xf>
    <xf numFmtId="0" fontId="38" fillId="0" borderId="1" xfId="0" applyFont="1" applyBorder="1" applyAlignment="1">
      <alignment horizontal="left" vertical="center" wrapText="1"/>
    </xf>
    <xf numFmtId="0" fontId="38" fillId="0" borderId="1" xfId="0" applyFont="1" applyBorder="1" applyAlignment="1">
      <alignment vertical="center" wrapText="1"/>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59" xfId="0" applyFont="1" applyBorder="1" applyAlignment="1"/>
    <xf numFmtId="0" fontId="38" fillId="0" borderId="1" xfId="0" applyFont="1" applyBorder="1" applyAlignment="1" applyProtection="1">
      <alignment horizontal="center" vertical="center" wrapText="1"/>
    </xf>
    <xf numFmtId="0" fontId="38" fillId="0" borderId="1" xfId="0" applyFont="1" applyBorder="1" applyAlignment="1">
      <alignment horizontal="center" vertical="center" wrapText="1"/>
    </xf>
    <xf numFmtId="0" fontId="18" fillId="0" borderId="3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wrapText="1"/>
    </xf>
    <xf numFmtId="0" fontId="18" fillId="0" borderId="1" xfId="0" applyFont="1" applyBorder="1" applyAlignment="1">
      <alignment horizontal="left" vertical="center" wrapText="1"/>
    </xf>
    <xf numFmtId="0" fontId="38" fillId="0" borderId="1" xfId="0" applyFont="1" applyBorder="1" applyAlignment="1">
      <alignment horizontal="left" vertical="center" wrapText="1"/>
    </xf>
    <xf numFmtId="0" fontId="38" fillId="0" borderId="1" xfId="0"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1" xfId="0"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8" fillId="0" borderId="37" xfId="0" applyFont="1" applyBorder="1" applyAlignment="1" applyProtection="1">
      <alignment horizontal="left" vertical="center" wrapText="1"/>
      <protection locked="0"/>
    </xf>
    <xf numFmtId="0" fontId="18" fillId="0" borderId="35" xfId="0" applyFont="1" applyBorder="1" applyAlignment="1" applyProtection="1">
      <alignment horizontal="left" vertical="center" wrapText="1"/>
      <protection locked="0"/>
    </xf>
    <xf numFmtId="0" fontId="18" fillId="0" borderId="50" xfId="0" applyFont="1" applyBorder="1" applyAlignment="1" applyProtection="1">
      <alignment horizontal="left" vertical="center" wrapText="1"/>
      <protection locked="0"/>
    </xf>
    <xf numFmtId="0" fontId="18" fillId="0" borderId="15" xfId="0" applyFont="1" applyBorder="1" applyAlignment="1" applyProtection="1">
      <alignment horizontal="center" vertical="center" wrapText="1"/>
      <protection locked="0"/>
    </xf>
    <xf numFmtId="0" fontId="18" fillId="0" borderId="34" xfId="0" applyFont="1" applyBorder="1" applyAlignment="1">
      <alignment horizontal="left" vertical="center" wrapText="1"/>
    </xf>
    <xf numFmtId="0" fontId="18" fillId="0" borderId="11" xfId="0" applyFont="1" applyBorder="1" applyAlignment="1">
      <alignment horizontal="left" vertical="center" wrapText="1"/>
    </xf>
    <xf numFmtId="0" fontId="18" fillId="0" borderId="35"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34"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35" xfId="0" applyFont="1" applyBorder="1" applyAlignment="1" applyProtection="1">
      <alignment horizontal="center" vertical="center" wrapText="1"/>
    </xf>
    <xf numFmtId="0" fontId="18" fillId="0" borderId="50" xfId="0" applyFont="1" applyBorder="1" applyAlignment="1" applyProtection="1">
      <alignment horizontal="center" vertical="center" wrapText="1"/>
    </xf>
    <xf numFmtId="0" fontId="20" fillId="0" borderId="2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7" xfId="0" applyFont="1" applyBorder="1" applyAlignment="1">
      <alignment horizontal="left" vertical="center"/>
    </xf>
    <xf numFmtId="0" fontId="1" fillId="0" borderId="9" xfId="0" applyFont="1" applyBorder="1" applyAlignment="1">
      <alignment horizontal="left" vertical="center"/>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18" fillId="0" borderId="46" xfId="0" applyFont="1" applyBorder="1" applyAlignment="1" applyProtection="1">
      <alignment horizontal="center" vertical="center" wrapText="1"/>
      <protection locked="0"/>
    </xf>
    <xf numFmtId="0" fontId="18" fillId="0" borderId="48" xfId="0" applyFont="1" applyBorder="1" applyAlignment="1" applyProtection="1">
      <alignment horizontal="center" vertical="center" wrapText="1"/>
      <protection locked="0"/>
    </xf>
    <xf numFmtId="0" fontId="18" fillId="0" borderId="49" xfId="0" applyFont="1" applyBorder="1" applyAlignment="1" applyProtection="1">
      <alignment horizontal="center" vertical="center" wrapText="1"/>
      <protection locked="0"/>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50" xfId="0" applyFont="1" applyFill="1" applyBorder="1" applyAlignment="1">
      <alignment horizontal="center" vertical="center" wrapText="1"/>
    </xf>
    <xf numFmtId="0" fontId="18" fillId="0" borderId="35" xfId="0" applyFont="1" applyBorder="1" applyAlignment="1">
      <alignment horizontal="left" vertical="center" wrapText="1"/>
    </xf>
    <xf numFmtId="0" fontId="18" fillId="0" borderId="50" xfId="0" applyFont="1" applyBorder="1" applyAlignment="1">
      <alignment horizontal="left" vertical="center" wrapText="1"/>
    </xf>
    <xf numFmtId="0" fontId="21" fillId="0" borderId="1" xfId="0" applyFont="1" applyBorder="1" applyAlignment="1">
      <alignment horizontal="right" vertical="center" wrapText="1"/>
    </xf>
    <xf numFmtId="0" fontId="3" fillId="0" borderId="0" xfId="0" applyFont="1" applyFill="1" applyBorder="1" applyAlignment="1">
      <alignment horizontal="left" vertical="center" wrapText="1"/>
    </xf>
    <xf numFmtId="0" fontId="23" fillId="0" borderId="28"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25" fillId="0" borderId="28" xfId="0" applyFont="1" applyFill="1" applyBorder="1" applyAlignment="1">
      <alignment horizontal="left" wrapText="1"/>
    </xf>
    <xf numFmtId="0" fontId="21" fillId="0" borderId="43" xfId="0" applyFont="1" applyBorder="1" applyAlignment="1">
      <alignment horizontal="right" vertical="center" wrapText="1"/>
    </xf>
    <xf numFmtId="0" fontId="21" fillId="0" borderId="2" xfId="0" applyFont="1" applyBorder="1" applyAlignment="1">
      <alignment horizontal="right" vertical="center" wrapText="1"/>
    </xf>
    <xf numFmtId="0" fontId="21" fillId="0" borderId="42" xfId="0" applyFont="1" applyBorder="1" applyAlignment="1">
      <alignment horizontal="right" vertical="center" wrapText="1"/>
    </xf>
    <xf numFmtId="0" fontId="21" fillId="0" borderId="43" xfId="0" applyFont="1" applyBorder="1" applyAlignment="1">
      <alignment horizontal="left" vertical="center" wrapText="1"/>
    </xf>
    <xf numFmtId="0" fontId="21" fillId="0" borderId="2" xfId="0" applyFont="1" applyBorder="1" applyAlignment="1">
      <alignment horizontal="left" vertical="center" wrapText="1"/>
    </xf>
    <xf numFmtId="0" fontId="21" fillId="0" borderId="42" xfId="0" applyFont="1" applyBorder="1" applyAlignment="1">
      <alignment horizontal="left" vertical="center" wrapText="1"/>
    </xf>
    <xf numFmtId="0" fontId="3" fillId="0" borderId="28" xfId="0" applyFont="1" applyFill="1" applyBorder="1" applyAlignment="1">
      <alignment horizontal="left" wrapText="1"/>
    </xf>
    <xf numFmtId="0" fontId="18" fillId="2" borderId="11"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8" fillId="6" borderId="35" xfId="0" applyFont="1" applyFill="1" applyBorder="1" applyAlignment="1" applyProtection="1">
      <alignment horizontal="center" vertical="center" wrapText="1"/>
      <protection locked="0"/>
    </xf>
    <xf numFmtId="0" fontId="18" fillId="6" borderId="50" xfId="0" applyFont="1" applyFill="1" applyBorder="1" applyAlignment="1" applyProtection="1">
      <alignment horizontal="center" vertical="center" wrapText="1"/>
      <protection locked="0"/>
    </xf>
    <xf numFmtId="0" fontId="18" fillId="0" borderId="15" xfId="0" applyFont="1" applyBorder="1" applyAlignment="1" applyProtection="1">
      <alignment horizontal="center" vertical="center" wrapText="1"/>
    </xf>
    <xf numFmtId="0" fontId="15" fillId="0" borderId="11" xfId="0" applyFont="1" applyBorder="1" applyAlignment="1">
      <alignment horizontal="center" vertical="center" textRotation="90" wrapText="1"/>
    </xf>
    <xf numFmtId="0" fontId="15" fillId="0" borderId="15" xfId="0" applyFont="1" applyBorder="1" applyAlignment="1">
      <alignment horizontal="center" vertical="center" textRotation="90" wrapText="1"/>
    </xf>
    <xf numFmtId="0" fontId="14" fillId="0" borderId="1" xfId="0" applyFont="1" applyBorder="1" applyAlignment="1">
      <alignment horizontal="center"/>
    </xf>
    <xf numFmtId="0" fontId="17" fillId="0" borderId="25" xfId="0" applyFont="1" applyBorder="1" applyAlignment="1">
      <alignment horizontal="justify" vertical="center" wrapText="1"/>
    </xf>
    <xf numFmtId="0" fontId="17" fillId="0" borderId="32" xfId="0" applyFont="1" applyBorder="1" applyAlignment="1">
      <alignment horizontal="justify" vertical="center" wrapText="1"/>
    </xf>
    <xf numFmtId="0" fontId="17" fillId="0" borderId="41" xfId="0" applyFont="1" applyBorder="1" applyAlignment="1">
      <alignment horizontal="justify" vertical="center" wrapText="1"/>
    </xf>
    <xf numFmtId="0" fontId="17" fillId="9" borderId="21"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8"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0" borderId="36" xfId="0" applyFont="1" applyBorder="1" applyAlignment="1">
      <alignment horizontal="justify" vertical="center" wrapText="1"/>
    </xf>
    <xf numFmtId="0" fontId="17" fillId="0" borderId="39" xfId="0" applyFont="1" applyBorder="1" applyAlignment="1">
      <alignment horizontal="justify" vertical="center" wrapText="1"/>
    </xf>
    <xf numFmtId="0" fontId="17" fillId="5" borderId="18" xfId="0" applyFont="1" applyFill="1" applyBorder="1" applyAlignment="1">
      <alignment horizontal="justify" vertical="center" wrapText="1"/>
    </xf>
    <xf numFmtId="0" fontId="17" fillId="5" borderId="36" xfId="0" applyFont="1" applyFill="1" applyBorder="1" applyAlignment="1">
      <alignment horizontal="justify" vertical="center" wrapText="1"/>
    </xf>
    <xf numFmtId="0" fontId="17" fillId="5" borderId="39" xfId="0" applyFont="1" applyFill="1" applyBorder="1" applyAlignment="1">
      <alignment horizontal="justify" vertical="center" wrapText="1"/>
    </xf>
    <xf numFmtId="0" fontId="17" fillId="0" borderId="40" xfId="0" applyFont="1" applyBorder="1" applyAlignment="1">
      <alignment horizontal="justify" vertical="center" wrapText="1"/>
    </xf>
    <xf numFmtId="0" fontId="17" fillId="6" borderId="40" xfId="0" applyFont="1" applyFill="1" applyBorder="1" applyAlignment="1">
      <alignment horizontal="justify" vertical="center" wrapText="1"/>
    </xf>
    <xf numFmtId="0" fontId="17" fillId="6" borderId="36" xfId="0" applyFont="1" applyFill="1" applyBorder="1" applyAlignment="1">
      <alignment horizontal="justify" vertical="center" wrapText="1"/>
    </xf>
    <xf numFmtId="0" fontId="17" fillId="6" borderId="39" xfId="0" applyFont="1" applyFill="1" applyBorder="1" applyAlignment="1">
      <alignment horizontal="justify" vertical="center" wrapText="1"/>
    </xf>
    <xf numFmtId="0" fontId="17" fillId="0" borderId="19" xfId="0" applyFont="1" applyBorder="1" applyAlignment="1">
      <alignment horizontal="justify" vertical="center" wrapText="1"/>
    </xf>
    <xf numFmtId="0" fontId="17" fillId="7" borderId="40" xfId="0" applyFont="1" applyFill="1" applyBorder="1" applyAlignment="1">
      <alignment horizontal="justify" vertical="center" wrapText="1"/>
    </xf>
    <xf numFmtId="0" fontId="17" fillId="7" borderId="36" xfId="0" applyFont="1" applyFill="1" applyBorder="1" applyAlignment="1">
      <alignment horizontal="justify" vertical="center" wrapText="1"/>
    </xf>
    <xf numFmtId="0" fontId="17" fillId="7" borderId="19"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10" borderId="43" xfId="0" applyFont="1" applyFill="1" applyBorder="1" applyAlignment="1">
      <alignment horizontal="center" vertical="center" wrapText="1"/>
    </xf>
    <xf numFmtId="0" fontId="16" fillId="10" borderId="42" xfId="0" applyFont="1" applyFill="1" applyBorder="1" applyAlignment="1">
      <alignment horizontal="center" vertical="center" wrapText="1"/>
    </xf>
    <xf numFmtId="0" fontId="17" fillId="8" borderId="18" xfId="0" applyFont="1" applyFill="1" applyBorder="1" applyAlignment="1">
      <alignment horizontal="justify" vertical="center" wrapText="1"/>
    </xf>
    <xf numFmtId="0" fontId="17" fillId="8" borderId="36" xfId="0" applyFont="1" applyFill="1" applyBorder="1" applyAlignment="1">
      <alignment horizontal="justify" vertical="center" wrapText="1"/>
    </xf>
    <xf numFmtId="0" fontId="17" fillId="8" borderId="19" xfId="0" applyFont="1" applyFill="1" applyBorder="1" applyAlignment="1">
      <alignment horizontal="justify" vertical="center" wrapText="1"/>
    </xf>
    <xf numFmtId="0" fontId="14" fillId="0" borderId="56" xfId="0" applyFont="1" applyBorder="1" applyAlignment="1">
      <alignment horizontal="left" vertical="center" wrapText="1"/>
    </xf>
    <xf numFmtId="0" fontId="14" fillId="0" borderId="53" xfId="0" applyFont="1" applyBorder="1" applyAlignment="1">
      <alignment horizontal="left" vertical="center" wrapText="1"/>
    </xf>
    <xf numFmtId="0" fontId="14" fillId="0" borderId="54" xfId="0" applyFont="1" applyBorder="1" applyAlignment="1">
      <alignment horizontal="left" vertical="center" wrapText="1"/>
    </xf>
    <xf numFmtId="0" fontId="13" fillId="0" borderId="0" xfId="0" applyFont="1" applyBorder="1" applyAlignment="1">
      <alignment horizontal="left" vertical="top" wrapText="1"/>
    </xf>
    <xf numFmtId="0" fontId="31" fillId="0" borderId="0" xfId="0" applyFont="1" applyBorder="1" applyAlignment="1">
      <alignment horizontal="left" vertical="top" wrapText="1"/>
    </xf>
    <xf numFmtId="0" fontId="14" fillId="0" borderId="28" xfId="0" applyFont="1" applyBorder="1" applyAlignment="1">
      <alignment horizontal="center" vertical="center"/>
    </xf>
    <xf numFmtId="0" fontId="14" fillId="0" borderId="1" xfId="0" applyFont="1"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7" fillId="0" borderId="0" xfId="0" applyFont="1" applyBorder="1" applyAlignment="1">
      <alignment vertical="center" wrapText="1"/>
    </xf>
    <xf numFmtId="0" fontId="17" fillId="0" borderId="0" xfId="0" applyFont="1" applyBorder="1" applyAlignment="1">
      <alignment horizontal="justify" vertical="center" wrapText="1"/>
    </xf>
    <xf numFmtId="0" fontId="0" fillId="0" borderId="0" xfId="0" applyBorder="1" applyAlignment="1">
      <alignment horizontal="center" vertical="center"/>
    </xf>
    <xf numFmtId="0" fontId="14" fillId="0" borderId="34" xfId="0" applyFont="1" applyBorder="1" applyAlignment="1">
      <alignment horizontal="center" vertical="center"/>
    </xf>
    <xf numFmtId="0" fontId="14" fillId="0" borderId="44" xfId="0" applyFont="1" applyBorder="1" applyAlignment="1">
      <alignment horizontal="center" vertical="center"/>
    </xf>
    <xf numFmtId="0" fontId="25" fillId="0" borderId="3"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4" xfId="0" applyFont="1" applyBorder="1" applyAlignment="1">
      <alignment horizontal="center"/>
    </xf>
    <xf numFmtId="0" fontId="14" fillId="0" borderId="0" xfId="0" applyFont="1" applyAlignment="1">
      <alignment horizontal="center"/>
    </xf>
  </cellXfs>
  <cellStyles count="9">
    <cellStyle name="Hipervínculo" xfId="3" builtinId="8" hidden="1"/>
    <cellStyle name="Hipervínculo" xfId="1" builtinId="8" hidden="1"/>
    <cellStyle name="Hipervínculo" xfId="7" builtinId="8" hidden="1"/>
    <cellStyle name="Hipervínculo" xfId="5" builtinId="8" hidden="1"/>
    <cellStyle name="Hipervínculo visitado" xfId="4" builtinId="9" hidden="1"/>
    <cellStyle name="Hipervínculo visitado" xfId="2" builtinId="9" hidden="1"/>
    <cellStyle name="Hipervínculo visitado" xfId="8" builtinId="9" hidden="1"/>
    <cellStyle name="Hipervínculo visitado" xfId="6" builtinId="9" hidden="1"/>
    <cellStyle name="Normal" xfId="0" builtinId="0"/>
  </cellStyles>
  <dxfs count="27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1040695</xdr:colOff>
      <xdr:row>0</xdr:row>
      <xdr:rowOff>0</xdr:rowOff>
    </xdr:from>
    <xdr:to>
      <xdr:col>1</xdr:col>
      <xdr:colOff>550334</xdr:colOff>
      <xdr:row>2</xdr:row>
      <xdr:rowOff>226484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0695" y="0"/>
          <a:ext cx="779639" cy="762706"/>
        </a:xfrm>
        <a:prstGeom prst="rect">
          <a:avLst/>
        </a:prstGeom>
        <a:noFill/>
        <a:ln>
          <a:noFill/>
        </a:ln>
      </xdr:spPr>
    </xdr:pic>
    <xdr:clientData/>
  </xdr:twoCellAnchor>
  <xdr:twoCellAnchor editAs="oneCell">
    <xdr:from>
      <xdr:col>5</xdr:col>
      <xdr:colOff>103909</xdr:colOff>
      <xdr:row>147</xdr:row>
      <xdr:rowOff>103909</xdr:rowOff>
    </xdr:from>
    <xdr:to>
      <xdr:col>8</xdr:col>
      <xdr:colOff>7722</xdr:colOff>
      <xdr:row>163</xdr:row>
      <xdr:rowOff>25458</xdr:rowOff>
    </xdr:to>
    <xdr:pic>
      <xdr:nvPicPr>
        <xdr:cNvPr id="5" name="Imagen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85724</xdr:colOff>
      <xdr:row>0</xdr:row>
      <xdr:rowOff>15875</xdr:rowOff>
    </xdr:from>
    <xdr:to>
      <xdr:col>8</xdr:col>
      <xdr:colOff>722312</xdr:colOff>
      <xdr:row>11</xdr:row>
      <xdr:rowOff>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43912" y="15875"/>
          <a:ext cx="2803525" cy="2738438"/>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91"/>
  <sheetViews>
    <sheetView tabSelected="1" topLeftCell="A7" zoomScale="120" zoomScaleNormal="120" zoomScalePageLayoutView="120" workbookViewId="0">
      <selection activeCell="A8" sqref="A8:A21"/>
    </sheetView>
  </sheetViews>
  <sheetFormatPr baseColWidth="10" defaultColWidth="10.6640625" defaultRowHeight="15"/>
  <cols>
    <col min="1" max="1" width="16.6640625" customWidth="1"/>
    <col min="2" max="2" width="18.5" customWidth="1"/>
    <col min="3" max="3" width="20.5" customWidth="1"/>
    <col min="4" max="4" width="43.5" customWidth="1"/>
    <col min="5" max="5" width="12.6640625" customWidth="1"/>
    <col min="6" max="6" width="15.33203125" style="24" customWidth="1"/>
    <col min="7" max="7" width="14.6640625" customWidth="1"/>
    <col min="8" max="8" width="13.6640625" style="24" customWidth="1"/>
    <col min="9" max="9" width="5.6640625" bestFit="1" customWidth="1"/>
    <col min="10" max="12" width="4" customWidth="1"/>
    <col min="13" max="13" width="4.1640625" customWidth="1"/>
    <col min="14" max="14" width="4.5" customWidth="1"/>
    <col min="15" max="15" width="4.6640625" customWidth="1"/>
    <col min="16" max="16" width="36.6640625" customWidth="1"/>
    <col min="17" max="17" width="35.6640625" customWidth="1"/>
    <col min="18" max="18" width="13.33203125" style="24" customWidth="1"/>
    <col min="19" max="19" width="14" style="106" customWidth="1"/>
    <col min="20" max="20" width="34.1640625" customWidth="1"/>
    <col min="21" max="22" width="18.6640625" style="106" customWidth="1"/>
    <col min="23" max="23" width="12.1640625" style="17" customWidth="1"/>
    <col min="24" max="24" width="13.33203125" style="17" customWidth="1"/>
    <col min="25" max="25" width="18.6640625" style="17" customWidth="1"/>
    <col min="26" max="26" width="14.6640625" style="17" customWidth="1"/>
    <col min="27" max="27" width="15.1640625" customWidth="1"/>
    <col min="28" max="28" width="14" customWidth="1"/>
    <col min="29" max="29" width="13.6640625" style="17" customWidth="1"/>
    <col min="30" max="30" width="18.6640625" style="65" customWidth="1"/>
    <col min="31" max="32" width="16.33203125" style="162" customWidth="1"/>
    <col min="33" max="33" width="31.5" customWidth="1"/>
    <col min="34" max="34" width="12.5" style="17" customWidth="1"/>
    <col min="35" max="35" width="44" customWidth="1"/>
    <col min="36" max="36" width="12.5" style="17" customWidth="1"/>
    <col min="37" max="37" width="39.5" customWidth="1"/>
    <col min="38" max="38" width="12.5" style="17" customWidth="1"/>
    <col min="39" max="39" width="28.6640625" customWidth="1"/>
    <col min="40" max="40" width="20" customWidth="1"/>
  </cols>
  <sheetData>
    <row r="1" spans="1:270" s="4" customFormat="1" ht="21" customHeight="1">
      <c r="A1" s="282" t="s">
        <v>0</v>
      </c>
      <c r="B1" s="283"/>
      <c r="C1" s="267" t="s">
        <v>403</v>
      </c>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9"/>
      <c r="AL1" s="276" t="s">
        <v>1</v>
      </c>
      <c r="AM1" s="277"/>
    </row>
    <row r="2" spans="1:270" s="4" customFormat="1" ht="21.75" customHeight="1">
      <c r="A2" s="284"/>
      <c r="B2" s="285"/>
      <c r="C2" s="270"/>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2"/>
      <c r="AL2" s="278" t="s">
        <v>402</v>
      </c>
      <c r="AM2" s="279"/>
    </row>
    <row r="3" spans="1:270" s="4" customFormat="1" ht="21.75" customHeight="1">
      <c r="A3" s="284"/>
      <c r="B3" s="285"/>
      <c r="C3" s="270"/>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2"/>
      <c r="AL3" s="278" t="s">
        <v>401</v>
      </c>
      <c r="AM3" s="279"/>
    </row>
    <row r="4" spans="1:270" s="4" customFormat="1" ht="21.75" customHeight="1">
      <c r="A4" s="286"/>
      <c r="B4" s="287"/>
      <c r="C4" s="273"/>
      <c r="D4" s="274"/>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5"/>
      <c r="AL4" s="280" t="s">
        <v>2</v>
      </c>
      <c r="AM4" s="281"/>
    </row>
    <row r="5" spans="1:270" s="1" customFormat="1" ht="14" thickBot="1">
      <c r="A5" s="5"/>
      <c r="B5" s="5"/>
      <c r="F5" s="6"/>
      <c r="H5" s="6"/>
      <c r="P5" s="5"/>
      <c r="Q5" s="5"/>
      <c r="R5" s="6"/>
      <c r="S5" s="19"/>
      <c r="U5" s="19"/>
      <c r="V5" s="19"/>
      <c r="W5" s="16"/>
      <c r="X5" s="16"/>
      <c r="Y5" s="16"/>
      <c r="Z5" s="16"/>
      <c r="AC5" s="19"/>
      <c r="AE5" s="160"/>
      <c r="AF5" s="160"/>
      <c r="AH5" s="16"/>
      <c r="AJ5" s="16"/>
      <c r="AL5" s="16"/>
    </row>
    <row r="6" spans="1:270" s="10" customFormat="1" ht="44.25" customHeight="1" thickBot="1">
      <c r="A6" s="297" t="s">
        <v>3</v>
      </c>
      <c r="B6" s="298"/>
      <c r="C6" s="298"/>
      <c r="D6" s="298"/>
      <c r="E6" s="298"/>
      <c r="F6" s="295" t="s">
        <v>4</v>
      </c>
      <c r="G6" s="296"/>
      <c r="H6" s="296"/>
      <c r="I6" s="290" t="s">
        <v>5</v>
      </c>
      <c r="J6" s="291"/>
      <c r="K6" s="291"/>
      <c r="L6" s="291"/>
      <c r="M6" s="290" t="s">
        <v>6</v>
      </c>
      <c r="N6" s="291"/>
      <c r="O6" s="292"/>
      <c r="P6" s="299" t="s">
        <v>7</v>
      </c>
      <c r="Q6" s="299" t="s">
        <v>8</v>
      </c>
      <c r="R6" s="306" t="s">
        <v>9</v>
      </c>
      <c r="S6" s="299" t="s">
        <v>10</v>
      </c>
      <c r="T6" s="299" t="s">
        <v>11</v>
      </c>
      <c r="U6" s="293" t="s">
        <v>12</v>
      </c>
      <c r="V6" s="293" t="s">
        <v>13</v>
      </c>
      <c r="W6" s="293" t="s">
        <v>14</v>
      </c>
      <c r="X6" s="288" t="s">
        <v>15</v>
      </c>
      <c r="Y6" s="293" t="s">
        <v>16</v>
      </c>
      <c r="Z6" s="293" t="s">
        <v>17</v>
      </c>
      <c r="AA6" s="295" t="s">
        <v>18</v>
      </c>
      <c r="AB6" s="296"/>
      <c r="AC6" s="296"/>
      <c r="AD6" s="299" t="s">
        <v>19</v>
      </c>
      <c r="AE6" s="288" t="s">
        <v>20</v>
      </c>
      <c r="AF6" s="288" t="s">
        <v>21</v>
      </c>
      <c r="AG6" s="288" t="s">
        <v>22</v>
      </c>
      <c r="AH6" s="304" t="s">
        <v>23</v>
      </c>
      <c r="AI6" s="305"/>
      <c r="AJ6" s="304" t="s">
        <v>24</v>
      </c>
      <c r="AK6" s="305"/>
      <c r="AL6" s="304" t="s">
        <v>25</v>
      </c>
      <c r="AM6" s="305"/>
    </row>
    <row r="7" spans="1:270" s="9" customFormat="1" ht="87.75" customHeight="1" thickBot="1">
      <c r="A7" s="20" t="s">
        <v>26</v>
      </c>
      <c r="B7" s="21" t="s">
        <v>27</v>
      </c>
      <c r="C7" s="22" t="s">
        <v>28</v>
      </c>
      <c r="D7" s="22" t="s">
        <v>29</v>
      </c>
      <c r="E7" s="32" t="s">
        <v>30</v>
      </c>
      <c r="F7" s="12" t="s">
        <v>31</v>
      </c>
      <c r="G7" s="11" t="s">
        <v>32</v>
      </c>
      <c r="H7" s="119" t="s">
        <v>33</v>
      </c>
      <c r="I7" s="13" t="s">
        <v>34</v>
      </c>
      <c r="J7" s="151" t="s">
        <v>35</v>
      </c>
      <c r="K7" s="151" t="s">
        <v>36</v>
      </c>
      <c r="L7" s="14" t="s">
        <v>37</v>
      </c>
      <c r="M7" s="13" t="s">
        <v>38</v>
      </c>
      <c r="N7" s="151" t="s">
        <v>39</v>
      </c>
      <c r="O7" s="15" t="s">
        <v>40</v>
      </c>
      <c r="P7" s="300"/>
      <c r="Q7" s="300"/>
      <c r="R7" s="307"/>
      <c r="S7" s="300"/>
      <c r="T7" s="300"/>
      <c r="U7" s="294"/>
      <c r="V7" s="294"/>
      <c r="W7" s="294"/>
      <c r="X7" s="289"/>
      <c r="Y7" s="294"/>
      <c r="Z7" s="294"/>
      <c r="AA7" s="117" t="s">
        <v>31</v>
      </c>
      <c r="AB7" s="21" t="s">
        <v>32</v>
      </c>
      <c r="AC7" s="118" t="s">
        <v>41</v>
      </c>
      <c r="AD7" s="300"/>
      <c r="AE7" s="289"/>
      <c r="AF7" s="289"/>
      <c r="AG7" s="289"/>
      <c r="AH7" s="26" t="s">
        <v>42</v>
      </c>
      <c r="AI7" s="26" t="s">
        <v>43</v>
      </c>
      <c r="AJ7" s="26" t="s">
        <v>42</v>
      </c>
      <c r="AK7" s="26" t="s">
        <v>43</v>
      </c>
      <c r="AL7" s="26" t="s">
        <v>42</v>
      </c>
      <c r="AM7" s="26" t="s">
        <v>43</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205" customFormat="1" ht="82" customHeight="1">
      <c r="A8" s="301" t="s">
        <v>404</v>
      </c>
      <c r="B8" s="253" t="s">
        <v>406</v>
      </c>
      <c r="C8" s="172" t="s">
        <v>424</v>
      </c>
      <c r="D8" s="179" t="s">
        <v>453</v>
      </c>
      <c r="E8" s="170" t="s">
        <v>93</v>
      </c>
      <c r="F8" s="170" t="s">
        <v>54</v>
      </c>
      <c r="G8" s="240" t="s">
        <v>60</v>
      </c>
      <c r="H8" s="171" t="str">
        <f>+IFERROR(VLOOKUP(F8&amp;G8,$D$148:$E$172,2,FALSE),"")</f>
        <v>MODERADO</v>
      </c>
      <c r="I8" s="178"/>
      <c r="J8" s="178"/>
      <c r="K8" s="170" t="s">
        <v>70</v>
      </c>
      <c r="L8" s="178"/>
      <c r="M8" s="178"/>
      <c r="N8" s="178"/>
      <c r="O8" s="178"/>
      <c r="P8" s="172" t="s">
        <v>440</v>
      </c>
      <c r="Q8" s="172" t="s">
        <v>455</v>
      </c>
      <c r="R8" s="170" t="s">
        <v>47</v>
      </c>
      <c r="S8" s="170" t="s">
        <v>102</v>
      </c>
      <c r="T8" s="152" t="s">
        <v>456</v>
      </c>
      <c r="U8" s="170" t="s">
        <v>49</v>
      </c>
      <c r="V8" s="170" t="s">
        <v>49</v>
      </c>
      <c r="W8" s="170" t="str">
        <f>+IF(OR(U8="",V8=""),"",IF(AND(U8="FUERTE",V8="FUERTE"),"FUERTE 
100",IF(OR(U8="DÉBIL",V8="DÉBIL"),"DÉBIL
0","MODERADO
50")))</f>
        <v>FUERTE 
100</v>
      </c>
      <c r="X8" s="170" t="s">
        <v>49</v>
      </c>
      <c r="Y8" s="170" t="s">
        <v>50</v>
      </c>
      <c r="Z8" s="170" t="s">
        <v>50</v>
      </c>
      <c r="AA8" s="240" t="s">
        <v>51</v>
      </c>
      <c r="AB8" s="240" t="s">
        <v>60</v>
      </c>
      <c r="AC8" s="171" t="str">
        <f>+IFERROR(VLOOKUP(AA8&amp;AB8,$D$148:$E$172,2,FALSE),"")</f>
        <v>MODERADO</v>
      </c>
      <c r="AD8" s="153" t="s">
        <v>447</v>
      </c>
      <c r="AE8" s="152" t="s">
        <v>473</v>
      </c>
      <c r="AF8" s="163" t="s">
        <v>446</v>
      </c>
      <c r="AG8" s="178" t="s">
        <v>457</v>
      </c>
      <c r="AH8" s="170" t="s">
        <v>49</v>
      </c>
      <c r="AI8" s="186" t="s">
        <v>483</v>
      </c>
      <c r="AJ8" s="170" t="s">
        <v>49</v>
      </c>
      <c r="AK8" s="227" t="s">
        <v>484</v>
      </c>
      <c r="AL8" s="170"/>
      <c r="AM8" s="204"/>
    </row>
    <row r="9" spans="1:270" s="120" customFormat="1" ht="52" customHeight="1">
      <c r="A9" s="302"/>
      <c r="B9" s="254"/>
      <c r="C9" s="248" t="s">
        <v>493</v>
      </c>
      <c r="D9" s="248" t="s">
        <v>494</v>
      </c>
      <c r="E9" s="249" t="s">
        <v>93</v>
      </c>
      <c r="F9" s="242" t="s">
        <v>51</v>
      </c>
      <c r="G9" s="252" t="s">
        <v>60</v>
      </c>
      <c r="H9" s="246" t="s">
        <v>60</v>
      </c>
      <c r="I9" s="251"/>
      <c r="J9" s="251"/>
      <c r="K9" s="251"/>
      <c r="L9" s="251"/>
      <c r="M9" s="251"/>
      <c r="N9" s="251"/>
      <c r="O9" s="251"/>
      <c r="P9" s="233" t="s">
        <v>495</v>
      </c>
      <c r="Q9" s="248" t="s">
        <v>510</v>
      </c>
      <c r="R9" s="249" t="s">
        <v>47</v>
      </c>
      <c r="S9" s="249" t="s">
        <v>102</v>
      </c>
      <c r="T9" s="234" t="s">
        <v>496</v>
      </c>
      <c r="U9" s="235" t="s">
        <v>49</v>
      </c>
      <c r="V9" s="235" t="s">
        <v>49</v>
      </c>
      <c r="W9" s="235" t="str">
        <f t="shared" ref="W9:W13" si="0">+IF(OR(U9="",V9=""),"",IF(AND(U9="FUERTE",V9="FUERTE"),"FUERTE 
100",IF(OR(U9="DÉBIL",V9="DÉBIL"),"DÉBIL
0","MODERADO
50")))</f>
        <v>FUERTE 
100</v>
      </c>
      <c r="X9" s="244" t="s">
        <v>49</v>
      </c>
      <c r="Y9" s="244" t="s">
        <v>50</v>
      </c>
      <c r="Z9" s="244" t="s">
        <v>50</v>
      </c>
      <c r="AA9" s="252" t="s">
        <v>51</v>
      </c>
      <c r="AB9" s="252" t="s">
        <v>60</v>
      </c>
      <c r="AC9" s="246" t="s">
        <v>60</v>
      </c>
      <c r="AD9" s="154" t="s">
        <v>512</v>
      </c>
      <c r="AE9" s="154" t="s">
        <v>497</v>
      </c>
      <c r="AF9" s="154" t="s">
        <v>498</v>
      </c>
      <c r="AG9" s="257" t="s">
        <v>513</v>
      </c>
      <c r="AH9" s="242" t="s">
        <v>49</v>
      </c>
      <c r="AI9" s="236" t="s">
        <v>517</v>
      </c>
      <c r="AJ9" s="242" t="s">
        <v>49</v>
      </c>
      <c r="AK9" s="236" t="s">
        <v>517</v>
      </c>
      <c r="AL9" s="244"/>
      <c r="AM9" s="237"/>
    </row>
    <row r="10" spans="1:270" s="120" customFormat="1" ht="79" customHeight="1">
      <c r="A10" s="302"/>
      <c r="B10" s="254"/>
      <c r="C10" s="248"/>
      <c r="D10" s="248"/>
      <c r="E10" s="249"/>
      <c r="F10" s="259"/>
      <c r="G10" s="252"/>
      <c r="H10" s="246"/>
      <c r="I10" s="251"/>
      <c r="J10" s="251"/>
      <c r="K10" s="251"/>
      <c r="L10" s="251"/>
      <c r="M10" s="251"/>
      <c r="N10" s="251"/>
      <c r="O10" s="251"/>
      <c r="P10" s="233" t="s">
        <v>499</v>
      </c>
      <c r="Q10" s="248"/>
      <c r="R10" s="249"/>
      <c r="S10" s="249"/>
      <c r="T10" s="234" t="s">
        <v>511</v>
      </c>
      <c r="U10" s="235" t="s">
        <v>49</v>
      </c>
      <c r="V10" s="235" t="s">
        <v>49</v>
      </c>
      <c r="W10" s="235" t="str">
        <f t="shared" si="0"/>
        <v>FUERTE 
100</v>
      </c>
      <c r="X10" s="245"/>
      <c r="Y10" s="245"/>
      <c r="Z10" s="245"/>
      <c r="AA10" s="252"/>
      <c r="AB10" s="252"/>
      <c r="AC10" s="246"/>
      <c r="AD10" s="154" t="s">
        <v>500</v>
      </c>
      <c r="AE10" s="154" t="s">
        <v>497</v>
      </c>
      <c r="AF10" s="154" t="s">
        <v>501</v>
      </c>
      <c r="AG10" s="258"/>
      <c r="AH10" s="243"/>
      <c r="AI10" s="236" t="s">
        <v>519</v>
      </c>
      <c r="AJ10" s="243"/>
      <c r="AK10" s="236" t="s">
        <v>519</v>
      </c>
      <c r="AL10" s="250"/>
      <c r="AM10" s="237"/>
    </row>
    <row r="11" spans="1:270" s="120" customFormat="1" ht="89" customHeight="1">
      <c r="A11" s="302"/>
      <c r="B11" s="254"/>
      <c r="C11" s="234" t="s">
        <v>493</v>
      </c>
      <c r="D11" s="234" t="s">
        <v>502</v>
      </c>
      <c r="E11" s="235" t="s">
        <v>93</v>
      </c>
      <c r="F11" s="187" t="s">
        <v>51</v>
      </c>
      <c r="G11" s="228" t="s">
        <v>60</v>
      </c>
      <c r="H11" s="238" t="str">
        <f>+IFERROR(VLOOKUP(F11&amp;G11,$D$151:$E$175,2,FALSE),"")</f>
        <v>MODERADO</v>
      </c>
      <c r="I11" s="239"/>
      <c r="J11" s="239"/>
      <c r="K11" s="239"/>
      <c r="L11" s="239"/>
      <c r="M11" s="239"/>
      <c r="N11" s="239"/>
      <c r="O11" s="239"/>
      <c r="P11" s="233" t="s">
        <v>503</v>
      </c>
      <c r="Q11" s="233" t="s">
        <v>514</v>
      </c>
      <c r="R11" s="235" t="s">
        <v>47</v>
      </c>
      <c r="S11" s="235" t="s">
        <v>102</v>
      </c>
      <c r="T11" s="234" t="s">
        <v>518</v>
      </c>
      <c r="U11" s="235" t="s">
        <v>49</v>
      </c>
      <c r="V11" s="235" t="s">
        <v>49</v>
      </c>
      <c r="W11" s="235" t="str">
        <f t="shared" si="0"/>
        <v>FUERTE 
100</v>
      </c>
      <c r="X11" s="235" t="s">
        <v>49</v>
      </c>
      <c r="Y11" s="235" t="s">
        <v>50</v>
      </c>
      <c r="Z11" s="235" t="s">
        <v>50</v>
      </c>
      <c r="AA11" s="228" t="s">
        <v>51</v>
      </c>
      <c r="AB11" s="228" t="s">
        <v>60</v>
      </c>
      <c r="AC11" s="238" t="str">
        <f>+IFERROR(VLOOKUP(AA11&amp;AB11,$D$151:$E$175,2,FALSE),"")</f>
        <v>MODERADO</v>
      </c>
      <c r="AD11" s="154" t="s">
        <v>515</v>
      </c>
      <c r="AE11" s="154" t="s">
        <v>497</v>
      </c>
      <c r="AF11" s="154" t="s">
        <v>501</v>
      </c>
      <c r="AG11" s="154" t="s">
        <v>516</v>
      </c>
      <c r="AH11" s="241" t="s">
        <v>49</v>
      </c>
      <c r="AI11" s="236" t="s">
        <v>521</v>
      </c>
      <c r="AJ11" s="241" t="s">
        <v>49</v>
      </c>
      <c r="AK11" s="236" t="s">
        <v>520</v>
      </c>
      <c r="AL11" s="245"/>
      <c r="AM11" s="237"/>
    </row>
    <row r="12" spans="1:270" s="120" customFormat="1" ht="51" customHeight="1">
      <c r="A12" s="302"/>
      <c r="B12" s="254"/>
      <c r="C12" s="248" t="s">
        <v>493</v>
      </c>
      <c r="D12" s="248" t="s">
        <v>506</v>
      </c>
      <c r="E12" s="249" t="s">
        <v>93</v>
      </c>
      <c r="F12" s="242" t="s">
        <v>51</v>
      </c>
      <c r="G12" s="242" t="s">
        <v>60</v>
      </c>
      <c r="H12" s="246" t="s">
        <v>60</v>
      </c>
      <c r="I12" s="251"/>
      <c r="J12" s="251"/>
      <c r="K12" s="251"/>
      <c r="L12" s="251"/>
      <c r="M12" s="251"/>
      <c r="N12" s="251"/>
      <c r="O12" s="251"/>
      <c r="P12" s="233" t="s">
        <v>522</v>
      </c>
      <c r="Q12" s="248" t="s">
        <v>510</v>
      </c>
      <c r="R12" s="249" t="s">
        <v>47</v>
      </c>
      <c r="S12" s="249" t="s">
        <v>102</v>
      </c>
      <c r="T12" s="233" t="s">
        <v>523</v>
      </c>
      <c r="U12" s="235" t="s">
        <v>49</v>
      </c>
      <c r="V12" s="235" t="s">
        <v>49</v>
      </c>
      <c r="W12" s="235" t="str">
        <f t="shared" si="0"/>
        <v>FUERTE 
100</v>
      </c>
      <c r="X12" s="244" t="s">
        <v>49</v>
      </c>
      <c r="Y12" s="244" t="s">
        <v>50</v>
      </c>
      <c r="Z12" s="244" t="s">
        <v>50</v>
      </c>
      <c r="AA12" s="242" t="s">
        <v>51</v>
      </c>
      <c r="AB12" s="242" t="s">
        <v>60</v>
      </c>
      <c r="AC12" s="246" t="s">
        <v>60</v>
      </c>
      <c r="AD12" s="154" t="s">
        <v>525</v>
      </c>
      <c r="AE12" s="154" t="s">
        <v>529</v>
      </c>
      <c r="AF12" s="154" t="s">
        <v>501</v>
      </c>
      <c r="AG12" s="247" t="s">
        <v>528</v>
      </c>
      <c r="AH12" s="242" t="s">
        <v>49</v>
      </c>
      <c r="AI12" s="236" t="s">
        <v>530</v>
      </c>
      <c r="AJ12" s="242" t="s">
        <v>49</v>
      </c>
      <c r="AK12" s="236" t="s">
        <v>530</v>
      </c>
      <c r="AL12" s="244"/>
      <c r="AM12" s="237"/>
    </row>
    <row r="13" spans="1:270" s="120" customFormat="1" ht="85" customHeight="1">
      <c r="A13" s="302"/>
      <c r="B13" s="254"/>
      <c r="C13" s="248"/>
      <c r="D13" s="248"/>
      <c r="E13" s="249"/>
      <c r="F13" s="243"/>
      <c r="G13" s="243"/>
      <c r="H13" s="246"/>
      <c r="I13" s="251"/>
      <c r="J13" s="251"/>
      <c r="K13" s="251"/>
      <c r="L13" s="251"/>
      <c r="M13" s="251"/>
      <c r="N13" s="251"/>
      <c r="O13" s="251"/>
      <c r="P13" s="233" t="s">
        <v>507</v>
      </c>
      <c r="Q13" s="248"/>
      <c r="R13" s="249"/>
      <c r="S13" s="249"/>
      <c r="T13" s="233" t="s">
        <v>524</v>
      </c>
      <c r="U13" s="235" t="s">
        <v>49</v>
      </c>
      <c r="V13" s="235" t="s">
        <v>49</v>
      </c>
      <c r="W13" s="235" t="str">
        <f t="shared" si="0"/>
        <v>FUERTE 
100</v>
      </c>
      <c r="X13" s="245"/>
      <c r="Y13" s="245"/>
      <c r="Z13" s="245"/>
      <c r="AA13" s="243"/>
      <c r="AB13" s="243"/>
      <c r="AC13" s="246"/>
      <c r="AD13" s="154" t="s">
        <v>508</v>
      </c>
      <c r="AE13" s="154" t="s">
        <v>526</v>
      </c>
      <c r="AF13" s="154" t="s">
        <v>527</v>
      </c>
      <c r="AG13" s="247"/>
      <c r="AH13" s="243"/>
      <c r="AI13" s="236" t="s">
        <v>531</v>
      </c>
      <c r="AJ13" s="243"/>
      <c r="AK13" s="236" t="s">
        <v>531</v>
      </c>
      <c r="AL13" s="245"/>
      <c r="AM13" s="237"/>
    </row>
    <row r="14" spans="1:270" s="205" customFormat="1" ht="84" customHeight="1">
      <c r="A14" s="302"/>
      <c r="B14" s="254"/>
      <c r="C14" s="190" t="s">
        <v>441</v>
      </c>
      <c r="D14" s="190" t="s">
        <v>458</v>
      </c>
      <c r="E14" s="187" t="s">
        <v>113</v>
      </c>
      <c r="F14" s="187" t="s">
        <v>45</v>
      </c>
      <c r="G14" s="187" t="s">
        <v>84</v>
      </c>
      <c r="H14" s="188" t="str">
        <f>+IFERROR(VLOOKUP(F14&amp;G14,$D$148:$E$172,2,FALSE),"")</f>
        <v>EXTREMO</v>
      </c>
      <c r="I14" s="187"/>
      <c r="J14" s="187"/>
      <c r="K14" s="187" t="s">
        <v>70</v>
      </c>
      <c r="L14" s="187"/>
      <c r="M14" s="187"/>
      <c r="N14" s="187"/>
      <c r="O14" s="187"/>
      <c r="P14" s="190" t="s">
        <v>445</v>
      </c>
      <c r="Q14" s="190" t="s">
        <v>442</v>
      </c>
      <c r="R14" s="187" t="s">
        <v>47</v>
      </c>
      <c r="S14" s="187" t="s">
        <v>102</v>
      </c>
      <c r="T14" s="154" t="s">
        <v>443</v>
      </c>
      <c r="U14" s="187" t="s">
        <v>49</v>
      </c>
      <c r="V14" s="187" t="s">
        <v>49</v>
      </c>
      <c r="W14" s="187" t="str">
        <f t="shared" ref="W14:W21" si="1">+IF(OR(U14="",V14=""),"",IF(AND(U14="FUERTE",V14="FUERTE"),"FUERTE 
100",IF(OR(U14="DÉBIL",V14="DÉBIL"),"DÉBIL
0","MODERADO
50")))</f>
        <v>FUERTE 
100</v>
      </c>
      <c r="X14" s="187" t="s">
        <v>49</v>
      </c>
      <c r="Y14" s="187" t="s">
        <v>50</v>
      </c>
      <c r="Z14" s="187" t="s">
        <v>476</v>
      </c>
      <c r="AA14" s="192" t="s">
        <v>54</v>
      </c>
      <c r="AB14" s="192" t="s">
        <v>84</v>
      </c>
      <c r="AC14" s="174" t="str">
        <f>+IFERROR(VLOOKUP(AA14&amp;AB14,$D$148:$E$172,2,FALSE),"")</f>
        <v>ALTO</v>
      </c>
      <c r="AD14" s="190" t="s">
        <v>459</v>
      </c>
      <c r="AE14" s="173" t="s">
        <v>444</v>
      </c>
      <c r="AF14" s="161" t="s">
        <v>460</v>
      </c>
      <c r="AG14" s="105" t="s">
        <v>461</v>
      </c>
      <c r="AH14" s="187" t="s">
        <v>49</v>
      </c>
      <c r="AI14" s="173" t="s">
        <v>485</v>
      </c>
      <c r="AJ14" s="187" t="s">
        <v>49</v>
      </c>
      <c r="AK14" s="173" t="s">
        <v>486</v>
      </c>
      <c r="AL14" s="187"/>
      <c r="AM14" s="206"/>
    </row>
    <row r="15" spans="1:270" s="205" customFormat="1" ht="119" customHeight="1">
      <c r="A15" s="302"/>
      <c r="B15" s="254"/>
      <c r="C15" s="257" t="s">
        <v>425</v>
      </c>
      <c r="D15" s="257" t="s">
        <v>491</v>
      </c>
      <c r="E15" s="242" t="s">
        <v>109</v>
      </c>
      <c r="F15" s="242" t="s">
        <v>51</v>
      </c>
      <c r="G15" s="242" t="s">
        <v>84</v>
      </c>
      <c r="H15" s="261" t="str">
        <f>+IFERROR(VLOOKUP(F15&amp;G15,$D$148:$E$172,2,FALSE),"")</f>
        <v>ALTO</v>
      </c>
      <c r="I15" s="242"/>
      <c r="J15" s="242"/>
      <c r="K15" s="242" t="s">
        <v>70</v>
      </c>
      <c r="L15" s="242"/>
      <c r="M15" s="242"/>
      <c r="N15" s="242"/>
      <c r="O15" s="242"/>
      <c r="P15" s="257" t="s">
        <v>463</v>
      </c>
      <c r="Q15" s="257" t="s">
        <v>462</v>
      </c>
      <c r="R15" s="187" t="s">
        <v>47</v>
      </c>
      <c r="S15" s="187" t="s">
        <v>102</v>
      </c>
      <c r="T15" s="105" t="s">
        <v>448</v>
      </c>
      <c r="U15" s="187" t="s">
        <v>49</v>
      </c>
      <c r="V15" s="187" t="s">
        <v>49</v>
      </c>
      <c r="W15" s="187" t="str">
        <f t="shared" ref="W15:W16" si="2">+IF(OR(U15="",V15=""),"",IF(AND(U15="FUERTE",V15="FUERTE"),"FUERTE 
100",IF(OR(U15="DÉBIL",V15="DÉBIL"),"DÉBIL
0","MODERADO
50")))</f>
        <v>FUERTE 
100</v>
      </c>
      <c r="X15" s="242" t="s">
        <v>49</v>
      </c>
      <c r="Y15" s="242" t="s">
        <v>50</v>
      </c>
      <c r="Z15" s="242" t="s">
        <v>50</v>
      </c>
      <c r="AA15" s="242" t="s">
        <v>51</v>
      </c>
      <c r="AB15" s="242" t="s">
        <v>46</v>
      </c>
      <c r="AC15" s="261" t="str">
        <f>+IFERROR(VLOOKUP(AA15&amp;AB15,$D$148:$E$172,2,FALSE),"")</f>
        <v>BAJO</v>
      </c>
      <c r="AD15" s="173" t="s">
        <v>449</v>
      </c>
      <c r="AE15" s="173" t="s">
        <v>444</v>
      </c>
      <c r="AF15" s="173" t="s">
        <v>450</v>
      </c>
      <c r="AG15" s="263" t="s">
        <v>466</v>
      </c>
      <c r="AH15" s="242" t="s">
        <v>49</v>
      </c>
      <c r="AI15" s="173" t="s">
        <v>477</v>
      </c>
      <c r="AJ15" s="242" t="s">
        <v>49</v>
      </c>
      <c r="AK15" s="105" t="s">
        <v>487</v>
      </c>
      <c r="AL15" s="242"/>
      <c r="AM15" s="206"/>
    </row>
    <row r="16" spans="1:270" s="205" customFormat="1" ht="34" customHeight="1">
      <c r="A16" s="302"/>
      <c r="B16" s="254"/>
      <c r="C16" s="258"/>
      <c r="D16" s="258"/>
      <c r="E16" s="243"/>
      <c r="F16" s="243"/>
      <c r="G16" s="243"/>
      <c r="H16" s="262"/>
      <c r="I16" s="243"/>
      <c r="J16" s="243"/>
      <c r="K16" s="243"/>
      <c r="L16" s="243"/>
      <c r="M16" s="243"/>
      <c r="N16" s="243"/>
      <c r="O16" s="243"/>
      <c r="P16" s="258"/>
      <c r="Q16" s="258"/>
      <c r="R16" s="187" t="s">
        <v>47</v>
      </c>
      <c r="S16" s="187" t="s">
        <v>102</v>
      </c>
      <c r="T16" s="105" t="s">
        <v>464</v>
      </c>
      <c r="U16" s="187" t="s">
        <v>49</v>
      </c>
      <c r="V16" s="187" t="s">
        <v>49</v>
      </c>
      <c r="W16" s="187" t="str">
        <f t="shared" si="2"/>
        <v>FUERTE 
100</v>
      </c>
      <c r="X16" s="243"/>
      <c r="Y16" s="243"/>
      <c r="Z16" s="243"/>
      <c r="AA16" s="243"/>
      <c r="AB16" s="243"/>
      <c r="AC16" s="262"/>
      <c r="AD16" s="173" t="s">
        <v>465</v>
      </c>
      <c r="AE16" s="173" t="s">
        <v>444</v>
      </c>
      <c r="AF16" s="161" t="s">
        <v>474</v>
      </c>
      <c r="AG16" s="264"/>
      <c r="AH16" s="243"/>
      <c r="AI16" s="173" t="s">
        <v>478</v>
      </c>
      <c r="AJ16" s="243"/>
      <c r="AK16" s="173" t="s">
        <v>478</v>
      </c>
      <c r="AL16" s="243"/>
      <c r="AM16" s="206"/>
    </row>
    <row r="17" spans="1:270" s="205" customFormat="1" ht="66" customHeight="1">
      <c r="A17" s="302"/>
      <c r="B17" s="254"/>
      <c r="C17" s="190" t="s">
        <v>55</v>
      </c>
      <c r="D17" s="190" t="s">
        <v>56</v>
      </c>
      <c r="E17" s="187" t="s">
        <v>57</v>
      </c>
      <c r="F17" s="187" t="s">
        <v>51</v>
      </c>
      <c r="G17" s="187" t="s">
        <v>52</v>
      </c>
      <c r="H17" s="188" t="str">
        <f>+IFERROR(VLOOKUP(F17&amp;G17,$D$148:$E$172,2,FALSE),"")</f>
        <v>BAJO</v>
      </c>
      <c r="I17" s="105"/>
      <c r="J17" s="105"/>
      <c r="K17" s="105"/>
      <c r="L17" s="105"/>
      <c r="M17" s="105"/>
      <c r="N17" s="105"/>
      <c r="O17" s="105"/>
      <c r="P17" s="190" t="s">
        <v>58</v>
      </c>
      <c r="Q17" s="154" t="s">
        <v>59</v>
      </c>
      <c r="R17" s="187" t="s">
        <v>47</v>
      </c>
      <c r="S17" s="187" t="s">
        <v>102</v>
      </c>
      <c r="T17" s="105" t="s">
        <v>421</v>
      </c>
      <c r="U17" s="187" t="s">
        <v>60</v>
      </c>
      <c r="V17" s="187" t="s">
        <v>49</v>
      </c>
      <c r="W17" s="187" t="str">
        <f t="shared" si="1"/>
        <v>MODERADO
50</v>
      </c>
      <c r="X17" s="187" t="s">
        <v>60</v>
      </c>
      <c r="Y17" s="187" t="s">
        <v>50</v>
      </c>
      <c r="Z17" s="187" t="s">
        <v>50</v>
      </c>
      <c r="AA17" s="187" t="s">
        <v>51</v>
      </c>
      <c r="AB17" s="187" t="s">
        <v>52</v>
      </c>
      <c r="AC17" s="188" t="str">
        <f>+IFERROR(VLOOKUP(AA17&amp;AB17,$D$148:$E$172,2,FALSE),"")</f>
        <v>BAJO</v>
      </c>
      <c r="AD17" s="173" t="s">
        <v>61</v>
      </c>
      <c r="AE17" s="173" t="s">
        <v>422</v>
      </c>
      <c r="AF17" s="173" t="s">
        <v>62</v>
      </c>
      <c r="AG17" s="105" t="s">
        <v>468</v>
      </c>
      <c r="AH17" s="187" t="s">
        <v>103</v>
      </c>
      <c r="AI17" s="105" t="s">
        <v>479</v>
      </c>
      <c r="AJ17" s="187" t="s">
        <v>49</v>
      </c>
      <c r="AK17" s="105" t="s">
        <v>488</v>
      </c>
      <c r="AL17" s="105"/>
      <c r="AM17" s="206"/>
    </row>
    <row r="18" spans="1:270" s="205" customFormat="1" ht="93" customHeight="1">
      <c r="A18" s="302"/>
      <c r="B18" s="254"/>
      <c r="C18" s="207" t="s">
        <v>64</v>
      </c>
      <c r="D18" s="207" t="s">
        <v>415</v>
      </c>
      <c r="E18" s="192" t="s">
        <v>65</v>
      </c>
      <c r="F18" s="192" t="s">
        <v>45</v>
      </c>
      <c r="G18" s="192" t="s">
        <v>46</v>
      </c>
      <c r="H18" s="174" t="str">
        <f>+IFERROR(VLOOKUP(F18&amp;G18,$D$148:$E$172,2,FALSE),"")</f>
        <v>MODERADO</v>
      </c>
      <c r="I18" s="176"/>
      <c r="J18" s="176"/>
      <c r="K18" s="176"/>
      <c r="L18" s="176"/>
      <c r="M18" s="176"/>
      <c r="N18" s="176"/>
      <c r="O18" s="176"/>
      <c r="P18" s="208" t="s">
        <v>492</v>
      </c>
      <c r="Q18" s="175" t="s">
        <v>66</v>
      </c>
      <c r="R18" s="187" t="s">
        <v>47</v>
      </c>
      <c r="S18" s="184" t="s">
        <v>48</v>
      </c>
      <c r="T18" s="208" t="s">
        <v>416</v>
      </c>
      <c r="U18" s="187" t="s">
        <v>60</v>
      </c>
      <c r="V18" s="187" t="s">
        <v>49</v>
      </c>
      <c r="W18" s="187" t="str">
        <f t="shared" si="1"/>
        <v>MODERADO
50</v>
      </c>
      <c r="X18" s="192" t="s">
        <v>60</v>
      </c>
      <c r="Y18" s="192" t="s">
        <v>50</v>
      </c>
      <c r="Z18" s="192" t="s">
        <v>50</v>
      </c>
      <c r="AA18" s="192" t="s">
        <v>51</v>
      </c>
      <c r="AB18" s="192" t="s">
        <v>52</v>
      </c>
      <c r="AC18" s="174" t="str">
        <f>+IFERROR(VLOOKUP(AA18&amp;AB18,$D$148:$E$172,2,FALSE),"")</f>
        <v>BAJO</v>
      </c>
      <c r="AD18" s="208" t="s">
        <v>417</v>
      </c>
      <c r="AE18" s="193" t="s">
        <v>467</v>
      </c>
      <c r="AF18" s="173" t="s">
        <v>419</v>
      </c>
      <c r="AG18" s="193" t="s">
        <v>420</v>
      </c>
      <c r="AH18" s="187" t="s">
        <v>60</v>
      </c>
      <c r="AI18" s="226" t="s">
        <v>482</v>
      </c>
      <c r="AJ18" s="187" t="s">
        <v>60</v>
      </c>
      <c r="AK18" s="105" t="s">
        <v>490</v>
      </c>
      <c r="AL18" s="182"/>
      <c r="AM18" s="209"/>
    </row>
    <row r="19" spans="1:270" s="9" customFormat="1" ht="69" customHeight="1">
      <c r="A19" s="302"/>
      <c r="B19" s="254"/>
      <c r="C19" s="190" t="s">
        <v>423</v>
      </c>
      <c r="D19" s="190" t="s">
        <v>469</v>
      </c>
      <c r="E19" s="187" t="s">
        <v>44</v>
      </c>
      <c r="F19" s="187" t="s">
        <v>51</v>
      </c>
      <c r="G19" s="187" t="s">
        <v>60</v>
      </c>
      <c r="H19" s="188" t="str">
        <f>+IFERROR(VLOOKUP(F19&amp;G19,$D$148:$E$172,2,FALSE),"")</f>
        <v>MODERADO</v>
      </c>
      <c r="I19" s="196"/>
      <c r="J19" s="196"/>
      <c r="K19" s="187" t="s">
        <v>70</v>
      </c>
      <c r="L19" s="187"/>
      <c r="M19" s="187"/>
      <c r="N19" s="187"/>
      <c r="O19" s="187"/>
      <c r="P19" s="208" t="s">
        <v>408</v>
      </c>
      <c r="Q19" s="208" t="s">
        <v>470</v>
      </c>
      <c r="R19" s="187" t="s">
        <v>47</v>
      </c>
      <c r="S19" s="187" t="s">
        <v>95</v>
      </c>
      <c r="T19" s="210" t="s">
        <v>471</v>
      </c>
      <c r="U19" s="191" t="s">
        <v>49</v>
      </c>
      <c r="V19" s="192" t="s">
        <v>49</v>
      </c>
      <c r="W19" s="187" t="str">
        <f t="shared" ref="W19" si="3">+IF(OR(U19="",V19=""),"",IF(AND(U19="FUERTE",V19="FUERTE"),"FUERTE 
100",IF(OR(U19="DÉBIL",V19="DÉBIL"),"DÉBIL
0","MODERADO
50")))</f>
        <v>FUERTE 
100</v>
      </c>
      <c r="X19" s="187" t="s">
        <v>49</v>
      </c>
      <c r="Y19" s="187" t="s">
        <v>50</v>
      </c>
      <c r="Z19" s="187" t="s">
        <v>50</v>
      </c>
      <c r="AA19" s="195" t="s">
        <v>51</v>
      </c>
      <c r="AB19" s="187" t="s">
        <v>52</v>
      </c>
      <c r="AC19" s="188" t="str">
        <f>+IFERROR(VLOOKUP(AA19&amp;AB19,$D$148:$E$172,2,FALSE),"")</f>
        <v>BAJO</v>
      </c>
      <c r="AD19" s="173" t="s">
        <v>409</v>
      </c>
      <c r="AE19" s="190" t="s">
        <v>418</v>
      </c>
      <c r="AF19" s="190" t="s">
        <v>74</v>
      </c>
      <c r="AG19" s="190" t="s">
        <v>472</v>
      </c>
      <c r="AH19" s="187" t="s">
        <v>49</v>
      </c>
      <c r="AI19" s="211" t="s">
        <v>489</v>
      </c>
      <c r="AJ19" s="187" t="s">
        <v>49</v>
      </c>
      <c r="AK19" s="211" t="s">
        <v>489</v>
      </c>
      <c r="AL19" s="212"/>
      <c r="AM19" s="213"/>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c r="IW19" s="214"/>
      <c r="IX19" s="214"/>
      <c r="IY19" s="214"/>
      <c r="IZ19" s="214"/>
      <c r="JA19" s="214"/>
      <c r="JB19" s="214"/>
      <c r="JC19" s="214"/>
      <c r="JD19" s="214"/>
      <c r="JE19" s="214"/>
      <c r="JF19" s="214"/>
      <c r="JG19" s="214"/>
      <c r="JH19" s="214"/>
      <c r="JI19" s="214"/>
      <c r="JJ19" s="214"/>
    </row>
    <row r="20" spans="1:270" s="9" customFormat="1" ht="51" customHeight="1">
      <c r="A20" s="302"/>
      <c r="B20" s="254"/>
      <c r="C20" s="310" t="s">
        <v>67</v>
      </c>
      <c r="D20" s="310" t="s">
        <v>68</v>
      </c>
      <c r="E20" s="259" t="s">
        <v>69</v>
      </c>
      <c r="F20" s="243" t="s">
        <v>51</v>
      </c>
      <c r="G20" s="243" t="s">
        <v>60</v>
      </c>
      <c r="H20" s="262" t="str">
        <f>+IFERROR(VLOOKUP(F20&amp;G20,$D$148:$E$172,2,FALSE),"")</f>
        <v>MODERADO</v>
      </c>
      <c r="I20" s="329"/>
      <c r="J20" s="243" t="s">
        <v>70</v>
      </c>
      <c r="K20" s="243"/>
      <c r="L20" s="243"/>
      <c r="M20" s="243" t="s">
        <v>70</v>
      </c>
      <c r="N20" s="243" t="s">
        <v>70</v>
      </c>
      <c r="O20" s="243" t="s">
        <v>70</v>
      </c>
      <c r="P20" s="215" t="s">
        <v>410</v>
      </c>
      <c r="Q20" s="324" t="s">
        <v>411</v>
      </c>
      <c r="R20" s="184" t="s">
        <v>47</v>
      </c>
      <c r="S20" s="184" t="s">
        <v>102</v>
      </c>
      <c r="T20" s="215" t="s">
        <v>71</v>
      </c>
      <c r="U20" s="203" t="s">
        <v>60</v>
      </c>
      <c r="V20" s="187" t="s">
        <v>49</v>
      </c>
      <c r="W20" s="184" t="str">
        <f t="shared" si="1"/>
        <v>MODERADO
50</v>
      </c>
      <c r="X20" s="242" t="s">
        <v>60</v>
      </c>
      <c r="Y20" s="259" t="s">
        <v>50</v>
      </c>
      <c r="Z20" s="259" t="s">
        <v>50</v>
      </c>
      <c r="AA20" s="326" t="s">
        <v>51</v>
      </c>
      <c r="AB20" s="259" t="s">
        <v>52</v>
      </c>
      <c r="AC20" s="265" t="str">
        <f>+IFERROR(VLOOKUP(AA20&amp;AB20,$D$148:$E$172,2,FALSE),"")</f>
        <v>BAJO</v>
      </c>
      <c r="AD20" s="194" t="s">
        <v>413</v>
      </c>
      <c r="AE20" s="216" t="s">
        <v>467</v>
      </c>
      <c r="AF20" s="216" t="s">
        <v>63</v>
      </c>
      <c r="AG20" s="310" t="s">
        <v>414</v>
      </c>
      <c r="AH20" s="242" t="s">
        <v>49</v>
      </c>
      <c r="AI20" s="217" t="s">
        <v>480</v>
      </c>
      <c r="AJ20" s="242" t="s">
        <v>49</v>
      </c>
      <c r="AK20" s="217" t="s">
        <v>480</v>
      </c>
      <c r="AL20" s="308"/>
      <c r="AM20" s="213"/>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4"/>
      <c r="DM20" s="214"/>
      <c r="DN20" s="214"/>
      <c r="DO20" s="214"/>
      <c r="DP20" s="214"/>
      <c r="DQ20" s="214"/>
      <c r="DR20" s="214"/>
      <c r="DS20" s="214"/>
      <c r="DT20" s="214"/>
      <c r="DU20" s="214"/>
      <c r="DV20" s="214"/>
      <c r="DW20" s="214"/>
      <c r="DX20" s="214"/>
      <c r="DY20" s="214"/>
      <c r="DZ20" s="214"/>
      <c r="EA20" s="214"/>
      <c r="EB20" s="214"/>
      <c r="EC20" s="214"/>
      <c r="ED20" s="214"/>
      <c r="EE20" s="214"/>
      <c r="EF20" s="214"/>
      <c r="EG20" s="214"/>
      <c r="EH20" s="214"/>
      <c r="EI20" s="214"/>
      <c r="EJ20" s="214"/>
      <c r="EK20" s="214"/>
      <c r="EL20" s="214"/>
      <c r="EM20" s="214"/>
      <c r="EN20" s="214"/>
      <c r="EO20" s="214"/>
      <c r="EP20" s="214"/>
      <c r="EQ20" s="214"/>
      <c r="ER20" s="214"/>
      <c r="ES20" s="214"/>
      <c r="ET20" s="214"/>
      <c r="EU20" s="214"/>
      <c r="EV20" s="214"/>
      <c r="EW20" s="214"/>
      <c r="EX20" s="214"/>
      <c r="EY20" s="214"/>
      <c r="EZ20" s="214"/>
      <c r="FA20" s="214"/>
      <c r="FB20" s="214"/>
      <c r="FC20" s="214"/>
      <c r="FD20" s="214"/>
      <c r="FE20" s="214"/>
      <c r="FF20" s="214"/>
      <c r="FG20" s="214"/>
      <c r="FH20" s="214"/>
      <c r="FI20" s="214"/>
      <c r="FJ20" s="214"/>
      <c r="FK20" s="214"/>
      <c r="FL20" s="214"/>
      <c r="FM20" s="214"/>
      <c r="FN20" s="214"/>
      <c r="FO20" s="214"/>
      <c r="FP20" s="214"/>
      <c r="FQ20" s="214"/>
      <c r="FR20" s="214"/>
      <c r="FS20" s="214"/>
      <c r="FT20" s="214"/>
      <c r="FU20" s="214"/>
      <c r="FV20" s="214"/>
      <c r="FW20" s="214"/>
      <c r="FX20" s="214"/>
      <c r="FY20" s="214"/>
      <c r="FZ20" s="214"/>
      <c r="GA20" s="214"/>
      <c r="GB20" s="214"/>
      <c r="GC20" s="214"/>
      <c r="GD20" s="214"/>
      <c r="GE20" s="214"/>
      <c r="GF20" s="214"/>
      <c r="GG20" s="214"/>
      <c r="GH20" s="214"/>
      <c r="GI20" s="214"/>
      <c r="GJ20" s="214"/>
      <c r="GK20" s="214"/>
      <c r="GL20" s="214"/>
      <c r="GM20" s="214"/>
      <c r="GN20" s="214"/>
      <c r="GO20" s="214"/>
      <c r="GP20" s="214"/>
      <c r="GQ20" s="214"/>
      <c r="GR20" s="214"/>
      <c r="GS20" s="214"/>
      <c r="GT20" s="214"/>
      <c r="GU20" s="214"/>
      <c r="GV20" s="214"/>
      <c r="GW20" s="214"/>
      <c r="GX20" s="214"/>
      <c r="GY20" s="214"/>
      <c r="GZ20" s="214"/>
      <c r="HA20" s="214"/>
      <c r="HB20" s="214"/>
      <c r="HC20" s="214"/>
      <c r="HD20" s="214"/>
      <c r="HE20" s="214"/>
      <c r="HF20" s="214"/>
      <c r="HG20" s="214"/>
      <c r="HH20" s="214"/>
      <c r="HI20" s="214"/>
      <c r="HJ20" s="214"/>
      <c r="HK20" s="214"/>
      <c r="HL20" s="214"/>
      <c r="HM20" s="214"/>
      <c r="HN20" s="214"/>
      <c r="HO20" s="214"/>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c r="IN20" s="214"/>
      <c r="IO20" s="214"/>
      <c r="IP20" s="214"/>
      <c r="IQ20" s="214"/>
      <c r="IR20" s="214"/>
      <c r="IS20" s="214"/>
      <c r="IT20" s="214"/>
      <c r="IU20" s="214"/>
      <c r="IV20" s="214"/>
      <c r="IW20" s="214"/>
      <c r="IX20" s="214"/>
      <c r="IY20" s="214"/>
      <c r="IZ20" s="214"/>
      <c r="JA20" s="214"/>
      <c r="JB20" s="214"/>
      <c r="JC20" s="214"/>
      <c r="JD20" s="214"/>
      <c r="JE20" s="214"/>
      <c r="JF20" s="214"/>
      <c r="JG20" s="214"/>
      <c r="JH20" s="214"/>
      <c r="JI20" s="214"/>
      <c r="JJ20" s="214"/>
    </row>
    <row r="21" spans="1:270" s="9" customFormat="1" ht="46" customHeight="1" thickBot="1">
      <c r="A21" s="303"/>
      <c r="B21" s="255"/>
      <c r="C21" s="311"/>
      <c r="D21" s="311"/>
      <c r="E21" s="260"/>
      <c r="F21" s="256"/>
      <c r="G21" s="256"/>
      <c r="H21" s="328"/>
      <c r="I21" s="330"/>
      <c r="J21" s="256"/>
      <c r="K21" s="256"/>
      <c r="L21" s="256"/>
      <c r="M21" s="256"/>
      <c r="N21" s="256"/>
      <c r="O21" s="256"/>
      <c r="P21" s="218" t="s">
        <v>72</v>
      </c>
      <c r="Q21" s="325"/>
      <c r="R21" s="185" t="s">
        <v>47</v>
      </c>
      <c r="S21" s="183" t="s">
        <v>102</v>
      </c>
      <c r="T21" s="218" t="s">
        <v>412</v>
      </c>
      <c r="U21" s="185" t="s">
        <v>49</v>
      </c>
      <c r="V21" s="185" t="s">
        <v>49</v>
      </c>
      <c r="W21" s="183" t="str">
        <f t="shared" si="1"/>
        <v>FUERTE 
100</v>
      </c>
      <c r="X21" s="260"/>
      <c r="Y21" s="260"/>
      <c r="Z21" s="260"/>
      <c r="AA21" s="327"/>
      <c r="AB21" s="260"/>
      <c r="AC21" s="266"/>
      <c r="AD21" s="218" t="s">
        <v>73</v>
      </c>
      <c r="AE21" s="189" t="s">
        <v>467</v>
      </c>
      <c r="AF21" s="219" t="s">
        <v>74</v>
      </c>
      <c r="AG21" s="311"/>
      <c r="AH21" s="260"/>
      <c r="AI21" s="220" t="s">
        <v>481</v>
      </c>
      <c r="AJ21" s="260"/>
      <c r="AK21" s="220" t="s">
        <v>481</v>
      </c>
      <c r="AL21" s="309"/>
      <c r="AM21" s="221"/>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214"/>
      <c r="IQ21" s="214"/>
      <c r="IR21" s="214"/>
      <c r="IS21" s="214"/>
      <c r="IT21" s="214"/>
      <c r="IU21" s="214"/>
      <c r="IV21" s="214"/>
      <c r="IW21" s="214"/>
      <c r="IX21" s="214"/>
      <c r="IY21" s="214"/>
      <c r="IZ21" s="214"/>
      <c r="JA21" s="214"/>
      <c r="JB21" s="214"/>
      <c r="JC21" s="214"/>
      <c r="JD21" s="214"/>
      <c r="JE21" s="214"/>
      <c r="JF21" s="214"/>
      <c r="JG21" s="214"/>
      <c r="JH21" s="214"/>
      <c r="JI21" s="214"/>
      <c r="JJ21" s="214"/>
    </row>
    <row r="22" spans="1:270" s="225" customFormat="1" ht="84" customHeight="1" thickBot="1">
      <c r="A22" s="323" t="s">
        <v>405</v>
      </c>
      <c r="B22" s="323"/>
      <c r="C22" s="323"/>
      <c r="D22" s="323"/>
      <c r="E22" s="323"/>
      <c r="F22" s="323"/>
      <c r="G22" s="115"/>
      <c r="H22" s="116"/>
      <c r="I22" s="316" t="s">
        <v>475</v>
      </c>
      <c r="J22" s="316"/>
      <c r="K22" s="316"/>
      <c r="L22" s="316"/>
      <c r="M22" s="316"/>
      <c r="N22" s="316"/>
      <c r="O22" s="316"/>
      <c r="P22" s="316"/>
      <c r="Q22" s="222"/>
      <c r="R22" s="223"/>
      <c r="S22" s="223"/>
      <c r="T22" s="222"/>
      <c r="U22" s="313"/>
      <c r="V22" s="313"/>
      <c r="W22" s="313"/>
      <c r="X22" s="313"/>
      <c r="Y22" s="313"/>
      <c r="Z22" s="313"/>
      <c r="AA22" s="313"/>
      <c r="AB22" s="313"/>
      <c r="AC22" s="313"/>
      <c r="AD22" s="313"/>
      <c r="AE22" s="224"/>
      <c r="AF22" s="224"/>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row>
    <row r="23" spans="1:270" s="6" customFormat="1" ht="36" customHeight="1" thickBot="1">
      <c r="A23" s="314" t="s">
        <v>75</v>
      </c>
      <c r="B23" s="315"/>
      <c r="C23" s="315"/>
      <c r="D23" s="315"/>
      <c r="E23" s="315"/>
      <c r="F23" s="28"/>
      <c r="G23" s="27"/>
      <c r="H23" s="28"/>
      <c r="I23" s="27"/>
      <c r="J23" s="27"/>
      <c r="K23" s="27"/>
      <c r="L23" s="27"/>
      <c r="M23" s="27"/>
      <c r="N23" s="27"/>
      <c r="O23" s="27"/>
      <c r="P23" s="27"/>
      <c r="Q23" s="29"/>
      <c r="R23" s="28"/>
      <c r="S23" s="28"/>
      <c r="T23" s="27"/>
      <c r="U23" s="28"/>
      <c r="V23" s="28"/>
      <c r="W23" s="27"/>
      <c r="X23" s="27"/>
      <c r="Y23" s="27"/>
      <c r="Z23" s="27"/>
      <c r="AA23" s="27"/>
      <c r="AB23" s="27"/>
      <c r="AC23" s="27"/>
      <c r="AD23" s="27"/>
      <c r="AE23" s="29"/>
      <c r="AF23" s="29"/>
      <c r="AG23" s="27"/>
      <c r="AH23" s="27"/>
      <c r="AI23" s="27"/>
      <c r="AJ23" s="27"/>
      <c r="AK23" s="27"/>
      <c r="AL23" s="27"/>
      <c r="AM23" s="27"/>
      <c r="AN23" s="7"/>
      <c r="AO23" s="7"/>
      <c r="AP23" s="7"/>
      <c r="AQ23" s="7"/>
      <c r="AR23" s="7"/>
      <c r="AS23" s="7"/>
      <c r="AT23" s="7"/>
      <c r="AU23" s="7"/>
      <c r="AV23" s="7"/>
      <c r="AW23" s="7"/>
      <c r="AX23" s="7"/>
      <c r="AY23" s="7"/>
      <c r="AZ23" s="7"/>
      <c r="BA23" s="7"/>
      <c r="BB23" s="7"/>
      <c r="BC23" s="7"/>
    </row>
    <row r="24" spans="1:270" s="2" customFormat="1">
      <c r="A24"/>
      <c r="B24"/>
      <c r="C24"/>
      <c r="D24"/>
      <c r="E24"/>
      <c r="F24" s="3"/>
      <c r="G24" s="3"/>
      <c r="H24" s="24" t="str">
        <f>+IFERROR(VLOOKUP(F24,$F$174:$H$178,3,FALSE)*VLOOKUP(G24,$G$174:$H$178,3,FALSE),"")</f>
        <v/>
      </c>
      <c r="I24"/>
      <c r="J24"/>
      <c r="K24"/>
      <c r="L24"/>
      <c r="M24"/>
      <c r="N24"/>
      <c r="O24"/>
      <c r="P24"/>
      <c r="Q24"/>
      <c r="R24" s="24"/>
      <c r="S24" s="106"/>
      <c r="T24"/>
      <c r="U24" s="106"/>
      <c r="V24" s="106"/>
      <c r="W24" s="17"/>
      <c r="X24" s="17"/>
      <c r="Y24" s="17"/>
      <c r="Z24" s="17"/>
      <c r="AA24" s="3"/>
      <c r="AB24" s="3"/>
      <c r="AC24" s="17"/>
      <c r="AD24" s="65"/>
      <c r="AE24" s="162"/>
      <c r="AF24" s="162"/>
      <c r="AG24"/>
      <c r="AH24" s="17"/>
      <c r="AI24"/>
      <c r="AJ24" s="17"/>
      <c r="AK24"/>
      <c r="AL24" s="17"/>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ht="15" customHeight="1">
      <c r="A25" s="320" t="s">
        <v>76</v>
      </c>
      <c r="B25" s="321"/>
      <c r="C25" s="321"/>
      <c r="D25" s="322"/>
      <c r="E25" s="30" t="s">
        <v>77</v>
      </c>
      <c r="F25" s="317" t="s">
        <v>78</v>
      </c>
      <c r="G25" s="318"/>
      <c r="H25" s="318"/>
      <c r="I25" s="318"/>
      <c r="J25" s="318"/>
      <c r="K25" s="318"/>
      <c r="L25" s="318"/>
      <c r="M25" s="318"/>
      <c r="N25" s="318"/>
      <c r="O25" s="318"/>
      <c r="P25" s="318"/>
      <c r="Q25" s="318"/>
      <c r="R25" s="318"/>
      <c r="S25" s="319"/>
      <c r="T25" s="31" t="s">
        <v>79</v>
      </c>
      <c r="U25" s="312" t="s">
        <v>80</v>
      </c>
      <c r="V25" s="312"/>
      <c r="W25" s="312"/>
      <c r="X25" s="312"/>
      <c r="Y25" s="312"/>
      <c r="Z25" s="312"/>
      <c r="AA25" s="312"/>
      <c r="AB25" s="312"/>
      <c r="AC25" s="312"/>
      <c r="AD25" s="312"/>
      <c r="AE25" s="312"/>
      <c r="AF25" s="312"/>
      <c r="AG25" s="312"/>
      <c r="AH25" s="312"/>
      <c r="AI25" s="312"/>
      <c r="AJ25" s="312"/>
      <c r="AK25" s="312"/>
      <c r="AL25" s="312"/>
      <c r="AM25" s="30">
        <v>1</v>
      </c>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c r="F26" s="3"/>
      <c r="G26" s="3"/>
      <c r="H26" s="24"/>
      <c r="I26"/>
      <c r="J26"/>
      <c r="K26"/>
      <c r="L26"/>
      <c r="M26"/>
      <c r="N26"/>
      <c r="O26"/>
      <c r="P26"/>
      <c r="Q26"/>
      <c r="R26" s="24"/>
      <c r="S26" s="106"/>
      <c r="T26"/>
      <c r="U26" s="106"/>
      <c r="V26" s="106"/>
      <c r="W26" s="17"/>
      <c r="X26" s="17"/>
      <c r="Y26" s="17"/>
      <c r="Z26" s="17"/>
      <c r="AA26" s="3"/>
      <c r="AB26" s="3"/>
      <c r="AC26" s="17"/>
      <c r="AD26" s="65"/>
      <c r="AE26" s="162"/>
      <c r="AF26" s="162"/>
      <c r="AG26"/>
      <c r="AH26" s="17"/>
      <c r="AI26"/>
      <c r="AJ26" s="17"/>
      <c r="AK26"/>
      <c r="AL26" s="17"/>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c r="F27" s="3"/>
      <c r="G27" s="3"/>
      <c r="H27" s="24"/>
      <c r="I27"/>
      <c r="J27"/>
      <c r="K27"/>
      <c r="L27"/>
      <c r="M27"/>
      <c r="N27"/>
      <c r="O27"/>
      <c r="P27"/>
      <c r="Q27"/>
      <c r="R27" s="24"/>
      <c r="S27" s="106"/>
      <c r="T27"/>
      <c r="U27" s="106"/>
      <c r="V27" s="106"/>
      <c r="W27" s="17"/>
      <c r="X27" s="17"/>
      <c r="Y27" s="17"/>
      <c r="Z27" s="17"/>
      <c r="AA27" s="3"/>
      <c r="AB27" s="3"/>
      <c r="AC27" s="17"/>
      <c r="AD27" s="65"/>
      <c r="AE27" s="162"/>
      <c r="AF27" s="162"/>
      <c r="AG27"/>
      <c r="AH27" s="17"/>
      <c r="AI27"/>
      <c r="AJ27" s="17"/>
      <c r="AK27"/>
      <c r="AL27" s="1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24"/>
      <c r="I28"/>
      <c r="J28"/>
      <c r="K28"/>
      <c r="L28"/>
      <c r="M28"/>
      <c r="N28"/>
      <c r="O28"/>
      <c r="P28"/>
      <c r="Q28"/>
      <c r="R28" s="24"/>
      <c r="S28" s="106"/>
      <c r="T28"/>
      <c r="U28" s="106"/>
      <c r="V28" s="106"/>
      <c r="W28" s="17"/>
      <c r="X28" s="17"/>
      <c r="Y28" s="17"/>
      <c r="Z28" s="17"/>
      <c r="AA28" s="3"/>
      <c r="AB28" s="3"/>
      <c r="AC28" s="17"/>
      <c r="AD28" s="65"/>
      <c r="AE28" s="162"/>
      <c r="AF28" s="162"/>
      <c r="AG28"/>
      <c r="AH28" s="17"/>
      <c r="AI28"/>
      <c r="AJ28" s="17"/>
      <c r="AK28"/>
      <c r="AL28" s="17"/>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24"/>
      <c r="I29"/>
      <c r="J29"/>
      <c r="K29"/>
      <c r="L29"/>
      <c r="M29"/>
      <c r="N29"/>
      <c r="O29"/>
      <c r="P29"/>
      <c r="Q29"/>
      <c r="R29" s="24"/>
      <c r="S29" s="106"/>
      <c r="T29"/>
      <c r="U29" s="106"/>
      <c r="V29" s="106"/>
      <c r="W29" s="17"/>
      <c r="X29" s="17"/>
      <c r="Y29" s="17"/>
      <c r="Z29" s="17"/>
      <c r="AA29" s="3"/>
      <c r="AB29" s="3"/>
      <c r="AC29" s="17"/>
      <c r="AD29" s="65"/>
      <c r="AE29" s="162"/>
      <c r="AF29" s="162"/>
      <c r="AG29"/>
      <c r="AH29" s="17"/>
      <c r="AI29"/>
      <c r="AJ29" s="17"/>
      <c r="AK29"/>
      <c r="AL29" s="17"/>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24"/>
      <c r="I30"/>
      <c r="J30"/>
      <c r="K30"/>
      <c r="L30"/>
      <c r="M30"/>
      <c r="N30"/>
      <c r="O30"/>
      <c r="P30"/>
      <c r="Q30"/>
      <c r="R30" s="24"/>
      <c r="S30" s="106"/>
      <c r="T30"/>
      <c r="U30" s="106"/>
      <c r="V30" s="106"/>
      <c r="W30" s="17"/>
      <c r="X30" s="17"/>
      <c r="Y30" s="17"/>
      <c r="Z30" s="17"/>
      <c r="AA30" s="3"/>
      <c r="AB30" s="3"/>
      <c r="AC30" s="17"/>
      <c r="AD30" s="65"/>
      <c r="AE30" s="162"/>
      <c r="AF30" s="162"/>
      <c r="AG30"/>
      <c r="AH30" s="17"/>
      <c r="AI30"/>
      <c r="AJ30" s="17"/>
      <c r="AK30"/>
      <c r="AL30" s="17"/>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24"/>
      <c r="I31"/>
      <c r="J31"/>
      <c r="K31"/>
      <c r="L31"/>
      <c r="M31"/>
      <c r="N31"/>
      <c r="O31"/>
      <c r="P31"/>
      <c r="Q31"/>
      <c r="R31" s="24"/>
      <c r="S31" s="106"/>
      <c r="T31"/>
      <c r="U31" s="106"/>
      <c r="V31" s="106"/>
      <c r="W31" s="17"/>
      <c r="X31" s="17"/>
      <c r="Y31" s="17"/>
      <c r="Z31" s="17"/>
      <c r="AA31" s="3"/>
      <c r="AB31" s="3"/>
      <c r="AC31" s="17"/>
      <c r="AD31" s="65"/>
      <c r="AE31" s="162"/>
      <c r="AF31" s="162"/>
      <c r="AG31"/>
      <c r="AH31" s="17"/>
      <c r="AI31"/>
      <c r="AJ31" s="17"/>
      <c r="AK31"/>
      <c r="AL31" s="17"/>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24"/>
      <c r="I32"/>
      <c r="J32"/>
      <c r="K32"/>
      <c r="L32"/>
      <c r="M32"/>
      <c r="N32"/>
      <c r="O32"/>
      <c r="P32"/>
      <c r="Q32"/>
      <c r="R32" s="24"/>
      <c r="S32" s="106"/>
      <c r="T32"/>
      <c r="U32" s="106"/>
      <c r="V32" s="106"/>
      <c r="W32" s="17"/>
      <c r="X32" s="17"/>
      <c r="Y32" s="17"/>
      <c r="Z32" s="17"/>
      <c r="AA32" s="3"/>
      <c r="AB32" s="3"/>
      <c r="AC32" s="17"/>
      <c r="AD32" s="65"/>
      <c r="AE32" s="162"/>
      <c r="AF32" s="162"/>
      <c r="AG32"/>
      <c r="AH32" s="17"/>
      <c r="AI32"/>
      <c r="AJ32" s="17"/>
      <c r="AK32"/>
      <c r="AL32" s="17"/>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24"/>
      <c r="I33"/>
      <c r="J33"/>
      <c r="K33"/>
      <c r="L33"/>
      <c r="M33"/>
      <c r="N33"/>
      <c r="O33"/>
      <c r="P33"/>
      <c r="Q33"/>
      <c r="R33" s="24"/>
      <c r="S33" s="106"/>
      <c r="T33"/>
      <c r="U33" s="106"/>
      <c r="V33" s="106"/>
      <c r="W33" s="17"/>
      <c r="X33" s="17"/>
      <c r="Y33" s="17"/>
      <c r="Z33" s="17"/>
      <c r="AA33" s="3"/>
      <c r="AB33" s="3"/>
      <c r="AC33" s="17"/>
      <c r="AD33" s="65"/>
      <c r="AE33" s="162"/>
      <c r="AF33" s="162"/>
      <c r="AG33"/>
      <c r="AH33" s="17"/>
      <c r="AI33"/>
      <c r="AJ33" s="17"/>
      <c r="AK33"/>
      <c r="AL33" s="17"/>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24"/>
      <c r="I34"/>
      <c r="J34"/>
      <c r="K34"/>
      <c r="L34"/>
      <c r="M34"/>
      <c r="N34"/>
      <c r="O34"/>
      <c r="P34"/>
      <c r="Q34"/>
      <c r="R34" s="24"/>
      <c r="S34" s="106"/>
      <c r="T34"/>
      <c r="U34" s="106"/>
      <c r="V34" s="106"/>
      <c r="W34" s="17"/>
      <c r="X34" s="17"/>
      <c r="Y34" s="17"/>
      <c r="Z34" s="17"/>
      <c r="AA34" s="3"/>
      <c r="AB34" s="3"/>
      <c r="AC34" s="17"/>
      <c r="AD34" s="65"/>
      <c r="AE34" s="162"/>
      <c r="AF34" s="162"/>
      <c r="AG34"/>
      <c r="AH34" s="17"/>
      <c r="AI34"/>
      <c r="AJ34" s="17"/>
      <c r="AK34"/>
      <c r="AL34" s="17"/>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24"/>
      <c r="I35"/>
      <c r="J35"/>
      <c r="K35"/>
      <c r="L35"/>
      <c r="M35"/>
      <c r="N35"/>
      <c r="O35"/>
      <c r="P35"/>
      <c r="Q35"/>
      <c r="R35" s="24"/>
      <c r="S35" s="106"/>
      <c r="T35"/>
      <c r="U35" s="106"/>
      <c r="V35" s="106"/>
      <c r="W35" s="17"/>
      <c r="X35" s="17"/>
      <c r="Y35" s="17"/>
      <c r="Z35" s="17"/>
      <c r="AA35" s="3"/>
      <c r="AB35" s="3"/>
      <c r="AC35" s="17"/>
      <c r="AD35" s="65"/>
      <c r="AE35" s="162"/>
      <c r="AF35" s="162"/>
      <c r="AG35"/>
      <c r="AH35" s="17"/>
      <c r="AI35"/>
      <c r="AJ35" s="17"/>
      <c r="AK35"/>
      <c r="AL35" s="17"/>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24"/>
      <c r="I36"/>
      <c r="J36"/>
      <c r="K36"/>
      <c r="L36"/>
      <c r="M36"/>
      <c r="N36"/>
      <c r="O36"/>
      <c r="P36"/>
      <c r="Q36"/>
      <c r="R36" s="24"/>
      <c r="S36" s="106"/>
      <c r="T36"/>
      <c r="U36" s="106"/>
      <c r="V36" s="106"/>
      <c r="W36" s="17"/>
      <c r="X36" s="17"/>
      <c r="Y36" s="17"/>
      <c r="Z36" s="17"/>
      <c r="AA36" s="3"/>
      <c r="AB36" s="3"/>
      <c r="AC36" s="17"/>
      <c r="AD36" s="65"/>
      <c r="AE36" s="162"/>
      <c r="AF36" s="162"/>
      <c r="AG36"/>
      <c r="AH36" s="17"/>
      <c r="AI36"/>
      <c r="AJ36" s="17"/>
      <c r="AK36"/>
      <c r="AL36" s="17"/>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24"/>
      <c r="I37"/>
      <c r="J37"/>
      <c r="K37"/>
      <c r="L37"/>
      <c r="M37"/>
      <c r="N37"/>
      <c r="O37"/>
      <c r="P37"/>
      <c r="Q37"/>
      <c r="R37" s="24"/>
      <c r="S37" s="106"/>
      <c r="T37"/>
      <c r="U37" s="106"/>
      <c r="V37" s="106"/>
      <c r="W37" s="17"/>
      <c r="X37" s="17"/>
      <c r="Y37" s="17"/>
      <c r="Z37" s="17"/>
      <c r="AA37" s="3"/>
      <c r="AB37" s="3"/>
      <c r="AC37" s="17"/>
      <c r="AD37" s="65"/>
      <c r="AE37" s="162"/>
      <c r="AF37" s="162"/>
      <c r="AG37"/>
      <c r="AH37" s="17"/>
      <c r="AI37"/>
      <c r="AJ37" s="17"/>
      <c r="AK37"/>
      <c r="AL37" s="1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24"/>
      <c r="I38"/>
      <c r="J38"/>
      <c r="K38"/>
      <c r="L38"/>
      <c r="M38"/>
      <c r="N38"/>
      <c r="O38"/>
      <c r="P38"/>
      <c r="Q38"/>
      <c r="R38" s="24"/>
      <c r="S38" s="106"/>
      <c r="T38"/>
      <c r="U38" s="106"/>
      <c r="V38" s="106"/>
      <c r="W38" s="17"/>
      <c r="X38" s="17"/>
      <c r="Y38" s="17"/>
      <c r="Z38" s="17"/>
      <c r="AA38" s="3"/>
      <c r="AB38" s="3"/>
      <c r="AC38" s="17"/>
      <c r="AD38" s="65"/>
      <c r="AE38" s="162"/>
      <c r="AF38" s="162"/>
      <c r="AG38"/>
      <c r="AH38" s="17"/>
      <c r="AI38"/>
      <c r="AJ38" s="17"/>
      <c r="AK38"/>
      <c r="AL38" s="17"/>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24"/>
      <c r="I39"/>
      <c r="J39"/>
      <c r="K39"/>
      <c r="L39"/>
      <c r="M39"/>
      <c r="N39"/>
      <c r="O39"/>
      <c r="P39"/>
      <c r="Q39"/>
      <c r="R39" s="24"/>
      <c r="S39" s="106"/>
      <c r="T39"/>
      <c r="U39" s="106"/>
      <c r="V39" s="106"/>
      <c r="W39" s="17"/>
      <c r="X39" s="17"/>
      <c r="Y39" s="17"/>
      <c r="Z39" s="17"/>
      <c r="AA39" s="3"/>
      <c r="AB39" s="3"/>
      <c r="AC39" s="17"/>
      <c r="AD39" s="65"/>
      <c r="AE39" s="162"/>
      <c r="AF39" s="162"/>
      <c r="AG39"/>
      <c r="AH39" s="17"/>
      <c r="AI39"/>
      <c r="AJ39" s="17"/>
      <c r="AK39"/>
      <c r="AL39" s="17"/>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24"/>
      <c r="I40"/>
      <c r="J40"/>
      <c r="K40"/>
      <c r="L40"/>
      <c r="M40"/>
      <c r="N40"/>
      <c r="O40"/>
      <c r="P40"/>
      <c r="Q40"/>
      <c r="R40" s="24"/>
      <c r="S40" s="106"/>
      <c r="T40"/>
      <c r="U40" s="106"/>
      <c r="V40" s="106"/>
      <c r="W40" s="17"/>
      <c r="X40" s="17"/>
      <c r="Y40" s="17"/>
      <c r="Z40" s="17"/>
      <c r="AA40" s="3"/>
      <c r="AB40" s="3"/>
      <c r="AC40" s="17"/>
      <c r="AD40" s="65"/>
      <c r="AE40" s="162"/>
      <c r="AF40" s="162"/>
      <c r="AG40"/>
      <c r="AH40" s="17"/>
      <c r="AI40"/>
      <c r="AJ40" s="17"/>
      <c r="AK40"/>
      <c r="AL40" s="17"/>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24"/>
      <c r="I41"/>
      <c r="J41"/>
      <c r="K41"/>
      <c r="L41"/>
      <c r="M41"/>
      <c r="N41"/>
      <c r="O41"/>
      <c r="P41"/>
      <c r="Q41"/>
      <c r="R41" s="24"/>
      <c r="S41" s="106"/>
      <c r="T41"/>
      <c r="U41" s="106"/>
      <c r="V41" s="106"/>
      <c r="W41" s="17"/>
      <c r="X41" s="17"/>
      <c r="Y41" s="17"/>
      <c r="Z41" s="17"/>
      <c r="AA41" s="3"/>
      <c r="AB41" s="3"/>
      <c r="AC41" s="17"/>
      <c r="AD41" s="65"/>
      <c r="AE41" s="162"/>
      <c r="AF41" s="162"/>
      <c r="AG41"/>
      <c r="AH41" s="17"/>
      <c r="AI41"/>
      <c r="AJ41" s="17"/>
      <c r="AK41"/>
      <c r="AL41" s="17"/>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24"/>
      <c r="I42"/>
      <c r="J42"/>
      <c r="K42"/>
      <c r="L42"/>
      <c r="M42"/>
      <c r="N42"/>
      <c r="O42"/>
      <c r="P42"/>
      <c r="Q42"/>
      <c r="R42" s="24"/>
      <c r="S42" s="106"/>
      <c r="T42"/>
      <c r="U42" s="106"/>
      <c r="V42" s="106"/>
      <c r="W42" s="17"/>
      <c r="X42" s="17"/>
      <c r="Y42" s="17"/>
      <c r="Z42" s="17"/>
      <c r="AA42" s="3"/>
      <c r="AB42" s="3"/>
      <c r="AC42" s="17"/>
      <c r="AD42" s="65"/>
      <c r="AE42" s="162"/>
      <c r="AF42" s="162"/>
      <c r="AG42"/>
      <c r="AH42" s="17"/>
      <c r="AI42"/>
      <c r="AJ42" s="17"/>
      <c r="AK42"/>
      <c r="AL42" s="17"/>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24"/>
      <c r="I43"/>
      <c r="J43"/>
      <c r="K43"/>
      <c r="L43"/>
      <c r="M43"/>
      <c r="N43"/>
      <c r="O43"/>
      <c r="P43"/>
      <c r="Q43"/>
      <c r="R43" s="24"/>
      <c r="S43" s="106"/>
      <c r="T43"/>
      <c r="U43" s="106"/>
      <c r="V43" s="106"/>
      <c r="W43" s="17"/>
      <c r="X43" s="17"/>
      <c r="Y43" s="17"/>
      <c r="Z43" s="17"/>
      <c r="AA43" s="3"/>
      <c r="AB43" s="3"/>
      <c r="AC43" s="17"/>
      <c r="AD43" s="65"/>
      <c r="AE43" s="162"/>
      <c r="AF43" s="162"/>
      <c r="AG43"/>
      <c r="AH43" s="17"/>
      <c r="AI43"/>
      <c r="AJ43" s="17"/>
      <c r="AK43"/>
      <c r="AL43" s="17"/>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24"/>
      <c r="I44"/>
      <c r="J44"/>
      <c r="K44"/>
      <c r="L44"/>
      <c r="M44"/>
      <c r="N44"/>
      <c r="O44"/>
      <c r="P44"/>
      <c r="Q44"/>
      <c r="R44" s="24"/>
      <c r="S44" s="106"/>
      <c r="T44"/>
      <c r="U44" s="106"/>
      <c r="V44" s="106"/>
      <c r="W44" s="17"/>
      <c r="X44" s="17"/>
      <c r="Y44" s="17"/>
      <c r="Z44" s="17"/>
      <c r="AA44" s="3"/>
      <c r="AB44" s="3"/>
      <c r="AC44" s="17"/>
      <c r="AD44" s="65"/>
      <c r="AE44" s="162"/>
      <c r="AF44" s="162"/>
      <c r="AG44"/>
      <c r="AH44" s="17"/>
      <c r="AI44"/>
      <c r="AJ44" s="17"/>
      <c r="AK44"/>
      <c r="AL44" s="17"/>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24"/>
      <c r="I45"/>
      <c r="J45"/>
      <c r="K45"/>
      <c r="L45"/>
      <c r="M45"/>
      <c r="N45"/>
      <c r="O45"/>
      <c r="P45"/>
      <c r="Q45"/>
      <c r="R45" s="24"/>
      <c r="S45" s="106"/>
      <c r="T45"/>
      <c r="U45" s="106"/>
      <c r="V45" s="106"/>
      <c r="W45" s="17"/>
      <c r="X45" s="17"/>
      <c r="Y45" s="17"/>
      <c r="Z45" s="17"/>
      <c r="AA45" s="3"/>
      <c r="AB45" s="3"/>
      <c r="AC45" s="17"/>
      <c r="AD45" s="65"/>
      <c r="AE45" s="162"/>
      <c r="AF45" s="162"/>
      <c r="AG45"/>
      <c r="AH45" s="17"/>
      <c r="AI45"/>
      <c r="AJ45" s="17"/>
      <c r="AK45"/>
      <c r="AL45" s="17"/>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24"/>
      <c r="I46"/>
      <c r="J46"/>
      <c r="K46"/>
      <c r="L46"/>
      <c r="M46"/>
      <c r="N46"/>
      <c r="O46"/>
      <c r="P46"/>
      <c r="Q46"/>
      <c r="R46" s="24"/>
      <c r="S46" s="106"/>
      <c r="T46"/>
      <c r="U46" s="106"/>
      <c r="V46" s="106"/>
      <c r="W46" s="17"/>
      <c r="X46" s="17"/>
      <c r="Y46" s="17"/>
      <c r="Z46" s="17"/>
      <c r="AA46" s="3"/>
      <c r="AB46" s="3"/>
      <c r="AC46" s="17"/>
      <c r="AD46" s="65"/>
      <c r="AE46" s="162"/>
      <c r="AF46" s="162"/>
      <c r="AG46"/>
      <c r="AH46" s="17"/>
      <c r="AI46"/>
      <c r="AJ46" s="17"/>
      <c r="AK46"/>
      <c r="AL46" s="17"/>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24"/>
      <c r="I47"/>
      <c r="J47"/>
      <c r="K47"/>
      <c r="L47"/>
      <c r="M47"/>
      <c r="N47"/>
      <c r="O47"/>
      <c r="P47"/>
      <c r="Q47"/>
      <c r="R47" s="24"/>
      <c r="S47" s="106"/>
      <c r="T47"/>
      <c r="U47" s="106"/>
      <c r="V47" s="106"/>
      <c r="W47" s="17"/>
      <c r="X47" s="17"/>
      <c r="Y47" s="17"/>
      <c r="Z47" s="17"/>
      <c r="AA47" s="3"/>
      <c r="AB47" s="3"/>
      <c r="AC47" s="17"/>
      <c r="AD47" s="65"/>
      <c r="AE47" s="162"/>
      <c r="AF47" s="162"/>
      <c r="AG47"/>
      <c r="AH47" s="17"/>
      <c r="AI47"/>
      <c r="AJ47" s="17"/>
      <c r="AK47"/>
      <c r="AL47" s="1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24"/>
      <c r="I48"/>
      <c r="J48"/>
      <c r="K48"/>
      <c r="L48"/>
      <c r="M48"/>
      <c r="N48"/>
      <c r="O48"/>
      <c r="P48"/>
      <c r="Q48"/>
      <c r="R48" s="24"/>
      <c r="S48" s="106"/>
      <c r="T48"/>
      <c r="U48" s="106"/>
      <c r="V48" s="106"/>
      <c r="W48" s="17"/>
      <c r="X48" s="17"/>
      <c r="Y48" s="17"/>
      <c r="Z48" s="17"/>
      <c r="AA48" s="3"/>
      <c r="AB48" s="3"/>
      <c r="AC48" s="17"/>
      <c r="AD48" s="65"/>
      <c r="AE48" s="162"/>
      <c r="AF48" s="162"/>
      <c r="AG48"/>
      <c r="AH48" s="17"/>
      <c r="AI48"/>
      <c r="AJ48" s="17"/>
      <c r="AK48"/>
      <c r="AL48" s="17"/>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24"/>
      <c r="I49"/>
      <c r="J49"/>
      <c r="K49"/>
      <c r="L49"/>
      <c r="M49"/>
      <c r="N49"/>
      <c r="O49"/>
      <c r="P49"/>
      <c r="Q49"/>
      <c r="R49" s="24"/>
      <c r="S49" s="106"/>
      <c r="T49"/>
      <c r="U49" s="106"/>
      <c r="V49" s="106"/>
      <c r="W49" s="17"/>
      <c r="X49" s="17"/>
      <c r="Y49" s="17"/>
      <c r="Z49" s="17"/>
      <c r="AA49" s="3"/>
      <c r="AB49" s="3"/>
      <c r="AC49" s="17"/>
      <c r="AD49" s="65"/>
      <c r="AE49" s="162"/>
      <c r="AF49" s="162"/>
      <c r="AG49"/>
      <c r="AH49" s="17"/>
      <c r="AI49"/>
      <c r="AJ49" s="17"/>
      <c r="AK49"/>
      <c r="AL49" s="17"/>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24"/>
      <c r="I50"/>
      <c r="J50"/>
      <c r="K50"/>
      <c r="L50"/>
      <c r="M50"/>
      <c r="N50"/>
      <c r="O50"/>
      <c r="P50"/>
      <c r="Q50"/>
      <c r="R50" s="24"/>
      <c r="S50" s="106"/>
      <c r="T50"/>
      <c r="U50" s="106"/>
      <c r="V50" s="106"/>
      <c r="W50" s="17"/>
      <c r="X50" s="17"/>
      <c r="Y50" s="17"/>
      <c r="Z50" s="17"/>
      <c r="AA50" s="3"/>
      <c r="AB50" s="3"/>
      <c r="AC50" s="17"/>
      <c r="AD50" s="65"/>
      <c r="AE50" s="162"/>
      <c r="AF50" s="162"/>
      <c r="AG50"/>
      <c r="AH50" s="17"/>
      <c r="AI50"/>
      <c r="AJ50" s="17"/>
      <c r="AK50"/>
      <c r="AL50" s="17"/>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24"/>
      <c r="I51"/>
      <c r="J51"/>
      <c r="K51"/>
      <c r="L51"/>
      <c r="M51"/>
      <c r="N51"/>
      <c r="O51"/>
      <c r="P51"/>
      <c r="Q51"/>
      <c r="R51" s="24"/>
      <c r="S51" s="106"/>
      <c r="T51"/>
      <c r="U51" s="106"/>
      <c r="V51" s="106"/>
      <c r="W51" s="17"/>
      <c r="X51" s="17"/>
      <c r="Y51" s="17"/>
      <c r="Z51" s="17"/>
      <c r="AA51" s="3"/>
      <c r="AB51" s="3"/>
      <c r="AC51" s="17"/>
      <c r="AD51" s="65"/>
      <c r="AE51" s="162"/>
      <c r="AF51" s="162"/>
      <c r="AG51"/>
      <c r="AH51" s="17"/>
      <c r="AI51"/>
      <c r="AJ51" s="17"/>
      <c r="AK51"/>
      <c r="AL51" s="17"/>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24"/>
      <c r="I52"/>
      <c r="J52"/>
      <c r="K52"/>
      <c r="L52"/>
      <c r="M52"/>
      <c r="N52"/>
      <c r="O52"/>
      <c r="P52"/>
      <c r="Q52"/>
      <c r="R52" s="24"/>
      <c r="S52" s="106"/>
      <c r="T52"/>
      <c r="U52" s="106"/>
      <c r="V52" s="106"/>
      <c r="W52" s="17"/>
      <c r="X52" s="17"/>
      <c r="Y52" s="17"/>
      <c r="Z52" s="17"/>
      <c r="AA52" s="3"/>
      <c r="AB52" s="3"/>
      <c r="AC52" s="17"/>
      <c r="AD52" s="65"/>
      <c r="AE52" s="162"/>
      <c r="AF52" s="162"/>
      <c r="AG52"/>
      <c r="AH52" s="17"/>
      <c r="AI52"/>
      <c r="AJ52" s="17"/>
      <c r="AK52"/>
      <c r="AL52" s="17"/>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24"/>
      <c r="I53"/>
      <c r="J53"/>
      <c r="K53"/>
      <c r="L53"/>
      <c r="M53"/>
      <c r="N53"/>
      <c r="O53"/>
      <c r="P53"/>
      <c r="Q53"/>
      <c r="R53" s="24"/>
      <c r="S53" s="106"/>
      <c r="T53"/>
      <c r="U53" s="106"/>
      <c r="V53" s="106"/>
      <c r="W53" s="17"/>
      <c r="X53" s="17"/>
      <c r="Y53" s="17"/>
      <c r="Z53" s="17"/>
      <c r="AA53" s="3"/>
      <c r="AB53" s="3"/>
      <c r="AC53" s="17"/>
      <c r="AD53" s="65"/>
      <c r="AE53" s="162"/>
      <c r="AF53" s="162"/>
      <c r="AG53"/>
      <c r="AH53" s="17"/>
      <c r="AI53"/>
      <c r="AJ53" s="17"/>
      <c r="AK53"/>
      <c r="AL53" s="17"/>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24"/>
      <c r="I54"/>
      <c r="J54"/>
      <c r="K54"/>
      <c r="L54"/>
      <c r="M54"/>
      <c r="N54"/>
      <c r="O54"/>
      <c r="P54"/>
      <c r="Q54"/>
      <c r="R54" s="24"/>
      <c r="S54" s="106"/>
      <c r="T54"/>
      <c r="U54" s="106"/>
      <c r="V54" s="106"/>
      <c r="W54" s="17"/>
      <c r="X54" s="17"/>
      <c r="Y54" s="17"/>
      <c r="Z54" s="17"/>
      <c r="AA54" s="3"/>
      <c r="AB54" s="3"/>
      <c r="AC54" s="17"/>
      <c r="AD54" s="65"/>
      <c r="AE54" s="162"/>
      <c r="AF54" s="162"/>
      <c r="AG54"/>
      <c r="AH54" s="17"/>
      <c r="AI54"/>
      <c r="AJ54" s="17"/>
      <c r="AK54"/>
      <c r="AL54" s="17"/>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24"/>
      <c r="I55"/>
      <c r="J55"/>
      <c r="K55"/>
      <c r="L55"/>
      <c r="M55"/>
      <c r="N55"/>
      <c r="O55"/>
      <c r="P55"/>
      <c r="Q55"/>
      <c r="R55" s="24"/>
      <c r="S55" s="106"/>
      <c r="T55"/>
      <c r="U55" s="106"/>
      <c r="V55" s="106"/>
      <c r="W55" s="17"/>
      <c r="X55" s="17"/>
      <c r="Y55" s="17"/>
      <c r="Z55" s="17"/>
      <c r="AA55" s="3"/>
      <c r="AB55" s="3"/>
      <c r="AC55" s="17"/>
      <c r="AD55" s="65"/>
      <c r="AE55" s="162"/>
      <c r="AF55" s="162"/>
      <c r="AG55"/>
      <c r="AH55" s="17"/>
      <c r="AI55"/>
      <c r="AJ55" s="17"/>
      <c r="AK55"/>
      <c r="AL55" s="17"/>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24"/>
      <c r="I56"/>
      <c r="J56"/>
      <c r="K56"/>
      <c r="L56"/>
      <c r="M56"/>
      <c r="N56"/>
      <c r="O56"/>
      <c r="P56"/>
      <c r="Q56"/>
      <c r="R56" s="24"/>
      <c r="S56" s="106"/>
      <c r="T56"/>
      <c r="U56" s="106"/>
      <c r="V56" s="106"/>
      <c r="W56" s="17"/>
      <c r="X56" s="17"/>
      <c r="Y56" s="17"/>
      <c r="Z56" s="17"/>
      <c r="AA56" s="3"/>
      <c r="AB56" s="3"/>
      <c r="AC56" s="17"/>
      <c r="AD56" s="65"/>
      <c r="AE56" s="162"/>
      <c r="AF56" s="162"/>
      <c r="AG56"/>
      <c r="AH56" s="17"/>
      <c r="AI56"/>
      <c r="AJ56" s="17"/>
      <c r="AK56"/>
      <c r="AL56" s="17"/>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24"/>
      <c r="I57"/>
      <c r="J57"/>
      <c r="K57"/>
      <c r="L57"/>
      <c r="M57"/>
      <c r="N57"/>
      <c r="O57"/>
      <c r="P57"/>
      <c r="Q57"/>
      <c r="R57" s="24"/>
      <c r="S57" s="106"/>
      <c r="T57"/>
      <c r="U57" s="106"/>
      <c r="V57" s="106"/>
      <c r="W57" s="17"/>
      <c r="X57" s="17"/>
      <c r="Y57" s="17"/>
      <c r="Z57" s="17"/>
      <c r="AA57" s="3"/>
      <c r="AB57" s="3"/>
      <c r="AC57" s="17"/>
      <c r="AD57" s="65"/>
      <c r="AE57" s="162"/>
      <c r="AF57" s="162"/>
      <c r="AG57"/>
      <c r="AH57" s="17"/>
      <c r="AI57"/>
      <c r="AJ57" s="17"/>
      <c r="AK57"/>
      <c r="AL57" s="1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24"/>
      <c r="I58"/>
      <c r="J58"/>
      <c r="K58"/>
      <c r="L58"/>
      <c r="M58"/>
      <c r="N58"/>
      <c r="O58"/>
      <c r="P58"/>
      <c r="Q58"/>
      <c r="R58" s="24"/>
      <c r="S58" s="106"/>
      <c r="T58"/>
      <c r="U58" s="106"/>
      <c r="V58" s="106"/>
      <c r="W58" s="17"/>
      <c r="X58" s="17"/>
      <c r="Y58" s="17"/>
      <c r="Z58" s="17"/>
      <c r="AA58" s="3"/>
      <c r="AB58" s="3"/>
      <c r="AC58" s="17"/>
      <c r="AD58" s="65"/>
      <c r="AE58" s="162"/>
      <c r="AF58" s="162"/>
      <c r="AG58"/>
      <c r="AH58" s="17"/>
      <c r="AI58"/>
      <c r="AJ58" s="17"/>
      <c r="AK58"/>
      <c r="AL58" s="17"/>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24"/>
      <c r="I59"/>
      <c r="J59"/>
      <c r="K59"/>
      <c r="L59"/>
      <c r="M59"/>
      <c r="N59"/>
      <c r="O59"/>
      <c r="P59"/>
      <c r="Q59"/>
      <c r="R59" s="24"/>
      <c r="S59" s="106"/>
      <c r="T59"/>
      <c r="U59" s="106"/>
      <c r="V59" s="106"/>
      <c r="W59" s="17"/>
      <c r="X59" s="17"/>
      <c r="Y59" s="17"/>
      <c r="Z59" s="17"/>
      <c r="AA59" s="3"/>
      <c r="AB59" s="3"/>
      <c r="AC59" s="17"/>
      <c r="AD59" s="65"/>
      <c r="AE59" s="162"/>
      <c r="AF59" s="162"/>
      <c r="AG59"/>
      <c r="AH59" s="17"/>
      <c r="AI59"/>
      <c r="AJ59" s="17"/>
      <c r="AK59"/>
      <c r="AL59" s="17"/>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24"/>
      <c r="I60"/>
      <c r="J60"/>
      <c r="K60"/>
      <c r="L60"/>
      <c r="M60"/>
      <c r="N60"/>
      <c r="O60"/>
      <c r="P60"/>
      <c r="Q60"/>
      <c r="R60" s="24"/>
      <c r="S60" s="106"/>
      <c r="T60"/>
      <c r="U60" s="106"/>
      <c r="V60" s="106"/>
      <c r="W60" s="17"/>
      <c r="X60" s="17"/>
      <c r="Y60" s="17"/>
      <c r="Z60" s="17"/>
      <c r="AA60" s="3"/>
      <c r="AB60" s="3"/>
      <c r="AC60" s="17"/>
      <c r="AD60" s="65"/>
      <c r="AE60" s="162"/>
      <c r="AF60" s="162"/>
      <c r="AG60"/>
      <c r="AH60" s="17"/>
      <c r="AI60"/>
      <c r="AJ60" s="17"/>
      <c r="AK60"/>
      <c r="AL60" s="17"/>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24"/>
      <c r="I61"/>
      <c r="J61"/>
      <c r="K61"/>
      <c r="L61"/>
      <c r="M61"/>
      <c r="N61"/>
      <c r="O61"/>
      <c r="P61"/>
      <c r="Q61"/>
      <c r="R61" s="24"/>
      <c r="S61" s="106"/>
      <c r="T61"/>
      <c r="U61" s="106"/>
      <c r="V61" s="106"/>
      <c r="W61" s="17"/>
      <c r="X61" s="17"/>
      <c r="Y61" s="17"/>
      <c r="Z61" s="17"/>
      <c r="AA61" s="3"/>
      <c r="AB61" s="3"/>
      <c r="AC61" s="17"/>
      <c r="AD61" s="65"/>
      <c r="AE61" s="162"/>
      <c r="AF61" s="162"/>
      <c r="AG61"/>
      <c r="AH61" s="17"/>
      <c r="AI61"/>
      <c r="AJ61" s="17"/>
      <c r="AK61"/>
      <c r="AL61" s="17"/>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24"/>
      <c r="I62"/>
      <c r="J62"/>
      <c r="K62"/>
      <c r="L62"/>
      <c r="M62"/>
      <c r="N62"/>
      <c r="O62"/>
      <c r="P62"/>
      <c r="Q62"/>
      <c r="R62" s="24"/>
      <c r="S62" s="106"/>
      <c r="T62"/>
      <c r="U62" s="106"/>
      <c r="V62" s="106"/>
      <c r="W62" s="17"/>
      <c r="X62" s="17"/>
      <c r="Y62" s="17"/>
      <c r="Z62" s="17"/>
      <c r="AA62" s="3"/>
      <c r="AB62" s="3"/>
      <c r="AC62" s="17"/>
      <c r="AD62" s="65"/>
      <c r="AE62" s="162"/>
      <c r="AF62" s="162"/>
      <c r="AG62"/>
      <c r="AH62" s="17"/>
      <c r="AI62"/>
      <c r="AJ62" s="17"/>
      <c r="AK62"/>
      <c r="AL62" s="17"/>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24"/>
      <c r="I63"/>
      <c r="J63"/>
      <c r="K63"/>
      <c r="L63"/>
      <c r="M63"/>
      <c r="N63"/>
      <c r="O63"/>
      <c r="P63"/>
      <c r="Q63"/>
      <c r="R63" s="24"/>
      <c r="S63" s="106"/>
      <c r="T63"/>
      <c r="U63" s="106"/>
      <c r="V63" s="106"/>
      <c r="W63" s="17"/>
      <c r="X63" s="17"/>
      <c r="Y63" s="17"/>
      <c r="Z63" s="17"/>
      <c r="AA63" s="3"/>
      <c r="AB63" s="3"/>
      <c r="AC63" s="17"/>
      <c r="AD63" s="65"/>
      <c r="AE63" s="162"/>
      <c r="AF63" s="162"/>
      <c r="AG63"/>
      <c r="AH63" s="17"/>
      <c r="AI63"/>
      <c r="AJ63" s="17"/>
      <c r="AK63"/>
      <c r="AL63" s="17"/>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24"/>
      <c r="I64"/>
      <c r="J64"/>
      <c r="K64"/>
      <c r="L64"/>
      <c r="M64"/>
      <c r="N64"/>
      <c r="O64"/>
      <c r="P64"/>
      <c r="Q64"/>
      <c r="R64" s="24"/>
      <c r="S64" s="106"/>
      <c r="T64"/>
      <c r="U64" s="106"/>
      <c r="V64" s="106"/>
      <c r="W64" s="17"/>
      <c r="X64" s="17"/>
      <c r="Y64" s="17"/>
      <c r="Z64" s="17"/>
      <c r="AA64" s="3"/>
      <c r="AB64" s="3"/>
      <c r="AC64" s="17"/>
      <c r="AD64" s="65"/>
      <c r="AE64" s="162"/>
      <c r="AF64" s="162"/>
      <c r="AG64"/>
      <c r="AH64" s="17"/>
      <c r="AI64"/>
      <c r="AJ64" s="17"/>
      <c r="AK64"/>
      <c r="AL64" s="17"/>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24"/>
      <c r="I65"/>
      <c r="J65"/>
      <c r="K65"/>
      <c r="L65"/>
      <c r="M65"/>
      <c r="N65"/>
      <c r="O65"/>
      <c r="P65"/>
      <c r="Q65"/>
      <c r="R65" s="24"/>
      <c r="S65" s="106"/>
      <c r="T65"/>
      <c r="U65" s="106"/>
      <c r="V65" s="106"/>
      <c r="W65" s="17"/>
      <c r="X65" s="17"/>
      <c r="Y65" s="17"/>
      <c r="Z65" s="17"/>
      <c r="AA65" s="3"/>
      <c r="AB65" s="3"/>
      <c r="AC65" s="17"/>
      <c r="AD65" s="65"/>
      <c r="AE65" s="162"/>
      <c r="AF65" s="162"/>
      <c r="AG65"/>
      <c r="AH65" s="17"/>
      <c r="AI65"/>
      <c r="AJ65" s="17"/>
      <c r="AK65"/>
      <c r="AL65" s="17"/>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24"/>
      <c r="I66"/>
      <c r="J66"/>
      <c r="K66"/>
      <c r="L66"/>
      <c r="M66"/>
      <c r="N66"/>
      <c r="O66"/>
      <c r="P66"/>
      <c r="Q66"/>
      <c r="R66" s="24"/>
      <c r="S66" s="106"/>
      <c r="T66"/>
      <c r="U66" s="106"/>
      <c r="V66" s="106"/>
      <c r="W66" s="17"/>
      <c r="X66" s="17"/>
      <c r="Y66" s="17"/>
      <c r="Z66" s="17"/>
      <c r="AA66" s="3"/>
      <c r="AB66" s="3"/>
      <c r="AC66" s="17"/>
      <c r="AD66" s="65"/>
      <c r="AE66" s="162"/>
      <c r="AF66" s="162"/>
      <c r="AG66"/>
      <c r="AH66" s="17"/>
      <c r="AI66"/>
      <c r="AJ66" s="17"/>
      <c r="AK66"/>
      <c r="AL66" s="17"/>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24"/>
      <c r="I67"/>
      <c r="J67"/>
      <c r="K67"/>
      <c r="L67"/>
      <c r="M67"/>
      <c r="N67"/>
      <c r="O67"/>
      <c r="P67"/>
      <c r="Q67"/>
      <c r="R67" s="24"/>
      <c r="S67" s="106"/>
      <c r="T67"/>
      <c r="U67" s="106"/>
      <c r="V67" s="106"/>
      <c r="W67" s="17"/>
      <c r="X67" s="17"/>
      <c r="Y67" s="17"/>
      <c r="Z67" s="17"/>
      <c r="AA67" s="3"/>
      <c r="AB67" s="3"/>
      <c r="AC67" s="17"/>
      <c r="AD67" s="65"/>
      <c r="AE67" s="162"/>
      <c r="AF67" s="162"/>
      <c r="AG67"/>
      <c r="AH67" s="17"/>
      <c r="AI67"/>
      <c r="AJ67" s="17"/>
      <c r="AK67"/>
      <c r="AL67" s="1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24"/>
      <c r="I68"/>
      <c r="J68"/>
      <c r="K68"/>
      <c r="L68"/>
      <c r="M68"/>
      <c r="N68"/>
      <c r="O68"/>
      <c r="P68"/>
      <c r="Q68"/>
      <c r="R68" s="24"/>
      <c r="S68" s="106"/>
      <c r="T68"/>
      <c r="U68" s="106"/>
      <c r="V68" s="106"/>
      <c r="W68" s="17"/>
      <c r="X68" s="17"/>
      <c r="Y68" s="17"/>
      <c r="Z68" s="17"/>
      <c r="AA68" s="3"/>
      <c r="AB68" s="3"/>
      <c r="AC68" s="17"/>
      <c r="AD68" s="65"/>
      <c r="AE68" s="162"/>
      <c r="AF68" s="162"/>
      <c r="AG68"/>
      <c r="AH68" s="17"/>
      <c r="AI68"/>
      <c r="AJ68" s="17"/>
      <c r="AK68"/>
      <c r="AL68" s="17"/>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24"/>
      <c r="I69"/>
      <c r="J69"/>
      <c r="K69"/>
      <c r="L69"/>
      <c r="M69"/>
      <c r="N69"/>
      <c r="O69"/>
      <c r="P69"/>
      <c r="Q69"/>
      <c r="R69" s="24"/>
      <c r="S69" s="106"/>
      <c r="T69"/>
      <c r="U69" s="106"/>
      <c r="V69" s="106"/>
      <c r="W69" s="17"/>
      <c r="X69" s="17"/>
      <c r="Y69" s="17"/>
      <c r="Z69" s="17"/>
      <c r="AA69" s="3"/>
      <c r="AB69" s="3"/>
      <c r="AC69" s="17"/>
      <c r="AD69" s="65"/>
      <c r="AE69" s="162"/>
      <c r="AF69" s="162"/>
      <c r="AG69"/>
      <c r="AH69" s="17"/>
      <c r="AI69"/>
      <c r="AJ69" s="17"/>
      <c r="AK69"/>
      <c r="AL69" s="17"/>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24"/>
      <c r="I70"/>
      <c r="J70"/>
      <c r="K70"/>
      <c r="L70"/>
      <c r="M70"/>
      <c r="N70"/>
      <c r="O70"/>
      <c r="P70"/>
      <c r="Q70"/>
      <c r="R70" s="24"/>
      <c r="S70" s="106"/>
      <c r="T70"/>
      <c r="U70" s="106"/>
      <c r="V70" s="106"/>
      <c r="W70" s="17"/>
      <c r="X70" s="17"/>
      <c r="Y70" s="17"/>
      <c r="Z70" s="17"/>
      <c r="AA70" s="3"/>
      <c r="AB70" s="3"/>
      <c r="AC70" s="17"/>
      <c r="AD70" s="65"/>
      <c r="AE70" s="162"/>
      <c r="AF70" s="162"/>
      <c r="AG70"/>
      <c r="AH70" s="17"/>
      <c r="AI70"/>
      <c r="AJ70" s="17"/>
      <c r="AK70"/>
      <c r="AL70" s="17"/>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24"/>
      <c r="I71"/>
      <c r="J71"/>
      <c r="K71"/>
      <c r="L71"/>
      <c r="M71"/>
      <c r="N71"/>
      <c r="O71"/>
      <c r="P71"/>
      <c r="Q71"/>
      <c r="R71" s="24"/>
      <c r="S71" s="106"/>
      <c r="T71"/>
      <c r="U71" s="106"/>
      <c r="V71" s="106"/>
      <c r="W71" s="17"/>
      <c r="X71" s="17"/>
      <c r="Y71" s="17"/>
      <c r="Z71" s="17"/>
      <c r="AA71" s="3"/>
      <c r="AB71" s="3"/>
      <c r="AC71" s="17"/>
      <c r="AD71" s="65"/>
      <c r="AE71" s="162"/>
      <c r="AF71" s="162"/>
      <c r="AG71"/>
      <c r="AH71" s="17"/>
      <c r="AI71"/>
      <c r="AJ71" s="17"/>
      <c r="AK71"/>
      <c r="AL71" s="17"/>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24"/>
      <c r="I72"/>
      <c r="J72"/>
      <c r="K72"/>
      <c r="L72"/>
      <c r="M72"/>
      <c r="N72"/>
      <c r="O72"/>
      <c r="P72"/>
      <c r="Q72"/>
      <c r="R72" s="24"/>
      <c r="S72" s="106"/>
      <c r="T72"/>
      <c r="U72" s="106"/>
      <c r="V72" s="106"/>
      <c r="W72" s="17"/>
      <c r="X72" s="17"/>
      <c r="Y72" s="17"/>
      <c r="Z72" s="17"/>
      <c r="AA72" s="3"/>
      <c r="AB72" s="3"/>
      <c r="AC72" s="17"/>
      <c r="AD72" s="65"/>
      <c r="AE72" s="162"/>
      <c r="AF72" s="162"/>
      <c r="AG72"/>
      <c r="AH72" s="17"/>
      <c r="AI72"/>
      <c r="AJ72" s="17"/>
      <c r="AK72"/>
      <c r="AL72" s="17"/>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24"/>
      <c r="I73"/>
      <c r="J73"/>
      <c r="K73"/>
      <c r="L73"/>
      <c r="M73"/>
      <c r="N73"/>
      <c r="O73"/>
      <c r="P73"/>
      <c r="Q73"/>
      <c r="R73" s="24"/>
      <c r="S73" s="106"/>
      <c r="T73"/>
      <c r="U73" s="106"/>
      <c r="V73" s="106"/>
      <c r="W73" s="17"/>
      <c r="X73" s="17"/>
      <c r="Y73" s="17"/>
      <c r="Z73" s="17"/>
      <c r="AA73" s="3"/>
      <c r="AB73" s="3"/>
      <c r="AC73" s="17"/>
      <c r="AD73" s="65"/>
      <c r="AE73" s="162"/>
      <c r="AF73" s="162"/>
      <c r="AG73"/>
      <c r="AH73" s="17"/>
      <c r="AI73"/>
      <c r="AJ73" s="17"/>
      <c r="AK73"/>
      <c r="AL73" s="17"/>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24"/>
      <c r="I74"/>
      <c r="J74"/>
      <c r="K74"/>
      <c r="L74"/>
      <c r="M74"/>
      <c r="N74"/>
      <c r="O74"/>
      <c r="P74"/>
      <c r="Q74"/>
      <c r="R74" s="24"/>
      <c r="S74" s="106"/>
      <c r="T74"/>
      <c r="U74" s="106"/>
      <c r="V74" s="106"/>
      <c r="W74" s="17"/>
      <c r="X74" s="17"/>
      <c r="Y74" s="17"/>
      <c r="Z74" s="17"/>
      <c r="AA74" s="3"/>
      <c r="AB74" s="3"/>
      <c r="AC74" s="17"/>
      <c r="AD74" s="65"/>
      <c r="AE74" s="162"/>
      <c r="AF74" s="162"/>
      <c r="AG74"/>
      <c r="AH74" s="17"/>
      <c r="AI74"/>
      <c r="AJ74" s="17"/>
      <c r="AK74"/>
      <c r="AL74" s="17"/>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24"/>
      <c r="I75"/>
      <c r="J75"/>
      <c r="K75"/>
      <c r="L75"/>
      <c r="M75"/>
      <c r="N75"/>
      <c r="O75"/>
      <c r="P75"/>
      <c r="Q75"/>
      <c r="R75" s="24"/>
      <c r="S75" s="106"/>
      <c r="T75"/>
      <c r="U75" s="106"/>
      <c r="V75" s="106"/>
      <c r="W75" s="17"/>
      <c r="X75" s="17"/>
      <c r="Y75" s="17"/>
      <c r="Z75" s="17"/>
      <c r="AA75" s="3"/>
      <c r="AB75" s="3"/>
      <c r="AC75" s="17"/>
      <c r="AD75" s="65"/>
      <c r="AE75" s="162"/>
      <c r="AF75" s="162"/>
      <c r="AG75"/>
      <c r="AH75" s="17"/>
      <c r="AI75"/>
      <c r="AJ75" s="17"/>
      <c r="AK75"/>
      <c r="AL75" s="17"/>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24"/>
      <c r="I76"/>
      <c r="J76"/>
      <c r="K76"/>
      <c r="L76"/>
      <c r="M76"/>
      <c r="N76"/>
      <c r="O76"/>
      <c r="P76"/>
      <c r="Q76"/>
      <c r="R76" s="24"/>
      <c r="S76" s="106"/>
      <c r="T76"/>
      <c r="U76" s="106"/>
      <c r="V76" s="106"/>
      <c r="W76" s="17"/>
      <c r="X76" s="17"/>
      <c r="Y76" s="17"/>
      <c r="Z76" s="17"/>
      <c r="AA76" s="3"/>
      <c r="AB76" s="3"/>
      <c r="AC76" s="17"/>
      <c r="AD76" s="65"/>
      <c r="AE76" s="162"/>
      <c r="AF76" s="162"/>
      <c r="AG76"/>
      <c r="AH76" s="17"/>
      <c r="AI76"/>
      <c r="AJ76" s="17"/>
      <c r="AK76"/>
      <c r="AL76" s="17"/>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24"/>
      <c r="I77"/>
      <c r="J77"/>
      <c r="K77"/>
      <c r="L77"/>
      <c r="M77"/>
      <c r="N77"/>
      <c r="O77"/>
      <c r="P77"/>
      <c r="Q77"/>
      <c r="R77" s="24"/>
      <c r="S77" s="106"/>
      <c r="T77"/>
      <c r="U77" s="106"/>
      <c r="V77" s="106"/>
      <c r="W77" s="17"/>
      <c r="X77" s="17"/>
      <c r="Y77" s="17"/>
      <c r="Z77" s="17"/>
      <c r="AA77" s="3"/>
      <c r="AB77" s="3"/>
      <c r="AC77" s="17"/>
      <c r="AD77" s="65"/>
      <c r="AE77" s="162"/>
      <c r="AF77" s="162"/>
      <c r="AG77"/>
      <c r="AH77" s="17"/>
      <c r="AI77"/>
      <c r="AJ77" s="17"/>
      <c r="AK77"/>
      <c r="AL77" s="1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24"/>
      <c r="I78"/>
      <c r="J78"/>
      <c r="K78"/>
      <c r="L78"/>
      <c r="M78"/>
      <c r="N78"/>
      <c r="O78"/>
      <c r="P78"/>
      <c r="Q78"/>
      <c r="R78" s="24"/>
      <c r="S78" s="106"/>
      <c r="T78"/>
      <c r="U78" s="106"/>
      <c r="V78" s="106"/>
      <c r="W78" s="17"/>
      <c r="X78" s="17"/>
      <c r="Y78" s="17"/>
      <c r="Z78" s="17"/>
      <c r="AA78" s="3"/>
      <c r="AB78" s="3"/>
      <c r="AC78" s="17"/>
      <c r="AD78" s="65"/>
      <c r="AE78" s="162"/>
      <c r="AF78" s="162"/>
      <c r="AG78"/>
      <c r="AH78" s="17"/>
      <c r="AI78"/>
      <c r="AJ78" s="17"/>
      <c r="AK78"/>
      <c r="AL78" s="17"/>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24"/>
      <c r="I79"/>
      <c r="J79"/>
      <c r="K79"/>
      <c r="L79"/>
      <c r="M79"/>
      <c r="N79"/>
      <c r="O79"/>
      <c r="P79"/>
      <c r="Q79"/>
      <c r="R79" s="24"/>
      <c r="S79" s="106"/>
      <c r="T79"/>
      <c r="U79" s="106"/>
      <c r="V79" s="106"/>
      <c r="W79" s="17"/>
      <c r="X79" s="17"/>
      <c r="Y79" s="17"/>
      <c r="Z79" s="17"/>
      <c r="AA79" s="3"/>
      <c r="AB79" s="3"/>
      <c r="AC79" s="17"/>
      <c r="AD79" s="65"/>
      <c r="AE79" s="162"/>
      <c r="AF79" s="162"/>
      <c r="AG79"/>
      <c r="AH79" s="17"/>
      <c r="AI79"/>
      <c r="AJ79" s="17"/>
      <c r="AK79"/>
      <c r="AL79" s="17"/>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24"/>
      <c r="I80"/>
      <c r="J80"/>
      <c r="K80"/>
      <c r="L80"/>
      <c r="M80"/>
      <c r="N80"/>
      <c r="O80"/>
      <c r="P80"/>
      <c r="Q80"/>
      <c r="R80" s="24"/>
      <c r="S80" s="106"/>
      <c r="T80"/>
      <c r="U80" s="106"/>
      <c r="V80" s="106"/>
      <c r="W80" s="17"/>
      <c r="X80" s="17"/>
      <c r="Y80" s="17"/>
      <c r="Z80" s="17"/>
      <c r="AA80" s="3"/>
      <c r="AB80" s="3"/>
      <c r="AC80" s="17"/>
      <c r="AD80" s="65"/>
      <c r="AE80" s="162"/>
      <c r="AF80" s="162"/>
      <c r="AG80"/>
      <c r="AH80" s="17"/>
      <c r="AI80"/>
      <c r="AJ80" s="17"/>
      <c r="AK80"/>
      <c r="AL80" s="17"/>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24"/>
      <c r="I81"/>
      <c r="J81"/>
      <c r="K81"/>
      <c r="L81"/>
      <c r="M81"/>
      <c r="N81"/>
      <c r="O81"/>
      <c r="P81"/>
      <c r="Q81"/>
      <c r="R81" s="24"/>
      <c r="S81" s="106"/>
      <c r="T81"/>
      <c r="U81" s="106"/>
      <c r="V81" s="106"/>
      <c r="W81" s="17"/>
      <c r="X81" s="17"/>
      <c r="Y81" s="17"/>
      <c r="Z81" s="17"/>
      <c r="AA81" s="3"/>
      <c r="AB81" s="3"/>
      <c r="AC81" s="17"/>
      <c r="AD81" s="65"/>
      <c r="AE81" s="162"/>
      <c r="AF81" s="162"/>
      <c r="AG81"/>
      <c r="AH81" s="17"/>
      <c r="AI81"/>
      <c r="AJ81" s="17"/>
      <c r="AK81"/>
      <c r="AL81" s="17"/>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24"/>
      <c r="I82"/>
      <c r="J82"/>
      <c r="K82"/>
      <c r="L82"/>
      <c r="M82"/>
      <c r="N82"/>
      <c r="O82"/>
      <c r="P82"/>
      <c r="Q82"/>
      <c r="R82" s="24"/>
      <c r="S82" s="106"/>
      <c r="T82"/>
      <c r="U82" s="106"/>
      <c r="V82" s="106"/>
      <c r="W82" s="17"/>
      <c r="X82" s="17"/>
      <c r="Y82" s="17"/>
      <c r="Z82" s="17"/>
      <c r="AA82" s="3"/>
      <c r="AB82" s="3"/>
      <c r="AC82" s="17"/>
      <c r="AD82" s="65"/>
      <c r="AE82" s="162"/>
      <c r="AF82" s="162"/>
      <c r="AG82"/>
      <c r="AH82" s="17"/>
      <c r="AI82"/>
      <c r="AJ82" s="17"/>
      <c r="AK82"/>
      <c r="AL82" s="17"/>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24"/>
      <c r="I83"/>
      <c r="J83"/>
      <c r="K83"/>
      <c r="L83"/>
      <c r="M83"/>
      <c r="N83"/>
      <c r="O83"/>
      <c r="P83"/>
      <c r="Q83"/>
      <c r="R83" s="24"/>
      <c r="S83" s="106"/>
      <c r="T83"/>
      <c r="U83" s="106"/>
      <c r="V83" s="106"/>
      <c r="W83" s="17"/>
      <c r="X83" s="17"/>
      <c r="Y83" s="17"/>
      <c r="Z83" s="17"/>
      <c r="AA83" s="3"/>
      <c r="AB83" s="3"/>
      <c r="AC83" s="17"/>
      <c r="AD83" s="65"/>
      <c r="AE83" s="162"/>
      <c r="AF83" s="162"/>
      <c r="AG83"/>
      <c r="AH83" s="17"/>
      <c r="AI83"/>
      <c r="AJ83" s="17"/>
      <c r="AK83"/>
      <c r="AL83" s="17"/>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24"/>
      <c r="I84"/>
      <c r="J84"/>
      <c r="K84"/>
      <c r="L84"/>
      <c r="M84"/>
      <c r="N84"/>
      <c r="O84"/>
      <c r="P84"/>
      <c r="Q84"/>
      <c r="R84" s="24"/>
      <c r="S84" s="106"/>
      <c r="T84"/>
      <c r="U84" s="106"/>
      <c r="V84" s="106"/>
      <c r="W84" s="17"/>
      <c r="X84" s="17"/>
      <c r="Y84" s="17"/>
      <c r="Z84" s="17"/>
      <c r="AA84" s="3"/>
      <c r="AB84" s="3"/>
      <c r="AC84" s="17"/>
      <c r="AD84" s="65"/>
      <c r="AE84" s="162"/>
      <c r="AF84" s="162"/>
      <c r="AG84"/>
      <c r="AH84" s="17"/>
      <c r="AI84"/>
      <c r="AJ84" s="17"/>
      <c r="AK84"/>
      <c r="AL84" s="17"/>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24"/>
      <c r="I85"/>
      <c r="J85"/>
      <c r="K85"/>
      <c r="L85"/>
      <c r="M85"/>
      <c r="N85"/>
      <c r="O85"/>
      <c r="P85"/>
      <c r="Q85"/>
      <c r="R85" s="24"/>
      <c r="S85" s="106"/>
      <c r="T85"/>
      <c r="U85" s="106"/>
      <c r="V85" s="106"/>
      <c r="W85" s="17"/>
      <c r="X85" s="17"/>
      <c r="Y85" s="17"/>
      <c r="Z85" s="17"/>
      <c r="AA85" s="3"/>
      <c r="AB85" s="3"/>
      <c r="AC85" s="17"/>
      <c r="AD85" s="65"/>
      <c r="AE85" s="162"/>
      <c r="AF85" s="162"/>
      <c r="AG85"/>
      <c r="AH85" s="17"/>
      <c r="AI85"/>
      <c r="AJ85" s="17"/>
      <c r="AK85"/>
      <c r="AL85" s="17"/>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24"/>
      <c r="I86"/>
      <c r="J86"/>
      <c r="K86"/>
      <c r="L86"/>
      <c r="M86"/>
      <c r="N86"/>
      <c r="O86"/>
      <c r="P86"/>
      <c r="Q86"/>
      <c r="R86" s="24"/>
      <c r="S86" s="106"/>
      <c r="T86"/>
      <c r="U86" s="106"/>
      <c r="V86" s="106"/>
      <c r="W86" s="17"/>
      <c r="X86" s="17"/>
      <c r="Y86" s="17"/>
      <c r="Z86" s="17"/>
      <c r="AA86" s="3"/>
      <c r="AB86" s="3"/>
      <c r="AC86" s="17"/>
      <c r="AD86" s="65"/>
      <c r="AE86" s="162"/>
      <c r="AF86" s="162"/>
      <c r="AG86"/>
      <c r="AH86" s="17"/>
      <c r="AI86"/>
      <c r="AJ86" s="17"/>
      <c r="AK86"/>
      <c r="AL86" s="17"/>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24"/>
      <c r="I87"/>
      <c r="J87"/>
      <c r="K87"/>
      <c r="L87"/>
      <c r="M87"/>
      <c r="N87"/>
      <c r="O87"/>
      <c r="P87"/>
      <c r="Q87"/>
      <c r="R87" s="24"/>
      <c r="S87" s="106"/>
      <c r="T87"/>
      <c r="U87" s="106"/>
      <c r="V87" s="106"/>
      <c r="W87" s="17"/>
      <c r="X87" s="17"/>
      <c r="Y87" s="17"/>
      <c r="Z87" s="17"/>
      <c r="AA87" s="3"/>
      <c r="AB87" s="3"/>
      <c r="AC87" s="17"/>
      <c r="AD87" s="65"/>
      <c r="AE87" s="162"/>
      <c r="AF87" s="162"/>
      <c r="AG87"/>
      <c r="AH87" s="17"/>
      <c r="AI87"/>
      <c r="AJ87" s="17"/>
      <c r="AK87"/>
      <c r="AL87" s="1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24"/>
      <c r="I88"/>
      <c r="J88"/>
      <c r="K88"/>
      <c r="L88"/>
      <c r="M88"/>
      <c r="N88"/>
      <c r="O88"/>
      <c r="P88"/>
      <c r="Q88"/>
      <c r="R88" s="24"/>
      <c r="S88" s="106"/>
      <c r="T88"/>
      <c r="U88" s="106"/>
      <c r="V88" s="106"/>
      <c r="W88" s="17"/>
      <c r="X88" s="17"/>
      <c r="Y88" s="17"/>
      <c r="Z88" s="17"/>
      <c r="AA88" s="3"/>
      <c r="AB88" s="3"/>
      <c r="AC88" s="17"/>
      <c r="AD88" s="65"/>
      <c r="AE88" s="162"/>
      <c r="AF88" s="162"/>
      <c r="AG88"/>
      <c r="AH88" s="17"/>
      <c r="AI88"/>
      <c r="AJ88" s="17"/>
      <c r="AK88"/>
      <c r="AL88" s="17"/>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24"/>
      <c r="I89"/>
      <c r="J89"/>
      <c r="K89"/>
      <c r="L89"/>
      <c r="M89"/>
      <c r="N89"/>
      <c r="O89"/>
      <c r="P89"/>
      <c r="Q89"/>
      <c r="R89" s="24"/>
      <c r="S89" s="106"/>
      <c r="T89"/>
      <c r="U89" s="106"/>
      <c r="V89" s="106"/>
      <c r="W89" s="17"/>
      <c r="X89" s="17"/>
      <c r="Y89" s="17"/>
      <c r="Z89" s="17"/>
      <c r="AA89" s="3"/>
      <c r="AB89" s="3"/>
      <c r="AC89" s="17"/>
      <c r="AD89" s="65"/>
      <c r="AE89" s="162"/>
      <c r="AF89" s="162"/>
      <c r="AG89"/>
      <c r="AH89" s="17"/>
      <c r="AI89"/>
      <c r="AJ89" s="17"/>
      <c r="AK89"/>
      <c r="AL89" s="17"/>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24"/>
      <c r="I90"/>
      <c r="J90"/>
      <c r="K90"/>
      <c r="L90"/>
      <c r="M90"/>
      <c r="N90"/>
      <c r="O90"/>
      <c r="P90"/>
      <c r="Q90"/>
      <c r="R90" s="24"/>
      <c r="S90" s="106"/>
      <c r="T90"/>
      <c r="U90" s="106"/>
      <c r="V90" s="106"/>
      <c r="W90" s="17"/>
      <c r="X90" s="17"/>
      <c r="Y90" s="17"/>
      <c r="Z90" s="17"/>
      <c r="AA90" s="3"/>
      <c r="AB90" s="3"/>
      <c r="AC90" s="17"/>
      <c r="AD90" s="65"/>
      <c r="AE90" s="162"/>
      <c r="AF90" s="162"/>
      <c r="AG90"/>
      <c r="AH90" s="17"/>
      <c r="AI90"/>
      <c r="AJ90" s="17"/>
      <c r="AK90"/>
      <c r="AL90" s="17"/>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24"/>
      <c r="I91"/>
      <c r="J91"/>
      <c r="K91"/>
      <c r="L91"/>
      <c r="M91"/>
      <c r="N91"/>
      <c r="O91"/>
      <c r="P91"/>
      <c r="Q91"/>
      <c r="R91" s="24"/>
      <c r="S91" s="106"/>
      <c r="T91"/>
      <c r="U91" s="106"/>
      <c r="V91" s="106"/>
      <c r="W91" s="17"/>
      <c r="X91" s="17"/>
      <c r="Y91" s="17"/>
      <c r="Z91" s="17"/>
      <c r="AA91" s="3"/>
      <c r="AB91" s="3"/>
      <c r="AC91" s="17"/>
      <c r="AD91" s="65"/>
      <c r="AE91" s="162"/>
      <c r="AF91" s="162"/>
      <c r="AG91"/>
      <c r="AH91" s="17"/>
      <c r="AI91"/>
      <c r="AJ91" s="17"/>
      <c r="AK91"/>
      <c r="AL91" s="17"/>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24"/>
      <c r="I92"/>
      <c r="J92"/>
      <c r="K92"/>
      <c r="L92"/>
      <c r="M92"/>
      <c r="N92"/>
      <c r="O92"/>
      <c r="P92"/>
      <c r="Q92"/>
      <c r="R92" s="24"/>
      <c r="S92" s="106"/>
      <c r="T92"/>
      <c r="U92" s="106"/>
      <c r="V92" s="106"/>
      <c r="W92" s="17"/>
      <c r="X92" s="17"/>
      <c r="Y92" s="17"/>
      <c r="Z92" s="17"/>
      <c r="AA92" s="3"/>
      <c r="AB92" s="3"/>
      <c r="AC92" s="17"/>
      <c r="AD92" s="65"/>
      <c r="AE92" s="162"/>
      <c r="AF92" s="162"/>
      <c r="AG92"/>
      <c r="AH92" s="17"/>
      <c r="AI92"/>
      <c r="AJ92" s="17"/>
      <c r="AK92"/>
      <c r="AL92" s="17"/>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24"/>
      <c r="I93"/>
      <c r="J93"/>
      <c r="K93"/>
      <c r="L93"/>
      <c r="M93"/>
      <c r="N93"/>
      <c r="O93"/>
      <c r="P93"/>
      <c r="Q93"/>
      <c r="R93" s="24"/>
      <c r="S93" s="106"/>
      <c r="T93"/>
      <c r="U93" s="106"/>
      <c r="V93" s="106"/>
      <c r="W93" s="17"/>
      <c r="X93" s="17"/>
      <c r="Y93" s="17"/>
      <c r="Z93" s="17"/>
      <c r="AA93" s="3"/>
      <c r="AB93" s="3"/>
      <c r="AC93" s="17"/>
      <c r="AD93" s="65"/>
      <c r="AE93" s="162"/>
      <c r="AF93" s="162"/>
      <c r="AG93"/>
      <c r="AH93" s="17"/>
      <c r="AI93"/>
      <c r="AJ93" s="17"/>
      <c r="AK93"/>
      <c r="AL93" s="17"/>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24"/>
      <c r="I94"/>
      <c r="J94"/>
      <c r="K94"/>
      <c r="L94"/>
      <c r="M94"/>
      <c r="N94"/>
      <c r="O94"/>
      <c r="P94"/>
      <c r="Q94"/>
      <c r="R94" s="24"/>
      <c r="S94" s="106"/>
      <c r="T94"/>
      <c r="U94" s="106"/>
      <c r="V94" s="106"/>
      <c r="W94" s="17"/>
      <c r="X94" s="17"/>
      <c r="Y94" s="17"/>
      <c r="Z94" s="17"/>
      <c r="AA94" s="3"/>
      <c r="AB94" s="3"/>
      <c r="AC94" s="17"/>
      <c r="AD94" s="65"/>
      <c r="AE94" s="162"/>
      <c r="AF94" s="162"/>
      <c r="AG94"/>
      <c r="AH94" s="17"/>
      <c r="AI94"/>
      <c r="AJ94" s="17"/>
      <c r="AK94"/>
      <c r="AL94" s="17"/>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24"/>
      <c r="I95"/>
      <c r="J95"/>
      <c r="K95"/>
      <c r="L95"/>
      <c r="M95"/>
      <c r="N95"/>
      <c r="O95"/>
      <c r="P95"/>
      <c r="Q95"/>
      <c r="R95" s="24"/>
      <c r="S95" s="106"/>
      <c r="T95"/>
      <c r="U95" s="106"/>
      <c r="V95" s="106"/>
      <c r="W95" s="17"/>
      <c r="X95" s="17"/>
      <c r="Y95" s="17"/>
      <c r="Z95" s="17"/>
      <c r="AA95" s="3"/>
      <c r="AB95" s="3"/>
      <c r="AC95" s="17"/>
      <c r="AD95" s="65"/>
      <c r="AE95" s="162"/>
      <c r="AF95" s="162"/>
      <c r="AG95"/>
      <c r="AH95" s="17"/>
      <c r="AI95"/>
      <c r="AJ95" s="17"/>
      <c r="AK95"/>
      <c r="AL95" s="17"/>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24"/>
      <c r="I96"/>
      <c r="J96"/>
      <c r="K96"/>
      <c r="L96"/>
      <c r="M96"/>
      <c r="N96"/>
      <c r="O96"/>
      <c r="P96"/>
      <c r="Q96"/>
      <c r="R96" s="24"/>
      <c r="S96" s="106"/>
      <c r="T96"/>
      <c r="U96" s="106"/>
      <c r="V96" s="106"/>
      <c r="W96" s="17"/>
      <c r="X96" s="17"/>
      <c r="Y96" s="17"/>
      <c r="Z96" s="17"/>
      <c r="AA96" s="3"/>
      <c r="AB96" s="3"/>
      <c r="AC96" s="17"/>
      <c r="AD96" s="65"/>
      <c r="AE96" s="162"/>
      <c r="AF96" s="162"/>
      <c r="AG96"/>
      <c r="AH96" s="17"/>
      <c r="AI96"/>
      <c r="AJ96" s="17"/>
      <c r="AK96"/>
      <c r="AL96" s="17"/>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24"/>
      <c r="I97"/>
      <c r="J97"/>
      <c r="K97"/>
      <c r="L97"/>
      <c r="M97"/>
      <c r="N97"/>
      <c r="O97"/>
      <c r="P97"/>
      <c r="Q97"/>
      <c r="R97" s="24"/>
      <c r="S97" s="106"/>
      <c r="T97"/>
      <c r="U97" s="106"/>
      <c r="V97" s="106"/>
      <c r="W97" s="17"/>
      <c r="X97" s="17"/>
      <c r="Y97" s="17"/>
      <c r="Z97" s="17"/>
      <c r="AA97" s="3"/>
      <c r="AB97" s="3"/>
      <c r="AC97" s="17"/>
      <c r="AD97" s="65"/>
      <c r="AE97" s="162"/>
      <c r="AF97" s="162"/>
      <c r="AG97"/>
      <c r="AH97" s="17"/>
      <c r="AI97"/>
      <c r="AJ97" s="17"/>
      <c r="AK97"/>
      <c r="AL97" s="1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24"/>
      <c r="I98"/>
      <c r="J98"/>
      <c r="K98"/>
      <c r="L98"/>
      <c r="M98"/>
      <c r="N98"/>
      <c r="O98"/>
      <c r="P98"/>
      <c r="Q98"/>
      <c r="R98" s="24"/>
      <c r="S98" s="106"/>
      <c r="T98"/>
      <c r="U98" s="106"/>
      <c r="V98" s="106"/>
      <c r="W98" s="17"/>
      <c r="X98" s="17"/>
      <c r="Y98" s="17"/>
      <c r="Z98" s="17"/>
      <c r="AA98" s="3"/>
      <c r="AB98" s="3"/>
      <c r="AC98" s="17"/>
      <c r="AD98" s="65"/>
      <c r="AE98" s="162"/>
      <c r="AF98" s="162"/>
      <c r="AG98"/>
      <c r="AH98" s="17"/>
      <c r="AI98"/>
      <c r="AJ98" s="17"/>
      <c r="AK98"/>
      <c r="AL98" s="17"/>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24"/>
      <c r="I99"/>
      <c r="J99"/>
      <c r="K99"/>
      <c r="L99"/>
      <c r="M99"/>
      <c r="N99"/>
      <c r="O99"/>
      <c r="P99"/>
      <c r="Q99"/>
      <c r="R99" s="24"/>
      <c r="S99" s="106"/>
      <c r="T99"/>
      <c r="U99" s="106"/>
      <c r="V99" s="106"/>
      <c r="W99" s="17"/>
      <c r="X99" s="17"/>
      <c r="Y99" s="17"/>
      <c r="Z99" s="17"/>
      <c r="AA99" s="3"/>
      <c r="AB99" s="3"/>
      <c r="AC99" s="17"/>
      <c r="AD99" s="65"/>
      <c r="AE99" s="162"/>
      <c r="AF99" s="162"/>
      <c r="AG99"/>
      <c r="AH99" s="17"/>
      <c r="AI99"/>
      <c r="AJ99" s="17"/>
      <c r="AK99"/>
      <c r="AL99" s="17"/>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24"/>
      <c r="I100"/>
      <c r="J100"/>
      <c r="K100"/>
      <c r="L100"/>
      <c r="M100"/>
      <c r="N100"/>
      <c r="O100"/>
      <c r="P100"/>
      <c r="Q100"/>
      <c r="R100" s="24"/>
      <c r="S100" s="106"/>
      <c r="T100"/>
      <c r="U100" s="106"/>
      <c r="V100" s="106"/>
      <c r="W100" s="17"/>
      <c r="X100" s="17"/>
      <c r="Y100" s="17"/>
      <c r="Z100" s="17"/>
      <c r="AA100" s="3"/>
      <c r="AB100" s="3"/>
      <c r="AC100" s="17"/>
      <c r="AD100" s="65"/>
      <c r="AE100" s="162"/>
      <c r="AF100" s="162"/>
      <c r="AG100"/>
      <c r="AH100" s="17"/>
      <c r="AI100"/>
      <c r="AJ100" s="17"/>
      <c r="AK100"/>
      <c r="AL100" s="17"/>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24"/>
      <c r="I101"/>
      <c r="J101"/>
      <c r="K101"/>
      <c r="L101"/>
      <c r="M101"/>
      <c r="N101"/>
      <c r="O101"/>
      <c r="P101"/>
      <c r="Q101"/>
      <c r="R101" s="24"/>
      <c r="S101" s="106"/>
      <c r="T101"/>
      <c r="U101" s="106"/>
      <c r="V101" s="106"/>
      <c r="W101" s="17"/>
      <c r="X101" s="17"/>
      <c r="Y101" s="17"/>
      <c r="Z101" s="17"/>
      <c r="AA101" s="3"/>
      <c r="AB101" s="3"/>
      <c r="AC101" s="17"/>
      <c r="AD101" s="65"/>
      <c r="AE101" s="162"/>
      <c r="AF101" s="162"/>
      <c r="AG101"/>
      <c r="AH101" s="17"/>
      <c r="AI101"/>
      <c r="AJ101" s="17"/>
      <c r="AK101"/>
      <c r="AL101" s="17"/>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24"/>
      <c r="I102"/>
      <c r="J102"/>
      <c r="K102"/>
      <c r="L102"/>
      <c r="M102"/>
      <c r="N102"/>
      <c r="O102"/>
      <c r="P102"/>
      <c r="Q102"/>
      <c r="R102" s="24"/>
      <c r="S102" s="106"/>
      <c r="T102"/>
      <c r="U102" s="106"/>
      <c r="V102" s="106"/>
      <c r="W102" s="17"/>
      <c r="X102" s="17"/>
      <c r="Y102" s="17"/>
      <c r="Z102" s="17"/>
      <c r="AA102" s="3"/>
      <c r="AB102" s="3"/>
      <c r="AC102" s="17"/>
      <c r="AD102" s="65"/>
      <c r="AE102" s="162"/>
      <c r="AF102" s="162"/>
      <c r="AG102"/>
      <c r="AH102" s="17"/>
      <c r="AI102"/>
      <c r="AJ102" s="17"/>
      <c r="AK102"/>
      <c r="AL102" s="17"/>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24"/>
      <c r="I103"/>
      <c r="J103"/>
      <c r="K103"/>
      <c r="L103"/>
      <c r="M103"/>
      <c r="N103"/>
      <c r="O103"/>
      <c r="P103"/>
      <c r="Q103"/>
      <c r="R103" s="24"/>
      <c r="S103" s="106"/>
      <c r="T103"/>
      <c r="U103" s="106"/>
      <c r="V103" s="106"/>
      <c r="W103" s="17"/>
      <c r="X103" s="17"/>
      <c r="Y103" s="17"/>
      <c r="Z103" s="17"/>
      <c r="AA103" s="3"/>
      <c r="AB103" s="3"/>
      <c r="AC103" s="17"/>
      <c r="AD103" s="65"/>
      <c r="AE103" s="162"/>
      <c r="AF103" s="162"/>
      <c r="AG103"/>
      <c r="AH103" s="17"/>
      <c r="AI103"/>
      <c r="AJ103" s="17"/>
      <c r="AK103"/>
      <c r="AL103" s="17"/>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24"/>
      <c r="I104"/>
      <c r="J104"/>
      <c r="K104"/>
      <c r="L104"/>
      <c r="M104"/>
      <c r="N104"/>
      <c r="O104"/>
      <c r="P104"/>
      <c r="Q104"/>
      <c r="R104" s="24"/>
      <c r="S104" s="106"/>
      <c r="T104"/>
      <c r="U104" s="106"/>
      <c r="V104" s="106"/>
      <c r="W104" s="17"/>
      <c r="X104" s="17"/>
      <c r="Y104" s="17"/>
      <c r="Z104" s="17"/>
      <c r="AA104" s="3"/>
      <c r="AB104" s="3"/>
      <c r="AC104" s="17"/>
      <c r="AD104" s="65"/>
      <c r="AE104" s="162"/>
      <c r="AF104" s="162"/>
      <c r="AG104"/>
      <c r="AH104" s="17"/>
      <c r="AI104"/>
      <c r="AJ104" s="17"/>
      <c r="AK104"/>
      <c r="AL104" s="17"/>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24"/>
      <c r="I105"/>
      <c r="J105"/>
      <c r="K105"/>
      <c r="L105"/>
      <c r="M105"/>
      <c r="N105"/>
      <c r="O105"/>
      <c r="P105"/>
      <c r="Q105"/>
      <c r="R105" s="24"/>
      <c r="S105" s="106"/>
      <c r="T105"/>
      <c r="U105" s="106"/>
      <c r="V105" s="106"/>
      <c r="W105" s="17"/>
      <c r="X105" s="17"/>
      <c r="Y105" s="17"/>
      <c r="Z105" s="17"/>
      <c r="AA105" s="3"/>
      <c r="AB105" s="3"/>
      <c r="AC105" s="17"/>
      <c r="AD105" s="65"/>
      <c r="AE105" s="162"/>
      <c r="AF105" s="162"/>
      <c r="AG105"/>
      <c r="AH105" s="17"/>
      <c r="AI105"/>
      <c r="AJ105" s="17"/>
      <c r="AK105"/>
      <c r="AL105" s="17"/>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24"/>
      <c r="I106"/>
      <c r="J106"/>
      <c r="K106"/>
      <c r="L106"/>
      <c r="M106"/>
      <c r="N106"/>
      <c r="O106"/>
      <c r="P106"/>
      <c r="Q106"/>
      <c r="R106" s="24"/>
      <c r="S106" s="106"/>
      <c r="T106"/>
      <c r="U106" s="106"/>
      <c r="V106" s="106"/>
      <c r="W106" s="17"/>
      <c r="X106" s="17"/>
      <c r="Y106" s="17"/>
      <c r="Z106" s="17"/>
      <c r="AA106" s="3"/>
      <c r="AB106" s="3"/>
      <c r="AC106" s="17"/>
      <c r="AD106" s="65"/>
      <c r="AE106" s="162"/>
      <c r="AF106" s="162"/>
      <c r="AG106"/>
      <c r="AH106" s="17"/>
      <c r="AI106"/>
      <c r="AJ106" s="17"/>
      <c r="AK106"/>
      <c r="AL106" s="17"/>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24"/>
      <c r="I107"/>
      <c r="J107"/>
      <c r="K107"/>
      <c r="L107"/>
      <c r="M107"/>
      <c r="N107"/>
      <c r="O107"/>
      <c r="P107"/>
      <c r="Q107"/>
      <c r="R107" s="24"/>
      <c r="S107" s="106"/>
      <c r="T107"/>
      <c r="U107" s="106"/>
      <c r="V107" s="106"/>
      <c r="W107" s="17"/>
      <c r="X107" s="17"/>
      <c r="Y107" s="17"/>
      <c r="Z107" s="17"/>
      <c r="AA107" s="3"/>
      <c r="AB107" s="3"/>
      <c r="AC107" s="17"/>
      <c r="AD107" s="65"/>
      <c r="AE107" s="162"/>
      <c r="AF107" s="162"/>
      <c r="AG107"/>
      <c r="AH107" s="17"/>
      <c r="AI107"/>
      <c r="AJ107" s="17"/>
      <c r="AK107"/>
      <c r="AL107" s="1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24"/>
      <c r="I108"/>
      <c r="J108"/>
      <c r="K108"/>
      <c r="L108"/>
      <c r="M108"/>
      <c r="N108"/>
      <c r="O108"/>
      <c r="P108"/>
      <c r="Q108"/>
      <c r="R108" s="24"/>
      <c r="S108" s="106"/>
      <c r="T108"/>
      <c r="U108" s="106"/>
      <c r="V108" s="106"/>
      <c r="W108" s="17"/>
      <c r="X108" s="17"/>
      <c r="Y108" s="17"/>
      <c r="Z108" s="17"/>
      <c r="AA108" s="3"/>
      <c r="AB108" s="3"/>
      <c r="AC108" s="17"/>
      <c r="AD108" s="65"/>
      <c r="AE108" s="162"/>
      <c r="AF108" s="162"/>
      <c r="AG108"/>
      <c r="AH108" s="17"/>
      <c r="AI108"/>
      <c r="AJ108" s="17"/>
      <c r="AK108"/>
      <c r="AL108" s="17"/>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24"/>
      <c r="I109"/>
      <c r="J109"/>
      <c r="K109"/>
      <c r="L109"/>
      <c r="M109"/>
      <c r="N109"/>
      <c r="O109"/>
      <c r="P109"/>
      <c r="Q109"/>
      <c r="R109" s="24"/>
      <c r="S109" s="106"/>
      <c r="T109"/>
      <c r="U109" s="106"/>
      <c r="V109" s="106"/>
      <c r="W109" s="17"/>
      <c r="X109" s="17"/>
      <c r="Y109" s="17"/>
      <c r="Z109" s="17"/>
      <c r="AA109" s="3"/>
      <c r="AB109" s="3"/>
      <c r="AC109" s="17"/>
      <c r="AD109" s="65"/>
      <c r="AE109" s="162"/>
      <c r="AF109" s="162"/>
      <c r="AG109"/>
      <c r="AH109" s="17"/>
      <c r="AI109"/>
      <c r="AJ109" s="17"/>
      <c r="AK109"/>
      <c r="AL109" s="17"/>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24"/>
      <c r="I110"/>
      <c r="J110"/>
      <c r="K110"/>
      <c r="L110"/>
      <c r="M110"/>
      <c r="N110"/>
      <c r="O110"/>
      <c r="P110"/>
      <c r="Q110"/>
      <c r="R110" s="24"/>
      <c r="S110" s="106"/>
      <c r="T110"/>
      <c r="U110" s="106"/>
      <c r="V110" s="106"/>
      <c r="W110" s="17"/>
      <c r="X110" s="17"/>
      <c r="Y110" s="17"/>
      <c r="Z110" s="17"/>
      <c r="AA110" s="3"/>
      <c r="AB110" s="3"/>
      <c r="AC110" s="17"/>
      <c r="AD110" s="65"/>
      <c r="AE110" s="162"/>
      <c r="AF110" s="162"/>
      <c r="AG110"/>
      <c r="AH110" s="17"/>
      <c r="AI110"/>
      <c r="AJ110" s="17"/>
      <c r="AK110"/>
      <c r="AL110" s="17"/>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24"/>
      <c r="I111"/>
      <c r="J111"/>
      <c r="K111"/>
      <c r="L111"/>
      <c r="M111"/>
      <c r="N111"/>
      <c r="O111"/>
      <c r="P111"/>
      <c r="Q111"/>
      <c r="R111" s="24"/>
      <c r="S111" s="106"/>
      <c r="T111"/>
      <c r="U111" s="106"/>
      <c r="V111" s="106"/>
      <c r="W111" s="17"/>
      <c r="X111" s="17"/>
      <c r="Y111" s="17"/>
      <c r="Z111" s="17"/>
      <c r="AA111" s="3"/>
      <c r="AB111" s="3"/>
      <c r="AC111" s="17"/>
      <c r="AD111" s="65"/>
      <c r="AE111" s="162"/>
      <c r="AF111" s="162"/>
      <c r="AG111"/>
      <c r="AH111" s="17"/>
      <c r="AI111"/>
      <c r="AJ111" s="17"/>
      <c r="AK111"/>
      <c r="AL111" s="17"/>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24"/>
      <c r="I112"/>
      <c r="J112"/>
      <c r="K112"/>
      <c r="L112"/>
      <c r="M112"/>
      <c r="N112"/>
      <c r="O112"/>
      <c r="P112"/>
      <c r="Q112"/>
      <c r="R112" s="24"/>
      <c r="S112" s="106"/>
      <c r="T112"/>
      <c r="U112" s="106"/>
      <c r="V112" s="106"/>
      <c r="W112" s="17"/>
      <c r="X112" s="17"/>
      <c r="Y112" s="17"/>
      <c r="Z112" s="17"/>
      <c r="AA112" s="3"/>
      <c r="AB112" s="3"/>
      <c r="AC112" s="17"/>
      <c r="AD112" s="65"/>
      <c r="AE112" s="162"/>
      <c r="AF112" s="162"/>
      <c r="AG112"/>
      <c r="AH112" s="17"/>
      <c r="AI112"/>
      <c r="AJ112" s="17"/>
      <c r="AK112"/>
      <c r="AL112" s="17"/>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24"/>
      <c r="I113"/>
      <c r="J113"/>
      <c r="K113"/>
      <c r="L113"/>
      <c r="M113"/>
      <c r="N113"/>
      <c r="O113"/>
      <c r="P113"/>
      <c r="Q113"/>
      <c r="R113" s="24"/>
      <c r="S113" s="106"/>
      <c r="T113"/>
      <c r="U113" s="106"/>
      <c r="V113" s="106"/>
      <c r="W113" s="17"/>
      <c r="X113" s="17"/>
      <c r="Y113" s="17"/>
      <c r="Z113" s="17"/>
      <c r="AA113" s="3"/>
      <c r="AB113" s="3"/>
      <c r="AC113" s="17"/>
      <c r="AD113" s="65"/>
      <c r="AE113" s="162"/>
      <c r="AF113" s="162"/>
      <c r="AG113"/>
      <c r="AH113" s="17"/>
      <c r="AI113"/>
      <c r="AJ113" s="17"/>
      <c r="AK113"/>
      <c r="AL113" s="17"/>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24"/>
      <c r="I114"/>
      <c r="J114"/>
      <c r="K114"/>
      <c r="L114"/>
      <c r="M114"/>
      <c r="N114"/>
      <c r="O114"/>
      <c r="P114"/>
      <c r="Q114"/>
      <c r="R114" s="24"/>
      <c r="S114" s="106"/>
      <c r="T114"/>
      <c r="U114" s="106"/>
      <c r="V114" s="106"/>
      <c r="W114" s="17"/>
      <c r="X114" s="17"/>
      <c r="Y114" s="17"/>
      <c r="Z114" s="17"/>
      <c r="AA114" s="3"/>
      <c r="AB114" s="3"/>
      <c r="AC114" s="17"/>
      <c r="AD114" s="65"/>
      <c r="AE114" s="162"/>
      <c r="AF114" s="162"/>
      <c r="AG114"/>
      <c r="AH114" s="17"/>
      <c r="AI114"/>
      <c r="AJ114" s="17"/>
      <c r="AK114"/>
      <c r="AL114" s="17"/>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24"/>
      <c r="I115"/>
      <c r="J115"/>
      <c r="K115"/>
      <c r="L115"/>
      <c r="M115"/>
      <c r="N115"/>
      <c r="O115"/>
      <c r="P115"/>
      <c r="Q115"/>
      <c r="R115" s="24"/>
      <c r="S115" s="106"/>
      <c r="T115"/>
      <c r="U115" s="106"/>
      <c r="V115" s="106"/>
      <c r="W115" s="17"/>
      <c r="X115" s="17"/>
      <c r="Y115" s="17"/>
      <c r="Z115" s="17"/>
      <c r="AA115" s="3"/>
      <c r="AB115" s="3"/>
      <c r="AC115" s="17"/>
      <c r="AD115" s="65"/>
      <c r="AE115" s="162"/>
      <c r="AF115" s="162"/>
      <c r="AG115"/>
      <c r="AH115" s="17"/>
      <c r="AI115"/>
      <c r="AJ115" s="17"/>
      <c r="AK115"/>
      <c r="AL115" s="17"/>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c r="F116" s="3"/>
      <c r="G116" s="3"/>
      <c r="H116" s="24"/>
      <c r="I116"/>
      <c r="J116"/>
      <c r="K116"/>
      <c r="L116"/>
      <c r="M116"/>
      <c r="N116"/>
      <c r="O116"/>
      <c r="P116"/>
      <c r="Q116"/>
      <c r="R116" s="24"/>
      <c r="S116" s="106"/>
      <c r="T116"/>
      <c r="U116" s="106"/>
      <c r="V116" s="106"/>
      <c r="W116" s="17"/>
      <c r="X116" s="17"/>
      <c r="Y116" s="17"/>
      <c r="Z116" s="17"/>
      <c r="AA116" s="3"/>
      <c r="AB116" s="3"/>
      <c r="AC116" s="17"/>
      <c r="AD116" s="65"/>
      <c r="AE116" s="162"/>
      <c r="AF116" s="162"/>
      <c r="AG116"/>
      <c r="AH116" s="17"/>
      <c r="AI116"/>
      <c r="AJ116" s="17"/>
      <c r="AK116"/>
      <c r="AL116" s="17"/>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c r="F117" s="3"/>
      <c r="G117" s="3"/>
      <c r="H117" s="24"/>
      <c r="I117"/>
      <c r="J117"/>
      <c r="K117"/>
      <c r="L117"/>
      <c r="M117"/>
      <c r="N117"/>
      <c r="O117"/>
      <c r="P117"/>
      <c r="Q117"/>
      <c r="R117" s="24"/>
      <c r="S117" s="106"/>
      <c r="T117"/>
      <c r="U117" s="106"/>
      <c r="V117" s="106"/>
      <c r="W117" s="17"/>
      <c r="X117" s="17"/>
      <c r="Y117" s="17"/>
      <c r="Z117" s="17"/>
      <c r="AA117" s="3"/>
      <c r="AB117" s="3"/>
      <c r="AC117" s="17"/>
      <c r="AD117" s="65"/>
      <c r="AE117" s="162"/>
      <c r="AF117" s="162"/>
      <c r="AG117"/>
      <c r="AH117" s="17"/>
      <c r="AI117"/>
      <c r="AJ117" s="17"/>
      <c r="AK117"/>
      <c r="AL117" s="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c r="F118" s="3"/>
      <c r="G118" s="3"/>
      <c r="H118" s="24"/>
      <c r="I118"/>
      <c r="J118"/>
      <c r="K118"/>
      <c r="L118"/>
      <c r="M118"/>
      <c r="N118"/>
      <c r="O118"/>
      <c r="P118"/>
      <c r="Q118"/>
      <c r="R118" s="24"/>
      <c r="S118" s="106"/>
      <c r="T118"/>
      <c r="U118" s="106"/>
      <c r="V118" s="106"/>
      <c r="W118" s="17"/>
      <c r="X118" s="17"/>
      <c r="Y118" s="17"/>
      <c r="Z118" s="17"/>
      <c r="AA118" s="3"/>
      <c r="AB118" s="3"/>
      <c r="AC118" s="17"/>
      <c r="AD118" s="65"/>
      <c r="AE118" s="162"/>
      <c r="AF118" s="162"/>
      <c r="AG118"/>
      <c r="AH118" s="17"/>
      <c r="AI118"/>
      <c r="AJ118" s="17"/>
      <c r="AK118"/>
      <c r="AL118" s="17"/>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c r="F119" s="3"/>
      <c r="G119" s="3"/>
      <c r="H119" s="24"/>
      <c r="I119"/>
      <c r="J119"/>
      <c r="K119"/>
      <c r="L119"/>
      <c r="M119"/>
      <c r="N119"/>
      <c r="O119"/>
      <c r="P119"/>
      <c r="Q119"/>
      <c r="R119" s="24"/>
      <c r="S119" s="106"/>
      <c r="T119"/>
      <c r="U119" s="106"/>
      <c r="V119" s="106"/>
      <c r="W119" s="17"/>
      <c r="X119" s="17"/>
      <c r="Y119" s="17"/>
      <c r="Z119" s="17"/>
      <c r="AA119" s="3"/>
      <c r="AB119" s="3"/>
      <c r="AC119" s="17"/>
      <c r="AD119" s="65"/>
      <c r="AE119" s="162"/>
      <c r="AF119" s="162"/>
      <c r="AG119"/>
      <c r="AH119" s="17"/>
      <c r="AI119"/>
      <c r="AJ119" s="17"/>
      <c r="AK119"/>
      <c r="AL119" s="17"/>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c r="F120" s="3"/>
      <c r="G120" s="3"/>
      <c r="H120" s="24"/>
      <c r="I120"/>
      <c r="J120"/>
      <c r="K120"/>
      <c r="L120"/>
      <c r="M120"/>
      <c r="N120"/>
      <c r="O120"/>
      <c r="P120"/>
      <c r="Q120"/>
      <c r="R120" s="24"/>
      <c r="S120" s="106"/>
      <c r="T120"/>
      <c r="U120" s="106"/>
      <c r="V120" s="106"/>
      <c r="W120" s="17"/>
      <c r="X120" s="17"/>
      <c r="Y120" s="17"/>
      <c r="Z120" s="17"/>
      <c r="AA120" s="3"/>
      <c r="AB120" s="3"/>
      <c r="AC120" s="17"/>
      <c r="AD120" s="65"/>
      <c r="AE120" s="162"/>
      <c r="AF120" s="162"/>
      <c r="AG120"/>
      <c r="AH120" s="17"/>
      <c r="AI120"/>
      <c r="AJ120" s="17"/>
      <c r="AK120"/>
      <c r="AL120" s="17"/>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c r="F121" s="3"/>
      <c r="G121" s="3"/>
      <c r="H121" s="24"/>
      <c r="I121"/>
      <c r="J121"/>
      <c r="K121"/>
      <c r="L121"/>
      <c r="M121"/>
      <c r="N121"/>
      <c r="O121"/>
      <c r="P121"/>
      <c r="Q121"/>
      <c r="R121" s="24"/>
      <c r="S121" s="106"/>
      <c r="T121"/>
      <c r="U121" s="106"/>
      <c r="V121" s="106"/>
      <c r="W121" s="17"/>
      <c r="X121" s="17"/>
      <c r="Y121" s="17"/>
      <c r="Z121" s="17"/>
      <c r="AA121" s="3"/>
      <c r="AB121" s="3"/>
      <c r="AC121" s="17"/>
      <c r="AD121" s="65"/>
      <c r="AE121" s="162"/>
      <c r="AF121" s="162"/>
      <c r="AG121"/>
      <c r="AH121" s="17"/>
      <c r="AI121"/>
      <c r="AJ121" s="17"/>
      <c r="AK121"/>
      <c r="AL121" s="17"/>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c r="F122" s="3"/>
      <c r="G122" s="3"/>
      <c r="H122" s="24"/>
      <c r="I122"/>
      <c r="J122"/>
      <c r="K122"/>
      <c r="L122"/>
      <c r="M122"/>
      <c r="N122"/>
      <c r="O122"/>
      <c r="P122"/>
      <c r="Q122"/>
      <c r="R122" s="24"/>
      <c r="S122" s="106"/>
      <c r="T122"/>
      <c r="U122" s="106"/>
      <c r="V122" s="106"/>
      <c r="W122" s="17"/>
      <c r="X122" s="17"/>
      <c r="Y122" s="17"/>
      <c r="Z122" s="17"/>
      <c r="AA122" s="3"/>
      <c r="AB122" s="3"/>
      <c r="AC122" s="17"/>
      <c r="AD122" s="65"/>
      <c r="AE122" s="162"/>
      <c r="AF122" s="162"/>
      <c r="AG122"/>
      <c r="AH122" s="17"/>
      <c r="AI122"/>
      <c r="AJ122" s="17"/>
      <c r="AK122"/>
      <c r="AL122" s="17"/>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c r="F123" s="3"/>
      <c r="G123" s="3"/>
      <c r="H123" s="24"/>
      <c r="I123"/>
      <c r="J123"/>
      <c r="K123"/>
      <c r="L123"/>
      <c r="M123"/>
      <c r="N123"/>
      <c r="O123"/>
      <c r="P123"/>
      <c r="Q123"/>
      <c r="R123" s="24"/>
      <c r="S123" s="106"/>
      <c r="T123"/>
      <c r="U123" s="106"/>
      <c r="V123" s="106"/>
      <c r="W123" s="17"/>
      <c r="X123" s="17"/>
      <c r="Y123" s="17"/>
      <c r="Z123" s="17"/>
      <c r="AA123" s="3"/>
      <c r="AB123" s="3"/>
      <c r="AC123" s="17"/>
      <c r="AD123" s="65"/>
      <c r="AE123" s="162"/>
      <c r="AF123" s="162"/>
      <c r="AG123"/>
      <c r="AH123" s="17"/>
      <c r="AI123"/>
      <c r="AJ123" s="17"/>
      <c r="AK123"/>
      <c r="AL123" s="17"/>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c r="F124" s="3"/>
      <c r="G124" s="3"/>
      <c r="H124" s="24"/>
      <c r="I124"/>
      <c r="J124"/>
      <c r="K124"/>
      <c r="L124"/>
      <c r="M124"/>
      <c r="N124"/>
      <c r="O124"/>
      <c r="P124"/>
      <c r="Q124"/>
      <c r="R124" s="24"/>
      <c r="S124" s="106"/>
      <c r="T124"/>
      <c r="U124" s="106"/>
      <c r="V124" s="106"/>
      <c r="W124" s="17"/>
      <c r="X124" s="17"/>
      <c r="Y124" s="17"/>
      <c r="Z124" s="17"/>
      <c r="AA124" s="3"/>
      <c r="AB124" s="3"/>
      <c r="AC124" s="17"/>
      <c r="AD124" s="65"/>
      <c r="AE124" s="162"/>
      <c r="AF124" s="162"/>
      <c r="AG124"/>
      <c r="AH124" s="17"/>
      <c r="AI124"/>
      <c r="AJ124" s="17"/>
      <c r="AK124"/>
      <c r="AL124" s="17"/>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c r="F125" s="3"/>
      <c r="G125" s="3"/>
      <c r="H125" s="24"/>
      <c r="I125"/>
      <c r="J125"/>
      <c r="K125"/>
      <c r="L125"/>
      <c r="M125"/>
      <c r="N125"/>
      <c r="O125"/>
      <c r="P125"/>
      <c r="Q125"/>
      <c r="R125" s="24"/>
      <c r="S125" s="106"/>
      <c r="T125"/>
      <c r="U125" s="106"/>
      <c r="V125" s="106"/>
      <c r="W125" s="17"/>
      <c r="X125" s="17"/>
      <c r="Y125" s="17"/>
      <c r="Z125" s="17"/>
      <c r="AA125" s="3"/>
      <c r="AB125" s="3"/>
      <c r="AC125" s="17"/>
      <c r="AD125" s="65"/>
      <c r="AE125" s="162"/>
      <c r="AF125" s="162"/>
      <c r="AG125"/>
      <c r="AH125" s="17"/>
      <c r="AI125"/>
      <c r="AJ125" s="17"/>
      <c r="AK125"/>
      <c r="AL125" s="17"/>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c r="F126" s="3"/>
      <c r="G126" s="3"/>
      <c r="H126" s="24"/>
      <c r="I126"/>
      <c r="J126"/>
      <c r="K126"/>
      <c r="L126"/>
      <c r="M126"/>
      <c r="N126"/>
      <c r="O126"/>
      <c r="P126"/>
      <c r="Q126"/>
      <c r="R126" s="24"/>
      <c r="S126" s="106"/>
      <c r="T126"/>
      <c r="U126" s="106"/>
      <c r="V126" s="106"/>
      <c r="W126" s="17"/>
      <c r="X126" s="17"/>
      <c r="Y126" s="17"/>
      <c r="Z126" s="17"/>
      <c r="AA126" s="3"/>
      <c r="AB126" s="3"/>
      <c r="AC126" s="17"/>
      <c r="AD126" s="65"/>
      <c r="AE126" s="162"/>
      <c r="AF126" s="162"/>
      <c r="AG126"/>
      <c r="AH126" s="17"/>
      <c r="AI126"/>
      <c r="AJ126" s="17"/>
      <c r="AK126"/>
      <c r="AL126" s="17"/>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c r="F127" s="3"/>
      <c r="G127" s="3"/>
      <c r="H127" s="24"/>
      <c r="I127"/>
      <c r="J127"/>
      <c r="K127"/>
      <c r="L127"/>
      <c r="M127"/>
      <c r="N127"/>
      <c r="O127"/>
      <c r="P127"/>
      <c r="Q127"/>
      <c r="R127" s="24"/>
      <c r="S127" s="106"/>
      <c r="T127"/>
      <c r="U127" s="106"/>
      <c r="V127" s="106"/>
      <c r="W127" s="17"/>
      <c r="X127" s="17"/>
      <c r="Y127" s="17"/>
      <c r="Z127" s="17"/>
      <c r="AA127" s="3"/>
      <c r="AB127" s="3"/>
      <c r="AC127" s="17"/>
      <c r="AD127" s="65"/>
      <c r="AE127" s="162"/>
      <c r="AF127" s="162"/>
      <c r="AG127"/>
      <c r="AH127" s="17"/>
      <c r="AI127"/>
      <c r="AJ127" s="17"/>
      <c r="AK127"/>
      <c r="AL127" s="1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c r="F128" s="3"/>
      <c r="G128" s="3"/>
      <c r="H128" s="24"/>
      <c r="I128"/>
      <c r="J128"/>
      <c r="K128"/>
      <c r="L128"/>
      <c r="M128"/>
      <c r="N128"/>
      <c r="O128"/>
      <c r="P128"/>
      <c r="Q128"/>
      <c r="R128" s="24"/>
      <c r="S128" s="106"/>
      <c r="T128"/>
      <c r="U128" s="106"/>
      <c r="V128" s="106"/>
      <c r="W128" s="17"/>
      <c r="X128" s="17"/>
      <c r="Y128" s="17"/>
      <c r="Z128" s="17"/>
      <c r="AA128" s="3"/>
      <c r="AB128" s="3"/>
      <c r="AC128" s="17"/>
      <c r="AD128" s="65"/>
      <c r="AE128" s="162"/>
      <c r="AF128" s="162"/>
      <c r="AG128"/>
      <c r="AH128" s="17"/>
      <c r="AI128"/>
      <c r="AJ128" s="17"/>
      <c r="AK128"/>
      <c r="AL128" s="17"/>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c r="F129" s="3"/>
      <c r="G129" s="3"/>
      <c r="H129" s="24"/>
      <c r="I129"/>
      <c r="J129"/>
      <c r="K129"/>
      <c r="L129"/>
      <c r="M129"/>
      <c r="N129"/>
      <c r="O129"/>
      <c r="P129"/>
      <c r="Q129"/>
      <c r="R129" s="24"/>
      <c r="S129" s="106"/>
      <c r="T129"/>
      <c r="U129" s="106"/>
      <c r="V129" s="106"/>
      <c r="W129" s="17"/>
      <c r="X129" s="17"/>
      <c r="Y129" s="17"/>
      <c r="Z129" s="17"/>
      <c r="AA129" s="3"/>
      <c r="AB129" s="3"/>
      <c r="AC129" s="17"/>
      <c r="AD129" s="65"/>
      <c r="AE129" s="162"/>
      <c r="AF129" s="162"/>
      <c r="AG129"/>
      <c r="AH129" s="17"/>
      <c r="AI129"/>
      <c r="AJ129" s="17"/>
      <c r="AK129"/>
      <c r="AL129" s="17"/>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c r="F130" s="3"/>
      <c r="G130" s="3"/>
      <c r="H130" s="24"/>
      <c r="I130"/>
      <c r="J130"/>
      <c r="K130"/>
      <c r="L130"/>
      <c r="M130"/>
      <c r="N130"/>
      <c r="O130"/>
      <c r="P130"/>
      <c r="Q130"/>
      <c r="R130" s="24"/>
      <c r="S130" s="106"/>
      <c r="T130"/>
      <c r="U130" s="106"/>
      <c r="V130" s="106"/>
      <c r="W130" s="17"/>
      <c r="X130" s="17"/>
      <c r="Y130" s="17"/>
      <c r="Z130" s="17"/>
      <c r="AA130" s="3"/>
      <c r="AB130" s="3"/>
      <c r="AC130" s="17"/>
      <c r="AD130" s="65"/>
      <c r="AE130" s="162"/>
      <c r="AF130" s="162"/>
      <c r="AG130"/>
      <c r="AH130" s="17"/>
      <c r="AI130"/>
      <c r="AJ130" s="17"/>
      <c r="AK130"/>
      <c r="AL130" s="17"/>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c r="F131" s="3"/>
      <c r="G131" s="3"/>
      <c r="H131" s="24"/>
      <c r="I131"/>
      <c r="J131"/>
      <c r="K131"/>
      <c r="L131"/>
      <c r="M131"/>
      <c r="N131"/>
      <c r="O131"/>
      <c r="P131"/>
      <c r="Q131"/>
      <c r="R131" s="24"/>
      <c r="S131" s="106"/>
      <c r="T131"/>
      <c r="U131" s="106"/>
      <c r="V131" s="106"/>
      <c r="W131" s="17"/>
      <c r="X131" s="17"/>
      <c r="Y131" s="17"/>
      <c r="Z131" s="17"/>
      <c r="AA131" s="3"/>
      <c r="AB131" s="3"/>
      <c r="AC131" s="17"/>
      <c r="AD131" s="65"/>
      <c r="AE131" s="162"/>
      <c r="AF131" s="162"/>
      <c r="AG131"/>
      <c r="AH131" s="17"/>
      <c r="AI131"/>
      <c r="AJ131" s="17"/>
      <c r="AK131"/>
      <c r="AL131" s="17"/>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c r="F132" s="3"/>
      <c r="G132" s="3"/>
      <c r="H132" s="24"/>
      <c r="I132"/>
      <c r="J132"/>
      <c r="K132"/>
      <c r="L132"/>
      <c r="M132"/>
      <c r="N132"/>
      <c r="O132"/>
      <c r="P132"/>
      <c r="Q132"/>
      <c r="R132" s="24"/>
      <c r="S132" s="106"/>
      <c r="T132"/>
      <c r="U132" s="106"/>
      <c r="V132" s="106"/>
      <c r="W132" s="17"/>
      <c r="X132" s="17"/>
      <c r="Y132" s="17"/>
      <c r="Z132" s="17"/>
      <c r="AA132" s="3"/>
      <c r="AB132" s="3"/>
      <c r="AC132" s="17"/>
      <c r="AD132" s="65"/>
      <c r="AE132" s="162"/>
      <c r="AF132" s="162"/>
      <c r="AG132"/>
      <c r="AH132" s="17"/>
      <c r="AI132"/>
      <c r="AJ132" s="17"/>
      <c r="AK132"/>
      <c r="AL132" s="17"/>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c r="F133" s="3"/>
      <c r="G133" s="3"/>
      <c r="H133" s="24"/>
      <c r="I133"/>
      <c r="J133"/>
      <c r="K133"/>
      <c r="L133"/>
      <c r="M133"/>
      <c r="N133"/>
      <c r="O133"/>
      <c r="P133"/>
      <c r="Q133"/>
      <c r="R133" s="24"/>
      <c r="S133" s="106"/>
      <c r="T133"/>
      <c r="U133" s="106"/>
      <c r="V133" s="106"/>
      <c r="W133" s="17"/>
      <c r="X133" s="17"/>
      <c r="Y133" s="17"/>
      <c r="Z133" s="17"/>
      <c r="AA133" s="3"/>
      <c r="AB133" s="3"/>
      <c r="AC133" s="17"/>
      <c r="AD133" s="65"/>
      <c r="AE133" s="162"/>
      <c r="AF133" s="162"/>
      <c r="AG133"/>
      <c r="AH133" s="17"/>
      <c r="AI133"/>
      <c r="AJ133" s="17"/>
      <c r="AK133"/>
      <c r="AL133" s="17"/>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c r="F134" s="3"/>
      <c r="G134" s="3"/>
      <c r="H134" s="24"/>
      <c r="I134"/>
      <c r="J134"/>
      <c r="K134"/>
      <c r="L134"/>
      <c r="M134"/>
      <c r="N134"/>
      <c r="O134"/>
      <c r="P134"/>
      <c r="Q134"/>
      <c r="R134" s="24"/>
      <c r="S134" s="106"/>
      <c r="T134"/>
      <c r="U134" s="106"/>
      <c r="V134" s="106"/>
      <c r="W134" s="17"/>
      <c r="X134" s="17"/>
      <c r="Y134" s="17"/>
      <c r="Z134" s="17"/>
      <c r="AA134" s="3"/>
      <c r="AB134" s="3"/>
      <c r="AC134" s="17"/>
      <c r="AD134" s="65"/>
      <c r="AE134" s="162"/>
      <c r="AF134" s="162"/>
      <c r="AG134"/>
      <c r="AH134" s="17"/>
      <c r="AI134"/>
      <c r="AJ134" s="17"/>
      <c r="AK134"/>
      <c r="AL134" s="17"/>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c r="F135" s="3"/>
      <c r="G135" s="3"/>
      <c r="H135" s="24"/>
      <c r="I135"/>
      <c r="J135"/>
      <c r="K135"/>
      <c r="L135"/>
      <c r="M135"/>
      <c r="N135"/>
      <c r="O135"/>
      <c r="P135"/>
      <c r="Q135"/>
      <c r="R135" s="24"/>
      <c r="S135" s="106"/>
      <c r="T135"/>
      <c r="U135" s="106"/>
      <c r="V135" s="106"/>
      <c r="W135" s="17"/>
      <c r="X135" s="17"/>
      <c r="Y135" s="17"/>
      <c r="Z135" s="17"/>
      <c r="AA135" s="3"/>
      <c r="AB135" s="3"/>
      <c r="AC135" s="17"/>
      <c r="AD135" s="65"/>
      <c r="AE135" s="162"/>
      <c r="AF135" s="162"/>
      <c r="AG135"/>
      <c r="AH135" s="17"/>
      <c r="AI135"/>
      <c r="AJ135" s="17"/>
      <c r="AK135"/>
      <c r="AL135" s="17"/>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c r="F136" s="3"/>
      <c r="G136" s="3"/>
      <c r="H136" s="24"/>
      <c r="I136"/>
      <c r="J136"/>
      <c r="K136"/>
      <c r="L136"/>
      <c r="M136"/>
      <c r="N136"/>
      <c r="O136"/>
      <c r="P136"/>
      <c r="Q136"/>
      <c r="R136" s="24"/>
      <c r="S136" s="106"/>
      <c r="T136"/>
      <c r="U136" s="106"/>
      <c r="V136" s="106"/>
      <c r="W136" s="17"/>
      <c r="X136" s="17"/>
      <c r="Y136" s="17"/>
      <c r="Z136" s="17"/>
      <c r="AA136" s="3"/>
      <c r="AB136" s="3"/>
      <c r="AC136" s="17"/>
      <c r="AD136" s="65"/>
      <c r="AE136" s="162"/>
      <c r="AF136" s="162"/>
      <c r="AG136"/>
      <c r="AH136" s="17"/>
      <c r="AI136"/>
      <c r="AJ136" s="17"/>
      <c r="AK136"/>
      <c r="AL136" s="17"/>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c r="F137" s="3"/>
      <c r="G137" s="3"/>
      <c r="H137" s="24"/>
      <c r="I137"/>
      <c r="J137"/>
      <c r="K137"/>
      <c r="L137"/>
      <c r="M137"/>
      <c r="N137"/>
      <c r="O137"/>
      <c r="P137"/>
      <c r="Q137"/>
      <c r="R137" s="24"/>
      <c r="S137" s="106"/>
      <c r="T137"/>
      <c r="U137" s="106"/>
      <c r="V137" s="106"/>
      <c r="W137" s="17"/>
      <c r="X137" s="17"/>
      <c r="Y137" s="17"/>
      <c r="Z137" s="17"/>
      <c r="AA137" s="3"/>
      <c r="AB137" s="3"/>
      <c r="AC137" s="17"/>
      <c r="AD137" s="65"/>
      <c r="AE137" s="162"/>
      <c r="AF137" s="162"/>
      <c r="AG137"/>
      <c r="AH137" s="17"/>
      <c r="AI137"/>
      <c r="AJ137" s="17"/>
      <c r="AK137"/>
      <c r="AL137" s="1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c r="F138" s="3"/>
      <c r="G138" s="3"/>
      <c r="H138" s="24"/>
      <c r="I138"/>
      <c r="J138"/>
      <c r="K138"/>
      <c r="L138"/>
      <c r="M138"/>
      <c r="N138"/>
      <c r="O138"/>
      <c r="P138"/>
      <c r="Q138"/>
      <c r="R138" s="24"/>
      <c r="S138" s="106"/>
      <c r="T138"/>
      <c r="U138" s="106"/>
      <c r="V138" s="106"/>
      <c r="W138" s="17"/>
      <c r="X138" s="17"/>
      <c r="Y138" s="17"/>
      <c r="Z138" s="17"/>
      <c r="AA138" s="3"/>
      <c r="AB138" s="3"/>
      <c r="AC138" s="17"/>
      <c r="AD138" s="65"/>
      <c r="AE138" s="162"/>
      <c r="AF138" s="162"/>
      <c r="AG138"/>
      <c r="AH138" s="17"/>
      <c r="AI138"/>
      <c r="AJ138" s="17"/>
      <c r="AK138"/>
      <c r="AL138" s="17"/>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c r="F139" s="3"/>
      <c r="G139" s="3"/>
      <c r="H139" s="24"/>
      <c r="I139"/>
      <c r="J139"/>
      <c r="K139"/>
      <c r="L139"/>
      <c r="M139"/>
      <c r="N139"/>
      <c r="O139"/>
      <c r="P139"/>
      <c r="Q139"/>
      <c r="R139" s="24"/>
      <c r="S139" s="106"/>
      <c r="T139"/>
      <c r="U139" s="106"/>
      <c r="V139" s="106"/>
      <c r="W139" s="17"/>
      <c r="X139" s="17"/>
      <c r="Y139" s="17"/>
      <c r="Z139" s="17"/>
      <c r="AA139" s="3"/>
      <c r="AB139" s="3"/>
      <c r="AC139" s="17"/>
      <c r="AD139" s="65"/>
      <c r="AE139" s="162"/>
      <c r="AF139" s="162"/>
      <c r="AG139"/>
      <c r="AH139" s="17"/>
      <c r="AI139"/>
      <c r="AJ139" s="17"/>
      <c r="AK139"/>
      <c r="AL139" s="17"/>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c r="F140" s="3"/>
      <c r="G140" s="3"/>
      <c r="H140" s="24"/>
      <c r="I140"/>
      <c r="J140"/>
      <c r="K140"/>
      <c r="L140"/>
      <c r="M140"/>
      <c r="N140"/>
      <c r="O140"/>
      <c r="P140"/>
      <c r="Q140"/>
      <c r="R140" s="24"/>
      <c r="S140" s="106"/>
      <c r="T140"/>
      <c r="U140" s="106"/>
      <c r="V140" s="106"/>
      <c r="W140" s="17"/>
      <c r="X140" s="17"/>
      <c r="Y140" s="17"/>
      <c r="Z140" s="17"/>
      <c r="AA140" s="3"/>
      <c r="AB140" s="3"/>
      <c r="AC140" s="17"/>
      <c r="AD140" s="65"/>
      <c r="AE140" s="162"/>
      <c r="AF140" s="162"/>
      <c r="AG140"/>
      <c r="AH140" s="17"/>
      <c r="AI140"/>
      <c r="AJ140" s="17"/>
      <c r="AK140"/>
      <c r="AL140" s="17"/>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c r="F141" s="3"/>
      <c r="G141" s="3"/>
      <c r="H141" s="24"/>
      <c r="I141"/>
      <c r="J141"/>
      <c r="K141"/>
      <c r="L141"/>
      <c r="M141"/>
      <c r="N141"/>
      <c r="O141"/>
      <c r="P141"/>
      <c r="Q141"/>
      <c r="R141" s="24"/>
      <c r="S141" s="106"/>
      <c r="T141"/>
      <c r="U141" s="106"/>
      <c r="V141" s="106"/>
      <c r="W141" s="17"/>
      <c r="X141" s="17"/>
      <c r="Y141" s="17"/>
      <c r="Z141" s="17"/>
      <c r="AA141" s="3"/>
      <c r="AB141" s="3"/>
      <c r="AC141" s="17"/>
      <c r="AD141" s="65"/>
      <c r="AE141" s="162"/>
      <c r="AF141" s="162"/>
      <c r="AG141"/>
      <c r="AH141" s="17"/>
      <c r="AI141"/>
      <c r="AJ141" s="17"/>
      <c r="AK141"/>
      <c r="AL141" s="17"/>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c r="C142"/>
      <c r="D142"/>
      <c r="E142"/>
      <c r="F142" s="3"/>
      <c r="G142" s="3"/>
      <c r="H142" s="24"/>
      <c r="I142"/>
      <c r="J142"/>
      <c r="K142"/>
      <c r="L142"/>
      <c r="M142"/>
      <c r="N142"/>
      <c r="O142"/>
      <c r="P142"/>
      <c r="Q142"/>
      <c r="R142" s="24"/>
      <c r="S142" s="106"/>
      <c r="T142"/>
      <c r="U142" s="106"/>
      <c r="V142" s="106"/>
      <c r="W142" s="17"/>
      <c r="X142" s="17"/>
      <c r="Y142" s="17"/>
      <c r="Z142" s="17"/>
      <c r="AA142" s="3"/>
      <c r="AB142" s="3"/>
      <c r="AC142" s="17"/>
      <c r="AD142" s="65"/>
      <c r="AE142" s="162"/>
      <c r="AF142" s="162"/>
      <c r="AG142"/>
      <c r="AH142" s="17"/>
      <c r="AI142"/>
      <c r="AJ142" s="17"/>
      <c r="AK142"/>
      <c r="AL142" s="17"/>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A143"/>
      <c r="B143"/>
      <c r="C143"/>
      <c r="D143"/>
      <c r="E143"/>
      <c r="F143" s="3"/>
      <c r="G143" s="3"/>
      <c r="H143" s="24"/>
      <c r="I143"/>
      <c r="J143"/>
      <c r="K143"/>
      <c r="L143"/>
      <c r="M143"/>
      <c r="N143"/>
      <c r="O143"/>
      <c r="P143"/>
      <c r="Q143"/>
      <c r="R143" s="24"/>
      <c r="S143" s="106"/>
      <c r="T143"/>
      <c r="U143" s="106"/>
      <c r="V143" s="106"/>
      <c r="W143" s="17"/>
      <c r="X143" s="17"/>
      <c r="Y143" s="17"/>
      <c r="Z143" s="17"/>
      <c r="AA143" s="3"/>
      <c r="AB143" s="3"/>
      <c r="AC143" s="17"/>
      <c r="AD143" s="65"/>
      <c r="AE143" s="162"/>
      <c r="AF143" s="162"/>
      <c r="AG143"/>
      <c r="AH143" s="17"/>
      <c r="AI143"/>
      <c r="AJ143" s="17"/>
      <c r="AK143"/>
      <c r="AL143" s="17"/>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A144"/>
      <c r="B144"/>
      <c r="C144"/>
      <c r="D144"/>
      <c r="E144"/>
      <c r="F144" s="3"/>
      <c r="G144" s="3"/>
      <c r="H144" s="24"/>
      <c r="I144"/>
      <c r="J144"/>
      <c r="K144"/>
      <c r="L144"/>
      <c r="M144"/>
      <c r="N144"/>
      <c r="O144"/>
      <c r="P144"/>
      <c r="Q144"/>
      <c r="R144" s="24"/>
      <c r="S144" s="106"/>
      <c r="T144"/>
      <c r="U144" s="106"/>
      <c r="V144" s="106"/>
      <c r="W144" s="17"/>
      <c r="X144" s="17"/>
      <c r="Y144" s="17"/>
      <c r="Z144" s="17"/>
      <c r="AA144" s="3"/>
      <c r="AB144" s="3"/>
      <c r="AC144" s="17"/>
      <c r="AD144" s="65"/>
      <c r="AE144" s="162"/>
      <c r="AF144" s="162"/>
      <c r="AG144"/>
      <c r="AH144" s="17"/>
      <c r="AI144"/>
      <c r="AJ144" s="17"/>
      <c r="AK144"/>
      <c r="AL144" s="17"/>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c r="A145"/>
      <c r="B145"/>
      <c r="C145"/>
      <c r="D145"/>
      <c r="E145"/>
      <c r="F145" s="3"/>
      <c r="G145" s="3"/>
      <c r="H145" s="24"/>
      <c r="I145"/>
      <c r="J145"/>
      <c r="K145"/>
      <c r="L145"/>
      <c r="M145"/>
      <c r="N145"/>
      <c r="O145"/>
      <c r="P145"/>
      <c r="Q145"/>
      <c r="R145" s="24"/>
      <c r="S145" s="106"/>
      <c r="T145"/>
      <c r="U145" s="106"/>
      <c r="V145" s="106"/>
      <c r="W145" s="17"/>
      <c r="X145" s="17"/>
      <c r="Y145" s="17"/>
      <c r="Z145" s="17"/>
      <c r="AA145" s="3"/>
      <c r="AB145" s="3"/>
      <c r="AC145" s="17"/>
      <c r="AD145" s="65"/>
      <c r="AE145" s="162"/>
      <c r="AF145" s="162"/>
      <c r="AG145"/>
      <c r="AH145" s="17"/>
      <c r="AI145"/>
      <c r="AJ145" s="17"/>
      <c r="AK145"/>
      <c r="AL145" s="17"/>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c r="A146"/>
      <c r="B146"/>
      <c r="C146"/>
      <c r="D146"/>
      <c r="E146"/>
      <c r="F146" s="3"/>
      <c r="G146" s="3"/>
      <c r="H146" s="24"/>
      <c r="I146"/>
      <c r="J146"/>
      <c r="K146"/>
      <c r="L146"/>
      <c r="M146"/>
      <c r="N146"/>
      <c r="O146"/>
      <c r="P146"/>
      <c r="Q146"/>
      <c r="R146" s="24"/>
      <c r="S146" s="106"/>
      <c r="T146"/>
      <c r="U146" s="106"/>
      <c r="V146" s="106"/>
      <c r="W146" s="17"/>
      <c r="X146" s="17"/>
      <c r="Y146" s="17"/>
      <c r="Z146" s="17"/>
      <c r="AA146" s="3"/>
      <c r="AB146" s="3"/>
      <c r="AC146" s="17"/>
      <c r="AD146" s="65"/>
      <c r="AE146" s="162"/>
      <c r="AF146" s="162"/>
      <c r="AG146"/>
      <c r="AH146" s="17"/>
      <c r="AI146"/>
      <c r="AJ146" s="17"/>
      <c r="AK146"/>
      <c r="AL146" s="17"/>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c r="A147"/>
      <c r="B147"/>
      <c r="C147"/>
      <c r="D147"/>
      <c r="E147"/>
      <c r="F147" s="3"/>
      <c r="G147" s="3"/>
      <c r="H147" s="24"/>
      <c r="I147"/>
      <c r="J147"/>
      <c r="K147"/>
      <c r="L147"/>
      <c r="M147"/>
      <c r="N147"/>
      <c r="O147"/>
      <c r="P147"/>
      <c r="Q147"/>
      <c r="R147" s="24"/>
      <c r="S147" s="106"/>
      <c r="T147"/>
      <c r="U147" s="106"/>
      <c r="V147" s="106"/>
      <c r="W147" s="17"/>
      <c r="X147" s="17"/>
      <c r="Y147" s="17"/>
      <c r="Z147" s="17"/>
      <c r="AA147" s="3"/>
      <c r="AB147" s="3"/>
      <c r="AC147" s="17"/>
      <c r="AD147" s="65"/>
      <c r="AE147" s="162"/>
      <c r="AF147" s="162"/>
      <c r="AG147"/>
      <c r="AH147" s="17"/>
      <c r="AI147"/>
      <c r="AJ147" s="17"/>
      <c r="AK147"/>
      <c r="AL147" s="1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c r="B148" t="s">
        <v>81</v>
      </c>
      <c r="C148" t="s">
        <v>52</v>
      </c>
      <c r="D148" s="2" t="str">
        <f>+B148&amp;C148</f>
        <v>CASI SEGUROINSIGNIFICANTE</v>
      </c>
      <c r="E148" t="s">
        <v>82</v>
      </c>
      <c r="F148" s="3"/>
      <c r="G148" s="3"/>
      <c r="H148" s="24"/>
      <c r="I148"/>
      <c r="J148"/>
      <c r="K148"/>
      <c r="L148"/>
      <c r="M148"/>
      <c r="N148"/>
      <c r="O148"/>
      <c r="P148"/>
      <c r="Q148"/>
      <c r="R148" s="24"/>
      <c r="S148" s="106"/>
      <c r="T148"/>
      <c r="U148" s="106"/>
      <c r="V148" s="106"/>
      <c r="W148" s="17"/>
      <c r="X148" s="17"/>
      <c r="Y148" s="17"/>
      <c r="Z148" s="17"/>
      <c r="AA148" s="3"/>
      <c r="AB148" s="3"/>
      <c r="AC148" s="17"/>
      <c r="AD148" s="65"/>
      <c r="AE148" s="162"/>
      <c r="AF148" s="162"/>
      <c r="AG148"/>
      <c r="AH148" s="17"/>
      <c r="AI148"/>
      <c r="AJ148" s="17"/>
      <c r="AK148"/>
      <c r="AL148" s="17"/>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c r="B149" t="s">
        <v>81</v>
      </c>
      <c r="C149" t="s">
        <v>46</v>
      </c>
      <c r="D149" s="2" t="str">
        <f t="shared" ref="D149:D172" si="4">+B149&amp;C149</f>
        <v>CASI SEGUROMENOR</v>
      </c>
      <c r="E149" t="s">
        <v>82</v>
      </c>
      <c r="F149" s="3"/>
      <c r="G149" s="3"/>
      <c r="H149" s="24"/>
      <c r="I149"/>
      <c r="J149"/>
      <c r="K149"/>
      <c r="L149"/>
      <c r="M149"/>
      <c r="N149"/>
      <c r="O149"/>
      <c r="P149"/>
      <c r="Q149"/>
      <c r="R149" s="24"/>
      <c r="S149" s="106"/>
      <c r="T149"/>
      <c r="U149" s="106"/>
      <c r="V149" s="106"/>
      <c r="W149" s="17"/>
      <c r="X149" s="17"/>
      <c r="Y149" s="17"/>
      <c r="Z149" s="17"/>
      <c r="AA149" s="3"/>
      <c r="AB149" s="3"/>
      <c r="AC149" s="17"/>
      <c r="AD149" s="65"/>
      <c r="AE149" s="162"/>
      <c r="AF149" s="162"/>
      <c r="AG149"/>
      <c r="AH149" s="17"/>
      <c r="AI149"/>
      <c r="AJ149" s="17"/>
      <c r="AK149"/>
      <c r="AL149" s="17"/>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c r="B150" t="s">
        <v>81</v>
      </c>
      <c r="C150" t="s">
        <v>60</v>
      </c>
      <c r="D150" s="2" t="str">
        <f t="shared" si="4"/>
        <v>CASI SEGUROMODERADO</v>
      </c>
      <c r="E150" t="s">
        <v>83</v>
      </c>
      <c r="F150" s="3"/>
      <c r="G150" s="3"/>
      <c r="H150" s="24"/>
      <c r="I150"/>
      <c r="J150"/>
      <c r="K150"/>
      <c r="L150"/>
      <c r="M150"/>
      <c r="N150"/>
      <c r="O150"/>
      <c r="P150"/>
      <c r="Q150"/>
      <c r="R150" s="24"/>
      <c r="S150" s="106"/>
      <c r="T150"/>
      <c r="U150" s="106"/>
      <c r="V150" s="106"/>
      <c r="W150" s="17"/>
      <c r="X150" s="17"/>
      <c r="Y150" s="17"/>
      <c r="Z150" s="17"/>
      <c r="AA150" s="3"/>
      <c r="AB150" s="3"/>
      <c r="AC150" s="17"/>
      <c r="AD150" s="65"/>
      <c r="AE150" s="162"/>
      <c r="AF150" s="162"/>
      <c r="AG150"/>
      <c r="AH150" s="17"/>
      <c r="AI150"/>
      <c r="AJ150" s="17"/>
      <c r="AK150"/>
      <c r="AL150" s="17"/>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c r="B151" t="s">
        <v>81</v>
      </c>
      <c r="C151" t="s">
        <v>84</v>
      </c>
      <c r="D151" s="2" t="str">
        <f t="shared" si="4"/>
        <v>CASI SEGUROMAYOR</v>
      </c>
      <c r="E151" t="s">
        <v>83</v>
      </c>
      <c r="F151" s="3"/>
      <c r="G151" s="3"/>
      <c r="H151" s="24"/>
      <c r="I151"/>
      <c r="J151"/>
      <c r="K151"/>
      <c r="L151"/>
      <c r="M151"/>
      <c r="N151"/>
      <c r="O151"/>
      <c r="P151"/>
      <c r="Q151"/>
      <c r="R151" s="24"/>
      <c r="S151" s="106"/>
      <c r="T151"/>
      <c r="U151" s="106"/>
      <c r="V151" s="106"/>
      <c r="W151" s="17"/>
      <c r="X151" s="17"/>
      <c r="Y151" s="17"/>
      <c r="Z151" s="17"/>
      <c r="AA151" s="3"/>
      <c r="AB151" s="3"/>
      <c r="AC151" s="17"/>
      <c r="AD151" s="65"/>
      <c r="AE151" s="162"/>
      <c r="AF151" s="162"/>
      <c r="AG151"/>
      <c r="AH151" s="17"/>
      <c r="AI151"/>
      <c r="AJ151" s="17"/>
      <c r="AK151"/>
      <c r="AL151" s="17"/>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c r="B152" t="s">
        <v>81</v>
      </c>
      <c r="C152" t="s">
        <v>85</v>
      </c>
      <c r="D152" s="2" t="str">
        <f t="shared" si="4"/>
        <v>CASI SEGUROCATASTRÓFICO</v>
      </c>
      <c r="E152" t="s">
        <v>83</v>
      </c>
      <c r="F152" s="3"/>
      <c r="G152" s="3"/>
      <c r="H152" s="24"/>
      <c r="I152"/>
      <c r="J152"/>
      <c r="K152"/>
      <c r="L152"/>
      <c r="M152"/>
      <c r="N152"/>
      <c r="O152"/>
      <c r="P152"/>
      <c r="Q152"/>
      <c r="R152" s="24"/>
      <c r="S152" s="106"/>
      <c r="T152"/>
      <c r="U152" s="106"/>
      <c r="V152" s="106"/>
      <c r="W152" s="17"/>
      <c r="X152" s="17"/>
      <c r="Y152" s="17"/>
      <c r="Z152" s="17"/>
      <c r="AA152" s="3"/>
      <c r="AB152" s="3"/>
      <c r="AC152" s="17"/>
      <c r="AD152" s="65"/>
      <c r="AE152" s="162"/>
      <c r="AF152" s="162"/>
      <c r="AG152"/>
      <c r="AH152" s="17"/>
      <c r="AI152"/>
      <c r="AJ152" s="17"/>
      <c r="AK152"/>
      <c r="AL152" s="17"/>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c r="B153" t="s">
        <v>53</v>
      </c>
      <c r="C153" t="s">
        <v>52</v>
      </c>
      <c r="D153" s="2" t="str">
        <f t="shared" si="4"/>
        <v>PROBABLEINSIGNIFICANTE</v>
      </c>
      <c r="E153" t="s">
        <v>60</v>
      </c>
      <c r="F153" s="3"/>
      <c r="G153" s="3"/>
      <c r="H153" s="24"/>
      <c r="I153"/>
      <c r="J153"/>
      <c r="K153"/>
      <c r="L153"/>
      <c r="M153"/>
      <c r="N153"/>
      <c r="O153"/>
      <c r="P153"/>
      <c r="Q153"/>
      <c r="R153" s="24"/>
      <c r="S153" s="106"/>
      <c r="T153"/>
      <c r="U153" s="106"/>
      <c r="V153" s="106"/>
      <c r="W153" s="17"/>
      <c r="X153" s="17"/>
      <c r="Y153" s="17"/>
      <c r="Z153" s="17"/>
      <c r="AA153" s="3"/>
      <c r="AB153" s="3"/>
      <c r="AC153" s="17"/>
      <c r="AD153" s="65"/>
      <c r="AE153" s="162"/>
      <c r="AF153" s="162"/>
      <c r="AG153"/>
      <c r="AH153" s="17"/>
      <c r="AI153"/>
      <c r="AJ153" s="17"/>
      <c r="AK153"/>
      <c r="AL153" s="17"/>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c r="B154" t="s">
        <v>53</v>
      </c>
      <c r="C154" t="s">
        <v>46</v>
      </c>
      <c r="D154" s="2" t="str">
        <f t="shared" si="4"/>
        <v>PROBABLEMENOR</v>
      </c>
      <c r="E154" t="s">
        <v>82</v>
      </c>
      <c r="F154" s="3"/>
      <c r="G154" s="3"/>
      <c r="H154" s="24"/>
      <c r="I154"/>
      <c r="J154"/>
      <c r="K154"/>
      <c r="L154"/>
      <c r="M154"/>
      <c r="N154"/>
      <c r="O154"/>
      <c r="P154"/>
      <c r="Q154"/>
      <c r="R154" s="24"/>
      <c r="S154" s="106"/>
      <c r="T154"/>
      <c r="U154" s="106"/>
      <c r="V154" s="106"/>
      <c r="W154" s="17"/>
      <c r="X154" s="17"/>
      <c r="Y154" s="17"/>
      <c r="Z154" s="17"/>
      <c r="AA154" s="3"/>
      <c r="AB154" s="3"/>
      <c r="AC154" s="17"/>
      <c r="AD154" s="65"/>
      <c r="AE154" s="162"/>
      <c r="AF154" s="162"/>
      <c r="AG154"/>
      <c r="AH154" s="17"/>
      <c r="AI154"/>
      <c r="AJ154" s="17"/>
      <c r="AK154"/>
      <c r="AL154" s="17"/>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c r="B155" t="s">
        <v>53</v>
      </c>
      <c r="C155" t="s">
        <v>60</v>
      </c>
      <c r="D155" s="2" t="str">
        <f t="shared" si="4"/>
        <v>PROBABLEMODERADO</v>
      </c>
      <c r="E155" t="s">
        <v>82</v>
      </c>
      <c r="F155" s="3"/>
      <c r="G155" s="3"/>
      <c r="H155" s="24"/>
      <c r="I155"/>
      <c r="J155"/>
      <c r="K155"/>
      <c r="L155"/>
      <c r="M155"/>
      <c r="N155"/>
      <c r="O155"/>
      <c r="P155"/>
      <c r="Q155"/>
      <c r="R155" s="24"/>
      <c r="S155" s="106"/>
      <c r="T155"/>
      <c r="U155" s="106"/>
      <c r="V155" s="106"/>
      <c r="W155" s="17"/>
      <c r="X155" s="17"/>
      <c r="Y155" s="17"/>
      <c r="Z155" s="17"/>
      <c r="AA155" s="3"/>
      <c r="AB155" s="3"/>
      <c r="AC155" s="17"/>
      <c r="AD155" s="65"/>
      <c r="AE155" s="162"/>
      <c r="AF155" s="162"/>
      <c r="AG155"/>
      <c r="AH155" s="17"/>
      <c r="AI155"/>
      <c r="AJ155" s="17"/>
      <c r="AK155"/>
      <c r="AL155" s="17"/>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c r="B156" t="s">
        <v>53</v>
      </c>
      <c r="C156" t="s">
        <v>84</v>
      </c>
      <c r="D156" s="2" t="str">
        <f t="shared" si="4"/>
        <v>PROBABLEMAYOR</v>
      </c>
      <c r="E156" t="s">
        <v>83</v>
      </c>
      <c r="F156" s="3"/>
      <c r="G156" s="3"/>
      <c r="H156" s="24"/>
      <c r="I156"/>
      <c r="J156"/>
      <c r="K156"/>
      <c r="L156"/>
      <c r="M156"/>
      <c r="N156"/>
      <c r="O156"/>
      <c r="P156"/>
      <c r="Q156"/>
      <c r="R156" s="24"/>
      <c r="S156" s="106"/>
      <c r="T156"/>
      <c r="U156" s="106"/>
      <c r="V156" s="106"/>
      <c r="W156" s="17"/>
      <c r="X156" s="17"/>
      <c r="Y156" s="17"/>
      <c r="Z156" s="17"/>
      <c r="AA156" s="3"/>
      <c r="AB156" s="3"/>
      <c r="AC156" s="17"/>
      <c r="AD156" s="65"/>
      <c r="AE156" s="162"/>
      <c r="AF156" s="162"/>
      <c r="AG156"/>
      <c r="AH156" s="17"/>
      <c r="AI156"/>
      <c r="AJ156" s="17"/>
      <c r="AK156"/>
      <c r="AL156" s="17"/>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c r="B157" t="s">
        <v>53</v>
      </c>
      <c r="C157" t="s">
        <v>85</v>
      </c>
      <c r="D157" s="2" t="str">
        <f t="shared" si="4"/>
        <v>PROBABLECATASTRÓFICO</v>
      </c>
      <c r="E157" t="s">
        <v>83</v>
      </c>
      <c r="F157" s="3"/>
      <c r="G157" s="3"/>
      <c r="H157" s="24"/>
      <c r="I157"/>
      <c r="J157"/>
      <c r="K157"/>
      <c r="L157"/>
      <c r="M157"/>
      <c r="N157"/>
      <c r="O157"/>
      <c r="P157"/>
      <c r="Q157"/>
      <c r="R157" s="24"/>
      <c r="S157" s="106"/>
      <c r="T157"/>
      <c r="U157" s="106"/>
      <c r="V157" s="106"/>
      <c r="W157" s="17"/>
      <c r="X157" s="17"/>
      <c r="Y157" s="17"/>
      <c r="Z157" s="17"/>
      <c r="AA157" s="3"/>
      <c r="AB157" s="3"/>
      <c r="AC157" s="17"/>
      <c r="AD157" s="65"/>
      <c r="AE157" s="162"/>
      <c r="AF157" s="162"/>
      <c r="AG157"/>
      <c r="AH157" s="17"/>
      <c r="AI157"/>
      <c r="AJ157" s="17"/>
      <c r="AK157"/>
      <c r="AL157" s="1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c r="B158" t="s">
        <v>45</v>
      </c>
      <c r="C158" t="s">
        <v>52</v>
      </c>
      <c r="D158" s="2" t="str">
        <f t="shared" si="4"/>
        <v>POSIBLEINSIGNIFICANTE</v>
      </c>
      <c r="E158" t="s">
        <v>86</v>
      </c>
      <c r="F158" s="3"/>
      <c r="G158" s="3"/>
      <c r="H158" s="24"/>
      <c r="I158"/>
      <c r="J158"/>
      <c r="K158"/>
      <c r="L158"/>
      <c r="M158"/>
      <c r="N158"/>
      <c r="O158"/>
      <c r="P158"/>
      <c r="Q158"/>
      <c r="R158" s="24"/>
      <c r="S158" s="106"/>
      <c r="T158"/>
      <c r="U158" s="106"/>
      <c r="V158" s="106"/>
      <c r="W158" s="17"/>
      <c r="X158" s="17"/>
      <c r="Y158" s="17"/>
      <c r="Z158" s="17"/>
      <c r="AA158" s="3"/>
      <c r="AB158" s="3"/>
      <c r="AC158" s="17"/>
      <c r="AD158" s="65"/>
      <c r="AE158" s="162"/>
      <c r="AF158" s="162"/>
      <c r="AG158"/>
      <c r="AH158" s="17"/>
      <c r="AI158"/>
      <c r="AJ158" s="17"/>
      <c r="AK158"/>
      <c r="AL158" s="17"/>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c r="B159" t="s">
        <v>45</v>
      </c>
      <c r="C159" t="s">
        <v>46</v>
      </c>
      <c r="D159" s="2" t="str">
        <f t="shared" si="4"/>
        <v>POSIBLEMENOR</v>
      </c>
      <c r="E159" t="s">
        <v>60</v>
      </c>
      <c r="F159" s="3"/>
      <c r="G159" s="3"/>
      <c r="H159" s="24"/>
      <c r="I159"/>
      <c r="J159"/>
      <c r="K159"/>
      <c r="L159"/>
      <c r="M159"/>
      <c r="N159"/>
      <c r="O159"/>
      <c r="P159"/>
      <c r="Q159"/>
      <c r="R159" s="24"/>
      <c r="S159" s="106"/>
      <c r="T159"/>
      <c r="U159" s="106"/>
      <c r="V159" s="106"/>
      <c r="W159" s="17"/>
      <c r="X159" s="17"/>
      <c r="Y159" s="17"/>
      <c r="Z159" s="17"/>
      <c r="AA159" s="3"/>
      <c r="AB159" s="3"/>
      <c r="AC159" s="17"/>
      <c r="AD159" s="65"/>
      <c r="AE159" s="162"/>
      <c r="AF159" s="162"/>
      <c r="AG159"/>
      <c r="AH159" s="17"/>
      <c r="AI159"/>
      <c r="AJ159" s="17"/>
      <c r="AK159"/>
      <c r="AL159" s="17"/>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c r="B160" t="s">
        <v>45</v>
      </c>
      <c r="C160" t="s">
        <v>60</v>
      </c>
      <c r="D160" s="2" t="str">
        <f t="shared" si="4"/>
        <v>POSIBLEMODERADO</v>
      </c>
      <c r="E160" t="s">
        <v>82</v>
      </c>
      <c r="F160" s="3"/>
      <c r="G160" s="3"/>
      <c r="H160" s="24"/>
      <c r="I160"/>
      <c r="J160"/>
      <c r="K160"/>
      <c r="L160"/>
      <c r="M160"/>
      <c r="N160"/>
      <c r="O160"/>
      <c r="P160"/>
      <c r="Q160"/>
      <c r="R160" s="24"/>
      <c r="S160" s="106"/>
      <c r="T160"/>
      <c r="U160" s="106"/>
      <c r="V160" s="106"/>
      <c r="W160" s="17"/>
      <c r="X160" s="17"/>
      <c r="Y160" s="17"/>
      <c r="Z160" s="17"/>
      <c r="AA160" s="3"/>
      <c r="AB160" s="3"/>
      <c r="AC160" s="17"/>
      <c r="AD160" s="65"/>
      <c r="AE160" s="162"/>
      <c r="AF160" s="162"/>
      <c r="AG160"/>
      <c r="AH160" s="17"/>
      <c r="AI160"/>
      <c r="AJ160" s="17"/>
      <c r="AK160"/>
      <c r="AL160" s="17"/>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45</v>
      </c>
      <c r="C161" t="s">
        <v>84</v>
      </c>
      <c r="D161" s="2" t="str">
        <f t="shared" si="4"/>
        <v>POSIBLEMAYOR</v>
      </c>
      <c r="E161" t="s">
        <v>83</v>
      </c>
      <c r="F161" s="3"/>
      <c r="G161" s="3"/>
      <c r="H161" s="24"/>
      <c r="I161"/>
      <c r="J161"/>
      <c r="K161"/>
      <c r="L161"/>
      <c r="M161"/>
      <c r="N161"/>
      <c r="O161"/>
      <c r="P161"/>
      <c r="Q161"/>
      <c r="R161" s="24"/>
      <c r="S161" s="106"/>
      <c r="T161"/>
      <c r="U161" s="106"/>
      <c r="V161" s="106"/>
      <c r="W161" s="17"/>
      <c r="X161" s="17"/>
      <c r="Y161" s="17"/>
      <c r="Z161" s="17"/>
      <c r="AA161" s="3"/>
      <c r="AB161" s="3"/>
      <c r="AC161" s="17"/>
      <c r="AD161" s="65"/>
      <c r="AE161" s="162"/>
      <c r="AF161" s="162"/>
      <c r="AG161"/>
      <c r="AH161" s="17"/>
      <c r="AI161"/>
      <c r="AJ161" s="17"/>
      <c r="AK161"/>
      <c r="AL161" s="17"/>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45</v>
      </c>
      <c r="C162" t="s">
        <v>85</v>
      </c>
      <c r="D162" s="2" t="str">
        <f t="shared" si="4"/>
        <v>POSIBLECATASTRÓFICO</v>
      </c>
      <c r="E162" t="s">
        <v>83</v>
      </c>
      <c r="F162" s="3"/>
      <c r="G162" s="3"/>
      <c r="H162" s="24"/>
      <c r="I162"/>
      <c r="J162"/>
      <c r="K162"/>
      <c r="L162"/>
      <c r="M162"/>
      <c r="N162"/>
      <c r="O162"/>
      <c r="P162"/>
      <c r="Q162"/>
      <c r="R162" s="24"/>
      <c r="S162" s="106"/>
      <c r="T162"/>
      <c r="U162" s="106"/>
      <c r="V162" s="106"/>
      <c r="W162" s="17"/>
      <c r="X162" s="17"/>
      <c r="Y162" s="17"/>
      <c r="Z162" s="17"/>
      <c r="AA162" s="3"/>
      <c r="AB162" s="3"/>
      <c r="AC162" s="17"/>
      <c r="AD162" s="65"/>
      <c r="AE162" s="162"/>
      <c r="AF162" s="162"/>
      <c r="AG162"/>
      <c r="AH162" s="17"/>
      <c r="AI162"/>
      <c r="AJ162" s="17"/>
      <c r="AK162"/>
      <c r="AL162" s="17"/>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54</v>
      </c>
      <c r="C163" t="s">
        <v>52</v>
      </c>
      <c r="D163" s="2" t="str">
        <f t="shared" si="4"/>
        <v>IMPROBABLEINSIGNIFICANTE</v>
      </c>
      <c r="E163" t="s">
        <v>86</v>
      </c>
      <c r="F163" s="3"/>
      <c r="G163" s="3"/>
      <c r="H163" s="24"/>
      <c r="I163"/>
      <c r="J163"/>
      <c r="K163"/>
      <c r="L163"/>
      <c r="M163"/>
      <c r="N163"/>
      <c r="O163"/>
      <c r="P163"/>
      <c r="Q163"/>
      <c r="R163" s="24"/>
      <c r="S163" s="106"/>
      <c r="T163"/>
      <c r="U163" s="106"/>
      <c r="V163" s="106"/>
      <c r="W163" s="17"/>
      <c r="X163" s="17"/>
      <c r="Y163" s="17"/>
      <c r="Z163" s="17"/>
      <c r="AA163" s="3"/>
      <c r="AB163" s="3"/>
      <c r="AC163" s="17"/>
      <c r="AD163" s="65"/>
      <c r="AE163" s="162"/>
      <c r="AF163" s="162"/>
      <c r="AG163"/>
      <c r="AH163" s="17"/>
      <c r="AI163"/>
      <c r="AJ163" s="17"/>
      <c r="AK163"/>
      <c r="AL163" s="17"/>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54</v>
      </c>
      <c r="C164" t="s">
        <v>46</v>
      </c>
      <c r="D164" s="2" t="str">
        <f t="shared" si="4"/>
        <v>IMPROBABLEMENOR</v>
      </c>
      <c r="E164" t="s">
        <v>86</v>
      </c>
      <c r="F164" s="3"/>
      <c r="G164" s="3"/>
      <c r="H164" s="24"/>
      <c r="I164"/>
      <c r="J164"/>
      <c r="K164"/>
      <c r="L164"/>
      <c r="M164"/>
      <c r="N164"/>
      <c r="O164"/>
      <c r="P164"/>
      <c r="Q164"/>
      <c r="R164" s="24"/>
      <c r="S164" s="106"/>
      <c r="T164"/>
      <c r="U164" s="106"/>
      <c r="V164" s="106"/>
      <c r="W164" s="17"/>
      <c r="X164" s="17"/>
      <c r="Y164" s="17"/>
      <c r="Z164" s="17"/>
      <c r="AA164" s="3"/>
      <c r="AB164" s="3"/>
      <c r="AC164" s="17"/>
      <c r="AD164" s="65"/>
      <c r="AE164" s="162"/>
      <c r="AF164" s="162"/>
      <c r="AG164"/>
      <c r="AH164" s="17"/>
      <c r="AI164"/>
      <c r="AJ164" s="17"/>
      <c r="AK164"/>
      <c r="AL164" s="17"/>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54</v>
      </c>
      <c r="C165" t="s">
        <v>60</v>
      </c>
      <c r="D165" s="2" t="str">
        <f t="shared" si="4"/>
        <v>IMPROBABLEMODERADO</v>
      </c>
      <c r="E165" t="s">
        <v>60</v>
      </c>
      <c r="F165" s="3"/>
      <c r="G165" s="3"/>
      <c r="H165" s="24"/>
      <c r="I165"/>
      <c r="J165"/>
      <c r="K165"/>
      <c r="L165"/>
      <c r="M165"/>
      <c r="N165"/>
      <c r="O165"/>
      <c r="P165"/>
      <c r="Q165"/>
      <c r="R165" s="24"/>
      <c r="S165" s="106"/>
      <c r="T165"/>
      <c r="U165" s="106"/>
      <c r="V165" s="106"/>
      <c r="W165" s="17"/>
      <c r="X165" s="17"/>
      <c r="Y165" s="17"/>
      <c r="Z165" s="17"/>
      <c r="AA165" s="3"/>
      <c r="AB165" s="3"/>
      <c r="AC165" s="17"/>
      <c r="AD165" s="65"/>
      <c r="AE165" s="162"/>
      <c r="AF165" s="162"/>
      <c r="AG165"/>
      <c r="AH165" s="17"/>
      <c r="AI165"/>
      <c r="AJ165" s="17"/>
      <c r="AK165"/>
      <c r="AL165" s="17"/>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54</v>
      </c>
      <c r="C166" t="s">
        <v>84</v>
      </c>
      <c r="D166" s="2" t="str">
        <f t="shared" si="4"/>
        <v>IMPROBABLEMAYOR</v>
      </c>
      <c r="E166" t="s">
        <v>82</v>
      </c>
      <c r="F166" s="3"/>
      <c r="G166" s="3"/>
      <c r="H166" s="24"/>
      <c r="I166"/>
      <c r="J166"/>
      <c r="K166"/>
      <c r="L166"/>
      <c r="M166"/>
      <c r="N166"/>
      <c r="O166"/>
      <c r="P166"/>
      <c r="Q166"/>
      <c r="R166" s="24"/>
      <c r="S166" s="106"/>
      <c r="T166"/>
      <c r="U166" s="106"/>
      <c r="V166" s="106"/>
      <c r="W166" s="17"/>
      <c r="X166" s="17"/>
      <c r="Y166" s="17"/>
      <c r="Z166" s="17"/>
      <c r="AA166" s="3"/>
      <c r="AB166" s="3"/>
      <c r="AC166" s="17"/>
      <c r="AD166" s="65"/>
      <c r="AE166" s="162"/>
      <c r="AF166" s="162"/>
      <c r="AG166"/>
      <c r="AH166" s="17"/>
      <c r="AI166"/>
      <c r="AJ166" s="17"/>
      <c r="AK166"/>
      <c r="AL166" s="17"/>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c r="B167" t="s">
        <v>54</v>
      </c>
      <c r="C167" t="s">
        <v>85</v>
      </c>
      <c r="D167" s="2" t="str">
        <f t="shared" si="4"/>
        <v>IMPROBABLECATASTRÓFICO</v>
      </c>
      <c r="E167" t="s">
        <v>83</v>
      </c>
      <c r="F167" s="3"/>
      <c r="G167" s="3"/>
      <c r="H167" s="24"/>
      <c r="I167"/>
      <c r="J167"/>
      <c r="K167"/>
      <c r="L167"/>
      <c r="M167"/>
      <c r="N167"/>
      <c r="O167"/>
      <c r="P167"/>
      <c r="Q167"/>
      <c r="R167" s="24"/>
      <c r="S167" s="106"/>
      <c r="T167"/>
      <c r="U167" s="106"/>
      <c r="V167" s="106"/>
      <c r="W167" s="17"/>
      <c r="X167" s="17"/>
      <c r="Y167" s="17"/>
      <c r="Z167" s="17"/>
      <c r="AA167" s="3"/>
      <c r="AB167" s="3"/>
      <c r="AC167" s="17"/>
      <c r="AD167" s="65"/>
      <c r="AE167" s="162"/>
      <c r="AF167" s="162"/>
      <c r="AG167"/>
      <c r="AH167" s="17"/>
      <c r="AI167"/>
      <c r="AJ167" s="17"/>
      <c r="AK167"/>
      <c r="AL167" s="1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c r="B168" t="s">
        <v>51</v>
      </c>
      <c r="C168" t="s">
        <v>52</v>
      </c>
      <c r="D168" s="2" t="str">
        <f t="shared" si="4"/>
        <v>RARA VEZINSIGNIFICANTE</v>
      </c>
      <c r="E168" t="s">
        <v>86</v>
      </c>
      <c r="F168" s="3"/>
      <c r="G168" s="3"/>
      <c r="H168" s="24"/>
      <c r="I168"/>
      <c r="J168"/>
      <c r="K168"/>
      <c r="L168"/>
      <c r="M168"/>
      <c r="N168"/>
      <c r="O168"/>
      <c r="P168"/>
      <c r="Q168"/>
      <c r="R168" s="24"/>
      <c r="S168" s="106"/>
      <c r="T168"/>
      <c r="U168" s="106"/>
      <c r="V168" s="106"/>
      <c r="W168" s="17"/>
      <c r="X168" s="17"/>
      <c r="Y168" s="17"/>
      <c r="Z168" s="17"/>
      <c r="AA168" s="3"/>
      <c r="AB168" s="3"/>
      <c r="AC168" s="17"/>
      <c r="AD168" s="65"/>
      <c r="AE168" s="162"/>
      <c r="AF168" s="162"/>
      <c r="AG168"/>
      <c r="AH168" s="17"/>
      <c r="AI168"/>
      <c r="AJ168" s="17"/>
      <c r="AK168"/>
      <c r="AL168" s="17"/>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c r="B169" t="s">
        <v>51</v>
      </c>
      <c r="C169" t="s">
        <v>46</v>
      </c>
      <c r="D169" s="2" t="str">
        <f t="shared" si="4"/>
        <v>RARA VEZMENOR</v>
      </c>
      <c r="E169" t="s">
        <v>86</v>
      </c>
      <c r="F169" s="3"/>
      <c r="G169" s="3"/>
      <c r="H169" s="24" t="str">
        <f>+IFERROR(VLOOKUP(F169,$F$174:$H$178,3,FALSE)*VLOOKUP(G169,$G$174:$H$178,3,FALSE),"")</f>
        <v/>
      </c>
      <c r="I169"/>
      <c r="J169"/>
      <c r="K169"/>
      <c r="L169"/>
      <c r="M169"/>
      <c r="N169"/>
      <c r="O169"/>
      <c r="P169"/>
      <c r="Q169"/>
      <c r="R169" s="24"/>
      <c r="S169" s="106"/>
      <c r="T169"/>
      <c r="U169" s="106"/>
      <c r="V169" s="106"/>
      <c r="W169" s="17"/>
      <c r="X169" s="17"/>
      <c r="Y169" s="17"/>
      <c r="Z169" s="17"/>
      <c r="AA169" s="3"/>
      <c r="AB169" s="3"/>
      <c r="AC169" s="17"/>
      <c r="AD169" s="65"/>
      <c r="AE169" s="162"/>
      <c r="AF169" s="162"/>
      <c r="AG169"/>
      <c r="AH169" s="17"/>
      <c r="AI169"/>
      <c r="AJ169" s="17"/>
      <c r="AK169"/>
      <c r="AL169" s="17"/>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c r="B170" t="s">
        <v>51</v>
      </c>
      <c r="C170" t="s">
        <v>60</v>
      </c>
      <c r="D170" s="2" t="str">
        <f t="shared" si="4"/>
        <v>RARA VEZMODERADO</v>
      </c>
      <c r="E170" t="s">
        <v>60</v>
      </c>
      <c r="F170" s="3"/>
      <c r="G170" s="3"/>
      <c r="H170" s="24" t="str">
        <f>+IFERROR(VLOOKUP(F170,$F$174:$H$178,3,FALSE)*VLOOKUP(G170,$G$174:$H$178,3,FALSE),"")</f>
        <v/>
      </c>
      <c r="I170"/>
      <c r="J170"/>
      <c r="K170"/>
      <c r="L170"/>
      <c r="M170"/>
      <c r="N170"/>
      <c r="O170"/>
      <c r="P170"/>
      <c r="Q170"/>
      <c r="R170" s="24"/>
      <c r="S170" s="106"/>
      <c r="T170"/>
      <c r="U170" s="106"/>
      <c r="V170" s="106"/>
      <c r="W170" s="17"/>
      <c r="X170" s="17"/>
      <c r="Y170" s="17"/>
      <c r="Z170" s="17"/>
      <c r="AA170" s="3"/>
      <c r="AB170" s="3"/>
      <c r="AC170" s="17"/>
      <c r="AD170" s="65"/>
      <c r="AE170" s="162"/>
      <c r="AF170" s="162"/>
      <c r="AG170"/>
      <c r="AH170" s="17"/>
      <c r="AI170"/>
      <c r="AJ170" s="17"/>
      <c r="AK170"/>
      <c r="AL170" s="17"/>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c r="B171" t="s">
        <v>51</v>
      </c>
      <c r="C171" t="s">
        <v>84</v>
      </c>
      <c r="D171" s="2" t="str">
        <f t="shared" si="4"/>
        <v>RARA VEZMAYOR</v>
      </c>
      <c r="E171" t="s">
        <v>82</v>
      </c>
      <c r="F171" s="24"/>
      <c r="G171"/>
      <c r="H171" s="24"/>
      <c r="I171"/>
      <c r="J171"/>
      <c r="K171"/>
      <c r="L171"/>
      <c r="M171"/>
      <c r="N171"/>
      <c r="O171"/>
      <c r="P171"/>
      <c r="Q171"/>
      <c r="R171" s="24"/>
      <c r="S171" s="106"/>
      <c r="T171"/>
      <c r="U171" s="106"/>
      <c r="V171" s="106"/>
      <c r="W171" s="17"/>
      <c r="X171" s="17"/>
      <c r="Y171" s="17"/>
      <c r="Z171" s="17"/>
      <c r="AA171"/>
      <c r="AB171"/>
      <c r="AC171" s="17"/>
      <c r="AD171" s="65"/>
      <c r="AE171" s="162"/>
      <c r="AF171" s="162"/>
      <c r="AG171"/>
      <c r="AH171" s="17"/>
      <c r="AI171"/>
      <c r="AJ171" s="17"/>
      <c r="AK171"/>
      <c r="AL171" s="17"/>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c r="B172" t="s">
        <v>51</v>
      </c>
      <c r="C172" t="s">
        <v>85</v>
      </c>
      <c r="D172" s="2" t="str">
        <f t="shared" si="4"/>
        <v>RARA VEZCATASTRÓFICO</v>
      </c>
      <c r="E172" t="s">
        <v>83</v>
      </c>
      <c r="F172" s="24"/>
      <c r="G172"/>
      <c r="H172" s="24"/>
      <c r="I172"/>
      <c r="J172"/>
      <c r="K172"/>
      <c r="L172"/>
      <c r="M172"/>
      <c r="N172"/>
      <c r="O172"/>
      <c r="P172"/>
      <c r="Q172"/>
      <c r="R172" s="24"/>
      <c r="S172" s="106"/>
      <c r="T172"/>
      <c r="U172" s="106"/>
      <c r="V172" s="106"/>
      <c r="W172" s="17"/>
      <c r="X172" s="17"/>
      <c r="Y172" s="17"/>
      <c r="Z172" s="17"/>
      <c r="AA172"/>
      <c r="AB172"/>
      <c r="AC172" s="17"/>
      <c r="AD172" s="65"/>
      <c r="AE172" s="162"/>
      <c r="AF172" s="162"/>
      <c r="AG172"/>
      <c r="AH172" s="17"/>
      <c r="AI172"/>
      <c r="AJ172" s="17"/>
      <c r="AK172"/>
      <c r="AL172" s="17"/>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1:270" s="2" customFormat="1" ht="16">
      <c r="A173"/>
      <c r="B173"/>
      <c r="C173"/>
      <c r="D173"/>
      <c r="E173"/>
      <c r="F173" s="24"/>
      <c r="G173"/>
      <c r="H173" s="24"/>
      <c r="I173"/>
      <c r="J173"/>
      <c r="K173"/>
      <c r="L173"/>
      <c r="M173"/>
      <c r="N173"/>
      <c r="O173"/>
      <c r="P173"/>
      <c r="Q173"/>
      <c r="R173" s="24"/>
      <c r="S173" s="106"/>
      <c r="T173"/>
      <c r="U173" s="106"/>
      <c r="V173" s="106"/>
      <c r="W173" s="17"/>
      <c r="X173" s="17"/>
      <c r="Y173" s="17"/>
      <c r="Z173" s="17"/>
      <c r="AA173"/>
      <c r="AB173"/>
      <c r="AC173" s="17"/>
      <c r="AD173" s="65"/>
      <c r="AE173" s="162"/>
      <c r="AF173" s="162" t="s">
        <v>31</v>
      </c>
      <c r="AG173"/>
      <c r="AH173" s="17"/>
      <c r="AI173"/>
      <c r="AJ173" s="17" t="s">
        <v>32</v>
      </c>
      <c r="AK173"/>
      <c r="AL173" s="17"/>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row>
    <row r="174" spans="1:270" s="2" customFormat="1" ht="56">
      <c r="D174"/>
      <c r="E174" s="2" t="s">
        <v>57</v>
      </c>
      <c r="F174" s="25" t="s">
        <v>51</v>
      </c>
      <c r="G174" s="2" t="s">
        <v>52</v>
      </c>
      <c r="H174" s="25">
        <v>1</v>
      </c>
      <c r="J174" s="2" t="s">
        <v>47</v>
      </c>
      <c r="R174" s="25"/>
      <c r="S174" s="107" t="s">
        <v>87</v>
      </c>
      <c r="U174" s="107" t="s">
        <v>49</v>
      </c>
      <c r="V174" s="107" t="s">
        <v>49</v>
      </c>
      <c r="W174" s="94" t="s">
        <v>88</v>
      </c>
      <c r="X174" s="94"/>
      <c r="Y174" s="18" t="s">
        <v>49</v>
      </c>
      <c r="Z174" s="94" t="s">
        <v>88</v>
      </c>
      <c r="AA174" s="2" t="s">
        <v>51</v>
      </c>
      <c r="AB174" s="2" t="s">
        <v>52</v>
      </c>
      <c r="AC174" s="18"/>
      <c r="AD174" s="104"/>
      <c r="AE174" s="111"/>
      <c r="AF174" s="91" t="s">
        <v>89</v>
      </c>
      <c r="AG174" s="100" t="s">
        <v>90</v>
      </c>
      <c r="AH174" s="100">
        <v>100</v>
      </c>
      <c r="AI174" s="110" t="s">
        <v>91</v>
      </c>
      <c r="AJ174" s="99"/>
      <c r="AK174" s="100" t="s">
        <v>92</v>
      </c>
      <c r="AL174" s="100">
        <v>2</v>
      </c>
    </row>
    <row r="175" spans="1:270" s="2" customFormat="1" ht="56">
      <c r="D175"/>
      <c r="E175" s="2" t="s">
        <v>93</v>
      </c>
      <c r="F175" s="25" t="s">
        <v>54</v>
      </c>
      <c r="G175" s="2" t="s">
        <v>46</v>
      </c>
      <c r="H175" s="25">
        <v>2</v>
      </c>
      <c r="J175" s="2" t="s">
        <v>94</v>
      </c>
      <c r="R175" s="25"/>
      <c r="S175" s="107" t="s">
        <v>95</v>
      </c>
      <c r="U175" s="107" t="s">
        <v>60</v>
      </c>
      <c r="V175" s="107" t="s">
        <v>60</v>
      </c>
      <c r="W175" s="94" t="s">
        <v>96</v>
      </c>
      <c r="X175" s="94"/>
      <c r="Y175" s="18" t="s">
        <v>60</v>
      </c>
      <c r="Z175" s="94" t="s">
        <v>96</v>
      </c>
      <c r="AA175" s="2" t="s">
        <v>54</v>
      </c>
      <c r="AB175" s="2" t="s">
        <v>46</v>
      </c>
      <c r="AC175" s="18"/>
      <c r="AD175" s="104"/>
      <c r="AE175" s="111"/>
      <c r="AF175" s="91" t="s">
        <v>97</v>
      </c>
      <c r="AG175" s="100" t="s">
        <v>98</v>
      </c>
      <c r="AH175" s="100">
        <v>50</v>
      </c>
      <c r="AI175" s="110" t="s">
        <v>99</v>
      </c>
      <c r="AJ175" s="99"/>
      <c r="AK175" s="100" t="s">
        <v>100</v>
      </c>
      <c r="AL175" s="100">
        <v>1</v>
      </c>
    </row>
    <row r="176" spans="1:270" s="2" customFormat="1" ht="28">
      <c r="E176" s="2" t="s">
        <v>101</v>
      </c>
      <c r="F176" s="25" t="s">
        <v>45</v>
      </c>
      <c r="G176" s="2" t="s">
        <v>60</v>
      </c>
      <c r="H176" s="25">
        <v>3</v>
      </c>
      <c r="R176" s="25"/>
      <c r="S176" s="107" t="s">
        <v>102</v>
      </c>
      <c r="U176" s="107" t="s">
        <v>103</v>
      </c>
      <c r="V176" s="107" t="s">
        <v>103</v>
      </c>
      <c r="W176" s="94" t="s">
        <v>104</v>
      </c>
      <c r="X176" s="94"/>
      <c r="Y176" s="18" t="s">
        <v>103</v>
      </c>
      <c r="Z176" s="94" t="s">
        <v>104</v>
      </c>
      <c r="AA176" s="2" t="s">
        <v>45</v>
      </c>
      <c r="AB176" s="2" t="s">
        <v>60</v>
      </c>
      <c r="AC176" s="18"/>
      <c r="AD176" s="104"/>
      <c r="AE176" s="111"/>
      <c r="AF176" s="91" t="s">
        <v>105</v>
      </c>
      <c r="AG176" s="100" t="s">
        <v>106</v>
      </c>
      <c r="AH176" s="100">
        <v>0</v>
      </c>
      <c r="AI176" s="110" t="s">
        <v>107</v>
      </c>
      <c r="AJ176" s="99"/>
      <c r="AK176" s="100" t="s">
        <v>108</v>
      </c>
      <c r="AL176" s="100">
        <v>0</v>
      </c>
    </row>
    <row r="177" spans="1:270" s="2" customFormat="1" ht="56">
      <c r="E177" s="2" t="s">
        <v>109</v>
      </c>
      <c r="F177" s="25" t="s">
        <v>53</v>
      </c>
      <c r="G177" s="2" t="s">
        <v>84</v>
      </c>
      <c r="H177" s="25">
        <v>4</v>
      </c>
      <c r="R177" s="25"/>
      <c r="S177" s="107" t="s">
        <v>48</v>
      </c>
      <c r="U177" s="107"/>
      <c r="V177" s="107"/>
      <c r="W177" s="94" t="s">
        <v>110</v>
      </c>
      <c r="X177" s="94"/>
      <c r="Y177" s="18"/>
      <c r="Z177" s="94" t="s">
        <v>110</v>
      </c>
      <c r="AA177" s="2" t="s">
        <v>53</v>
      </c>
      <c r="AB177" s="2" t="s">
        <v>84</v>
      </c>
      <c r="AC177" s="18"/>
      <c r="AD177" s="104"/>
      <c r="AE177" s="111"/>
      <c r="AF177" s="91" t="s">
        <v>111</v>
      </c>
      <c r="AG177" s="100" t="s">
        <v>112</v>
      </c>
      <c r="AH177" s="100">
        <v>50</v>
      </c>
      <c r="AI177" s="111" t="s">
        <v>99</v>
      </c>
      <c r="AJ177" s="99"/>
      <c r="AK177" s="100" t="s">
        <v>92</v>
      </c>
      <c r="AL177" s="100">
        <v>2</v>
      </c>
    </row>
    <row r="178" spans="1:270" s="2" customFormat="1" ht="56">
      <c r="E178" s="2" t="s">
        <v>113</v>
      </c>
      <c r="F178" s="25" t="s">
        <v>81</v>
      </c>
      <c r="G178" s="2" t="s">
        <v>85</v>
      </c>
      <c r="H178" s="25">
        <v>5</v>
      </c>
      <c r="R178" s="25"/>
      <c r="S178" s="107"/>
      <c r="U178" s="107"/>
      <c r="V178" s="107"/>
      <c r="W178" s="94" t="s">
        <v>114</v>
      </c>
      <c r="X178" s="94"/>
      <c r="Y178" s="18"/>
      <c r="Z178" s="94" t="s">
        <v>114</v>
      </c>
      <c r="AA178" s="2" t="s">
        <v>81</v>
      </c>
      <c r="AB178" s="2" t="s">
        <v>85</v>
      </c>
      <c r="AC178" s="18"/>
      <c r="AD178" s="104"/>
      <c r="AE178" s="111"/>
      <c r="AF178" s="91" t="s">
        <v>115</v>
      </c>
      <c r="AG178" s="100" t="s">
        <v>116</v>
      </c>
      <c r="AH178" s="100">
        <v>50</v>
      </c>
      <c r="AI178" s="111" t="s">
        <v>99</v>
      </c>
      <c r="AJ178" s="99"/>
      <c r="AK178" s="100" t="s">
        <v>92</v>
      </c>
      <c r="AL178" s="100">
        <v>1</v>
      </c>
    </row>
    <row r="179" spans="1:270" s="2" customFormat="1" ht="42">
      <c r="E179" s="2" t="s">
        <v>117</v>
      </c>
      <c r="F179" s="25"/>
      <c r="H179" s="25"/>
      <c r="R179" s="25"/>
      <c r="S179" s="107"/>
      <c r="U179" s="107"/>
      <c r="V179" s="107"/>
      <c r="W179" s="94" t="s">
        <v>118</v>
      </c>
      <c r="X179" s="94"/>
      <c r="Y179" s="18"/>
      <c r="Z179" s="94" t="s">
        <v>118</v>
      </c>
      <c r="AC179" s="18"/>
      <c r="AD179" s="104"/>
      <c r="AE179" s="111"/>
      <c r="AF179" s="91" t="s">
        <v>119</v>
      </c>
      <c r="AG179" s="100" t="s">
        <v>120</v>
      </c>
      <c r="AH179" s="100">
        <v>0</v>
      </c>
      <c r="AI179" s="111" t="s">
        <v>107</v>
      </c>
      <c r="AJ179" s="99"/>
      <c r="AK179" s="100" t="s">
        <v>100</v>
      </c>
      <c r="AL179" s="100">
        <v>0</v>
      </c>
    </row>
    <row r="180" spans="1:270" ht="28">
      <c r="A180" s="2"/>
      <c r="B180" s="2"/>
      <c r="C180" s="2"/>
      <c r="D180" s="2"/>
      <c r="E180" s="2" t="s">
        <v>44</v>
      </c>
      <c r="F180" s="25"/>
      <c r="G180" s="2"/>
      <c r="H180" s="25"/>
      <c r="I180" s="2"/>
      <c r="J180" s="2"/>
      <c r="K180" s="2"/>
      <c r="L180" s="2"/>
      <c r="M180" s="2"/>
      <c r="N180" s="2"/>
      <c r="O180" s="2"/>
      <c r="P180" s="2"/>
      <c r="Q180" s="2"/>
      <c r="R180" s="25"/>
      <c r="T180" s="2"/>
      <c r="W180" s="94" t="s">
        <v>121</v>
      </c>
      <c r="X180" s="94"/>
      <c r="Z180" s="94" t="s">
        <v>121</v>
      </c>
      <c r="AA180" s="2"/>
      <c r="AB180" s="2"/>
      <c r="AC180" s="18"/>
      <c r="AD180" s="104"/>
      <c r="AE180" s="111"/>
      <c r="AF180" s="91" t="s">
        <v>122</v>
      </c>
      <c r="AG180" s="100" t="s">
        <v>123</v>
      </c>
      <c r="AH180" s="100">
        <v>0</v>
      </c>
      <c r="AI180" s="111" t="s">
        <v>107</v>
      </c>
      <c r="AJ180" s="99"/>
      <c r="AK180" s="100" t="s">
        <v>108</v>
      </c>
      <c r="AL180" s="100">
        <v>0</v>
      </c>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ht="42">
      <c r="A181" s="2"/>
      <c r="B181" s="2"/>
      <c r="C181" s="2"/>
      <c r="D181" s="2"/>
      <c r="E181" s="2" t="s">
        <v>69</v>
      </c>
      <c r="F181" s="25"/>
      <c r="G181" s="2"/>
      <c r="H181" s="25"/>
      <c r="I181" s="2"/>
      <c r="J181" s="2"/>
      <c r="K181" s="2"/>
      <c r="L181" s="2"/>
      <c r="M181" s="2"/>
      <c r="N181" s="2"/>
      <c r="O181" s="2"/>
      <c r="P181" s="2"/>
      <c r="Q181" s="2"/>
      <c r="R181" s="25"/>
      <c r="S181" s="107"/>
      <c r="T181" s="2"/>
      <c r="U181" s="107"/>
      <c r="V181" s="107"/>
      <c r="W181" s="94" t="s">
        <v>124</v>
      </c>
      <c r="X181" s="94"/>
      <c r="Y181" s="18"/>
      <c r="Z181" s="94" t="s">
        <v>124</v>
      </c>
      <c r="AA181" s="2"/>
      <c r="AB181" s="2" t="s">
        <v>125</v>
      </c>
      <c r="AC181" s="18"/>
      <c r="AD181" s="104"/>
      <c r="AE181" s="111"/>
      <c r="AF181" s="91" t="s">
        <v>126</v>
      </c>
      <c r="AG181" s="100" t="s">
        <v>127</v>
      </c>
      <c r="AH181" s="100">
        <v>0</v>
      </c>
      <c r="AI181" s="111" t="s">
        <v>107</v>
      </c>
      <c r="AJ181" s="99"/>
      <c r="AK181" s="100" t="s">
        <v>92</v>
      </c>
      <c r="AL181" s="100">
        <v>1</v>
      </c>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ht="28">
      <c r="A182" s="2"/>
      <c r="B182" s="2"/>
      <c r="C182" s="2"/>
      <c r="D182" s="2"/>
      <c r="E182" s="2" t="s">
        <v>65</v>
      </c>
      <c r="F182" s="25"/>
      <c r="G182" s="2"/>
      <c r="H182" s="25"/>
      <c r="I182" s="2"/>
      <c r="J182" s="2"/>
      <c r="K182" s="2"/>
      <c r="L182" s="2"/>
      <c r="M182" s="2"/>
      <c r="N182" s="2"/>
      <c r="O182" s="2"/>
      <c r="P182" s="2"/>
      <c r="Q182" s="2"/>
      <c r="S182" s="107"/>
      <c r="U182" s="107"/>
      <c r="V182" s="107"/>
      <c r="W182" s="94" t="s">
        <v>128</v>
      </c>
      <c r="X182" s="94"/>
      <c r="Y182" s="18"/>
      <c r="Z182" s="94" t="s">
        <v>128</v>
      </c>
      <c r="AC182" s="18"/>
      <c r="AF182" s="162" t="s">
        <v>129</v>
      </c>
      <c r="AG182" s="25" t="s">
        <v>130</v>
      </c>
      <c r="AH182" s="18">
        <v>0</v>
      </c>
      <c r="AI182" s="111" t="s">
        <v>107</v>
      </c>
      <c r="AJ182" s="18"/>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row>
    <row r="183" spans="1:270">
      <c r="A183" s="2"/>
      <c r="B183" s="2"/>
      <c r="C183" s="2"/>
      <c r="D183" s="2"/>
      <c r="E183" s="2" t="s">
        <v>131</v>
      </c>
      <c r="F183" s="25"/>
      <c r="G183" s="2"/>
      <c r="H183" s="25"/>
      <c r="I183" s="2"/>
      <c r="J183" s="2"/>
      <c r="K183" s="2"/>
      <c r="L183" s="2"/>
      <c r="M183" s="2"/>
      <c r="N183" s="2"/>
      <c r="O183" s="2"/>
      <c r="P183" s="2"/>
      <c r="Q183" s="2"/>
      <c r="S183" s="107"/>
      <c r="U183" s="107"/>
      <c r="V183" s="107"/>
      <c r="W183" s="18"/>
      <c r="X183" s="18"/>
      <c r="Y183" s="18"/>
      <c r="Z183" s="18"/>
      <c r="AC183" s="18"/>
      <c r="AG183" s="2"/>
      <c r="AH183" s="18"/>
      <c r="AI183" s="2"/>
      <c r="AJ183" s="18"/>
      <c r="AK183" s="2"/>
      <c r="AL183" s="18"/>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row>
    <row r="184" spans="1:270">
      <c r="A184" s="2"/>
      <c r="B184" s="2"/>
      <c r="C184" s="2"/>
      <c r="D184" s="2"/>
      <c r="F184" s="25"/>
      <c r="G184" s="2"/>
      <c r="H184" s="25"/>
      <c r="I184" s="2"/>
      <c r="J184" s="2"/>
      <c r="K184" s="2"/>
      <c r="L184" s="2"/>
      <c r="M184" s="2"/>
      <c r="N184" s="2"/>
      <c r="O184" s="2"/>
      <c r="P184" s="2"/>
      <c r="Q184" s="2"/>
      <c r="S184" s="107"/>
      <c r="U184" s="107"/>
      <c r="V184" s="107"/>
      <c r="W184" s="18"/>
      <c r="X184" s="18"/>
      <c r="Y184" s="18"/>
      <c r="Z184" s="18"/>
      <c r="AC184" s="18"/>
      <c r="AG184" s="2"/>
      <c r="AH184" s="18"/>
      <c r="AI184" s="2"/>
      <c r="AJ184" s="18"/>
      <c r="AK184" s="2"/>
      <c r="AL184" s="18"/>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row>
    <row r="185" spans="1:270">
      <c r="A185" s="2"/>
      <c r="B185" s="2"/>
      <c r="C185" s="2"/>
      <c r="D185" s="2"/>
      <c r="F185" s="25"/>
      <c r="G185" s="2"/>
      <c r="H185" s="25"/>
      <c r="I185" s="2"/>
      <c r="J185" s="2"/>
      <c r="K185" s="2"/>
      <c r="L185" s="2"/>
      <c r="M185" s="2"/>
      <c r="N185" s="2"/>
      <c r="O185" s="2"/>
      <c r="P185" s="2"/>
      <c r="Q185" s="2"/>
      <c r="S185" s="107"/>
      <c r="U185" s="107"/>
      <c r="V185" s="107"/>
      <c r="W185" s="18"/>
      <c r="X185" s="18"/>
      <c r="Y185" s="18"/>
      <c r="Z185" s="18"/>
      <c r="AC185" s="18"/>
      <c r="AG185" s="2"/>
      <c r="AH185" s="18"/>
      <c r="AI185" s="2"/>
      <c r="AJ185" s="18"/>
      <c r="AK185" s="2"/>
      <c r="AL185" s="18"/>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row>
    <row r="186" spans="1:270">
      <c r="E186" s="2"/>
      <c r="I186" s="2"/>
      <c r="J186" s="2"/>
      <c r="K186" s="2"/>
      <c r="M186" s="2"/>
      <c r="N186" s="2"/>
      <c r="O186" s="2"/>
    </row>
    <row r="187" spans="1:270">
      <c r="E187" s="2"/>
      <c r="I187" s="2"/>
      <c r="J187" s="2"/>
      <c r="K187" s="2"/>
      <c r="M187" s="2"/>
      <c r="N187" s="2"/>
      <c r="O187" s="2"/>
    </row>
    <row r="188" spans="1:270">
      <c r="I188" s="2"/>
      <c r="J188" s="2"/>
      <c r="K188" s="2"/>
      <c r="M188" s="2"/>
      <c r="N188" s="2"/>
      <c r="O188" s="2"/>
    </row>
    <row r="189" spans="1:270">
      <c r="R189" s="25"/>
    </row>
    <row r="190" spans="1:270">
      <c r="R190" s="25"/>
    </row>
    <row r="191" spans="1:270">
      <c r="R191" s="25"/>
    </row>
  </sheetData>
  <sheetProtection formatRows="0" insertColumns="0" insertRows="0" insertHyperlinks="0" selectLockedCells="1" sort="0" autoFilter="0" pivotTables="0" selectUnlockedCells="1"/>
  <mergeCells count="139">
    <mergeCell ref="U25:AL25"/>
    <mergeCell ref="U22:AD22"/>
    <mergeCell ref="A23:E23"/>
    <mergeCell ref="I22:P22"/>
    <mergeCell ref="F25:S25"/>
    <mergeCell ref="A25:D25"/>
    <mergeCell ref="A22:F22"/>
    <mergeCell ref="AG20:AG21"/>
    <mergeCell ref="M20:M21"/>
    <mergeCell ref="N20:N21"/>
    <mergeCell ref="L20:L21"/>
    <mergeCell ref="K20:K21"/>
    <mergeCell ref="Q20:Q21"/>
    <mergeCell ref="Y20:Y21"/>
    <mergeCell ref="Z20:Z21"/>
    <mergeCell ref="AA20:AA21"/>
    <mergeCell ref="F20:F21"/>
    <mergeCell ref="G20:G21"/>
    <mergeCell ref="H20:H21"/>
    <mergeCell ref="I20:I21"/>
    <mergeCell ref="J20:J21"/>
    <mergeCell ref="AH20:AH21"/>
    <mergeCell ref="AJ20:AJ21"/>
    <mergeCell ref="C20:C21"/>
    <mergeCell ref="D20:D21"/>
    <mergeCell ref="C15:C16"/>
    <mergeCell ref="D15:D16"/>
    <mergeCell ref="E15:E16"/>
    <mergeCell ref="F15:F16"/>
    <mergeCell ref="G15:G16"/>
    <mergeCell ref="H15:H16"/>
    <mergeCell ref="I15:I16"/>
    <mergeCell ref="J15:J16"/>
    <mergeCell ref="E20:E21"/>
    <mergeCell ref="AL6:AM6"/>
    <mergeCell ref="R6:R7"/>
    <mergeCell ref="Z6:Z7"/>
    <mergeCell ref="T6:T7"/>
    <mergeCell ref="Y6:Y7"/>
    <mergeCell ref="AA6:AC6"/>
    <mergeCell ref="AH6:AI6"/>
    <mergeCell ref="AJ6:AK6"/>
    <mergeCell ref="AL15:AL16"/>
    <mergeCell ref="AH15:AH16"/>
    <mergeCell ref="AJ15:AJ16"/>
    <mergeCell ref="AL20:AL21"/>
    <mergeCell ref="N9:N10"/>
    <mergeCell ref="O9:O10"/>
    <mergeCell ref="Q9:Q10"/>
    <mergeCell ref="R9:R10"/>
    <mergeCell ref="H9:H10"/>
    <mergeCell ref="I9:I10"/>
    <mergeCell ref="J9:J10"/>
    <mergeCell ref="K9:K10"/>
    <mergeCell ref="L9:L10"/>
    <mergeCell ref="AH9:AH10"/>
    <mergeCell ref="C1:AK4"/>
    <mergeCell ref="AL1:AM1"/>
    <mergeCell ref="AL2:AM2"/>
    <mergeCell ref="AL3:AM3"/>
    <mergeCell ref="AL4:AM4"/>
    <mergeCell ref="O15:O16"/>
    <mergeCell ref="K15:K16"/>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D6:AD7"/>
    <mergeCell ref="A8:A21"/>
    <mergeCell ref="B8:B21"/>
    <mergeCell ref="O20:O21"/>
    <mergeCell ref="AG9:AG10"/>
    <mergeCell ref="C9:C10"/>
    <mergeCell ref="D9:D10"/>
    <mergeCell ref="E9:E10"/>
    <mergeCell ref="F9:F10"/>
    <mergeCell ref="G9:G10"/>
    <mergeCell ref="P15:P16"/>
    <mergeCell ref="Q15:Q16"/>
    <mergeCell ref="X20:X21"/>
    <mergeCell ref="AC15:AC16"/>
    <mergeCell ref="AG15:AG16"/>
    <mergeCell ref="X15:X16"/>
    <mergeCell ref="Y15:Y16"/>
    <mergeCell ref="Z15:Z16"/>
    <mergeCell ref="AA15:AA16"/>
    <mergeCell ref="AB15:AB16"/>
    <mergeCell ref="AB20:AB21"/>
    <mergeCell ref="AC20:AC21"/>
    <mergeCell ref="L15:L16"/>
    <mergeCell ref="M15:M16"/>
    <mergeCell ref="N15:N16"/>
    <mergeCell ref="M9:M10"/>
    <mergeCell ref="AL9:AL11"/>
    <mergeCell ref="C12:C13"/>
    <mergeCell ref="D12:D13"/>
    <mergeCell ref="E12:E13"/>
    <mergeCell ref="F12:F13"/>
    <mergeCell ref="G12:G13"/>
    <mergeCell ref="H12:H13"/>
    <mergeCell ref="I12:I13"/>
    <mergeCell ref="J12:J13"/>
    <mergeCell ref="K12:K13"/>
    <mergeCell ref="L12:L13"/>
    <mergeCell ref="M12:M13"/>
    <mergeCell ref="N12:N13"/>
    <mergeCell ref="O12:O13"/>
    <mergeCell ref="S9:S10"/>
    <mergeCell ref="AA9:AA10"/>
    <mergeCell ref="AB9:AB10"/>
    <mergeCell ref="AC9:AC10"/>
    <mergeCell ref="X9:X10"/>
    <mergeCell ref="Y9:Y10"/>
    <mergeCell ref="Z9:Z10"/>
    <mergeCell ref="AH12:AH13"/>
    <mergeCell ref="AJ12:AJ13"/>
    <mergeCell ref="AL12:AL13"/>
    <mergeCell ref="AJ9:AJ10"/>
    <mergeCell ref="Z12:Z13"/>
    <mergeCell ref="AA12:AA13"/>
    <mergeCell ref="AB12:AB13"/>
    <mergeCell ref="AC12:AC13"/>
    <mergeCell ref="AG12:AG13"/>
    <mergeCell ref="Q12:Q13"/>
    <mergeCell ref="R12:R13"/>
    <mergeCell ref="S12:S13"/>
    <mergeCell ref="X12:X13"/>
    <mergeCell ref="Y12:Y13"/>
  </mergeCells>
  <phoneticPr fontId="12" type="noConversion"/>
  <conditionalFormatting sqref="K186">
    <cfRule type="cellIs" dxfId="270" priority="992" stopIfTrue="1" operator="between">
      <formula>30</formula>
      <formula>40</formula>
    </cfRule>
  </conditionalFormatting>
  <conditionalFormatting sqref="N186">
    <cfRule type="cellIs" dxfId="269" priority="960" stopIfTrue="1" operator="between">
      <formula>30</formula>
      <formula>40</formula>
    </cfRule>
  </conditionalFormatting>
  <conditionalFormatting sqref="G26:G170 G23:G24 G8 G18 G11 AB11 G14">
    <cfRule type="cellIs" dxfId="268" priority="1047" stopIfTrue="1" operator="equal">
      <formula>$G$176</formula>
    </cfRule>
    <cfRule type="cellIs" dxfId="267" priority="1048" stopIfTrue="1" operator="equal">
      <formula>$G$175</formula>
    </cfRule>
    <cfRule type="cellIs" dxfId="266" priority="1049" stopIfTrue="1" operator="equal">
      <formula>$G$174</formula>
    </cfRule>
  </conditionalFormatting>
  <conditionalFormatting sqref="F26:F170 F23:F24 F8 F18 F14 AA11">
    <cfRule type="cellIs" dxfId="265" priority="1050" stopIfTrue="1" operator="equal">
      <formula>$F$176</formula>
    </cfRule>
    <cfRule type="cellIs" dxfId="264" priority="1051" stopIfTrue="1" operator="equal">
      <formula>$F$175</formula>
    </cfRule>
    <cfRule type="cellIs" dxfId="263" priority="1052" stopIfTrue="1" operator="equal">
      <formula>$F$174</formula>
    </cfRule>
  </conditionalFormatting>
  <conditionalFormatting sqref="N187">
    <cfRule type="cellIs" dxfId="262" priority="920" stopIfTrue="1" operator="between">
      <formula>30</formula>
      <formula>40</formula>
    </cfRule>
  </conditionalFormatting>
  <conditionalFormatting sqref="N188">
    <cfRule type="cellIs" dxfId="261" priority="919" stopIfTrue="1" operator="between">
      <formula>30</formula>
      <formula>40</formula>
    </cfRule>
  </conditionalFormatting>
  <conditionalFormatting sqref="K187">
    <cfRule type="cellIs" dxfId="260" priority="918" stopIfTrue="1" operator="between">
      <formula>30</formula>
      <formula>40</formula>
    </cfRule>
  </conditionalFormatting>
  <conditionalFormatting sqref="K188">
    <cfRule type="cellIs" dxfId="259" priority="917" stopIfTrue="1" operator="between">
      <formula>30</formula>
      <formula>40</formula>
    </cfRule>
  </conditionalFormatting>
  <conditionalFormatting sqref="AA26:AA170 AA22:AA24">
    <cfRule type="cellIs" dxfId="258" priority="704" stopIfTrue="1" operator="equal">
      <formula>#REF!</formula>
    </cfRule>
    <cfRule type="cellIs" dxfId="257" priority="705" operator="equal">
      <formula>#REF!</formula>
    </cfRule>
    <cfRule type="cellIs" dxfId="256" priority="706" operator="equal">
      <formula>#REF!</formula>
    </cfRule>
  </conditionalFormatting>
  <conditionalFormatting sqref="AB22:AB24 AB26:AB170">
    <cfRule type="cellIs" dxfId="255" priority="707" stopIfTrue="1" operator="equal">
      <formula>#REF!</formula>
    </cfRule>
    <cfRule type="cellIs" dxfId="254" priority="708" stopIfTrue="1" operator="equal">
      <formula>#REF!</formula>
    </cfRule>
    <cfRule type="cellIs" dxfId="253" priority="709" stopIfTrue="1" operator="equal">
      <formula>#REF!</formula>
    </cfRule>
  </conditionalFormatting>
  <conditionalFormatting sqref="AB8">
    <cfRule type="cellIs" dxfId="252" priority="695" stopIfTrue="1" operator="equal">
      <formula>$G$176</formula>
    </cfRule>
    <cfRule type="cellIs" dxfId="251" priority="696" stopIfTrue="1" operator="equal">
      <formula>$G$175</formula>
    </cfRule>
    <cfRule type="cellIs" dxfId="250" priority="697" stopIfTrue="1" operator="equal">
      <formula>$G$174</formula>
    </cfRule>
  </conditionalFormatting>
  <conditionalFormatting sqref="AA8">
    <cfRule type="cellIs" dxfId="249" priority="698" stopIfTrue="1" operator="equal">
      <formula>$F$176</formula>
    </cfRule>
    <cfRule type="cellIs" dxfId="248" priority="699" stopIfTrue="1" operator="equal">
      <formula>$F$175</formula>
    </cfRule>
    <cfRule type="cellIs" dxfId="247" priority="700" stopIfTrue="1" operator="equal">
      <formula>$F$174</formula>
    </cfRule>
  </conditionalFormatting>
  <conditionalFormatting sqref="F18 F8 F14:F15">
    <cfRule type="cellIs" dxfId="246" priority="671" operator="equal">
      <formula>$F$177</formula>
    </cfRule>
    <cfRule type="cellIs" dxfId="245" priority="746" stopIfTrue="1" operator="equal">
      <formula>$F$176</formula>
    </cfRule>
    <cfRule type="cellIs" dxfId="244" priority="747" stopIfTrue="1" operator="equal">
      <formula>$F$175</formula>
    </cfRule>
    <cfRule type="cellIs" dxfId="243" priority="748" stopIfTrue="1" operator="equal">
      <formula>$F$174</formula>
    </cfRule>
  </conditionalFormatting>
  <conditionalFormatting sqref="G18 G8 G11 G14:G15">
    <cfRule type="cellIs" dxfId="242" priority="743" stopIfTrue="1" operator="equal">
      <formula>$G$178</formula>
    </cfRule>
    <cfRule type="cellIs" dxfId="241" priority="744" stopIfTrue="1" operator="equal">
      <formula>$G$175</formula>
    </cfRule>
    <cfRule type="cellIs" dxfId="240" priority="745" stopIfTrue="1" operator="equal">
      <formula>$G$174</formula>
    </cfRule>
    <cfRule type="cellIs" dxfId="239" priority="752" stopIfTrue="1" operator="equal">
      <formula>$G$177</formula>
    </cfRule>
    <cfRule type="cellIs" dxfId="238" priority="753" stopIfTrue="1" operator="equal">
      <formula>$G$176</formula>
    </cfRule>
  </conditionalFormatting>
  <conditionalFormatting sqref="AC8 H8 H20:H21 H17:H18 H14:H15">
    <cfRule type="cellIs" dxfId="237" priority="648" operator="equal">
      <formula>"BAJO"</formula>
    </cfRule>
    <cfRule type="cellIs" dxfId="236" priority="649" operator="equal">
      <formula>"MODERADO"</formula>
    </cfRule>
    <cfRule type="cellIs" dxfId="235" priority="650" operator="equal">
      <formula>"ALTO"</formula>
    </cfRule>
    <cfRule type="cellIs" dxfId="234" priority="651" operator="equal">
      <formula>"EXTREMO"</formula>
    </cfRule>
  </conditionalFormatting>
  <conditionalFormatting sqref="AB20">
    <cfRule type="cellIs" dxfId="233" priority="630" stopIfTrue="1" operator="equal">
      <formula>$G$176</formula>
    </cfRule>
    <cfRule type="cellIs" dxfId="232" priority="631" stopIfTrue="1" operator="equal">
      <formula>$G$175</formula>
    </cfRule>
    <cfRule type="cellIs" dxfId="231" priority="632" stopIfTrue="1" operator="equal">
      <formula>$G$174</formula>
    </cfRule>
  </conditionalFormatting>
  <conditionalFormatting sqref="AA20">
    <cfRule type="cellIs" dxfId="230" priority="633" stopIfTrue="1" operator="equal">
      <formula>$F$176</formula>
    </cfRule>
    <cfRule type="cellIs" dxfId="229" priority="634" stopIfTrue="1" operator="equal">
      <formula>$F$175</formula>
    </cfRule>
    <cfRule type="cellIs" dxfId="228" priority="635" stopIfTrue="1" operator="equal">
      <formula>$F$174</formula>
    </cfRule>
  </conditionalFormatting>
  <conditionalFormatting sqref="AA20 AA8 AA11">
    <cfRule type="cellIs" dxfId="227" priority="623" stopIfTrue="1" operator="equal">
      <formula>$AA$178</formula>
    </cfRule>
    <cfRule type="cellIs" dxfId="226" priority="624" stopIfTrue="1" operator="equal">
      <formula>$AA$175</formula>
    </cfRule>
    <cfRule type="cellIs" dxfId="225" priority="625" stopIfTrue="1" operator="equal">
      <formula>$AA$174</formula>
    </cfRule>
    <cfRule type="cellIs" dxfId="224" priority="628" stopIfTrue="1" operator="equal">
      <formula>$AA$177</formula>
    </cfRule>
    <cfRule type="cellIs" dxfId="223" priority="629" stopIfTrue="1" operator="equal">
      <formula>$AA$176</formula>
    </cfRule>
  </conditionalFormatting>
  <conditionalFormatting sqref="AB20 AB8 AB11">
    <cfRule type="cellIs" dxfId="222" priority="620" stopIfTrue="1" operator="equal">
      <formula>$AB$178</formula>
    </cfRule>
    <cfRule type="cellIs" dxfId="221" priority="621" stopIfTrue="1" operator="equal">
      <formula>$AB$175</formula>
    </cfRule>
    <cfRule type="cellIs" dxfId="220" priority="622" stopIfTrue="1" operator="equal">
      <formula>$AB$174</formula>
    </cfRule>
    <cfRule type="cellIs" dxfId="219" priority="626" stopIfTrue="1" operator="equal">
      <formula>$AB$177</formula>
    </cfRule>
    <cfRule type="cellIs" dxfId="218" priority="627" stopIfTrue="1" operator="equal">
      <formula>$AB$176</formula>
    </cfRule>
  </conditionalFormatting>
  <conditionalFormatting sqref="F20">
    <cfRule type="cellIs" dxfId="217" priority="602" operator="equal">
      <formula>$F$177</formula>
    </cfRule>
    <cfRule type="cellIs" dxfId="216" priority="607" stopIfTrue="1" operator="equal">
      <formula>$F$176</formula>
    </cfRule>
    <cfRule type="cellIs" dxfId="215" priority="608" stopIfTrue="1" operator="equal">
      <formula>$F$175</formula>
    </cfRule>
    <cfRule type="cellIs" dxfId="214" priority="609" stopIfTrue="1" operator="equal">
      <formula>$F$174</formula>
    </cfRule>
  </conditionalFormatting>
  <conditionalFormatting sqref="G20">
    <cfRule type="cellIs" dxfId="213" priority="604" stopIfTrue="1" operator="equal">
      <formula>$G$178</formula>
    </cfRule>
    <cfRule type="cellIs" dxfId="212" priority="605" stopIfTrue="1" operator="equal">
      <formula>$G$175</formula>
    </cfRule>
    <cfRule type="cellIs" dxfId="211" priority="606" stopIfTrue="1" operator="equal">
      <formula>$G$174</formula>
    </cfRule>
    <cfRule type="cellIs" dxfId="210" priority="610" stopIfTrue="1" operator="equal">
      <formula>$G$177</formula>
    </cfRule>
    <cfRule type="cellIs" dxfId="209" priority="611" stopIfTrue="1" operator="equal">
      <formula>$G$176</formula>
    </cfRule>
  </conditionalFormatting>
  <conditionalFormatting sqref="AA14">
    <cfRule type="cellIs" dxfId="208" priority="350" stopIfTrue="1" operator="equal">
      <formula>$F$176</formula>
    </cfRule>
    <cfRule type="cellIs" dxfId="207" priority="351" stopIfTrue="1" operator="equal">
      <formula>$F$175</formula>
    </cfRule>
    <cfRule type="cellIs" dxfId="206" priority="352" stopIfTrue="1" operator="equal">
      <formula>$F$174</formula>
    </cfRule>
  </conditionalFormatting>
  <conditionalFormatting sqref="AA14">
    <cfRule type="cellIs" dxfId="205" priority="345" stopIfTrue="1" operator="equal">
      <formula>$AA$178</formula>
    </cfRule>
    <cfRule type="cellIs" dxfId="204" priority="346" stopIfTrue="1" operator="equal">
      <formula>$AA$175</formula>
    </cfRule>
    <cfRule type="cellIs" dxfId="203" priority="347" stopIfTrue="1" operator="equal">
      <formula>$AA$174</formula>
    </cfRule>
    <cfRule type="cellIs" dxfId="202" priority="348" stopIfTrue="1" operator="equal">
      <formula>$AA$177</formula>
    </cfRule>
    <cfRule type="cellIs" dxfId="201" priority="349" stopIfTrue="1" operator="equal">
      <formula>$AA$176</formula>
    </cfRule>
  </conditionalFormatting>
  <conditionalFormatting sqref="AB14">
    <cfRule type="cellIs" dxfId="200" priority="342" stopIfTrue="1" operator="equal">
      <formula>$G$176</formula>
    </cfRule>
    <cfRule type="cellIs" dxfId="199" priority="343" stopIfTrue="1" operator="equal">
      <formula>$G$175</formula>
    </cfRule>
    <cfRule type="cellIs" dxfId="198" priority="344" stopIfTrue="1" operator="equal">
      <formula>$G$174</formula>
    </cfRule>
  </conditionalFormatting>
  <conditionalFormatting sqref="AB14">
    <cfRule type="cellIs" dxfId="197" priority="337" stopIfTrue="1" operator="equal">
      <formula>$AB$178</formula>
    </cfRule>
    <cfRule type="cellIs" dxfId="196" priority="338" stopIfTrue="1" operator="equal">
      <formula>$AB$175</formula>
    </cfRule>
    <cfRule type="cellIs" dxfId="195" priority="339" stopIfTrue="1" operator="equal">
      <formula>$AB$174</formula>
    </cfRule>
    <cfRule type="cellIs" dxfId="194" priority="340" stopIfTrue="1" operator="equal">
      <formula>$AB$177</formula>
    </cfRule>
    <cfRule type="cellIs" dxfId="193" priority="341" stopIfTrue="1" operator="equal">
      <formula>$AB$176</formula>
    </cfRule>
  </conditionalFormatting>
  <conditionalFormatting sqref="AC14">
    <cfRule type="cellIs" dxfId="192" priority="325" operator="equal">
      <formula>"BAJO"</formula>
    </cfRule>
    <cfRule type="cellIs" dxfId="191" priority="326" operator="equal">
      <formula>"MODERADO"</formula>
    </cfRule>
    <cfRule type="cellIs" dxfId="190" priority="327" operator="equal">
      <formula>"ALTO"</formula>
    </cfRule>
    <cfRule type="cellIs" dxfId="189" priority="328" operator="equal">
      <formula>"EXTREMO"</formula>
    </cfRule>
  </conditionalFormatting>
  <conditionalFormatting sqref="F17">
    <cfRule type="cellIs" dxfId="188" priority="308" operator="equal">
      <formula>$F$177</formula>
    </cfRule>
    <cfRule type="cellIs" dxfId="187" priority="310" stopIfTrue="1" operator="equal">
      <formula>$F$176</formula>
    </cfRule>
    <cfRule type="cellIs" dxfId="186" priority="311" stopIfTrue="1" operator="equal">
      <formula>$F$175</formula>
    </cfRule>
    <cfRule type="cellIs" dxfId="185" priority="312" stopIfTrue="1" operator="equal">
      <formula>$F$174</formula>
    </cfRule>
  </conditionalFormatting>
  <conditionalFormatting sqref="G17">
    <cfRule type="cellIs" dxfId="184" priority="303" stopIfTrue="1" operator="equal">
      <formula>$G$178</formula>
    </cfRule>
    <cfRule type="cellIs" dxfId="183" priority="304" stopIfTrue="1" operator="equal">
      <formula>$G$175</formula>
    </cfRule>
    <cfRule type="cellIs" dxfId="182" priority="305" stopIfTrue="1" operator="equal">
      <formula>$G$174</formula>
    </cfRule>
    <cfRule type="cellIs" dxfId="181" priority="306" stopIfTrue="1" operator="equal">
      <formula>$G$177</formula>
    </cfRule>
    <cfRule type="cellIs" dxfId="180" priority="307" stopIfTrue="1" operator="equal">
      <formula>$G$176</formula>
    </cfRule>
  </conditionalFormatting>
  <conditionalFormatting sqref="AA17">
    <cfRule type="cellIs" dxfId="179" priority="300" stopIfTrue="1" operator="equal">
      <formula>$F$176</formula>
    </cfRule>
    <cfRule type="cellIs" dxfId="178" priority="301" stopIfTrue="1" operator="equal">
      <formula>$F$175</formula>
    </cfRule>
    <cfRule type="cellIs" dxfId="177" priority="302" stopIfTrue="1" operator="equal">
      <formula>$F$174</formula>
    </cfRule>
  </conditionalFormatting>
  <conditionalFormatting sqref="AA17">
    <cfRule type="cellIs" dxfId="176" priority="295" stopIfTrue="1" operator="equal">
      <formula>$AA$178</formula>
    </cfRule>
    <cfRule type="cellIs" dxfId="175" priority="296" stopIfTrue="1" operator="equal">
      <formula>$AA$175</formula>
    </cfRule>
    <cfRule type="cellIs" dxfId="174" priority="297" stopIfTrue="1" operator="equal">
      <formula>$AA$174</formula>
    </cfRule>
    <cfRule type="cellIs" dxfId="173" priority="298" stopIfTrue="1" operator="equal">
      <formula>$AA$177</formula>
    </cfRule>
    <cfRule type="cellIs" dxfId="172" priority="299" stopIfTrue="1" operator="equal">
      <formula>$AA$176</formula>
    </cfRule>
  </conditionalFormatting>
  <conditionalFormatting sqref="AB17">
    <cfRule type="cellIs" dxfId="171" priority="290" stopIfTrue="1" operator="equal">
      <formula>$AB$178</formula>
    </cfRule>
    <cfRule type="cellIs" dxfId="170" priority="291" stopIfTrue="1" operator="equal">
      <formula>$AB$175</formula>
    </cfRule>
    <cfRule type="cellIs" dxfId="169" priority="292" stopIfTrue="1" operator="equal">
      <formula>$AB$174</formula>
    </cfRule>
    <cfRule type="cellIs" dxfId="168" priority="293" stopIfTrue="1" operator="equal">
      <formula>$AB$177</formula>
    </cfRule>
    <cfRule type="cellIs" dxfId="167" priority="294" stopIfTrue="1" operator="equal">
      <formula>$AB$176</formula>
    </cfRule>
  </conditionalFormatting>
  <conditionalFormatting sqref="AC17">
    <cfRule type="cellIs" dxfId="166" priority="286" operator="equal">
      <formula>"BAJO"</formula>
    </cfRule>
    <cfRule type="cellIs" dxfId="165" priority="287" operator="equal">
      <formula>"MODERADO"</formula>
    </cfRule>
    <cfRule type="cellIs" dxfId="164" priority="288" operator="equal">
      <formula>"ALTO"</formula>
    </cfRule>
    <cfRule type="cellIs" dxfId="163" priority="289" operator="equal">
      <formula>"EXTREMO"</formula>
    </cfRule>
  </conditionalFormatting>
  <conditionalFormatting sqref="AC20">
    <cfRule type="cellIs" dxfId="162" priority="225" operator="equal">
      <formula>"BAJO"</formula>
    </cfRule>
    <cfRule type="cellIs" dxfId="161" priority="226" operator="equal">
      <formula>"MODERADO"</formula>
    </cfRule>
    <cfRule type="cellIs" dxfId="160" priority="227" operator="equal">
      <formula>"ALTO"</formula>
    </cfRule>
    <cfRule type="cellIs" dxfId="159" priority="228" operator="equal">
      <formula>"EXTREMO"</formula>
    </cfRule>
  </conditionalFormatting>
  <conditionalFormatting sqref="AA18">
    <cfRule type="cellIs" dxfId="158" priority="222" stopIfTrue="1" operator="equal">
      <formula>$F$176</formula>
    </cfRule>
    <cfRule type="cellIs" dxfId="157" priority="223" stopIfTrue="1" operator="equal">
      <formula>$F$175</formula>
    </cfRule>
    <cfRule type="cellIs" dxfId="156" priority="224" stopIfTrue="1" operator="equal">
      <formula>$F$174</formula>
    </cfRule>
  </conditionalFormatting>
  <conditionalFormatting sqref="AA18">
    <cfRule type="cellIs" dxfId="155" priority="217" stopIfTrue="1" operator="equal">
      <formula>$AA$178</formula>
    </cfRule>
    <cfRule type="cellIs" dxfId="154" priority="218" stopIfTrue="1" operator="equal">
      <formula>$AA$175</formula>
    </cfRule>
    <cfRule type="cellIs" dxfId="153" priority="219" stopIfTrue="1" operator="equal">
      <formula>$AA$174</formula>
    </cfRule>
    <cfRule type="cellIs" dxfId="152" priority="220" stopIfTrue="1" operator="equal">
      <formula>$AA$177</formula>
    </cfRule>
    <cfRule type="cellIs" dxfId="151" priority="221" stopIfTrue="1" operator="equal">
      <formula>$AA$176</formula>
    </cfRule>
  </conditionalFormatting>
  <conditionalFormatting sqref="AB18">
    <cfRule type="cellIs" dxfId="150" priority="214" stopIfTrue="1" operator="equal">
      <formula>$G$176</formula>
    </cfRule>
    <cfRule type="cellIs" dxfId="149" priority="215" stopIfTrue="1" operator="equal">
      <formula>$G$175</formula>
    </cfRule>
    <cfRule type="cellIs" dxfId="148" priority="216" stopIfTrue="1" operator="equal">
      <formula>$G$174</formula>
    </cfRule>
  </conditionalFormatting>
  <conditionalFormatting sqref="AB18">
    <cfRule type="cellIs" dxfId="147" priority="209" stopIfTrue="1" operator="equal">
      <formula>$AB$178</formula>
    </cfRule>
    <cfRule type="cellIs" dxfId="146" priority="210" stopIfTrue="1" operator="equal">
      <formula>$AB$175</formula>
    </cfRule>
    <cfRule type="cellIs" dxfId="145" priority="211" stopIfTrue="1" operator="equal">
      <formula>$AB$174</formula>
    </cfRule>
    <cfRule type="cellIs" dxfId="144" priority="212" stopIfTrue="1" operator="equal">
      <formula>$AB$177</formula>
    </cfRule>
    <cfRule type="cellIs" dxfId="143" priority="213" stopIfTrue="1" operator="equal">
      <formula>$AB$176</formula>
    </cfRule>
  </conditionalFormatting>
  <conditionalFormatting sqref="AC18">
    <cfRule type="cellIs" dxfId="142" priority="205" operator="equal">
      <formula>"BAJO"</formula>
    </cfRule>
    <cfRule type="cellIs" dxfId="141" priority="206" operator="equal">
      <formula>"MODERADO"</formula>
    </cfRule>
    <cfRule type="cellIs" dxfId="140" priority="207" operator="equal">
      <formula>"ALTO"</formula>
    </cfRule>
    <cfRule type="cellIs" dxfId="139" priority="208" operator="equal">
      <formula>"EXTREMO"</formula>
    </cfRule>
  </conditionalFormatting>
  <conditionalFormatting sqref="F19">
    <cfRule type="cellIs" dxfId="138" priority="200" operator="equal">
      <formula>$F$177</formula>
    </cfRule>
    <cfRule type="cellIs" dxfId="137" priority="202" stopIfTrue="1" operator="equal">
      <formula>$F$176</formula>
    </cfRule>
    <cfRule type="cellIs" dxfId="136" priority="203" stopIfTrue="1" operator="equal">
      <formula>$F$175</formula>
    </cfRule>
    <cfRule type="cellIs" dxfId="135" priority="204" stopIfTrue="1" operator="equal">
      <formula>$F$174</formula>
    </cfRule>
  </conditionalFormatting>
  <conditionalFormatting sqref="G19">
    <cfRule type="cellIs" dxfId="134" priority="195" stopIfTrue="1" operator="equal">
      <formula>$G$178</formula>
    </cfRule>
    <cfRule type="cellIs" dxfId="133" priority="196" stopIfTrue="1" operator="equal">
      <formula>$G$175</formula>
    </cfRule>
    <cfRule type="cellIs" dxfId="132" priority="197" stopIfTrue="1" operator="equal">
      <formula>$G$174</formula>
    </cfRule>
    <cfRule type="cellIs" dxfId="131" priority="198" stopIfTrue="1" operator="equal">
      <formula>$G$177</formula>
    </cfRule>
    <cfRule type="cellIs" dxfId="130" priority="199" stopIfTrue="1" operator="equal">
      <formula>$G$176</formula>
    </cfRule>
  </conditionalFormatting>
  <conditionalFormatting sqref="H19">
    <cfRule type="cellIs" dxfId="129" priority="191" operator="equal">
      <formula>"BAJO"</formula>
    </cfRule>
    <cfRule type="cellIs" dxfId="128" priority="192" operator="equal">
      <formula>"MODERADO"</formula>
    </cfRule>
    <cfRule type="cellIs" dxfId="127" priority="193" operator="equal">
      <formula>"ALTO"</formula>
    </cfRule>
    <cfRule type="cellIs" dxfId="126" priority="194" operator="equal">
      <formula>"EXTREMO"</formula>
    </cfRule>
  </conditionalFormatting>
  <conditionalFormatting sqref="AB19">
    <cfRule type="cellIs" dxfId="125" priority="185" stopIfTrue="1" operator="equal">
      <formula>$G$176</formula>
    </cfRule>
    <cfRule type="cellIs" dxfId="124" priority="186" stopIfTrue="1" operator="equal">
      <formula>$G$175</formula>
    </cfRule>
    <cfRule type="cellIs" dxfId="123" priority="187" stopIfTrue="1" operator="equal">
      <formula>$G$174</formula>
    </cfRule>
  </conditionalFormatting>
  <conditionalFormatting sqref="AA19">
    <cfRule type="cellIs" dxfId="122" priority="188" stopIfTrue="1" operator="equal">
      <formula>$F$176</formula>
    </cfRule>
    <cfRule type="cellIs" dxfId="121" priority="189" stopIfTrue="1" operator="equal">
      <formula>$F$175</formula>
    </cfRule>
    <cfRule type="cellIs" dxfId="120" priority="190" stopIfTrue="1" operator="equal">
      <formula>$F$174</formula>
    </cfRule>
  </conditionalFormatting>
  <conditionalFormatting sqref="AA19">
    <cfRule type="cellIs" dxfId="119" priority="178" stopIfTrue="1" operator="equal">
      <formula>$AA$178</formula>
    </cfRule>
    <cfRule type="cellIs" dxfId="118" priority="179" stopIfTrue="1" operator="equal">
      <formula>$AA$175</formula>
    </cfRule>
    <cfRule type="cellIs" dxfId="117" priority="180" stopIfTrue="1" operator="equal">
      <formula>$AA$174</formula>
    </cfRule>
    <cfRule type="cellIs" dxfId="116" priority="183" stopIfTrue="1" operator="equal">
      <formula>$AA$177</formula>
    </cfRule>
    <cfRule type="cellIs" dxfId="115" priority="184" stopIfTrue="1" operator="equal">
      <formula>$AA$176</formula>
    </cfRule>
  </conditionalFormatting>
  <conditionalFormatting sqref="AB19">
    <cfRule type="cellIs" dxfId="114" priority="175" stopIfTrue="1" operator="equal">
      <formula>$AB$178</formula>
    </cfRule>
    <cfRule type="cellIs" dxfId="113" priority="176" stopIfTrue="1" operator="equal">
      <formula>$AB$175</formula>
    </cfRule>
    <cfRule type="cellIs" dxfId="112" priority="177" stopIfTrue="1" operator="equal">
      <formula>$AB$174</formula>
    </cfRule>
    <cfRule type="cellIs" dxfId="111" priority="181" stopIfTrue="1" operator="equal">
      <formula>$AB$177</formula>
    </cfRule>
    <cfRule type="cellIs" dxfId="110" priority="182" stopIfTrue="1" operator="equal">
      <formula>$AB$176</formula>
    </cfRule>
  </conditionalFormatting>
  <conditionalFormatting sqref="AC19">
    <cfRule type="cellIs" dxfId="109" priority="171" operator="equal">
      <formula>"BAJO"</formula>
    </cfRule>
    <cfRule type="cellIs" dxfId="108" priority="172" operator="equal">
      <formula>"MODERADO"</formula>
    </cfRule>
    <cfRule type="cellIs" dxfId="107" priority="173" operator="equal">
      <formula>"ALTO"</formula>
    </cfRule>
    <cfRule type="cellIs" dxfId="106" priority="174" operator="equal">
      <formula>"EXTREMO"</formula>
    </cfRule>
  </conditionalFormatting>
  <conditionalFormatting sqref="AB15">
    <cfRule type="cellIs" dxfId="105" priority="165" stopIfTrue="1" operator="equal">
      <formula>$G$176</formula>
    </cfRule>
    <cfRule type="cellIs" dxfId="104" priority="166" stopIfTrue="1" operator="equal">
      <formula>$G$175</formula>
    </cfRule>
    <cfRule type="cellIs" dxfId="103" priority="167" stopIfTrue="1" operator="equal">
      <formula>$G$174</formula>
    </cfRule>
  </conditionalFormatting>
  <conditionalFormatting sqref="AA15">
    <cfRule type="cellIs" dxfId="102" priority="168" stopIfTrue="1" operator="equal">
      <formula>$F$176</formula>
    </cfRule>
    <cfRule type="cellIs" dxfId="101" priority="169" stopIfTrue="1" operator="equal">
      <formula>$F$175</formula>
    </cfRule>
    <cfRule type="cellIs" dxfId="100" priority="170" stopIfTrue="1" operator="equal">
      <formula>$F$174</formula>
    </cfRule>
  </conditionalFormatting>
  <conditionalFormatting sqref="AC15">
    <cfRule type="cellIs" dxfId="99" priority="161" operator="equal">
      <formula>"BAJO"</formula>
    </cfRule>
    <cfRule type="cellIs" dxfId="98" priority="162" operator="equal">
      <formula>"MODERADO"</formula>
    </cfRule>
    <cfRule type="cellIs" dxfId="97" priority="163" operator="equal">
      <formula>"ALTO"</formula>
    </cfRule>
    <cfRule type="cellIs" dxfId="96" priority="164" operator="equal">
      <formula>"EXTREMO"</formula>
    </cfRule>
  </conditionalFormatting>
  <conditionalFormatting sqref="AA15">
    <cfRule type="cellIs" dxfId="95" priority="154" stopIfTrue="1" operator="equal">
      <formula>$AA$178</formula>
    </cfRule>
    <cfRule type="cellIs" dxfId="94" priority="155" stopIfTrue="1" operator="equal">
      <formula>$AA$175</formula>
    </cfRule>
    <cfRule type="cellIs" dxfId="93" priority="156" stopIfTrue="1" operator="equal">
      <formula>$AA$174</formula>
    </cfRule>
    <cfRule type="cellIs" dxfId="92" priority="159" stopIfTrue="1" operator="equal">
      <formula>$AA$177</formula>
    </cfRule>
    <cfRule type="cellIs" dxfId="91" priority="160" stopIfTrue="1" operator="equal">
      <formula>$AA$176</formula>
    </cfRule>
  </conditionalFormatting>
  <conditionalFormatting sqref="AB15">
    <cfRule type="cellIs" dxfId="90" priority="151" stopIfTrue="1" operator="equal">
      <formula>$AB$178</formula>
    </cfRule>
    <cfRule type="cellIs" dxfId="89" priority="152" stopIfTrue="1" operator="equal">
      <formula>$AB$175</formula>
    </cfRule>
    <cfRule type="cellIs" dxfId="88" priority="153" stopIfTrue="1" operator="equal">
      <formula>$AB$174</formula>
    </cfRule>
    <cfRule type="cellIs" dxfId="87" priority="157" stopIfTrue="1" operator="equal">
      <formula>$AB$177</formula>
    </cfRule>
    <cfRule type="cellIs" dxfId="86" priority="158" stopIfTrue="1" operator="equal">
      <formula>$AB$176</formula>
    </cfRule>
  </conditionalFormatting>
  <conditionalFormatting sqref="H9 AC9 H11">
    <cfRule type="cellIs" dxfId="85" priority="121" operator="equal">
      <formula>"BAJO"</formula>
    </cfRule>
    <cfRule type="cellIs" dxfId="84" priority="122" operator="equal">
      <formula>"MODERADO"</formula>
    </cfRule>
    <cfRule type="cellIs" dxfId="83" priority="123" operator="equal">
      <formula>"ALTO"</formula>
    </cfRule>
    <cfRule type="cellIs" dxfId="82" priority="124" operator="equal">
      <formula>"EXTREMO"</formula>
    </cfRule>
  </conditionalFormatting>
  <conditionalFormatting sqref="AC11">
    <cfRule type="cellIs" dxfId="81" priority="101" operator="equal">
      <formula>"BAJO"</formula>
    </cfRule>
    <cfRule type="cellIs" dxfId="80" priority="102" operator="equal">
      <formula>"MODERADO"</formula>
    </cfRule>
    <cfRule type="cellIs" dxfId="79" priority="103" operator="equal">
      <formula>"ALTO"</formula>
    </cfRule>
    <cfRule type="cellIs" dxfId="78" priority="104" operator="equal">
      <formula>"EXTREMO"</formula>
    </cfRule>
  </conditionalFormatting>
  <conditionalFormatting sqref="G9">
    <cfRule type="cellIs" dxfId="77" priority="98" stopIfTrue="1" operator="equal">
      <formula>$G$176</formula>
    </cfRule>
    <cfRule type="cellIs" dxfId="76" priority="99" stopIfTrue="1" operator="equal">
      <formula>$G$175</formula>
    </cfRule>
    <cfRule type="cellIs" dxfId="75" priority="100" stopIfTrue="1" operator="equal">
      <formula>$G$174</formula>
    </cfRule>
  </conditionalFormatting>
  <conditionalFormatting sqref="G9">
    <cfRule type="cellIs" dxfId="74" priority="93" stopIfTrue="1" operator="equal">
      <formula>$G$178</formula>
    </cfRule>
    <cfRule type="cellIs" dxfId="73" priority="94" stopIfTrue="1" operator="equal">
      <formula>$G$175</formula>
    </cfRule>
    <cfRule type="cellIs" dxfId="72" priority="95" stopIfTrue="1" operator="equal">
      <formula>$G$174</formula>
    </cfRule>
    <cfRule type="cellIs" dxfId="71" priority="96" stopIfTrue="1" operator="equal">
      <formula>$G$177</formula>
    </cfRule>
    <cfRule type="cellIs" dxfId="70" priority="97" stopIfTrue="1" operator="equal">
      <formula>$G$176</formula>
    </cfRule>
  </conditionalFormatting>
  <conditionalFormatting sqref="AA9">
    <cfRule type="cellIs" dxfId="69" priority="90" stopIfTrue="1" operator="equal">
      <formula>$F$176</formula>
    </cfRule>
    <cfRule type="cellIs" dxfId="68" priority="91" stopIfTrue="1" operator="equal">
      <formula>$F$175</formula>
    </cfRule>
    <cfRule type="cellIs" dxfId="67" priority="92" stopIfTrue="1" operator="equal">
      <formula>$F$174</formula>
    </cfRule>
  </conditionalFormatting>
  <conditionalFormatting sqref="AA9">
    <cfRule type="cellIs" dxfId="66" priority="85" stopIfTrue="1" operator="equal">
      <formula>$AA$178</formula>
    </cfRule>
    <cfRule type="cellIs" dxfId="65" priority="86" stopIfTrue="1" operator="equal">
      <formula>$AA$175</formula>
    </cfRule>
    <cfRule type="cellIs" dxfId="64" priority="87" stopIfTrue="1" operator="equal">
      <formula>$AA$174</formula>
    </cfRule>
    <cfRule type="cellIs" dxfId="63" priority="88" stopIfTrue="1" operator="equal">
      <formula>$AA$177</formula>
    </cfRule>
    <cfRule type="cellIs" dxfId="62" priority="89" stopIfTrue="1" operator="equal">
      <formula>$AA$176</formula>
    </cfRule>
  </conditionalFormatting>
  <conditionalFormatting sqref="AB9">
    <cfRule type="cellIs" dxfId="61" priority="82" stopIfTrue="1" operator="equal">
      <formula>$G$176</formula>
    </cfRule>
    <cfRule type="cellIs" dxfId="60" priority="83" stopIfTrue="1" operator="equal">
      <formula>$G$175</formula>
    </cfRule>
    <cfRule type="cellIs" dxfId="59" priority="84" stopIfTrue="1" operator="equal">
      <formula>$G$174</formula>
    </cfRule>
  </conditionalFormatting>
  <conditionalFormatting sqref="AB9">
    <cfRule type="cellIs" dxfId="58" priority="77" stopIfTrue="1" operator="equal">
      <formula>$AB$178</formula>
    </cfRule>
    <cfRule type="cellIs" dxfId="57" priority="78" stopIfTrue="1" operator="equal">
      <formula>$AB$175</formula>
    </cfRule>
    <cfRule type="cellIs" dxfId="56" priority="79" stopIfTrue="1" operator="equal">
      <formula>$AB$174</formula>
    </cfRule>
    <cfRule type="cellIs" dxfId="55" priority="80" stopIfTrue="1" operator="equal">
      <formula>$AB$177</formula>
    </cfRule>
    <cfRule type="cellIs" dxfId="54" priority="81" stopIfTrue="1" operator="equal">
      <formula>$AB$176</formula>
    </cfRule>
  </conditionalFormatting>
  <conditionalFormatting sqref="H12">
    <cfRule type="cellIs" dxfId="53" priority="63" operator="equal">
      <formula>"BAJO"</formula>
    </cfRule>
    <cfRule type="cellIs" dxfId="52" priority="64" operator="equal">
      <formula>"MODERADO"</formula>
    </cfRule>
    <cfRule type="cellIs" dxfId="51" priority="65" operator="equal">
      <formula>"ALTO"</formula>
    </cfRule>
    <cfRule type="cellIs" dxfId="50" priority="66" operator="equal">
      <formula>"EXTREMO"</formula>
    </cfRule>
  </conditionalFormatting>
  <conditionalFormatting sqref="AC12">
    <cfRule type="cellIs" dxfId="49" priority="43" operator="equal">
      <formula>"BAJO"</formula>
    </cfRule>
    <cfRule type="cellIs" dxfId="48" priority="44" operator="equal">
      <formula>"MODERADO"</formula>
    </cfRule>
    <cfRule type="cellIs" dxfId="47" priority="45" operator="equal">
      <formula>"ALTO"</formula>
    </cfRule>
    <cfRule type="cellIs" dxfId="46" priority="46" operator="equal">
      <formula>"EXTREMO"</formula>
    </cfRule>
  </conditionalFormatting>
  <conditionalFormatting sqref="F9">
    <cfRule type="cellIs" dxfId="45" priority="38" operator="equal">
      <formula>$F$177</formula>
    </cfRule>
    <cfRule type="cellIs" dxfId="44" priority="40" stopIfTrue="1" operator="equal">
      <formula>$F$176</formula>
    </cfRule>
    <cfRule type="cellIs" dxfId="43" priority="41" stopIfTrue="1" operator="equal">
      <formula>$F$175</formula>
    </cfRule>
    <cfRule type="cellIs" dxfId="42" priority="42" stopIfTrue="1" operator="equal">
      <formula>$F$174</formula>
    </cfRule>
  </conditionalFormatting>
  <conditionalFormatting sqref="F12">
    <cfRule type="cellIs" dxfId="41" priority="33" operator="equal">
      <formula>$F$177</formula>
    </cfRule>
    <cfRule type="cellIs" dxfId="40" priority="35" stopIfTrue="1" operator="equal">
      <formula>$F$176</formula>
    </cfRule>
    <cfRule type="cellIs" dxfId="39" priority="36" stopIfTrue="1" operator="equal">
      <formula>$F$175</formula>
    </cfRule>
    <cfRule type="cellIs" dxfId="38" priority="37" stopIfTrue="1" operator="equal">
      <formula>$F$174</formula>
    </cfRule>
  </conditionalFormatting>
  <conditionalFormatting sqref="F11">
    <cfRule type="cellIs" dxfId="37" priority="30" stopIfTrue="1" operator="equal">
      <formula>$F$176</formula>
    </cfRule>
    <cfRule type="cellIs" dxfId="36" priority="31" stopIfTrue="1" operator="equal">
      <formula>$F$175</formula>
    </cfRule>
    <cfRule type="cellIs" dxfId="35" priority="32" stopIfTrue="1" operator="equal">
      <formula>$F$174</formula>
    </cfRule>
  </conditionalFormatting>
  <conditionalFormatting sqref="F11">
    <cfRule type="cellIs" dxfId="34" priority="25" operator="equal">
      <formula>$F$177</formula>
    </cfRule>
    <cfRule type="cellIs" dxfId="33" priority="27" stopIfTrue="1" operator="equal">
      <formula>$F$176</formula>
    </cfRule>
    <cfRule type="cellIs" dxfId="32" priority="28" stopIfTrue="1" operator="equal">
      <formula>$F$175</formula>
    </cfRule>
    <cfRule type="cellIs" dxfId="31" priority="29" stopIfTrue="1" operator="equal">
      <formula>$F$174</formula>
    </cfRule>
  </conditionalFormatting>
  <conditionalFormatting sqref="AA12">
    <cfRule type="cellIs" dxfId="30" priority="22" stopIfTrue="1" operator="equal">
      <formula>$F$176</formula>
    </cfRule>
    <cfRule type="cellIs" dxfId="29" priority="23" stopIfTrue="1" operator="equal">
      <formula>$F$175</formula>
    </cfRule>
    <cfRule type="cellIs" dxfId="28" priority="24" stopIfTrue="1" operator="equal">
      <formula>$F$174</formula>
    </cfRule>
  </conditionalFormatting>
  <conditionalFormatting sqref="AA12">
    <cfRule type="cellIs" dxfId="27" priority="17" stopIfTrue="1" operator="equal">
      <formula>$AA$178</formula>
    </cfRule>
    <cfRule type="cellIs" dxfId="26" priority="18" stopIfTrue="1" operator="equal">
      <formula>$AA$175</formula>
    </cfRule>
    <cfRule type="cellIs" dxfId="25" priority="19" stopIfTrue="1" operator="equal">
      <formula>$AA$174</formula>
    </cfRule>
    <cfRule type="cellIs" dxfId="24" priority="20" stopIfTrue="1" operator="equal">
      <formula>$AA$177</formula>
    </cfRule>
    <cfRule type="cellIs" dxfId="23" priority="21" stopIfTrue="1" operator="equal">
      <formula>$AA$176</formula>
    </cfRule>
  </conditionalFormatting>
  <conditionalFormatting sqref="AB12">
    <cfRule type="cellIs" dxfId="22" priority="14" stopIfTrue="1" operator="equal">
      <formula>$G$176</formula>
    </cfRule>
    <cfRule type="cellIs" dxfId="21" priority="15" stopIfTrue="1" operator="equal">
      <formula>$G$175</formula>
    </cfRule>
    <cfRule type="cellIs" dxfId="20" priority="16" stopIfTrue="1" operator="equal">
      <formula>$G$174</formula>
    </cfRule>
  </conditionalFormatting>
  <conditionalFormatting sqref="AB12">
    <cfRule type="cellIs" dxfId="19" priority="9" stopIfTrue="1" operator="equal">
      <formula>$AB$178</formula>
    </cfRule>
    <cfRule type="cellIs" dxfId="18" priority="10" stopIfTrue="1" operator="equal">
      <formula>$AB$175</formula>
    </cfRule>
    <cfRule type="cellIs" dxfId="17" priority="11" stopIfTrue="1" operator="equal">
      <formula>$AB$174</formula>
    </cfRule>
    <cfRule type="cellIs" dxfId="16" priority="12" stopIfTrue="1" operator="equal">
      <formula>$AB$177</formula>
    </cfRule>
    <cfRule type="cellIs" dxfId="15" priority="13" stopIfTrue="1" operator="equal">
      <formula>$AB$176</formula>
    </cfRule>
  </conditionalFormatting>
  <conditionalFormatting sqref="G12">
    <cfRule type="cellIs" dxfId="14" priority="6" stopIfTrue="1" operator="equal">
      <formula>$G$176</formula>
    </cfRule>
    <cfRule type="cellIs" dxfId="13" priority="7" stopIfTrue="1" operator="equal">
      <formula>$G$175</formula>
    </cfRule>
    <cfRule type="cellIs" dxfId="12" priority="8" stopIfTrue="1" operator="equal">
      <formula>$G$174</formula>
    </cfRule>
  </conditionalFormatting>
  <conditionalFormatting sqref="G12">
    <cfRule type="cellIs" dxfId="11" priority="1" stopIfTrue="1" operator="equal">
      <formula>$G$178</formula>
    </cfRule>
    <cfRule type="cellIs" dxfId="10" priority="2" stopIfTrue="1" operator="equal">
      <formula>$G$175</formula>
    </cfRule>
    <cfRule type="cellIs" dxfId="9" priority="3" stopIfTrue="1" operator="equal">
      <formula>$G$174</formula>
    </cfRule>
    <cfRule type="cellIs" dxfId="8" priority="4" stopIfTrue="1" operator="equal">
      <formula>$G$177</formula>
    </cfRule>
    <cfRule type="cellIs" dxfId="7" priority="5" stopIfTrue="1" operator="equal">
      <formula>$G$176</formula>
    </cfRule>
  </conditionalFormatting>
  <dataValidations count="25">
    <dataValidation type="list" allowBlank="1" showInputMessage="1" showErrorMessage="1" sqref="AL24 AJ26:AJ170 AJ24 AL26:AL170 AH24 S24 AH26:AH170 U24:Z24 U26:Z170 S26:S170" xr:uid="{00000000-0002-0000-0000-000000000000}">
      <formula1>$AH$174:$AH$181</formula1>
    </dataValidation>
    <dataValidation type="list" allowBlank="1" showInputMessage="1" showErrorMessage="1" sqref="F24 AA17:AA20 AA8:AA9 F8:F9 F14:F15 F26:F170 F17:F20 AA11:AA12 AA14:AA15 F11:F12" xr:uid="{00000000-0002-0000-0000-000001000000}">
      <formula1>$F$174:$F$178</formula1>
    </dataValidation>
    <dataValidation type="list" allowBlank="1" showInputMessage="1" showErrorMessage="1" sqref="G24 G14:G15 AB8:AB9 G8:G9 AB17:AB20 G26:G170 G17:G20 G11:G12 AB11:AB12 AB14:AB15" xr:uid="{00000000-0002-0000-0000-000002000000}">
      <formula1>$G$174:$G$178</formula1>
    </dataValidation>
    <dataValidation type="list" allowBlank="1" showInputMessage="1" showErrorMessage="1" sqref="R24 R14:R21 R8 R26:R170" xr:uid="{00000000-0002-0000-0000-000003000000}">
      <formula1>$J$174:$J$175</formula1>
    </dataValidation>
    <dataValidation type="list" allowBlank="1" showInputMessage="1" showErrorMessage="1" sqref="E24 AA24:AB24 E26:E147 AA26:AB170" xr:uid="{00000000-0002-0000-0000-000004000000}">
      <formula1>#REF!</formula1>
    </dataValidation>
    <dataValidation type="list" allowBlank="1" showInputMessage="1" showErrorMessage="1" sqref="E17:E20 E14:E15 E8" xr:uid="{00000000-0002-0000-0000-000005000000}">
      <formula1>$E$174:$E$183</formula1>
    </dataValidation>
    <dataValidation type="list" allowBlank="1" showInputMessage="1" showErrorMessage="1" sqref="U8 U14:U21" xr:uid="{00000000-0002-0000-0000-000006000000}">
      <formula1>$U$174:$U$176</formula1>
    </dataValidation>
    <dataValidation type="list" allowBlank="1" showInputMessage="1" showErrorMessage="1" sqref="V8 V14:V21" xr:uid="{00000000-0002-0000-0000-000007000000}">
      <formula1>$V$174:$V$176</formula1>
    </dataValidation>
    <dataValidation type="list" allowBlank="1" showInputMessage="1" showErrorMessage="1" sqref="X17:X20 X8:X9 X11:X12 X14:X15" xr:uid="{00000000-0002-0000-0000-000008000000}">
      <formula1>"FUERTE,MODERADO,DÉBIL"</formula1>
    </dataValidation>
    <dataValidation type="list" allowBlank="1" showInputMessage="1" showErrorMessage="1" sqref="Y17:Y20 Y8:Y9 Y11:Y12 Y14:Y15" xr:uid="{00000000-0002-0000-0000-000009000000}">
      <formula1>"DIRECTAMENTE,NO DISMINUYE"</formula1>
    </dataValidation>
    <dataValidation type="list" allowBlank="1" showInputMessage="1" showErrorMessage="1" sqref="Z17:Z20 Z8:Z9 Z11:Z12 Z14:Z15" xr:uid="{00000000-0002-0000-0000-00000A000000}">
      <formula1>"DIRECTAMENTE,INDIRECTAMENTE,NO DISMINUYE"</formula1>
    </dataValidation>
    <dataValidation type="list" allowBlank="1" showInputMessage="1" showErrorMessage="1" sqref="AH17:AH20 AH8:AH9 AJ8:AJ9 AL8 AL17 AL14:AL15 AJ14:AJ15 AJ17:AJ20 AJ11:AJ12 AH11:AH12 AH14:AH15" xr:uid="{00000000-0002-0000-0000-00000B000000}">
      <formula1>$Y$174:$Y$176</formula1>
    </dataValidation>
    <dataValidation type="list" allowBlank="1" showInputMessage="1" showErrorMessage="1" sqref="S8 S14:S21" xr:uid="{00000000-0002-0000-0000-00000C000000}">
      <formula1>$S$174:$S$177</formula1>
    </dataValidation>
    <dataValidation type="list" allowBlank="1" showInputMessage="1" showErrorMessage="1" sqref="S9 S11" xr:uid="{007B9317-F188-DE49-9DE2-CC22EC34F087}">
      <formula1>$S$177:$S$180</formula1>
    </dataValidation>
    <dataValidation type="list" allowBlank="1" showInputMessage="1" showErrorMessage="1" sqref="AL9" xr:uid="{E1500FD5-FDF6-4E42-8786-C20068033D8E}">
      <formula1>$Y$177:$Y$179</formula1>
    </dataValidation>
    <dataValidation type="list" allowBlank="1" showInputMessage="1" showErrorMessage="1" sqref="V9:V11" xr:uid="{F425E9BF-F21E-2546-A336-2AE7F7447D64}">
      <formula1>$V$177:$V$179</formula1>
    </dataValidation>
    <dataValidation type="list" allowBlank="1" showInputMessage="1" showErrorMessage="1" sqref="U9:U11" xr:uid="{1ECE5890-3558-8B45-A140-88E70883C6DD}">
      <formula1>$U$177:$U$179</formula1>
    </dataValidation>
    <dataValidation type="list" allowBlank="1" showInputMessage="1" showErrorMessage="1" sqref="E9 E11" xr:uid="{D07ECEB7-DB82-7F4A-8539-A3A58B186785}">
      <formula1>$E$177:$E$186</formula1>
    </dataValidation>
    <dataValidation type="list" allowBlank="1" showInputMessage="1" showErrorMessage="1" sqref="R9 R11" xr:uid="{447FD11B-596C-8846-AC8D-066C77CB8255}">
      <formula1>$J$177:$J$178</formula1>
    </dataValidation>
    <dataValidation type="list" allowBlank="1" showInputMessage="1" showErrorMessage="1" sqref="S12" xr:uid="{CD2A820B-F0E9-DC40-9DC2-47BC4856F3B6}">
      <formula1>$S$175:$S$178</formula1>
    </dataValidation>
    <dataValidation type="list" allowBlank="1" showInputMessage="1" showErrorMessage="1" sqref="AL12" xr:uid="{E75E9526-5F1A-0448-BA8D-2AF7E6EC12FA}">
      <formula1>$Y$175:$Y$177</formula1>
    </dataValidation>
    <dataValidation type="list" allowBlank="1" showInputMessage="1" showErrorMessage="1" sqref="V12:V13" xr:uid="{F1041C59-7715-CB41-8C84-6195202BC337}">
      <formula1>$V$175:$V$177</formula1>
    </dataValidation>
    <dataValidation type="list" allowBlank="1" showInputMessage="1" showErrorMessage="1" sqref="U12:U13" xr:uid="{0C88FB50-FC66-B642-8F4A-EB2854C970CB}">
      <formula1>$U$175:$U$177</formula1>
    </dataValidation>
    <dataValidation type="list" allowBlank="1" showInputMessage="1" showErrorMessage="1" sqref="E12" xr:uid="{4D12DEFF-F714-704A-978B-2FE00B3A13AB}">
      <formula1>$E$175:$E$184</formula1>
    </dataValidation>
    <dataValidation type="list" allowBlank="1" showInputMessage="1" showErrorMessage="1" sqref="R12" xr:uid="{82317851-50D0-7040-917C-DEDA43760105}">
      <formula1>$J$175:$J$176</formula1>
    </dataValidation>
  </dataValidations>
  <pageMargins left="0" right="0" top="0.74803149606299213" bottom="0.74803149606299213" header="0.31496062992125984" footer="0.31496062992125984"/>
  <pageSetup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672" operator="containsText" id="{7409C311-EEBB-4B57-823D-DBF9E60212B7}">
            <xm:f>NOT(ISERROR(SEARCH($F$178,F8)))</xm:f>
            <xm:f>$F$178</xm:f>
            <x14:dxf>
              <fill>
                <patternFill>
                  <bgColor rgb="FFFF0000"/>
                </patternFill>
              </fill>
            </x14:dxf>
          </x14:cfRule>
          <xm:sqref>F18 F8 F14:F15</xm:sqref>
        </x14:conditionalFormatting>
        <x14:conditionalFormatting xmlns:xm="http://schemas.microsoft.com/office/excel/2006/main">
          <x14:cfRule type="containsText" priority="603" operator="containsText" id="{CDACBA5E-4DE4-47BA-886A-257A36D3F3A4}">
            <xm:f>NOT(ISERROR(SEARCH($F$178,F20)))</xm:f>
            <xm:f>$F$178</xm:f>
            <x14:dxf>
              <fill>
                <patternFill>
                  <bgColor rgb="FFFF0000"/>
                </patternFill>
              </fill>
            </x14:dxf>
          </x14:cfRule>
          <xm:sqref>F20</xm:sqref>
        </x14:conditionalFormatting>
        <x14:conditionalFormatting xmlns:xm="http://schemas.microsoft.com/office/excel/2006/main">
          <x14:cfRule type="containsText" priority="309" operator="containsText" id="{54A42316-122D-4801-9C3C-DB25132902A5}">
            <xm:f>NOT(ISERROR(SEARCH($F$178,F17)))</xm:f>
            <xm:f>$F$178</xm:f>
            <x14:dxf>
              <fill>
                <patternFill>
                  <bgColor rgb="FFFF0000"/>
                </patternFill>
              </fill>
            </x14:dxf>
          </x14:cfRule>
          <xm:sqref>F17</xm:sqref>
        </x14:conditionalFormatting>
        <x14:conditionalFormatting xmlns:xm="http://schemas.microsoft.com/office/excel/2006/main">
          <x14:cfRule type="containsText" priority="201" operator="containsText" id="{32C9BA77-3FF3-485B-8B33-86406EB77179}">
            <xm:f>NOT(ISERROR(SEARCH($F$178,F19)))</xm:f>
            <xm:f>$F$178</xm:f>
            <x14:dxf>
              <fill>
                <patternFill>
                  <bgColor rgb="FFFF0000"/>
                </patternFill>
              </fill>
            </x14:dxf>
          </x14:cfRule>
          <xm:sqref>F19</xm:sqref>
        </x14:conditionalFormatting>
        <x14:conditionalFormatting xmlns:xm="http://schemas.microsoft.com/office/excel/2006/main">
          <x14:cfRule type="containsText" priority="39" operator="containsText" id="{E1992136-A4AF-0040-A04B-C5F858A4D1D9}">
            <xm:f>NOT(ISERROR(SEARCH($F$178,F9)))</xm:f>
            <xm:f>$F$178</xm:f>
            <x14:dxf>
              <fill>
                <patternFill>
                  <bgColor rgb="FFFF0000"/>
                </patternFill>
              </fill>
            </x14:dxf>
          </x14:cfRule>
          <xm:sqref>F9</xm:sqref>
        </x14:conditionalFormatting>
        <x14:conditionalFormatting xmlns:xm="http://schemas.microsoft.com/office/excel/2006/main">
          <x14:cfRule type="containsText" priority="34" operator="containsText" id="{A63BAE2B-5360-1445-A564-2C3CC4B87F99}">
            <xm:f>NOT(ISERROR(SEARCH($F$178,F12)))</xm:f>
            <xm:f>$F$178</xm:f>
            <x14:dxf>
              <fill>
                <patternFill>
                  <bgColor rgb="FFFF0000"/>
                </patternFill>
              </fill>
            </x14:dxf>
          </x14:cfRule>
          <xm:sqref>F12</xm:sqref>
        </x14:conditionalFormatting>
        <x14:conditionalFormatting xmlns:xm="http://schemas.microsoft.com/office/excel/2006/main">
          <x14:cfRule type="containsText" priority="26" operator="containsText" id="{A0C392B5-F82F-7549-844C-F888868F272F}">
            <xm:f>NOT(ISERROR(SEARCH($F$178,F11)))</xm:f>
            <xm:f>$F$178</xm:f>
            <x14:dxf>
              <fill>
                <patternFill>
                  <bgColor rgb="FFFF0000"/>
                </patternFill>
              </fill>
            </x14:dxf>
          </x14:cfRule>
          <xm:sqref>F11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topLeftCell="A2" zoomScale="120" zoomScaleNormal="120" workbookViewId="0">
      <selection activeCell="E12" sqref="E12"/>
    </sheetView>
  </sheetViews>
  <sheetFormatPr baseColWidth="10" defaultColWidth="10.6640625" defaultRowHeight="15"/>
  <cols>
    <col min="1" max="1" width="22.6640625" customWidth="1"/>
    <col min="2" max="2" width="34.1640625" customWidth="1"/>
    <col min="3" max="3" width="20.33203125" customWidth="1"/>
    <col min="4" max="4" width="24.1640625" customWidth="1"/>
    <col min="5" max="5" width="24" customWidth="1"/>
  </cols>
  <sheetData>
    <row r="1" spans="1:5">
      <c r="A1" s="382" t="s">
        <v>41</v>
      </c>
      <c r="B1" s="382"/>
      <c r="C1" s="382"/>
      <c r="D1" s="382"/>
    </row>
    <row r="2" spans="1:5" ht="66.75" customHeight="1">
      <c r="A2" s="90" t="s">
        <v>393</v>
      </c>
      <c r="B2" s="90" t="s">
        <v>16</v>
      </c>
      <c r="C2" s="90" t="s">
        <v>394</v>
      </c>
      <c r="D2" s="90" t="s">
        <v>17</v>
      </c>
      <c r="E2" s="90" t="s">
        <v>395</v>
      </c>
    </row>
    <row r="3" spans="1:5">
      <c r="A3" s="99" t="s">
        <v>49</v>
      </c>
      <c r="B3" s="100" t="s">
        <v>92</v>
      </c>
      <c r="C3" s="100">
        <v>2</v>
      </c>
      <c r="D3" s="100" t="s">
        <v>92</v>
      </c>
      <c r="E3" s="100">
        <v>2</v>
      </c>
    </row>
    <row r="4" spans="1:5">
      <c r="A4" s="99" t="s">
        <v>49</v>
      </c>
      <c r="B4" s="100" t="s">
        <v>92</v>
      </c>
      <c r="C4" s="100">
        <v>2</v>
      </c>
      <c r="D4" s="100" t="s">
        <v>100</v>
      </c>
      <c r="E4" s="100">
        <v>1</v>
      </c>
    </row>
    <row r="5" spans="1:5">
      <c r="A5" s="99" t="s">
        <v>49</v>
      </c>
      <c r="B5" s="100" t="s">
        <v>92</v>
      </c>
      <c r="C5" s="100">
        <v>2</v>
      </c>
      <c r="D5" s="100" t="s">
        <v>108</v>
      </c>
      <c r="E5" s="100">
        <v>0</v>
      </c>
    </row>
    <row r="6" spans="1:5">
      <c r="A6" s="99" t="s">
        <v>49</v>
      </c>
      <c r="B6" s="100" t="s">
        <v>108</v>
      </c>
      <c r="C6" s="100">
        <v>0</v>
      </c>
      <c r="D6" s="100" t="s">
        <v>92</v>
      </c>
      <c r="E6" s="100">
        <v>2</v>
      </c>
    </row>
    <row r="7" spans="1:5">
      <c r="A7" s="134" t="s">
        <v>60</v>
      </c>
      <c r="B7" s="135" t="s">
        <v>92</v>
      </c>
      <c r="C7" s="135">
        <v>1</v>
      </c>
      <c r="D7" s="135" t="s">
        <v>92</v>
      </c>
      <c r="E7" s="135">
        <v>1</v>
      </c>
    </row>
    <row r="8" spans="1:5">
      <c r="A8" s="99" t="s">
        <v>60</v>
      </c>
      <c r="B8" s="100" t="s">
        <v>92</v>
      </c>
      <c r="C8" s="100">
        <v>1</v>
      </c>
      <c r="D8" s="100" t="s">
        <v>100</v>
      </c>
      <c r="E8" s="100">
        <v>0</v>
      </c>
    </row>
    <row r="9" spans="1:5">
      <c r="A9" s="99" t="s">
        <v>60</v>
      </c>
      <c r="B9" s="100" t="s">
        <v>92</v>
      </c>
      <c r="C9" s="100">
        <v>1</v>
      </c>
      <c r="D9" s="100" t="s">
        <v>108</v>
      </c>
      <c r="E9" s="100">
        <v>0</v>
      </c>
    </row>
    <row r="10" spans="1:5">
      <c r="A10" s="99" t="s">
        <v>60</v>
      </c>
      <c r="B10" s="100" t="s">
        <v>108</v>
      </c>
      <c r="C10" s="100">
        <v>0</v>
      </c>
      <c r="D10" s="100" t="s">
        <v>92</v>
      </c>
      <c r="E10" s="100">
        <v>1</v>
      </c>
    </row>
    <row r="13" spans="1:5">
      <c r="C13" s="108"/>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G28"/>
  <sheetViews>
    <sheetView workbookViewId="0">
      <selection activeCell="G8" sqref="G8"/>
    </sheetView>
  </sheetViews>
  <sheetFormatPr baseColWidth="10" defaultColWidth="11.5" defaultRowHeight="15"/>
  <cols>
    <col min="1" max="1" width="68.5" style="120" customWidth="1"/>
    <col min="2" max="2" width="4" style="120" customWidth="1"/>
    <col min="3" max="3" width="43.5" style="120" customWidth="1"/>
    <col min="4" max="4" width="4" customWidth="1"/>
    <col min="5" max="5" width="45.1640625" customWidth="1"/>
    <col min="6" max="6" width="3.5" customWidth="1"/>
    <col min="7" max="7" width="53.33203125" customWidth="1"/>
  </cols>
  <sheetData>
    <row r="1" spans="1:7">
      <c r="A1" s="383" t="s">
        <v>396</v>
      </c>
      <c r="B1" s="383"/>
      <c r="C1" s="383"/>
      <c r="D1" s="383"/>
      <c r="E1" s="383"/>
      <c r="F1" s="383"/>
      <c r="G1" s="383"/>
    </row>
    <row r="2" spans="1:7">
      <c r="A2" s="383" t="s">
        <v>407</v>
      </c>
      <c r="B2" s="383"/>
      <c r="C2" s="383"/>
      <c r="D2" s="383"/>
      <c r="E2" s="383"/>
      <c r="F2" s="383"/>
      <c r="G2" s="383"/>
    </row>
    <row r="3" spans="1:7">
      <c r="A3" s="383" t="s">
        <v>454</v>
      </c>
      <c r="B3" s="383"/>
      <c r="C3" s="383"/>
      <c r="D3" s="383"/>
      <c r="E3" s="383"/>
      <c r="F3" s="383"/>
      <c r="G3" s="383"/>
    </row>
    <row r="4" spans="1:7" ht="16" thickBot="1"/>
    <row r="5" spans="1:7" s="65" customFormat="1" ht="17" thickBot="1">
      <c r="A5" s="121" t="s">
        <v>397</v>
      </c>
      <c r="B5" s="122"/>
      <c r="C5" s="121" t="s">
        <v>398</v>
      </c>
      <c r="D5" s="123"/>
      <c r="E5" s="124" t="s">
        <v>399</v>
      </c>
      <c r="G5" s="124" t="s">
        <v>400</v>
      </c>
    </row>
    <row r="6" spans="1:7" s="65" customFormat="1" ht="45">
      <c r="A6" s="125" t="s">
        <v>426</v>
      </c>
      <c r="B6" s="122"/>
      <c r="C6" s="125" t="s">
        <v>439</v>
      </c>
      <c r="D6" s="123"/>
      <c r="E6" s="125" t="s">
        <v>432</v>
      </c>
      <c r="G6" s="125" t="s">
        <v>436</v>
      </c>
    </row>
    <row r="7" spans="1:7" s="65" customFormat="1" ht="45">
      <c r="A7" s="126" t="s">
        <v>427</v>
      </c>
      <c r="B7" s="127"/>
      <c r="C7" s="125" t="s">
        <v>451</v>
      </c>
      <c r="D7" s="129"/>
      <c r="E7" s="125" t="s">
        <v>433</v>
      </c>
      <c r="G7" s="125" t="s">
        <v>437</v>
      </c>
    </row>
    <row r="8" spans="1:7" s="65" customFormat="1" ht="30">
      <c r="A8" s="126" t="s">
        <v>428</v>
      </c>
      <c r="B8" s="127"/>
      <c r="C8" s="125"/>
      <c r="D8" s="129"/>
      <c r="E8" s="125" t="s">
        <v>434</v>
      </c>
      <c r="G8" s="125" t="s">
        <v>438</v>
      </c>
    </row>
    <row r="9" spans="1:7" s="65" customFormat="1" ht="30">
      <c r="A9" s="126" t="s">
        <v>429</v>
      </c>
      <c r="B9" s="127"/>
      <c r="C9" s="125"/>
      <c r="D9" s="129"/>
      <c r="E9" s="125" t="s">
        <v>435</v>
      </c>
      <c r="G9" s="125"/>
    </row>
    <row r="10" spans="1:7" s="65" customFormat="1" ht="30">
      <c r="A10" s="126" t="s">
        <v>430</v>
      </c>
      <c r="B10" s="127"/>
      <c r="C10" s="125"/>
      <c r="D10" s="129"/>
      <c r="E10" s="125"/>
    </row>
    <row r="11" spans="1:7" s="65" customFormat="1" ht="30">
      <c r="A11" s="126" t="s">
        <v>431</v>
      </c>
      <c r="B11" s="127"/>
      <c r="C11" s="125"/>
      <c r="D11" s="129"/>
      <c r="E11" s="125"/>
    </row>
    <row r="12" spans="1:7" s="65" customFormat="1">
      <c r="A12" s="126"/>
      <c r="B12" s="127"/>
      <c r="C12" s="130"/>
      <c r="D12" s="129"/>
    </row>
    <row r="13" spans="1:7" s="65" customFormat="1">
      <c r="A13" s="126"/>
      <c r="B13" s="127"/>
      <c r="C13" s="130"/>
      <c r="D13" s="129"/>
    </row>
    <row r="14" spans="1:7" s="65" customFormat="1">
      <c r="A14" s="126"/>
      <c r="B14" s="127"/>
      <c r="C14" s="130"/>
      <c r="D14" s="129"/>
    </row>
    <row r="15" spans="1:7" s="65" customFormat="1" ht="16" thickBot="1">
      <c r="A15" s="128"/>
      <c r="B15" s="127"/>
      <c r="C15" s="130"/>
      <c r="D15" s="129"/>
    </row>
    <row r="16" spans="1:7" s="65" customFormat="1">
      <c r="A16" s="127"/>
      <c r="B16" s="127"/>
      <c r="C16" s="127"/>
      <c r="D16" s="129"/>
    </row>
    <row r="17" spans="1:4" s="123" customFormat="1" ht="16">
      <c r="B17" s="131"/>
      <c r="D17" s="132"/>
    </row>
    <row r="18" spans="1:4" s="65" customFormat="1" ht="70.25" customHeight="1">
      <c r="B18" s="127"/>
      <c r="D18" s="129"/>
    </row>
    <row r="19" spans="1:4" s="65" customFormat="1">
      <c r="B19" s="127"/>
      <c r="D19" s="129"/>
    </row>
    <row r="20" spans="1:4">
      <c r="A20" s="133"/>
      <c r="B20" s="133"/>
      <c r="C20" s="133"/>
      <c r="D20" s="17"/>
    </row>
    <row r="21" spans="1:4">
      <c r="A21" s="133"/>
      <c r="B21" s="133"/>
      <c r="C21" s="133"/>
      <c r="D21" s="17"/>
    </row>
    <row r="22" spans="1:4">
      <c r="A22" s="133"/>
      <c r="B22" s="133"/>
      <c r="C22" s="133"/>
      <c r="D22" s="17"/>
    </row>
    <row r="23" spans="1:4">
      <c r="A23" s="133"/>
      <c r="B23" s="133"/>
      <c r="C23" s="133"/>
      <c r="D23" s="17"/>
    </row>
    <row r="24" spans="1:4">
      <c r="A24" s="133"/>
      <c r="B24" s="133"/>
      <c r="C24" s="133"/>
      <c r="D24" s="17"/>
    </row>
    <row r="25" spans="1:4">
      <c r="A25" s="133"/>
      <c r="B25" s="133"/>
      <c r="C25" s="133"/>
      <c r="D25" s="17"/>
    </row>
    <row r="26" spans="1:4">
      <c r="A26" s="133"/>
      <c r="B26" s="133"/>
      <c r="C26" s="133"/>
      <c r="D26" s="17"/>
    </row>
    <row r="27" spans="1:4">
      <c r="A27" s="133"/>
      <c r="B27" s="133"/>
      <c r="C27" s="133"/>
      <c r="D27" s="17"/>
    </row>
    <row r="28" spans="1:4">
      <c r="A28" s="133"/>
      <c r="B28" s="133"/>
      <c r="C28" s="133"/>
      <c r="D28" s="17"/>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topLeftCell="H1" workbookViewId="0">
      <selection activeCell="A2" sqref="A2"/>
    </sheetView>
  </sheetViews>
  <sheetFormatPr baseColWidth="10" defaultColWidth="10.6640625" defaultRowHeight="15"/>
  <cols>
    <col min="1" max="1" width="57" customWidth="1"/>
    <col min="2" max="2" width="61.6640625" customWidth="1"/>
    <col min="3" max="3" width="29.5" customWidth="1"/>
  </cols>
  <sheetData>
    <row r="1" spans="1:2">
      <c r="A1" s="331" t="s">
        <v>132</v>
      </c>
      <c r="B1" s="331"/>
    </row>
    <row r="2" spans="1:2" ht="45" customHeight="1">
      <c r="A2" s="101" t="s">
        <v>133</v>
      </c>
      <c r="B2" s="102" t="s">
        <v>134</v>
      </c>
    </row>
    <row r="3" spans="1:2" ht="39" customHeight="1">
      <c r="A3" s="102" t="s">
        <v>135</v>
      </c>
      <c r="B3" s="101" t="s">
        <v>136</v>
      </c>
    </row>
    <row r="4" spans="1:2" ht="69.75" customHeight="1">
      <c r="A4" s="101" t="s">
        <v>137</v>
      </c>
      <c r="B4" s="102" t="s">
        <v>138</v>
      </c>
    </row>
    <row r="5" spans="1:2" ht="43.5" customHeight="1">
      <c r="A5" s="102" t="s">
        <v>139</v>
      </c>
      <c r="B5" s="101" t="s">
        <v>140</v>
      </c>
    </row>
    <row r="6" spans="1:2" ht="68.25" customHeight="1">
      <c r="A6" s="101" t="s">
        <v>141</v>
      </c>
      <c r="B6" s="102" t="s">
        <v>142</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48"/>
  <sheetViews>
    <sheetView workbookViewId="0">
      <selection activeCell="C30" sqref="C30"/>
    </sheetView>
  </sheetViews>
  <sheetFormatPr baseColWidth="10" defaultColWidth="10.6640625" defaultRowHeight="15"/>
  <cols>
    <col min="1" max="1" width="9.1640625" customWidth="1"/>
    <col min="2" max="2" width="19.33203125" customWidth="1"/>
    <col min="3" max="3" width="61.6640625" customWidth="1"/>
    <col min="4" max="4" width="60.5" customWidth="1"/>
    <col min="6" max="6" width="14.5" customWidth="1"/>
    <col min="7" max="7" width="67.33203125" customWidth="1"/>
    <col min="8" max="8" width="10.6640625" style="48"/>
  </cols>
  <sheetData>
    <row r="1" spans="1:9" ht="16" thickBot="1">
      <c r="A1" s="23" t="s">
        <v>143</v>
      </c>
    </row>
    <row r="2" spans="1:9" ht="16" thickBot="1">
      <c r="A2" s="33" t="s">
        <v>144</v>
      </c>
      <c r="B2" s="34" t="s">
        <v>145</v>
      </c>
      <c r="C2" s="35" t="s">
        <v>146</v>
      </c>
      <c r="D2" s="35" t="s">
        <v>147</v>
      </c>
    </row>
    <row r="3" spans="1:9" ht="40.5" customHeight="1" thickBot="1">
      <c r="A3" s="36">
        <v>1</v>
      </c>
      <c r="B3" s="37" t="s">
        <v>148</v>
      </c>
      <c r="C3" s="38" t="s">
        <v>149</v>
      </c>
      <c r="D3" s="38" t="s">
        <v>150</v>
      </c>
    </row>
    <row r="4" spans="1:9" ht="40.5" customHeight="1" thickBot="1">
      <c r="A4" s="36">
        <v>2</v>
      </c>
      <c r="B4" s="39" t="s">
        <v>151</v>
      </c>
      <c r="C4" s="38" t="s">
        <v>152</v>
      </c>
      <c r="D4" s="38" t="s">
        <v>153</v>
      </c>
    </row>
    <row r="5" spans="1:9" ht="40.5" customHeight="1" thickBot="1">
      <c r="A5" s="36">
        <v>3</v>
      </c>
      <c r="B5" s="40" t="s">
        <v>154</v>
      </c>
      <c r="C5" s="38" t="s">
        <v>152</v>
      </c>
      <c r="D5" s="38" t="s">
        <v>155</v>
      </c>
    </row>
    <row r="6" spans="1:9" ht="40.5" customHeight="1" thickBot="1">
      <c r="A6" s="36">
        <v>4</v>
      </c>
      <c r="B6" s="41" t="s">
        <v>156</v>
      </c>
      <c r="C6" s="38" t="s">
        <v>157</v>
      </c>
      <c r="D6" s="38" t="s">
        <v>158</v>
      </c>
    </row>
    <row r="7" spans="1:9" ht="40.5" customHeight="1" thickBot="1">
      <c r="A7" s="36">
        <v>5</v>
      </c>
      <c r="B7" s="42" t="s">
        <v>159</v>
      </c>
      <c r="C7" s="38" t="s">
        <v>160</v>
      </c>
      <c r="D7" s="38" t="s">
        <v>161</v>
      </c>
    </row>
    <row r="8" spans="1:9">
      <c r="F8" s="23"/>
    </row>
    <row r="9" spans="1:9" ht="15.75" customHeight="1" thickBot="1">
      <c r="A9" s="23" t="s">
        <v>162</v>
      </c>
      <c r="F9" s="180" t="s">
        <v>163</v>
      </c>
      <c r="G9" s="181"/>
    </row>
    <row r="10" spans="1:9" ht="15.75" customHeight="1" thickBot="1">
      <c r="A10" s="33" t="s">
        <v>144</v>
      </c>
      <c r="B10" s="34" t="s">
        <v>145</v>
      </c>
      <c r="C10" s="35" t="s">
        <v>164</v>
      </c>
      <c r="D10" s="35" t="s">
        <v>165</v>
      </c>
      <c r="F10" s="354" t="s">
        <v>166</v>
      </c>
      <c r="G10" s="355"/>
      <c r="H10" s="354" t="s">
        <v>167</v>
      </c>
      <c r="I10" s="355"/>
    </row>
    <row r="11" spans="1:9" ht="18" customHeight="1">
      <c r="A11" s="338">
        <v>1</v>
      </c>
      <c r="B11" s="341" t="s">
        <v>168</v>
      </c>
      <c r="C11" s="43" t="s">
        <v>169</v>
      </c>
      <c r="D11" s="43" t="s">
        <v>170</v>
      </c>
      <c r="F11" s="51" t="s">
        <v>171</v>
      </c>
      <c r="G11" s="50" t="s">
        <v>172</v>
      </c>
      <c r="H11" s="51" t="s">
        <v>173</v>
      </c>
      <c r="I11" s="51" t="s">
        <v>174</v>
      </c>
    </row>
    <row r="12" spans="1:9" ht="18" customHeight="1">
      <c r="A12" s="339"/>
      <c r="B12" s="342"/>
      <c r="C12" s="43" t="s">
        <v>175</v>
      </c>
      <c r="D12" s="43" t="s">
        <v>176</v>
      </c>
      <c r="F12" s="52">
        <v>1</v>
      </c>
      <c r="G12" s="53" t="s">
        <v>177</v>
      </c>
      <c r="H12" s="84">
        <v>1</v>
      </c>
      <c r="I12" s="49"/>
    </row>
    <row r="13" spans="1:9" ht="27" customHeight="1">
      <c r="A13" s="339"/>
      <c r="B13" s="342"/>
      <c r="C13" s="43" t="s">
        <v>178</v>
      </c>
      <c r="D13" s="43" t="s">
        <v>179</v>
      </c>
      <c r="F13" s="52">
        <v>2</v>
      </c>
      <c r="G13" s="53" t="s">
        <v>180</v>
      </c>
      <c r="H13" s="84">
        <v>1</v>
      </c>
      <c r="I13" s="49"/>
    </row>
    <row r="14" spans="1:9" ht="36.75" customHeight="1">
      <c r="A14" s="339"/>
      <c r="B14" s="342"/>
      <c r="C14" s="43" t="s">
        <v>181</v>
      </c>
      <c r="D14" s="43" t="s">
        <v>182</v>
      </c>
      <c r="F14" s="52">
        <v>3</v>
      </c>
      <c r="G14" s="53" t="s">
        <v>183</v>
      </c>
      <c r="H14" s="84">
        <v>1</v>
      </c>
      <c r="I14" s="49"/>
    </row>
    <row r="15" spans="1:9" ht="18" customHeight="1">
      <c r="A15" s="339"/>
      <c r="B15" s="342"/>
      <c r="C15" s="43" t="s">
        <v>184</v>
      </c>
      <c r="D15" s="43" t="s">
        <v>185</v>
      </c>
      <c r="F15" s="52">
        <v>4</v>
      </c>
      <c r="G15" s="53" t="s">
        <v>186</v>
      </c>
      <c r="H15" s="84">
        <v>1</v>
      </c>
      <c r="I15" s="49"/>
    </row>
    <row r="16" spans="1:9" ht="18" customHeight="1" thickBot="1">
      <c r="A16" s="340"/>
      <c r="B16" s="343"/>
      <c r="C16" s="44" t="s">
        <v>187</v>
      </c>
      <c r="D16" s="44" t="s">
        <v>188</v>
      </c>
      <c r="F16" s="52">
        <v>5</v>
      </c>
      <c r="G16" s="53" t="s">
        <v>189</v>
      </c>
      <c r="H16" s="84">
        <v>1</v>
      </c>
      <c r="I16" s="49"/>
    </row>
    <row r="17" spans="1:9" ht="18" customHeight="1">
      <c r="A17" s="344">
        <v>2</v>
      </c>
      <c r="B17" s="345" t="s">
        <v>190</v>
      </c>
      <c r="C17" s="43" t="s">
        <v>191</v>
      </c>
      <c r="D17" s="43" t="s">
        <v>192</v>
      </c>
      <c r="F17" s="52">
        <v>6</v>
      </c>
      <c r="G17" s="53" t="s">
        <v>193</v>
      </c>
      <c r="H17" s="84"/>
      <c r="I17" s="49"/>
    </row>
    <row r="18" spans="1:9" ht="30.75" customHeight="1">
      <c r="A18" s="339"/>
      <c r="B18" s="346"/>
      <c r="C18" s="43" t="s">
        <v>194</v>
      </c>
      <c r="D18" s="43" t="s">
        <v>195</v>
      </c>
      <c r="F18" s="54">
        <v>7</v>
      </c>
      <c r="G18" s="55" t="s">
        <v>196</v>
      </c>
      <c r="H18" s="85">
        <v>1</v>
      </c>
      <c r="I18" s="56"/>
    </row>
    <row r="19" spans="1:9" ht="24.75" customHeight="1">
      <c r="A19" s="339"/>
      <c r="B19" s="346"/>
      <c r="C19" s="43" t="s">
        <v>197</v>
      </c>
      <c r="D19" s="43" t="s">
        <v>198</v>
      </c>
      <c r="F19" s="52">
        <v>8</v>
      </c>
      <c r="G19" s="157" t="s">
        <v>199</v>
      </c>
      <c r="H19" s="52">
        <v>1</v>
      </c>
      <c r="I19" s="52"/>
    </row>
    <row r="20" spans="1:9" ht="42" customHeight="1">
      <c r="A20" s="339"/>
      <c r="B20" s="346"/>
      <c r="C20" s="43" t="s">
        <v>200</v>
      </c>
      <c r="D20" s="43" t="s">
        <v>201</v>
      </c>
      <c r="F20" s="52">
        <v>9</v>
      </c>
      <c r="G20" s="53" t="s">
        <v>202</v>
      </c>
      <c r="H20" s="52"/>
      <c r="I20" s="52"/>
    </row>
    <row r="21" spans="1:9" ht="18" customHeight="1">
      <c r="A21" s="339"/>
      <c r="B21" s="346"/>
      <c r="C21" s="43" t="s">
        <v>203</v>
      </c>
      <c r="D21" s="43" t="s">
        <v>204</v>
      </c>
      <c r="F21" s="52">
        <v>10</v>
      </c>
      <c r="G21" s="53" t="s">
        <v>205</v>
      </c>
      <c r="H21" s="52">
        <v>1</v>
      </c>
      <c r="I21" s="52"/>
    </row>
    <row r="22" spans="1:9" ht="18" customHeight="1" thickBot="1">
      <c r="A22" s="340"/>
      <c r="B22" s="347"/>
      <c r="C22" s="44" t="s">
        <v>187</v>
      </c>
      <c r="D22" s="44" t="s">
        <v>206</v>
      </c>
      <c r="F22" s="52">
        <v>11</v>
      </c>
      <c r="G22" s="53" t="s">
        <v>207</v>
      </c>
      <c r="H22" s="52">
        <v>1</v>
      </c>
      <c r="I22" s="52"/>
    </row>
    <row r="23" spans="1:9" ht="18" customHeight="1">
      <c r="A23" s="344">
        <v>3</v>
      </c>
      <c r="B23" s="349" t="s">
        <v>208</v>
      </c>
      <c r="C23" s="45" t="s">
        <v>209</v>
      </c>
      <c r="D23" s="45" t="s">
        <v>210</v>
      </c>
      <c r="F23" s="52">
        <v>12</v>
      </c>
      <c r="G23" s="53" t="s">
        <v>211</v>
      </c>
      <c r="H23" s="52">
        <v>1</v>
      </c>
      <c r="I23" s="52"/>
    </row>
    <row r="24" spans="1:9" ht="36" customHeight="1">
      <c r="A24" s="339"/>
      <c r="B24" s="350"/>
      <c r="C24" s="43" t="s">
        <v>212</v>
      </c>
      <c r="D24" s="43" t="s">
        <v>213</v>
      </c>
      <c r="F24" s="52">
        <v>13</v>
      </c>
      <c r="G24" s="53" t="s">
        <v>214</v>
      </c>
      <c r="H24" s="52">
        <v>1</v>
      </c>
      <c r="I24" s="52"/>
    </row>
    <row r="25" spans="1:9" ht="26.25" customHeight="1">
      <c r="A25" s="339"/>
      <c r="B25" s="350"/>
      <c r="C25" s="43" t="s">
        <v>215</v>
      </c>
      <c r="D25" s="43" t="s">
        <v>216</v>
      </c>
      <c r="F25" s="52">
        <v>14</v>
      </c>
      <c r="G25" s="53" t="s">
        <v>217</v>
      </c>
      <c r="H25" s="52">
        <v>1</v>
      </c>
      <c r="I25" s="52"/>
    </row>
    <row r="26" spans="1:9" ht="25.5" customHeight="1">
      <c r="A26" s="339"/>
      <c r="B26" s="350"/>
      <c r="C26" s="43" t="s">
        <v>218</v>
      </c>
      <c r="D26" s="43" t="s">
        <v>219</v>
      </c>
      <c r="F26" s="52">
        <v>15</v>
      </c>
      <c r="G26" s="53" t="s">
        <v>220</v>
      </c>
      <c r="H26" s="52"/>
      <c r="I26" s="52"/>
    </row>
    <row r="27" spans="1:9" ht="28.5" customHeight="1">
      <c r="A27" s="339"/>
      <c r="B27" s="350"/>
      <c r="C27" s="43" t="s">
        <v>221</v>
      </c>
      <c r="D27" s="43" t="s">
        <v>222</v>
      </c>
      <c r="F27" s="52">
        <v>16</v>
      </c>
      <c r="G27" s="53" t="s">
        <v>223</v>
      </c>
      <c r="H27" s="52"/>
      <c r="I27" s="52"/>
    </row>
    <row r="28" spans="1:9" ht="24.75" customHeight="1">
      <c r="A28" s="339"/>
      <c r="B28" s="350"/>
      <c r="C28" s="43" t="s">
        <v>224</v>
      </c>
      <c r="D28" s="43" t="s">
        <v>225</v>
      </c>
      <c r="F28" s="52">
        <v>17</v>
      </c>
      <c r="G28" s="53" t="s">
        <v>226</v>
      </c>
      <c r="H28" s="52"/>
      <c r="I28" s="52"/>
    </row>
    <row r="29" spans="1:9" ht="27.75" customHeight="1">
      <c r="A29" s="339"/>
      <c r="B29" s="350"/>
      <c r="C29" s="46"/>
      <c r="D29" s="43" t="s">
        <v>227</v>
      </c>
      <c r="F29" s="52">
        <v>18</v>
      </c>
      <c r="G29" s="53" t="s">
        <v>228</v>
      </c>
      <c r="H29" s="52"/>
      <c r="I29" s="52"/>
    </row>
    <row r="30" spans="1:9" ht="24.75" customHeight="1">
      <c r="A30" s="339"/>
      <c r="B30" s="350"/>
      <c r="C30" s="46"/>
      <c r="D30" s="43" t="s">
        <v>229</v>
      </c>
      <c r="F30" s="52">
        <v>19</v>
      </c>
      <c r="G30" s="53" t="s">
        <v>230</v>
      </c>
      <c r="H30" s="52"/>
      <c r="I30" s="52"/>
    </row>
    <row r="31" spans="1:9" ht="31.5" customHeight="1" thickBot="1">
      <c r="A31" s="348"/>
      <c r="B31" s="351"/>
      <c r="C31" s="47"/>
      <c r="D31" s="44" t="s">
        <v>231</v>
      </c>
      <c r="F31" s="57" t="s">
        <v>232</v>
      </c>
      <c r="G31" s="57"/>
      <c r="H31" s="57">
        <f>SUM(H12:H30)</f>
        <v>12</v>
      </c>
      <c r="I31" s="57"/>
    </row>
    <row r="32" spans="1:9">
      <c r="A32" s="338">
        <v>4</v>
      </c>
      <c r="B32" s="356" t="s">
        <v>233</v>
      </c>
      <c r="C32" s="43" t="s">
        <v>234</v>
      </c>
      <c r="D32" s="43" t="s">
        <v>235</v>
      </c>
      <c r="F32" s="352" t="s">
        <v>236</v>
      </c>
      <c r="G32" s="352"/>
      <c r="H32" s="352"/>
      <c r="I32" s="353"/>
    </row>
    <row r="33" spans="1:7">
      <c r="A33" s="339"/>
      <c r="B33" s="357"/>
      <c r="C33" s="43" t="s">
        <v>237</v>
      </c>
      <c r="D33" s="43" t="s">
        <v>238</v>
      </c>
    </row>
    <row r="34" spans="1:7" ht="29.25" customHeight="1">
      <c r="A34" s="339"/>
      <c r="B34" s="357"/>
      <c r="C34" s="43" t="s">
        <v>239</v>
      </c>
      <c r="D34" s="43" t="s">
        <v>240</v>
      </c>
    </row>
    <row r="35" spans="1:7" ht="24.75" customHeight="1">
      <c r="A35" s="339"/>
      <c r="B35" s="357"/>
      <c r="C35" s="43" t="s">
        <v>241</v>
      </c>
      <c r="D35" s="43" t="s">
        <v>242</v>
      </c>
      <c r="F35" t="s">
        <v>243</v>
      </c>
    </row>
    <row r="36" spans="1:7" ht="37.5" customHeight="1">
      <c r="A36" s="339"/>
      <c r="B36" s="357"/>
      <c r="C36" s="43" t="s">
        <v>244</v>
      </c>
      <c r="D36" s="43" t="s">
        <v>245</v>
      </c>
      <c r="F36" t="s">
        <v>246</v>
      </c>
    </row>
    <row r="37" spans="1:7" ht="28">
      <c r="A37" s="339"/>
      <c r="B37" s="357"/>
      <c r="C37" s="43" t="s">
        <v>247</v>
      </c>
      <c r="D37" s="43" t="s">
        <v>248</v>
      </c>
      <c r="F37" t="s">
        <v>249</v>
      </c>
    </row>
    <row r="38" spans="1:7" ht="29" thickBot="1">
      <c r="A38" s="339"/>
      <c r="B38" s="357"/>
      <c r="C38" s="46"/>
      <c r="D38" s="43" t="s">
        <v>250</v>
      </c>
    </row>
    <row r="39" spans="1:7" ht="29" thickBot="1">
      <c r="A39" s="348"/>
      <c r="B39" s="358"/>
      <c r="C39" s="47"/>
      <c r="D39" s="44" t="s">
        <v>251</v>
      </c>
      <c r="F39" s="58" t="s">
        <v>208</v>
      </c>
      <c r="G39" s="63" t="s">
        <v>252</v>
      </c>
    </row>
    <row r="40" spans="1:7" ht="16" thickBot="1">
      <c r="A40" s="332">
        <v>5</v>
      </c>
      <c r="B40" s="335" t="s">
        <v>253</v>
      </c>
      <c r="C40" s="45" t="s">
        <v>254</v>
      </c>
      <c r="D40" s="45" t="s">
        <v>255</v>
      </c>
      <c r="F40" s="59" t="s">
        <v>233</v>
      </c>
      <c r="G40" s="64" t="s">
        <v>256</v>
      </c>
    </row>
    <row r="41" spans="1:7" ht="16" thickBot="1">
      <c r="A41" s="333"/>
      <c r="B41" s="336"/>
      <c r="C41" s="43" t="s">
        <v>257</v>
      </c>
      <c r="D41" s="43" t="s">
        <v>258</v>
      </c>
      <c r="F41" s="62" t="s">
        <v>253</v>
      </c>
      <c r="G41" s="63" t="s">
        <v>259</v>
      </c>
    </row>
    <row r="42" spans="1:7" ht="28">
      <c r="A42" s="333"/>
      <c r="B42" s="336"/>
      <c r="C42" s="43" t="s">
        <v>260</v>
      </c>
      <c r="D42" s="43" t="s">
        <v>238</v>
      </c>
      <c r="F42" s="60"/>
    </row>
    <row r="43" spans="1:7" ht="42">
      <c r="A43" s="333"/>
      <c r="B43" s="336"/>
      <c r="C43" s="43" t="s">
        <v>261</v>
      </c>
      <c r="D43" s="43" t="s">
        <v>262</v>
      </c>
      <c r="F43" s="60"/>
    </row>
    <row r="44" spans="1:7" ht="28">
      <c r="A44" s="333"/>
      <c r="B44" s="336"/>
      <c r="C44" s="43" t="s">
        <v>263</v>
      </c>
      <c r="D44" s="43" t="s">
        <v>264</v>
      </c>
      <c r="F44" s="60"/>
    </row>
    <row r="45" spans="1:7" ht="28">
      <c r="A45" s="333"/>
      <c r="B45" s="336"/>
      <c r="C45" s="43" t="s">
        <v>265</v>
      </c>
      <c r="D45" s="43" t="s">
        <v>266</v>
      </c>
      <c r="F45" s="60"/>
    </row>
    <row r="46" spans="1:7" ht="28">
      <c r="A46" s="333"/>
      <c r="B46" s="336"/>
      <c r="C46" s="46"/>
      <c r="D46" s="43" t="s">
        <v>267</v>
      </c>
      <c r="F46" s="60"/>
    </row>
    <row r="47" spans="1:7" ht="29" thickBot="1">
      <c r="A47" s="334"/>
      <c r="B47" s="337"/>
      <c r="C47" s="47"/>
      <c r="D47" s="44" t="s">
        <v>268</v>
      </c>
      <c r="F47" s="60"/>
    </row>
    <row r="48" spans="1:7">
      <c r="F48" s="61"/>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workbookViewId="0">
      <selection activeCell="B34" sqref="B34"/>
    </sheetView>
  </sheetViews>
  <sheetFormatPr baseColWidth="10" defaultColWidth="10.6640625" defaultRowHeight="15"/>
  <cols>
    <col min="1" max="1" width="24.1640625" customWidth="1"/>
    <col min="2" max="2" width="90.6640625" customWidth="1"/>
    <col min="3" max="3" width="29.5" customWidth="1"/>
  </cols>
  <sheetData>
    <row r="1" spans="1:3" ht="53.25" customHeight="1">
      <c r="A1" s="363" t="s">
        <v>269</v>
      </c>
      <c r="B1" s="362"/>
      <c r="C1" s="138"/>
    </row>
    <row r="2" spans="1:3" ht="63" customHeight="1">
      <c r="A2" s="362" t="s">
        <v>270</v>
      </c>
      <c r="B2" s="362"/>
      <c r="C2" s="139"/>
    </row>
    <row r="3" spans="1:3" ht="15.75" customHeight="1" thickBot="1">
      <c r="A3" s="139"/>
      <c r="B3" s="140"/>
      <c r="C3" s="140"/>
    </row>
    <row r="4" spans="1:3" ht="16" thickBot="1">
      <c r="A4" s="141" t="s">
        <v>271</v>
      </c>
      <c r="B4" s="141" t="s">
        <v>272</v>
      </c>
      <c r="C4" s="142"/>
    </row>
    <row r="5" spans="1:3" ht="48.75" customHeight="1" thickBot="1">
      <c r="A5" s="143" t="s">
        <v>273</v>
      </c>
      <c r="B5" s="144" t="s">
        <v>274</v>
      </c>
    </row>
    <row r="6" spans="1:3" ht="35.25" customHeight="1" thickBot="1">
      <c r="A6" s="143" t="s">
        <v>275</v>
      </c>
      <c r="B6" s="144" t="s">
        <v>276</v>
      </c>
    </row>
    <row r="7" spans="1:3" ht="45.75" customHeight="1" thickBot="1">
      <c r="A7" s="143" t="s">
        <v>277</v>
      </c>
      <c r="B7" s="144" t="s">
        <v>278</v>
      </c>
    </row>
    <row r="8" spans="1:3" ht="31.5" customHeight="1" thickBot="1">
      <c r="A8" s="143" t="s">
        <v>279</v>
      </c>
      <c r="B8" s="144" t="s">
        <v>280</v>
      </c>
    </row>
    <row r="10" spans="1:3" ht="16" thickBot="1">
      <c r="A10" s="364" t="s">
        <v>281</v>
      </c>
      <c r="B10" s="364"/>
    </row>
    <row r="11" spans="1:3" ht="30">
      <c r="A11" s="359" t="s">
        <v>282</v>
      </c>
      <c r="B11" s="145" t="s">
        <v>283</v>
      </c>
    </row>
    <row r="12" spans="1:3" ht="45">
      <c r="A12" s="360"/>
      <c r="B12" s="146" t="s">
        <v>284</v>
      </c>
    </row>
    <row r="13" spans="1:3" ht="46" thickBot="1">
      <c r="A13" s="361"/>
      <c r="B13" s="147" t="s">
        <v>285</v>
      </c>
    </row>
    <row r="14" spans="1:3" ht="45">
      <c r="A14" s="359" t="s">
        <v>286</v>
      </c>
      <c r="B14" s="148" t="s">
        <v>287</v>
      </c>
    </row>
    <row r="15" spans="1:3" ht="45">
      <c r="A15" s="360"/>
      <c r="B15" s="149" t="s">
        <v>288</v>
      </c>
    </row>
    <row r="16" spans="1:3" ht="46" thickBot="1">
      <c r="A16" s="361"/>
      <c r="B16" s="150" t="s">
        <v>289</v>
      </c>
    </row>
    <row r="17" spans="1:2" ht="45">
      <c r="A17" s="359" t="s">
        <v>290</v>
      </c>
      <c r="B17" s="148" t="s">
        <v>291</v>
      </c>
    </row>
    <row r="18" spans="1:2" ht="45">
      <c r="A18" s="360"/>
      <c r="B18" s="149" t="s">
        <v>292</v>
      </c>
    </row>
    <row r="19" spans="1:2" ht="46" thickBot="1">
      <c r="A19" s="361"/>
      <c r="B19" s="150" t="s">
        <v>293</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C10" sqref="C10"/>
    </sheetView>
  </sheetViews>
  <sheetFormatPr baseColWidth="10" defaultColWidth="10.6640625" defaultRowHeight="15"/>
  <cols>
    <col min="1" max="1" width="28.6640625" customWidth="1"/>
    <col min="2" max="2" width="61.6640625" customWidth="1"/>
    <col min="3" max="3" width="29.5" customWidth="1"/>
  </cols>
  <sheetData>
    <row r="2" spans="1:3">
      <c r="A2" s="365" t="s">
        <v>294</v>
      </c>
      <c r="B2" s="365"/>
      <c r="C2" s="66" t="s">
        <v>295</v>
      </c>
    </row>
    <row r="3" spans="1:3" ht="59.25" customHeight="1">
      <c r="A3" s="66" t="s">
        <v>296</v>
      </c>
      <c r="B3" s="67" t="s">
        <v>297</v>
      </c>
      <c r="C3" s="67" t="s">
        <v>298</v>
      </c>
    </row>
    <row r="4" spans="1:3" ht="61">
      <c r="A4" s="66" t="s">
        <v>299</v>
      </c>
      <c r="B4" s="67" t="s">
        <v>300</v>
      </c>
      <c r="C4" s="67" t="s">
        <v>301</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7" sqref="B7"/>
    </sheetView>
  </sheetViews>
  <sheetFormatPr baseColWidth="10" defaultColWidth="10.6640625" defaultRowHeight="15"/>
  <cols>
    <col min="1" max="1" width="28.6640625" customWidth="1"/>
    <col min="2" max="2" width="61.6640625" customWidth="1"/>
  </cols>
  <sheetData>
    <row r="2" spans="1:2">
      <c r="A2" s="365" t="s">
        <v>302</v>
      </c>
      <c r="B2" s="365"/>
    </row>
    <row r="3" spans="1:2" ht="45.75" customHeight="1">
      <c r="A3" s="66" t="s">
        <v>303</v>
      </c>
      <c r="B3" s="77" t="s">
        <v>304</v>
      </c>
    </row>
    <row r="4" spans="1:2" ht="45">
      <c r="A4" s="78" t="s">
        <v>305</v>
      </c>
      <c r="B4" s="77" t="s">
        <v>306</v>
      </c>
    </row>
    <row r="5" spans="1:2" ht="30">
      <c r="A5" s="66" t="s">
        <v>307</v>
      </c>
      <c r="B5" s="77" t="s">
        <v>308</v>
      </c>
    </row>
    <row r="6" spans="1:2" ht="30">
      <c r="A6" s="66" t="s">
        <v>309</v>
      </c>
      <c r="B6" s="77" t="s">
        <v>310</v>
      </c>
    </row>
    <row r="15" spans="1:2">
      <c r="B15" s="103"/>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71"/>
  <sheetViews>
    <sheetView topLeftCell="A69" zoomScale="80" zoomScaleNormal="80" workbookViewId="0">
      <selection activeCell="A79" sqref="A79:XFD103"/>
    </sheetView>
  </sheetViews>
  <sheetFormatPr baseColWidth="10" defaultColWidth="10.6640625" defaultRowHeight="15"/>
  <cols>
    <col min="1" max="1" width="19.6640625" customWidth="1"/>
    <col min="2" max="2" width="54.6640625" customWidth="1"/>
    <col min="3" max="3" width="22.5" customWidth="1"/>
    <col min="4" max="4" width="20.1640625" customWidth="1"/>
    <col min="5" max="5" width="15.6640625" style="48" customWidth="1"/>
    <col min="7" max="7" width="20" customWidth="1"/>
    <col min="8" max="8" width="54.6640625" customWidth="1"/>
    <col min="9" max="9" width="23" customWidth="1"/>
    <col min="10" max="10" width="18.1640625" customWidth="1"/>
    <col min="11" max="11" width="16.5" style="48" customWidth="1"/>
    <col min="13" max="13" width="18.6640625" customWidth="1"/>
    <col min="14" max="14" width="37.6640625" customWidth="1"/>
    <col min="15" max="15" width="19.33203125" customWidth="1"/>
    <col min="16" max="16" width="18.1640625" customWidth="1"/>
    <col min="17" max="17" width="17" customWidth="1"/>
  </cols>
  <sheetData>
    <row r="1" spans="1:11">
      <c r="A1" s="87" t="s">
        <v>311</v>
      </c>
      <c r="B1" s="87" t="str">
        <f>+'MAPA DE RIESGOS'!D8</f>
        <v>Posiblidad de ocurrencia de favorecer a un tercero, sin la debida justificación</v>
      </c>
      <c r="C1" s="87"/>
      <c r="D1" s="87"/>
      <c r="E1" s="87"/>
      <c r="F1" s="87"/>
      <c r="G1" s="87"/>
      <c r="H1" s="87"/>
    </row>
    <row r="2" spans="1:11">
      <c r="A2" s="68" t="s">
        <v>312</v>
      </c>
      <c r="B2" s="69" t="str">
        <f>+'MAPA DE RIESGOS'!P8</f>
        <v>Competencia para dar posesión a cargos en provisionalidad, libre nombramiento y remoción, o mediante contrato de prestación de servicios a personal que no cuente con los conocimientos o experiencia suficiente.</v>
      </c>
      <c r="G2" s="68"/>
    </row>
    <row r="3" spans="1:11">
      <c r="A3" s="68" t="s">
        <v>314</v>
      </c>
      <c r="B3" s="69" t="str">
        <f>+'MAPA DE RIESGOS'!T8</f>
        <v>Posesionar o contratar únicamente a los aspirantes que el área de talento humano reporte que cumplen con los requisitos y realizarlo de acuerdo a lo estipulado en el procedimiento GTH-PC-01 para selección, vinculación y retiro de personal.</v>
      </c>
      <c r="G3" s="68"/>
    </row>
    <row r="4" spans="1:11" ht="16" thickBot="1"/>
    <row r="5" spans="1:11" ht="53.25" customHeight="1" thickBot="1">
      <c r="A5" s="72" t="s">
        <v>315</v>
      </c>
      <c r="B5" s="33" t="s">
        <v>316</v>
      </c>
      <c r="C5" s="73" t="s">
        <v>317</v>
      </c>
      <c r="D5" s="33" t="s">
        <v>318</v>
      </c>
      <c r="E5" s="74" t="s">
        <v>319</v>
      </c>
      <c r="K5"/>
    </row>
    <row r="6" spans="1:11">
      <c r="A6" s="368" t="s">
        <v>320</v>
      </c>
      <c r="B6" s="369" t="s">
        <v>321</v>
      </c>
      <c r="C6" s="156" t="s">
        <v>322</v>
      </c>
      <c r="D6" s="71">
        <v>15</v>
      </c>
      <c r="E6" s="83">
        <v>15</v>
      </c>
      <c r="K6"/>
    </row>
    <row r="7" spans="1:11" ht="21.75" customHeight="1">
      <c r="A7" s="366"/>
      <c r="B7" s="367"/>
      <c r="C7" s="157" t="s">
        <v>323</v>
      </c>
      <c r="D7" s="70">
        <v>0</v>
      </c>
      <c r="E7" s="84"/>
      <c r="K7"/>
    </row>
    <row r="8" spans="1:11">
      <c r="A8" s="366"/>
      <c r="B8" s="367" t="s">
        <v>324</v>
      </c>
      <c r="C8" s="157" t="s">
        <v>325</v>
      </c>
      <c r="D8" s="70">
        <v>15</v>
      </c>
      <c r="E8" s="84">
        <v>15</v>
      </c>
      <c r="K8"/>
    </row>
    <row r="9" spans="1:11" ht="25.5" customHeight="1">
      <c r="A9" s="366"/>
      <c r="B9" s="367"/>
      <c r="C9" s="157" t="s">
        <v>326</v>
      </c>
      <c r="D9" s="70">
        <v>0</v>
      </c>
      <c r="E9" s="84"/>
      <c r="K9"/>
    </row>
    <row r="10" spans="1:11" ht="22.5" customHeight="1">
      <c r="A10" s="366" t="s">
        <v>327</v>
      </c>
      <c r="B10" s="367" t="s">
        <v>328</v>
      </c>
      <c r="C10" s="157" t="s">
        <v>329</v>
      </c>
      <c r="D10" s="70">
        <v>15</v>
      </c>
      <c r="E10" s="84">
        <v>15</v>
      </c>
      <c r="K10"/>
    </row>
    <row r="11" spans="1:11">
      <c r="A11" s="366"/>
      <c r="B11" s="367"/>
      <c r="C11" s="157" t="s">
        <v>330</v>
      </c>
      <c r="D11" s="70">
        <v>0</v>
      </c>
      <c r="E11" s="84"/>
      <c r="K11"/>
    </row>
    <row r="12" spans="1:11" ht="22.5" customHeight="1">
      <c r="A12" s="366" t="s">
        <v>331</v>
      </c>
      <c r="B12" s="367" t="s">
        <v>332</v>
      </c>
      <c r="C12" s="157" t="s">
        <v>333</v>
      </c>
      <c r="D12" s="70">
        <v>15</v>
      </c>
      <c r="E12" s="84">
        <v>15</v>
      </c>
      <c r="K12"/>
    </row>
    <row r="13" spans="1:11" ht="30" customHeight="1">
      <c r="A13" s="366"/>
      <c r="B13" s="367"/>
      <c r="C13" s="157" t="s">
        <v>334</v>
      </c>
      <c r="D13" s="70">
        <v>0</v>
      </c>
      <c r="E13" s="84"/>
      <c r="K13"/>
    </row>
    <row r="14" spans="1:11" ht="25.5" customHeight="1">
      <c r="A14" s="366" t="s">
        <v>335</v>
      </c>
      <c r="B14" s="367" t="s">
        <v>336</v>
      </c>
      <c r="C14" s="157" t="s">
        <v>337</v>
      </c>
      <c r="D14" s="70">
        <v>15</v>
      </c>
      <c r="E14" s="84">
        <v>15</v>
      </c>
      <c r="K14"/>
    </row>
    <row r="15" spans="1:11" ht="25.5" customHeight="1">
      <c r="A15" s="366"/>
      <c r="B15" s="367"/>
      <c r="C15" s="157" t="s">
        <v>338</v>
      </c>
      <c r="D15" s="70">
        <v>0</v>
      </c>
      <c r="E15" s="84"/>
      <c r="K15"/>
    </row>
    <row r="16" spans="1:11" ht="28">
      <c r="A16" s="366" t="s">
        <v>339</v>
      </c>
      <c r="B16" s="367" t="s">
        <v>340</v>
      </c>
      <c r="C16" s="157" t="s">
        <v>341</v>
      </c>
      <c r="D16" s="70">
        <v>15</v>
      </c>
      <c r="E16" s="84">
        <v>15</v>
      </c>
      <c r="K16"/>
    </row>
    <row r="17" spans="1:12" ht="28">
      <c r="A17" s="366"/>
      <c r="B17" s="367"/>
      <c r="C17" s="157" t="s">
        <v>342</v>
      </c>
      <c r="D17" s="70">
        <v>0</v>
      </c>
      <c r="E17" s="84"/>
      <c r="K17"/>
    </row>
    <row r="18" spans="1:12" ht="63.75" customHeight="1">
      <c r="A18" s="366" t="s">
        <v>343</v>
      </c>
      <c r="B18" s="367" t="s">
        <v>344</v>
      </c>
      <c r="C18" s="157" t="s">
        <v>345</v>
      </c>
      <c r="D18" s="70">
        <v>10</v>
      </c>
      <c r="E18" s="84">
        <v>10</v>
      </c>
      <c r="K18"/>
    </row>
    <row r="19" spans="1:12" ht="63.75" customHeight="1">
      <c r="A19" s="366"/>
      <c r="B19" s="367"/>
      <c r="C19" s="157" t="s">
        <v>346</v>
      </c>
      <c r="D19" s="70">
        <v>5</v>
      </c>
      <c r="E19" s="84"/>
      <c r="K19"/>
    </row>
    <row r="20" spans="1:12" ht="15.75" customHeight="1" thickBot="1">
      <c r="A20" s="366"/>
      <c r="B20" s="367"/>
      <c r="C20" s="157" t="s">
        <v>347</v>
      </c>
      <c r="D20" s="75">
        <v>0</v>
      </c>
      <c r="E20" s="85"/>
      <c r="K20"/>
    </row>
    <row r="21" spans="1:12" ht="16" thickBot="1">
      <c r="D21" s="76" t="s">
        <v>348</v>
      </c>
      <c r="E21" s="86">
        <f>SUM(E6:E20)</f>
        <v>100</v>
      </c>
      <c r="K21"/>
    </row>
    <row r="22" spans="1:12" ht="43" thickBot="1">
      <c r="A22" s="80" t="s">
        <v>349</v>
      </c>
      <c r="B22" s="158" t="s">
        <v>350</v>
      </c>
      <c r="D22" s="79"/>
      <c r="E22" s="155"/>
      <c r="J22" s="79"/>
      <c r="K22" s="155"/>
    </row>
    <row r="23" spans="1:12" ht="16" thickBot="1">
      <c r="A23" s="81" t="s">
        <v>49</v>
      </c>
      <c r="B23" s="82" t="s">
        <v>351</v>
      </c>
      <c r="D23" s="79"/>
      <c r="E23" s="155"/>
      <c r="J23" s="79"/>
      <c r="K23" s="155"/>
    </row>
    <row r="24" spans="1:12" ht="16" thickBot="1">
      <c r="A24" s="81" t="s">
        <v>60</v>
      </c>
      <c r="B24" s="82" t="s">
        <v>352</v>
      </c>
      <c r="D24" s="79"/>
      <c r="E24" s="155"/>
      <c r="J24" s="79"/>
      <c r="K24" s="155"/>
    </row>
    <row r="25" spans="1:12" ht="16" thickBot="1">
      <c r="A25" s="81" t="s">
        <v>103</v>
      </c>
      <c r="B25" s="82" t="s">
        <v>353</v>
      </c>
      <c r="D25" s="79"/>
      <c r="E25" s="155"/>
      <c r="J25" s="79"/>
      <c r="K25" s="155"/>
    </row>
    <row r="27" spans="1:12">
      <c r="A27" s="87" t="s">
        <v>354</v>
      </c>
      <c r="B27" s="87" t="str">
        <f>+'MAPA DE RIESGOS'!D9</f>
        <v>Posibilidad de recibir o solicitar cualquir dádiva o beneficio a nombre propio o de terceros al formular proyectos direccionados que no respondan a ninguna necesidad.</v>
      </c>
      <c r="C27" s="87"/>
      <c r="D27" s="87"/>
      <c r="E27" s="87"/>
      <c r="F27" s="87"/>
      <c r="G27" s="87"/>
      <c r="H27" s="87"/>
    </row>
    <row r="28" spans="1:12">
      <c r="A28" s="68" t="s">
        <v>312</v>
      </c>
      <c r="B28" s="69" t="str">
        <f>+'MAPA DE RIESGOS'!P9</f>
        <v>Incumplimiento de los requisitos para poder definir una necesidad.</v>
      </c>
      <c r="G28" s="68"/>
      <c r="H28" s="68" t="s">
        <v>313</v>
      </c>
      <c r="I28" s="69" t="str">
        <f>+'MAPA DE RIESGOS'!P10</f>
        <v>Crear necesidades que no concuerdan con la realidad.</v>
      </c>
      <c r="K28"/>
      <c r="L28" s="48"/>
    </row>
    <row r="29" spans="1:12">
      <c r="A29" s="68" t="s">
        <v>314</v>
      </c>
      <c r="B29" s="69" t="str">
        <f>+'MAPA DE RIESGOS'!T9</f>
        <v>Las necesidades para justificar un proyecto deben estar definidas con los soportes correspondientes.</v>
      </c>
      <c r="G29" s="68"/>
      <c r="H29" s="68" t="s">
        <v>314</v>
      </c>
      <c r="I29" s="69" t="str">
        <f>+'MAPA DE RIESGOS'!T10</f>
        <v>Los proyectos aprobados, que responden a las necesidades priorizadas por planeación, tienen que estar soportados en la planeación estratégica de la entidad y deberán ser socializadon en plenaria con la alta dirección.</v>
      </c>
      <c r="K29"/>
      <c r="L29" s="48"/>
    </row>
    <row r="30" spans="1:12" ht="16" thickBot="1">
      <c r="K30"/>
      <c r="L30" s="48"/>
    </row>
    <row r="31" spans="1:12" ht="53.25" customHeight="1" thickBot="1">
      <c r="A31" s="72" t="s">
        <v>315</v>
      </c>
      <c r="B31" s="33" t="s">
        <v>316</v>
      </c>
      <c r="C31" s="73" t="s">
        <v>317</v>
      </c>
      <c r="D31" s="33" t="s">
        <v>318</v>
      </c>
      <c r="E31" s="74" t="s">
        <v>319</v>
      </c>
      <c r="H31" s="72" t="s">
        <v>315</v>
      </c>
      <c r="I31" s="33" t="s">
        <v>316</v>
      </c>
      <c r="J31" s="73" t="s">
        <v>317</v>
      </c>
      <c r="K31" s="33" t="s">
        <v>318</v>
      </c>
      <c r="L31" s="74" t="s">
        <v>319</v>
      </c>
    </row>
    <row r="32" spans="1:12">
      <c r="A32" s="368" t="s">
        <v>320</v>
      </c>
      <c r="B32" s="369" t="s">
        <v>321</v>
      </c>
      <c r="C32" s="230" t="s">
        <v>322</v>
      </c>
      <c r="D32" s="71">
        <v>15</v>
      </c>
      <c r="E32" s="83">
        <v>15</v>
      </c>
      <c r="H32" s="368" t="s">
        <v>320</v>
      </c>
      <c r="I32" s="369" t="s">
        <v>321</v>
      </c>
      <c r="J32" s="230" t="s">
        <v>322</v>
      </c>
      <c r="K32" s="71">
        <v>15</v>
      </c>
      <c r="L32" s="83">
        <v>15</v>
      </c>
    </row>
    <row r="33" spans="1:12" ht="21.75" customHeight="1">
      <c r="A33" s="366"/>
      <c r="B33" s="367"/>
      <c r="C33" s="229" t="s">
        <v>323</v>
      </c>
      <c r="D33" s="70">
        <v>0</v>
      </c>
      <c r="E33" s="84"/>
      <c r="H33" s="366"/>
      <c r="I33" s="367"/>
      <c r="J33" s="229" t="s">
        <v>323</v>
      </c>
      <c r="K33" s="70">
        <v>0</v>
      </c>
      <c r="L33" s="84"/>
    </row>
    <row r="34" spans="1:12">
      <c r="A34" s="366"/>
      <c r="B34" s="367" t="s">
        <v>324</v>
      </c>
      <c r="C34" s="229" t="s">
        <v>325</v>
      </c>
      <c r="D34" s="70">
        <v>15</v>
      </c>
      <c r="E34" s="84">
        <v>15</v>
      </c>
      <c r="H34" s="366"/>
      <c r="I34" s="367" t="s">
        <v>324</v>
      </c>
      <c r="J34" s="229" t="s">
        <v>325</v>
      </c>
      <c r="K34" s="70">
        <v>15</v>
      </c>
      <c r="L34" s="84">
        <v>15</v>
      </c>
    </row>
    <row r="35" spans="1:12" ht="25.5" customHeight="1">
      <c r="A35" s="366"/>
      <c r="B35" s="367"/>
      <c r="C35" s="229" t="s">
        <v>326</v>
      </c>
      <c r="D35" s="70">
        <v>0</v>
      </c>
      <c r="E35" s="84"/>
      <c r="H35" s="366"/>
      <c r="I35" s="367"/>
      <c r="J35" s="229" t="s">
        <v>326</v>
      </c>
      <c r="K35" s="70">
        <v>0</v>
      </c>
      <c r="L35" s="84"/>
    </row>
    <row r="36" spans="1:12" ht="22.5" customHeight="1">
      <c r="A36" s="366" t="s">
        <v>327</v>
      </c>
      <c r="B36" s="367" t="s">
        <v>328</v>
      </c>
      <c r="C36" s="229" t="s">
        <v>329</v>
      </c>
      <c r="D36" s="70">
        <v>15</v>
      </c>
      <c r="E36" s="84">
        <v>15</v>
      </c>
      <c r="H36" s="366" t="s">
        <v>327</v>
      </c>
      <c r="I36" s="367" t="s">
        <v>328</v>
      </c>
      <c r="J36" s="229" t="s">
        <v>329</v>
      </c>
      <c r="K36" s="70">
        <v>15</v>
      </c>
      <c r="L36" s="84">
        <v>15</v>
      </c>
    </row>
    <row r="37" spans="1:12">
      <c r="A37" s="366"/>
      <c r="B37" s="367"/>
      <c r="C37" s="229" t="s">
        <v>330</v>
      </c>
      <c r="D37" s="70">
        <v>0</v>
      </c>
      <c r="E37" s="84"/>
      <c r="H37" s="366"/>
      <c r="I37" s="367"/>
      <c r="J37" s="229" t="s">
        <v>330</v>
      </c>
      <c r="K37" s="70">
        <v>0</v>
      </c>
      <c r="L37" s="84"/>
    </row>
    <row r="38" spans="1:12" ht="22.5" customHeight="1">
      <c r="A38" s="366" t="s">
        <v>331</v>
      </c>
      <c r="B38" s="367" t="s">
        <v>332</v>
      </c>
      <c r="C38" s="229" t="s">
        <v>333</v>
      </c>
      <c r="D38" s="70">
        <v>15</v>
      </c>
      <c r="E38" s="84">
        <v>15</v>
      </c>
      <c r="H38" s="366" t="s">
        <v>331</v>
      </c>
      <c r="I38" s="367" t="s">
        <v>332</v>
      </c>
      <c r="J38" s="229" t="s">
        <v>333</v>
      </c>
      <c r="K38" s="70">
        <v>15</v>
      </c>
      <c r="L38" s="84">
        <v>15</v>
      </c>
    </row>
    <row r="39" spans="1:12" ht="30" customHeight="1">
      <c r="A39" s="366"/>
      <c r="B39" s="367"/>
      <c r="C39" s="229" t="s">
        <v>334</v>
      </c>
      <c r="D39" s="70">
        <v>0</v>
      </c>
      <c r="E39" s="84"/>
      <c r="H39" s="366"/>
      <c r="I39" s="367"/>
      <c r="J39" s="229" t="s">
        <v>334</v>
      </c>
      <c r="K39" s="70">
        <v>0</v>
      </c>
      <c r="L39" s="84"/>
    </row>
    <row r="40" spans="1:12" ht="25.5" customHeight="1">
      <c r="A40" s="366" t="s">
        <v>335</v>
      </c>
      <c r="B40" s="367" t="s">
        <v>336</v>
      </c>
      <c r="C40" s="229" t="s">
        <v>337</v>
      </c>
      <c r="D40" s="70">
        <v>15</v>
      </c>
      <c r="E40" s="84">
        <v>15</v>
      </c>
      <c r="H40" s="366" t="s">
        <v>335</v>
      </c>
      <c r="I40" s="367" t="s">
        <v>336</v>
      </c>
      <c r="J40" s="229" t="s">
        <v>337</v>
      </c>
      <c r="K40" s="70">
        <v>15</v>
      </c>
      <c r="L40" s="84">
        <v>15</v>
      </c>
    </row>
    <row r="41" spans="1:12" ht="25.5" customHeight="1">
      <c r="A41" s="366"/>
      <c r="B41" s="367"/>
      <c r="C41" s="229" t="s">
        <v>338</v>
      </c>
      <c r="D41" s="70">
        <v>0</v>
      </c>
      <c r="E41" s="84"/>
      <c r="H41" s="366"/>
      <c r="I41" s="367"/>
      <c r="J41" s="229" t="s">
        <v>338</v>
      </c>
      <c r="K41" s="70">
        <v>0</v>
      </c>
      <c r="L41" s="84"/>
    </row>
    <row r="42" spans="1:12" ht="42">
      <c r="A42" s="366" t="s">
        <v>339</v>
      </c>
      <c r="B42" s="367" t="s">
        <v>340</v>
      </c>
      <c r="C42" s="229" t="s">
        <v>341</v>
      </c>
      <c r="D42" s="70">
        <v>15</v>
      </c>
      <c r="E42" s="84">
        <v>15</v>
      </c>
      <c r="H42" s="366" t="s">
        <v>339</v>
      </c>
      <c r="I42" s="367" t="s">
        <v>340</v>
      </c>
      <c r="J42" s="229" t="s">
        <v>341</v>
      </c>
      <c r="K42" s="70">
        <v>15</v>
      </c>
      <c r="L42" s="84">
        <v>15</v>
      </c>
    </row>
    <row r="43" spans="1:12" ht="42">
      <c r="A43" s="366"/>
      <c r="B43" s="367"/>
      <c r="C43" s="229" t="s">
        <v>342</v>
      </c>
      <c r="D43" s="70">
        <v>0</v>
      </c>
      <c r="E43" s="84"/>
      <c r="H43" s="366"/>
      <c r="I43" s="367"/>
      <c r="J43" s="229" t="s">
        <v>342</v>
      </c>
      <c r="K43" s="70">
        <v>0</v>
      </c>
      <c r="L43" s="84"/>
    </row>
    <row r="44" spans="1:12" ht="63.75" customHeight="1">
      <c r="A44" s="366" t="s">
        <v>343</v>
      </c>
      <c r="B44" s="367" t="s">
        <v>344</v>
      </c>
      <c r="C44" s="229" t="s">
        <v>345</v>
      </c>
      <c r="D44" s="70">
        <v>10</v>
      </c>
      <c r="E44" s="84">
        <v>10</v>
      </c>
      <c r="H44" s="366" t="s">
        <v>343</v>
      </c>
      <c r="I44" s="367" t="s">
        <v>344</v>
      </c>
      <c r="J44" s="229" t="s">
        <v>345</v>
      </c>
      <c r="K44" s="70">
        <v>10</v>
      </c>
      <c r="L44" s="84">
        <v>10</v>
      </c>
    </row>
    <row r="45" spans="1:12" ht="63.75" customHeight="1">
      <c r="A45" s="366"/>
      <c r="B45" s="367"/>
      <c r="C45" s="229" t="s">
        <v>346</v>
      </c>
      <c r="D45" s="70">
        <v>5</v>
      </c>
      <c r="E45" s="84"/>
      <c r="H45" s="366"/>
      <c r="I45" s="367"/>
      <c r="J45" s="229" t="s">
        <v>346</v>
      </c>
      <c r="K45" s="70">
        <v>5</v>
      </c>
      <c r="L45" s="84"/>
    </row>
    <row r="46" spans="1:12" ht="15.75" customHeight="1" thickBot="1">
      <c r="A46" s="366"/>
      <c r="B46" s="367"/>
      <c r="C46" s="229" t="s">
        <v>347</v>
      </c>
      <c r="D46" s="75">
        <v>0</v>
      </c>
      <c r="E46" s="85"/>
      <c r="H46" s="366"/>
      <c r="I46" s="367"/>
      <c r="J46" s="229" t="s">
        <v>347</v>
      </c>
      <c r="K46" s="75">
        <v>0</v>
      </c>
      <c r="L46" s="85"/>
    </row>
    <row r="47" spans="1:12" ht="16" thickBot="1">
      <c r="D47" s="76" t="s">
        <v>348</v>
      </c>
      <c r="E47" s="86">
        <f>SUM(E32:E46)</f>
        <v>100</v>
      </c>
      <c r="K47" s="76" t="s">
        <v>348</v>
      </c>
      <c r="L47" s="86">
        <f>SUM(L32:L46)</f>
        <v>100</v>
      </c>
    </row>
    <row r="48" spans="1:12" ht="43" thickBot="1">
      <c r="A48" s="80" t="s">
        <v>349</v>
      </c>
      <c r="B48" s="232" t="s">
        <v>350</v>
      </c>
      <c r="D48" s="79"/>
      <c r="E48" s="231"/>
      <c r="H48" s="80" t="s">
        <v>349</v>
      </c>
      <c r="I48" s="232" t="s">
        <v>350</v>
      </c>
      <c r="K48" s="79"/>
      <c r="L48" s="231"/>
    </row>
    <row r="49" spans="1:12" ht="16" thickBot="1">
      <c r="A49" s="81" t="s">
        <v>49</v>
      </c>
      <c r="B49" s="82" t="s">
        <v>351</v>
      </c>
      <c r="D49" s="79"/>
      <c r="E49" s="231"/>
      <c r="H49" s="81" t="s">
        <v>49</v>
      </c>
      <c r="I49" s="82" t="s">
        <v>351</v>
      </c>
      <c r="K49" s="79"/>
      <c r="L49" s="231"/>
    </row>
    <row r="50" spans="1:12" ht="16" thickBot="1">
      <c r="A50" s="81" t="s">
        <v>60</v>
      </c>
      <c r="B50" s="82" t="s">
        <v>352</v>
      </c>
      <c r="D50" s="79"/>
      <c r="E50" s="231"/>
      <c r="H50" s="81" t="s">
        <v>60</v>
      </c>
      <c r="I50" s="82" t="s">
        <v>352</v>
      </c>
      <c r="K50" s="79"/>
      <c r="L50" s="231"/>
    </row>
    <row r="51" spans="1:12" ht="16" thickBot="1">
      <c r="A51" s="81" t="s">
        <v>103</v>
      </c>
      <c r="B51" s="82" t="s">
        <v>353</v>
      </c>
      <c r="D51" s="79"/>
      <c r="E51" s="231"/>
      <c r="H51" s="81" t="s">
        <v>103</v>
      </c>
      <c r="I51" s="82" t="s">
        <v>353</v>
      </c>
      <c r="K51" s="79"/>
      <c r="L51" s="231"/>
    </row>
    <row r="53" spans="1:12">
      <c r="A53" s="87" t="s">
        <v>355</v>
      </c>
      <c r="B53" s="87" t="str">
        <f>+'MAPA DE RIESGOS'!D11</f>
        <v>Posibilidad de recibir dádivas o beneficios a nombre propio o de terceros por la asignación y distribución de los recursos  financieros.</v>
      </c>
      <c r="C53" s="87"/>
      <c r="D53" s="87"/>
      <c r="E53" s="87"/>
      <c r="F53" s="87"/>
      <c r="G53" s="87"/>
      <c r="H53" s="87"/>
    </row>
    <row r="54" spans="1:12">
      <c r="A54" s="68" t="s">
        <v>312</v>
      </c>
      <c r="B54" s="69" t="str">
        <f>+'MAPA DE RIESGOS'!P11</f>
        <v>Discreción de Planeación de distribuir los recursos para cada proyecto y/o dependencia.</v>
      </c>
      <c r="G54" s="68"/>
    </row>
    <row r="55" spans="1:12">
      <c r="A55" s="68" t="s">
        <v>314</v>
      </c>
      <c r="B55" s="69" t="str">
        <f>+'MAPA DE RIESGOS'!T11</f>
        <v>El presupuesto asignado para cada dependencia deberá asignarse según el Plan de Acción de cada una y el Plan de Necesidades Institucional
Cada proyecto debe tener el presupuesto para su ejecución y este será el recurso asignado.</v>
      </c>
      <c r="G55" s="68"/>
    </row>
    <row r="56" spans="1:12" ht="16" thickBot="1"/>
    <row r="57" spans="1:12" ht="53.25" customHeight="1" thickBot="1">
      <c r="A57" s="72" t="s">
        <v>315</v>
      </c>
      <c r="B57" s="33" t="s">
        <v>316</v>
      </c>
      <c r="C57" s="73" t="s">
        <v>317</v>
      </c>
      <c r="D57" s="33" t="s">
        <v>318</v>
      </c>
      <c r="E57" s="74" t="s">
        <v>319</v>
      </c>
      <c r="K57"/>
    </row>
    <row r="58" spans="1:12">
      <c r="A58" s="368" t="s">
        <v>320</v>
      </c>
      <c r="B58" s="369" t="s">
        <v>321</v>
      </c>
      <c r="C58" s="230" t="s">
        <v>322</v>
      </c>
      <c r="D58" s="71">
        <v>15</v>
      </c>
      <c r="E58" s="83">
        <v>15</v>
      </c>
      <c r="K58"/>
    </row>
    <row r="59" spans="1:12" ht="21.75" customHeight="1">
      <c r="A59" s="366"/>
      <c r="B59" s="367"/>
      <c r="C59" s="229" t="s">
        <v>323</v>
      </c>
      <c r="D59" s="70">
        <v>0</v>
      </c>
      <c r="E59" s="84"/>
      <c r="K59"/>
    </row>
    <row r="60" spans="1:12">
      <c r="A60" s="366"/>
      <c r="B60" s="367" t="s">
        <v>324</v>
      </c>
      <c r="C60" s="229" t="s">
        <v>325</v>
      </c>
      <c r="D60" s="70">
        <v>15</v>
      </c>
      <c r="E60" s="84">
        <v>15</v>
      </c>
      <c r="K60"/>
    </row>
    <row r="61" spans="1:12" ht="25.5" customHeight="1">
      <c r="A61" s="366"/>
      <c r="B61" s="367"/>
      <c r="C61" s="229" t="s">
        <v>326</v>
      </c>
      <c r="D61" s="70">
        <v>0</v>
      </c>
      <c r="E61" s="84"/>
      <c r="K61"/>
    </row>
    <row r="62" spans="1:12" ht="22.5" customHeight="1">
      <c r="A62" s="366" t="s">
        <v>327</v>
      </c>
      <c r="B62" s="367" t="s">
        <v>328</v>
      </c>
      <c r="C62" s="229" t="s">
        <v>329</v>
      </c>
      <c r="D62" s="70">
        <v>15</v>
      </c>
      <c r="E62" s="84">
        <v>15</v>
      </c>
      <c r="K62"/>
    </row>
    <row r="63" spans="1:12">
      <c r="A63" s="366"/>
      <c r="B63" s="367"/>
      <c r="C63" s="229" t="s">
        <v>330</v>
      </c>
      <c r="D63" s="70">
        <v>0</v>
      </c>
      <c r="E63" s="84"/>
      <c r="K63"/>
    </row>
    <row r="64" spans="1:12" ht="22.5" customHeight="1">
      <c r="A64" s="366" t="s">
        <v>331</v>
      </c>
      <c r="B64" s="367" t="s">
        <v>332</v>
      </c>
      <c r="C64" s="229" t="s">
        <v>333</v>
      </c>
      <c r="D64" s="70">
        <v>15</v>
      </c>
      <c r="E64" s="84">
        <v>15</v>
      </c>
      <c r="K64"/>
    </row>
    <row r="65" spans="1:11" ht="30" customHeight="1">
      <c r="A65" s="366"/>
      <c r="B65" s="367"/>
      <c r="C65" s="229" t="s">
        <v>334</v>
      </c>
      <c r="D65" s="70">
        <v>0</v>
      </c>
      <c r="E65" s="84"/>
      <c r="K65"/>
    </row>
    <row r="66" spans="1:11" ht="25.5" customHeight="1">
      <c r="A66" s="366" t="s">
        <v>335</v>
      </c>
      <c r="B66" s="367" t="s">
        <v>336</v>
      </c>
      <c r="C66" s="229" t="s">
        <v>337</v>
      </c>
      <c r="D66" s="70">
        <v>15</v>
      </c>
      <c r="E66" s="84">
        <v>15</v>
      </c>
      <c r="K66"/>
    </row>
    <row r="67" spans="1:11" ht="25.5" customHeight="1">
      <c r="A67" s="366"/>
      <c r="B67" s="367"/>
      <c r="C67" s="229" t="s">
        <v>338</v>
      </c>
      <c r="D67" s="70">
        <v>0</v>
      </c>
      <c r="E67" s="84"/>
      <c r="K67"/>
    </row>
    <row r="68" spans="1:11" ht="28">
      <c r="A68" s="366" t="s">
        <v>339</v>
      </c>
      <c r="B68" s="367" t="s">
        <v>340</v>
      </c>
      <c r="C68" s="229" t="s">
        <v>341</v>
      </c>
      <c r="D68" s="70">
        <v>15</v>
      </c>
      <c r="E68" s="84">
        <v>15</v>
      </c>
      <c r="K68"/>
    </row>
    <row r="69" spans="1:11" ht="28">
      <c r="A69" s="366"/>
      <c r="B69" s="367"/>
      <c r="C69" s="229" t="s">
        <v>342</v>
      </c>
      <c r="D69" s="70">
        <v>0</v>
      </c>
      <c r="E69" s="84"/>
      <c r="K69"/>
    </row>
    <row r="70" spans="1:11" ht="63.75" customHeight="1">
      <c r="A70" s="366" t="s">
        <v>343</v>
      </c>
      <c r="B70" s="367" t="s">
        <v>344</v>
      </c>
      <c r="C70" s="229" t="s">
        <v>345</v>
      </c>
      <c r="D70" s="70">
        <v>10</v>
      </c>
      <c r="E70" s="84">
        <v>10</v>
      </c>
      <c r="K70"/>
    </row>
    <row r="71" spans="1:11" ht="63.75" customHeight="1">
      <c r="A71" s="366"/>
      <c r="B71" s="367"/>
      <c r="C71" s="229" t="s">
        <v>346</v>
      </c>
      <c r="D71" s="70">
        <v>5</v>
      </c>
      <c r="E71" s="84"/>
      <c r="K71"/>
    </row>
    <row r="72" spans="1:11" ht="15.75" customHeight="1" thickBot="1">
      <c r="A72" s="366"/>
      <c r="B72" s="367"/>
      <c r="C72" s="229" t="s">
        <v>347</v>
      </c>
      <c r="D72" s="75">
        <v>0</v>
      </c>
      <c r="E72" s="85"/>
      <c r="K72"/>
    </row>
    <row r="73" spans="1:11" ht="16" thickBot="1">
      <c r="D73" s="76" t="s">
        <v>348</v>
      </c>
      <c r="E73" s="86">
        <f>SUM(E58:E72)</f>
        <v>100</v>
      </c>
      <c r="K73"/>
    </row>
    <row r="74" spans="1:11" ht="43" thickBot="1">
      <c r="A74" s="80" t="s">
        <v>349</v>
      </c>
      <c r="B74" s="232" t="s">
        <v>350</v>
      </c>
      <c r="D74" s="79"/>
      <c r="E74" s="231"/>
      <c r="J74" s="79"/>
      <c r="K74" s="231"/>
    </row>
    <row r="75" spans="1:11" ht="16" thickBot="1">
      <c r="A75" s="81" t="s">
        <v>49</v>
      </c>
      <c r="B75" s="82" t="s">
        <v>351</v>
      </c>
      <c r="D75" s="79"/>
      <c r="E75" s="231"/>
      <c r="J75" s="79"/>
      <c r="K75" s="231"/>
    </row>
    <row r="76" spans="1:11" ht="16" thickBot="1">
      <c r="A76" s="81" t="s">
        <v>60</v>
      </c>
      <c r="B76" s="82" t="s">
        <v>352</v>
      </c>
      <c r="D76" s="79"/>
      <c r="E76" s="231"/>
      <c r="J76" s="79"/>
      <c r="K76" s="231"/>
    </row>
    <row r="77" spans="1:11" ht="16" thickBot="1">
      <c r="A77" s="81" t="s">
        <v>103</v>
      </c>
      <c r="B77" s="82" t="s">
        <v>353</v>
      </c>
      <c r="D77" s="79"/>
      <c r="E77" s="231"/>
      <c r="J77" s="79"/>
      <c r="K77" s="231"/>
    </row>
    <row r="79" spans="1:11">
      <c r="A79" s="87" t="s">
        <v>356</v>
      </c>
      <c r="B79" s="87" t="str">
        <f>+'MAPA DE RIESGOS'!D12</f>
        <v>Posibilidad de recibir dádivas o beneficios a nombre propio o de terceros para la apropiación o destinación de los recursos asignados a la caja menor por fuera de los rubros definidos por la Entidad.</v>
      </c>
      <c r="C79" s="87"/>
      <c r="D79" s="87"/>
      <c r="E79" s="87"/>
      <c r="F79" s="87"/>
      <c r="G79" s="87"/>
      <c r="H79" s="87"/>
    </row>
    <row r="80" spans="1:11">
      <c r="A80" s="68" t="s">
        <v>312</v>
      </c>
      <c r="B80" s="69" t="str">
        <f>+'MAPA DE RIESGOS'!P12</f>
        <v>No elaborar la resolución interna que establece los linaemientos para el manejo de la caja menor de la entidad.</v>
      </c>
      <c r="G80" s="68" t="s">
        <v>313</v>
      </c>
      <c r="H80" s="69" t="str">
        <f>+'MAPA DE RIESGOS'!P13</f>
        <v>Incluir soportes alterados. 
Presentar soportes que no se ajustan a los rubros definidos por la Entidad.</v>
      </c>
    </row>
    <row r="81" spans="1:11">
      <c r="A81" s="68" t="s">
        <v>314</v>
      </c>
      <c r="B81" s="69" t="str">
        <f>+'MAPA DE RIESGOS'!T12</f>
        <v>Elaborar la resolución en el que se definan los lineamientos en cuanto a gastos, soportes y montos de transacciones.</v>
      </c>
      <c r="G81" s="68" t="s">
        <v>314</v>
      </c>
      <c r="H81" s="69" t="str">
        <f>+'MAPA DE RIESGOS'!T13</f>
        <v>Validación de los soportes de causación por parte del asesor de rectoría</v>
      </c>
    </row>
    <row r="82" spans="1:11" ht="16" thickBot="1"/>
    <row r="83" spans="1:11" ht="53.25" customHeight="1" thickBot="1">
      <c r="A83" s="72" t="s">
        <v>315</v>
      </c>
      <c r="B83" s="33" t="s">
        <v>316</v>
      </c>
      <c r="C83" s="73" t="s">
        <v>317</v>
      </c>
      <c r="D83" s="33" t="s">
        <v>318</v>
      </c>
      <c r="E83" s="74" t="s">
        <v>319</v>
      </c>
      <c r="G83" s="72" t="s">
        <v>315</v>
      </c>
      <c r="H83" s="33" t="s">
        <v>316</v>
      </c>
      <c r="I83" s="73" t="s">
        <v>317</v>
      </c>
      <c r="J83" s="33" t="s">
        <v>318</v>
      </c>
      <c r="K83" s="74" t="s">
        <v>319</v>
      </c>
    </row>
    <row r="84" spans="1:11">
      <c r="A84" s="368" t="s">
        <v>320</v>
      </c>
      <c r="B84" s="369" t="s">
        <v>321</v>
      </c>
      <c r="C84" s="230" t="s">
        <v>322</v>
      </c>
      <c r="D84" s="71">
        <v>15</v>
      </c>
      <c r="E84" s="83">
        <v>15</v>
      </c>
      <c r="G84" s="368" t="s">
        <v>320</v>
      </c>
      <c r="H84" s="369" t="s">
        <v>321</v>
      </c>
      <c r="I84" s="230" t="s">
        <v>322</v>
      </c>
      <c r="J84" s="71">
        <v>15</v>
      </c>
      <c r="K84" s="83">
        <v>15</v>
      </c>
    </row>
    <row r="85" spans="1:11" ht="21.75" customHeight="1">
      <c r="A85" s="366"/>
      <c r="B85" s="367"/>
      <c r="C85" s="229" t="s">
        <v>323</v>
      </c>
      <c r="D85" s="70">
        <v>0</v>
      </c>
      <c r="E85" s="84"/>
      <c r="G85" s="366"/>
      <c r="H85" s="367"/>
      <c r="I85" s="229" t="s">
        <v>323</v>
      </c>
      <c r="J85" s="70">
        <v>0</v>
      </c>
      <c r="K85" s="84"/>
    </row>
    <row r="86" spans="1:11">
      <c r="A86" s="366"/>
      <c r="B86" s="367" t="s">
        <v>324</v>
      </c>
      <c r="C86" s="229" t="s">
        <v>325</v>
      </c>
      <c r="D86" s="70">
        <v>15</v>
      </c>
      <c r="E86" s="84">
        <v>15</v>
      </c>
      <c r="G86" s="366"/>
      <c r="H86" s="367" t="s">
        <v>324</v>
      </c>
      <c r="I86" s="229" t="s">
        <v>325</v>
      </c>
      <c r="J86" s="70">
        <v>15</v>
      </c>
      <c r="K86" s="84">
        <v>15</v>
      </c>
    </row>
    <row r="87" spans="1:11" ht="25.5" customHeight="1">
      <c r="A87" s="366"/>
      <c r="B87" s="367"/>
      <c r="C87" s="229" t="s">
        <v>326</v>
      </c>
      <c r="D87" s="70">
        <v>0</v>
      </c>
      <c r="E87" s="84"/>
      <c r="G87" s="366"/>
      <c r="H87" s="367"/>
      <c r="I87" s="229" t="s">
        <v>326</v>
      </c>
      <c r="J87" s="70">
        <v>0</v>
      </c>
      <c r="K87" s="84"/>
    </row>
    <row r="88" spans="1:11" ht="22.5" customHeight="1">
      <c r="A88" s="366" t="s">
        <v>327</v>
      </c>
      <c r="B88" s="367" t="s">
        <v>328</v>
      </c>
      <c r="C88" s="229" t="s">
        <v>329</v>
      </c>
      <c r="D88" s="70">
        <v>15</v>
      </c>
      <c r="E88" s="84">
        <v>15</v>
      </c>
      <c r="G88" s="366" t="s">
        <v>327</v>
      </c>
      <c r="H88" s="367" t="s">
        <v>328</v>
      </c>
      <c r="I88" s="229" t="s">
        <v>329</v>
      </c>
      <c r="J88" s="70">
        <v>15</v>
      </c>
      <c r="K88" s="84">
        <v>15</v>
      </c>
    </row>
    <row r="89" spans="1:11">
      <c r="A89" s="366"/>
      <c r="B89" s="367"/>
      <c r="C89" s="229" t="s">
        <v>330</v>
      </c>
      <c r="D89" s="70">
        <v>0</v>
      </c>
      <c r="E89" s="84"/>
      <c r="G89" s="366"/>
      <c r="H89" s="367"/>
      <c r="I89" s="229" t="s">
        <v>330</v>
      </c>
      <c r="J89" s="70">
        <v>0</v>
      </c>
      <c r="K89" s="84"/>
    </row>
    <row r="90" spans="1:11" ht="22.5" customHeight="1">
      <c r="A90" s="366" t="s">
        <v>331</v>
      </c>
      <c r="B90" s="367" t="s">
        <v>332</v>
      </c>
      <c r="C90" s="229" t="s">
        <v>333</v>
      </c>
      <c r="D90" s="70">
        <v>15</v>
      </c>
      <c r="E90" s="84">
        <v>15</v>
      </c>
      <c r="G90" s="366" t="s">
        <v>331</v>
      </c>
      <c r="H90" s="367" t="s">
        <v>332</v>
      </c>
      <c r="I90" s="229" t="s">
        <v>333</v>
      </c>
      <c r="J90" s="70">
        <v>15</v>
      </c>
      <c r="K90" s="84">
        <v>15</v>
      </c>
    </row>
    <row r="91" spans="1:11" ht="30" customHeight="1">
      <c r="A91" s="366"/>
      <c r="B91" s="367"/>
      <c r="C91" s="229" t="s">
        <v>334</v>
      </c>
      <c r="D91" s="70">
        <v>0</v>
      </c>
      <c r="E91" s="84"/>
      <c r="G91" s="366"/>
      <c r="H91" s="367"/>
      <c r="I91" s="229" t="s">
        <v>334</v>
      </c>
      <c r="J91" s="70">
        <v>0</v>
      </c>
      <c r="K91" s="84"/>
    </row>
    <row r="92" spans="1:11" ht="25.5" customHeight="1">
      <c r="A92" s="366" t="s">
        <v>335</v>
      </c>
      <c r="B92" s="367" t="s">
        <v>336</v>
      </c>
      <c r="C92" s="229" t="s">
        <v>337</v>
      </c>
      <c r="D92" s="70">
        <v>15</v>
      </c>
      <c r="E92" s="84">
        <v>15</v>
      </c>
      <c r="G92" s="366" t="s">
        <v>335</v>
      </c>
      <c r="H92" s="367" t="s">
        <v>336</v>
      </c>
      <c r="I92" s="229" t="s">
        <v>337</v>
      </c>
      <c r="J92" s="70">
        <v>15</v>
      </c>
      <c r="K92" s="84">
        <v>15</v>
      </c>
    </row>
    <row r="93" spans="1:11" ht="25.5" customHeight="1">
      <c r="A93" s="366"/>
      <c r="B93" s="367"/>
      <c r="C93" s="229" t="s">
        <v>338</v>
      </c>
      <c r="D93" s="70">
        <v>0</v>
      </c>
      <c r="E93" s="84"/>
      <c r="G93" s="366"/>
      <c r="H93" s="367"/>
      <c r="I93" s="229" t="s">
        <v>338</v>
      </c>
      <c r="J93" s="70">
        <v>0</v>
      </c>
      <c r="K93" s="84"/>
    </row>
    <row r="94" spans="1:11" ht="28">
      <c r="A94" s="366" t="s">
        <v>339</v>
      </c>
      <c r="B94" s="367" t="s">
        <v>340</v>
      </c>
      <c r="C94" s="229" t="s">
        <v>341</v>
      </c>
      <c r="D94" s="70">
        <v>15</v>
      </c>
      <c r="E94" s="84">
        <v>15</v>
      </c>
      <c r="G94" s="366" t="s">
        <v>339</v>
      </c>
      <c r="H94" s="367" t="s">
        <v>340</v>
      </c>
      <c r="I94" s="229" t="s">
        <v>341</v>
      </c>
      <c r="J94" s="70">
        <v>15</v>
      </c>
      <c r="K94" s="84">
        <v>15</v>
      </c>
    </row>
    <row r="95" spans="1:11" ht="28">
      <c r="A95" s="366"/>
      <c r="B95" s="367"/>
      <c r="C95" s="229" t="s">
        <v>342</v>
      </c>
      <c r="D95" s="70">
        <v>0</v>
      </c>
      <c r="E95" s="84"/>
      <c r="G95" s="366"/>
      <c r="H95" s="367"/>
      <c r="I95" s="229" t="s">
        <v>342</v>
      </c>
      <c r="J95" s="70">
        <v>0</v>
      </c>
      <c r="K95" s="84"/>
    </row>
    <row r="96" spans="1:11" ht="63.75" customHeight="1">
      <c r="A96" s="366" t="s">
        <v>343</v>
      </c>
      <c r="B96" s="367" t="s">
        <v>344</v>
      </c>
      <c r="C96" s="229" t="s">
        <v>345</v>
      </c>
      <c r="D96" s="70">
        <v>10</v>
      </c>
      <c r="E96" s="84">
        <v>10</v>
      </c>
      <c r="G96" s="366" t="s">
        <v>343</v>
      </c>
      <c r="H96" s="367" t="s">
        <v>344</v>
      </c>
      <c r="I96" s="229" t="s">
        <v>345</v>
      </c>
      <c r="J96" s="70">
        <v>10</v>
      </c>
      <c r="K96" s="84">
        <v>10</v>
      </c>
    </row>
    <row r="97" spans="1:11" ht="63.75" customHeight="1">
      <c r="A97" s="366"/>
      <c r="B97" s="367"/>
      <c r="C97" s="229" t="s">
        <v>346</v>
      </c>
      <c r="D97" s="70">
        <v>5</v>
      </c>
      <c r="E97" s="84"/>
      <c r="G97" s="366"/>
      <c r="H97" s="367"/>
      <c r="I97" s="229" t="s">
        <v>346</v>
      </c>
      <c r="J97" s="70">
        <v>5</v>
      </c>
      <c r="K97" s="84"/>
    </row>
    <row r="98" spans="1:11" ht="15.75" customHeight="1" thickBot="1">
      <c r="A98" s="366"/>
      <c r="B98" s="367"/>
      <c r="C98" s="229" t="s">
        <v>347</v>
      </c>
      <c r="D98" s="75">
        <v>0</v>
      </c>
      <c r="E98" s="85"/>
      <c r="G98" s="366"/>
      <c r="H98" s="367"/>
      <c r="I98" s="229" t="s">
        <v>347</v>
      </c>
      <c r="J98" s="75">
        <v>0</v>
      </c>
      <c r="K98" s="85"/>
    </row>
    <row r="99" spans="1:11" ht="16" thickBot="1">
      <c r="D99" s="76" t="s">
        <v>348</v>
      </c>
      <c r="E99" s="86">
        <f>SUM(E84:E98)</f>
        <v>100</v>
      </c>
      <c r="J99" s="76" t="s">
        <v>348</v>
      </c>
      <c r="K99" s="86">
        <f>SUM(K84:K98)</f>
        <v>100</v>
      </c>
    </row>
    <row r="100" spans="1:11" ht="43" thickBot="1">
      <c r="A100" s="80" t="s">
        <v>349</v>
      </c>
      <c r="B100" s="232" t="s">
        <v>350</v>
      </c>
      <c r="D100" s="79"/>
      <c r="E100" s="231"/>
      <c r="G100" s="80" t="s">
        <v>349</v>
      </c>
      <c r="H100" s="232" t="s">
        <v>350</v>
      </c>
      <c r="J100" s="79"/>
      <c r="K100" s="231"/>
    </row>
    <row r="101" spans="1:11" ht="16" thickBot="1">
      <c r="A101" s="81" t="s">
        <v>49</v>
      </c>
      <c r="B101" s="82" t="s">
        <v>351</v>
      </c>
      <c r="D101" s="79"/>
      <c r="E101" s="231"/>
      <c r="G101" s="81" t="s">
        <v>49</v>
      </c>
      <c r="H101" s="82" t="s">
        <v>351</v>
      </c>
      <c r="J101" s="79"/>
      <c r="K101" s="231"/>
    </row>
    <row r="102" spans="1:11" ht="16" thickBot="1">
      <c r="A102" s="81" t="s">
        <v>60</v>
      </c>
      <c r="B102" s="82" t="s">
        <v>352</v>
      </c>
      <c r="D102" s="79"/>
      <c r="E102" s="231"/>
      <c r="G102" s="81" t="s">
        <v>60</v>
      </c>
      <c r="H102" s="82" t="s">
        <v>352</v>
      </c>
      <c r="J102" s="79"/>
      <c r="K102" s="231"/>
    </row>
    <row r="103" spans="1:11" ht="16" thickBot="1">
      <c r="A103" s="81" t="s">
        <v>103</v>
      </c>
      <c r="B103" s="82" t="s">
        <v>353</v>
      </c>
      <c r="D103" s="79"/>
      <c r="E103" s="231"/>
      <c r="G103" s="81" t="s">
        <v>103</v>
      </c>
      <c r="H103" s="82" t="s">
        <v>353</v>
      </c>
      <c r="J103" s="79"/>
      <c r="K103" s="231"/>
    </row>
    <row r="105" spans="1:11">
      <c r="A105" s="87" t="s">
        <v>357</v>
      </c>
      <c r="B105" s="69" t="str">
        <f>+'MAPA DE RIESGOS'!D14</f>
        <v>Disminución de ingresos de matrículas en IBTI y PES.</v>
      </c>
      <c r="C105" s="87"/>
      <c r="D105" s="87"/>
      <c r="E105" s="87"/>
      <c r="F105" s="87"/>
      <c r="G105" s="87"/>
    </row>
    <row r="106" spans="1:11">
      <c r="A106" s="68" t="s">
        <v>312</v>
      </c>
      <c r="B106" s="69" t="str">
        <f>+'MAPA DE RIESGOS'!P14</f>
        <v>Programación inexacta del recaudo de recursos propios para la vigencia.</v>
      </c>
      <c r="G106" s="68"/>
    </row>
    <row r="107" spans="1:11">
      <c r="A107" s="68" t="s">
        <v>314</v>
      </c>
      <c r="B107" s="69" t="str">
        <f>+'MAPA DE RIESGOS'!T14</f>
        <v>Proyectar ingresos propios en el anteproyecto de presupuesto acorde a la evolución de matrículas de la ETITC.</v>
      </c>
      <c r="G107" s="68"/>
    </row>
    <row r="108" spans="1:11" ht="16" thickBot="1"/>
    <row r="109" spans="1:11" ht="53.25" customHeight="1" thickBot="1">
      <c r="A109" s="72" t="s">
        <v>315</v>
      </c>
      <c r="B109" s="33" t="s">
        <v>316</v>
      </c>
      <c r="C109" s="73" t="s">
        <v>317</v>
      </c>
      <c r="D109" s="33" t="s">
        <v>318</v>
      </c>
      <c r="E109" s="74" t="s">
        <v>319</v>
      </c>
      <c r="K109"/>
    </row>
    <row r="110" spans="1:11">
      <c r="A110" s="368" t="s">
        <v>320</v>
      </c>
      <c r="B110" s="369" t="s">
        <v>321</v>
      </c>
      <c r="C110" s="156" t="s">
        <v>322</v>
      </c>
      <c r="D110" s="71">
        <v>15</v>
      </c>
      <c r="E110" s="83">
        <v>15</v>
      </c>
      <c r="K110"/>
    </row>
    <row r="111" spans="1:11" ht="21.75" customHeight="1">
      <c r="A111" s="366"/>
      <c r="B111" s="367"/>
      <c r="C111" s="157" t="s">
        <v>323</v>
      </c>
      <c r="D111" s="70">
        <v>0</v>
      </c>
      <c r="E111" s="84"/>
      <c r="K111"/>
    </row>
    <row r="112" spans="1:11">
      <c r="A112" s="366"/>
      <c r="B112" s="367" t="s">
        <v>324</v>
      </c>
      <c r="C112" s="157" t="s">
        <v>325</v>
      </c>
      <c r="D112" s="70">
        <v>15</v>
      </c>
      <c r="E112" s="84">
        <v>13</v>
      </c>
      <c r="K112"/>
    </row>
    <row r="113" spans="1:11" ht="25.5" customHeight="1">
      <c r="A113" s="366"/>
      <c r="B113" s="367"/>
      <c r="C113" s="157" t="s">
        <v>326</v>
      </c>
      <c r="D113" s="70">
        <v>0</v>
      </c>
      <c r="E113" s="84"/>
      <c r="K113"/>
    </row>
    <row r="114" spans="1:11" ht="22.5" customHeight="1">
      <c r="A114" s="366" t="s">
        <v>327</v>
      </c>
      <c r="B114" s="367" t="s">
        <v>328</v>
      </c>
      <c r="C114" s="157" t="s">
        <v>329</v>
      </c>
      <c r="D114" s="70">
        <v>15</v>
      </c>
      <c r="E114" s="84">
        <v>15</v>
      </c>
      <c r="K114"/>
    </row>
    <row r="115" spans="1:11">
      <c r="A115" s="366"/>
      <c r="B115" s="367"/>
      <c r="C115" s="157" t="s">
        <v>330</v>
      </c>
      <c r="D115" s="70">
        <v>0</v>
      </c>
      <c r="E115" s="84"/>
      <c r="K115"/>
    </row>
    <row r="116" spans="1:11" ht="22.5" customHeight="1">
      <c r="A116" s="366" t="s">
        <v>331</v>
      </c>
      <c r="B116" s="367" t="s">
        <v>332</v>
      </c>
      <c r="C116" s="157" t="s">
        <v>333</v>
      </c>
      <c r="D116" s="70">
        <v>15</v>
      </c>
      <c r="E116" s="84">
        <v>15</v>
      </c>
      <c r="K116"/>
    </row>
    <row r="117" spans="1:11" ht="30" customHeight="1">
      <c r="A117" s="366"/>
      <c r="B117" s="367"/>
      <c r="C117" s="157" t="s">
        <v>334</v>
      </c>
      <c r="D117" s="70">
        <v>0</v>
      </c>
      <c r="E117" s="84"/>
      <c r="K117"/>
    </row>
    <row r="118" spans="1:11" ht="25.5" customHeight="1">
      <c r="A118" s="366" t="s">
        <v>335</v>
      </c>
      <c r="B118" s="367" t="s">
        <v>336</v>
      </c>
      <c r="C118" s="157" t="s">
        <v>337</v>
      </c>
      <c r="D118" s="70">
        <v>15</v>
      </c>
      <c r="E118" s="84">
        <v>15</v>
      </c>
      <c r="K118"/>
    </row>
    <row r="119" spans="1:11" ht="25.5" customHeight="1">
      <c r="A119" s="366"/>
      <c r="B119" s="367"/>
      <c r="C119" s="157" t="s">
        <v>338</v>
      </c>
      <c r="D119" s="70">
        <v>0</v>
      </c>
      <c r="E119" s="84"/>
      <c r="K119"/>
    </row>
    <row r="120" spans="1:11" ht="28">
      <c r="A120" s="366" t="s">
        <v>339</v>
      </c>
      <c r="B120" s="367" t="s">
        <v>340</v>
      </c>
      <c r="C120" s="157" t="s">
        <v>341</v>
      </c>
      <c r="D120" s="70">
        <v>15</v>
      </c>
      <c r="E120" s="84">
        <v>15</v>
      </c>
      <c r="K120"/>
    </row>
    <row r="121" spans="1:11" ht="28">
      <c r="A121" s="366"/>
      <c r="B121" s="367"/>
      <c r="C121" s="157" t="s">
        <v>342</v>
      </c>
      <c r="D121" s="70">
        <v>0</v>
      </c>
      <c r="E121" s="84"/>
      <c r="K121"/>
    </row>
    <row r="122" spans="1:11" ht="63.75" customHeight="1">
      <c r="A122" s="366" t="s">
        <v>343</v>
      </c>
      <c r="B122" s="367" t="s">
        <v>344</v>
      </c>
      <c r="C122" s="157" t="s">
        <v>345</v>
      </c>
      <c r="D122" s="70">
        <v>10</v>
      </c>
      <c r="E122" s="84">
        <v>10</v>
      </c>
      <c r="K122"/>
    </row>
    <row r="123" spans="1:11" ht="63.75" customHeight="1">
      <c r="A123" s="366"/>
      <c r="B123" s="367"/>
      <c r="C123" s="157" t="s">
        <v>346</v>
      </c>
      <c r="D123" s="70">
        <v>5</v>
      </c>
      <c r="E123" s="84"/>
      <c r="K123"/>
    </row>
    <row r="124" spans="1:11" ht="15.75" customHeight="1" thickBot="1">
      <c r="A124" s="366"/>
      <c r="B124" s="367"/>
      <c r="C124" s="157" t="s">
        <v>347</v>
      </c>
      <c r="D124" s="75">
        <v>0</v>
      </c>
      <c r="E124" s="85"/>
      <c r="K124"/>
    </row>
    <row r="125" spans="1:11" ht="16" thickBot="1">
      <c r="D125" s="76" t="s">
        <v>348</v>
      </c>
      <c r="E125" s="86">
        <f>SUM(E110:E124)</f>
        <v>98</v>
      </c>
      <c r="K125"/>
    </row>
    <row r="126" spans="1:11" ht="43" thickBot="1">
      <c r="A126" s="80" t="s">
        <v>349</v>
      </c>
      <c r="B126" s="158" t="s">
        <v>350</v>
      </c>
      <c r="D126" s="79"/>
      <c r="E126" s="155"/>
      <c r="J126" s="79"/>
      <c r="K126" s="155"/>
    </row>
    <row r="127" spans="1:11" ht="16" thickBot="1">
      <c r="A127" s="81" t="s">
        <v>49</v>
      </c>
      <c r="B127" s="82" t="s">
        <v>351</v>
      </c>
      <c r="D127" s="79"/>
      <c r="E127" s="155"/>
      <c r="J127" s="79"/>
      <c r="K127" s="155"/>
    </row>
    <row r="128" spans="1:11" ht="16" thickBot="1">
      <c r="A128" s="81" t="s">
        <v>60</v>
      </c>
      <c r="B128" s="82" t="s">
        <v>352</v>
      </c>
      <c r="D128" s="79"/>
      <c r="E128" s="155"/>
      <c r="J128" s="79"/>
      <c r="K128" s="155"/>
    </row>
    <row r="129" spans="1:11" ht="16" thickBot="1">
      <c r="A129" s="81" t="s">
        <v>103</v>
      </c>
      <c r="B129" s="82" t="s">
        <v>353</v>
      </c>
      <c r="D129" s="79"/>
      <c r="E129" s="155"/>
      <c r="J129" s="79"/>
      <c r="K129" s="155"/>
    </row>
    <row r="131" spans="1:11">
      <c r="A131" s="87" t="s">
        <v>358</v>
      </c>
      <c r="B131" s="69" t="str">
        <f>+'MAPA DE RIESGOS'!D15</f>
        <v>Posibilidad de que no se formule y apruebe en la vigencia 2020 el Plan Estratégico de Desarrollo Institucional 2021-2027.</v>
      </c>
      <c r="C131" s="87"/>
      <c r="D131" s="87"/>
      <c r="E131" s="87"/>
      <c r="F131" s="87"/>
      <c r="G131" s="87"/>
      <c r="H131" s="87"/>
    </row>
    <row r="132" spans="1:11">
      <c r="A132" s="68" t="s">
        <v>312</v>
      </c>
      <c r="B132" s="69" t="str">
        <f>+'MAPA DE RIESGOS'!P15</f>
        <v>Falta de planeación y programación para la formulación del PED y su posterior aprobación</v>
      </c>
      <c r="G132" s="68" t="s">
        <v>312</v>
      </c>
      <c r="H132" s="69" t="str">
        <f>+'MAPA DE RIESGOS'!P15</f>
        <v>Falta de planeación y programación para la formulación del PED y su posterior aprobación</v>
      </c>
    </row>
    <row r="133" spans="1:11">
      <c r="A133" s="68" t="s">
        <v>314</v>
      </c>
      <c r="B133" s="69" t="str">
        <f>+'MAPA DE RIESGOS'!T15</f>
        <v>Realizar un cronograma de trabajo para la formulación del PED, teniendo en cuenta la fecha de aprobación.</v>
      </c>
      <c r="G133" s="68" t="s">
        <v>452</v>
      </c>
      <c r="H133" s="69" t="str">
        <f>+'MAPA DE RIESGOS'!T16</f>
        <v>Elaborar, aprobar y socializar el PED</v>
      </c>
    </row>
    <row r="134" spans="1:11" ht="16" thickBot="1"/>
    <row r="135" spans="1:11" ht="53.25" customHeight="1" thickBot="1">
      <c r="A135" s="72" t="s">
        <v>315</v>
      </c>
      <c r="B135" s="33" t="s">
        <v>316</v>
      </c>
      <c r="C135" s="73" t="s">
        <v>317</v>
      </c>
      <c r="D135" s="33" t="s">
        <v>318</v>
      </c>
      <c r="E135" s="74" t="s">
        <v>319</v>
      </c>
      <c r="G135" s="72" t="s">
        <v>315</v>
      </c>
      <c r="H135" s="33" t="s">
        <v>316</v>
      </c>
      <c r="I135" s="73" t="s">
        <v>317</v>
      </c>
      <c r="J135" s="33" t="s">
        <v>318</v>
      </c>
      <c r="K135" s="74" t="s">
        <v>319</v>
      </c>
    </row>
    <row r="136" spans="1:11">
      <c r="A136" s="368" t="s">
        <v>320</v>
      </c>
      <c r="B136" s="369" t="s">
        <v>321</v>
      </c>
      <c r="C136" s="156" t="s">
        <v>322</v>
      </c>
      <c r="D136" s="71">
        <v>15</v>
      </c>
      <c r="E136" s="83">
        <v>15</v>
      </c>
      <c r="G136" s="368" t="s">
        <v>320</v>
      </c>
      <c r="H136" s="369" t="s">
        <v>321</v>
      </c>
      <c r="I136" s="197" t="s">
        <v>322</v>
      </c>
      <c r="J136" s="71">
        <v>15</v>
      </c>
      <c r="K136" s="83">
        <v>15</v>
      </c>
    </row>
    <row r="137" spans="1:11" ht="21.75" customHeight="1">
      <c r="A137" s="366"/>
      <c r="B137" s="367"/>
      <c r="C137" s="157" t="s">
        <v>323</v>
      </c>
      <c r="D137" s="70">
        <v>0</v>
      </c>
      <c r="E137" s="84"/>
      <c r="G137" s="366"/>
      <c r="H137" s="367"/>
      <c r="I137" s="198" t="s">
        <v>323</v>
      </c>
      <c r="J137" s="70">
        <v>0</v>
      </c>
      <c r="K137" s="84"/>
    </row>
    <row r="138" spans="1:11">
      <c r="A138" s="366"/>
      <c r="B138" s="367" t="s">
        <v>324</v>
      </c>
      <c r="C138" s="157" t="s">
        <v>325</v>
      </c>
      <c r="D138" s="70">
        <v>15</v>
      </c>
      <c r="E138" s="84">
        <v>15</v>
      </c>
      <c r="G138" s="366"/>
      <c r="H138" s="367" t="s">
        <v>324</v>
      </c>
      <c r="I138" s="198" t="s">
        <v>325</v>
      </c>
      <c r="J138" s="70">
        <v>15</v>
      </c>
      <c r="K138" s="84">
        <v>15</v>
      </c>
    </row>
    <row r="139" spans="1:11" ht="25.5" customHeight="1">
      <c r="A139" s="366"/>
      <c r="B139" s="367"/>
      <c r="C139" s="157" t="s">
        <v>326</v>
      </c>
      <c r="D139" s="70">
        <v>0</v>
      </c>
      <c r="E139" s="84"/>
      <c r="G139" s="366"/>
      <c r="H139" s="367"/>
      <c r="I139" s="198" t="s">
        <v>326</v>
      </c>
      <c r="J139" s="70">
        <v>0</v>
      </c>
      <c r="K139" s="84"/>
    </row>
    <row r="140" spans="1:11" ht="22.5" customHeight="1">
      <c r="A140" s="366" t="s">
        <v>327</v>
      </c>
      <c r="B140" s="367" t="s">
        <v>328</v>
      </c>
      <c r="C140" s="157" t="s">
        <v>329</v>
      </c>
      <c r="D140" s="70">
        <v>15</v>
      </c>
      <c r="E140" s="84">
        <v>15</v>
      </c>
      <c r="G140" s="366" t="s">
        <v>327</v>
      </c>
      <c r="H140" s="367" t="s">
        <v>328</v>
      </c>
      <c r="I140" s="198" t="s">
        <v>329</v>
      </c>
      <c r="J140" s="70">
        <v>15</v>
      </c>
      <c r="K140" s="84">
        <v>15</v>
      </c>
    </row>
    <row r="141" spans="1:11">
      <c r="A141" s="366"/>
      <c r="B141" s="367"/>
      <c r="C141" s="157" t="s">
        <v>330</v>
      </c>
      <c r="D141" s="70">
        <v>0</v>
      </c>
      <c r="E141" s="84"/>
      <c r="G141" s="366"/>
      <c r="H141" s="367"/>
      <c r="I141" s="198" t="s">
        <v>330</v>
      </c>
      <c r="J141" s="70">
        <v>0</v>
      </c>
      <c r="K141" s="84"/>
    </row>
    <row r="142" spans="1:11" ht="22.5" customHeight="1">
      <c r="A142" s="366" t="s">
        <v>331</v>
      </c>
      <c r="B142" s="367" t="s">
        <v>332</v>
      </c>
      <c r="C142" s="157" t="s">
        <v>333</v>
      </c>
      <c r="D142" s="70">
        <v>15</v>
      </c>
      <c r="E142" s="84">
        <v>13</v>
      </c>
      <c r="G142" s="366" t="s">
        <v>331</v>
      </c>
      <c r="H142" s="367" t="s">
        <v>332</v>
      </c>
      <c r="I142" s="198" t="s">
        <v>333</v>
      </c>
      <c r="J142" s="70">
        <v>15</v>
      </c>
      <c r="K142" s="84">
        <v>13</v>
      </c>
    </row>
    <row r="143" spans="1:11" ht="30" customHeight="1">
      <c r="A143" s="366"/>
      <c r="B143" s="367"/>
      <c r="C143" s="157" t="s">
        <v>334</v>
      </c>
      <c r="D143" s="70">
        <v>0</v>
      </c>
      <c r="E143" s="84"/>
      <c r="G143" s="366"/>
      <c r="H143" s="367"/>
      <c r="I143" s="198" t="s">
        <v>334</v>
      </c>
      <c r="J143" s="70">
        <v>0</v>
      </c>
      <c r="K143" s="84"/>
    </row>
    <row r="144" spans="1:11" ht="25.5" customHeight="1">
      <c r="A144" s="366" t="s">
        <v>335</v>
      </c>
      <c r="B144" s="367" t="s">
        <v>336</v>
      </c>
      <c r="C144" s="157" t="s">
        <v>337</v>
      </c>
      <c r="D144" s="70">
        <v>15</v>
      </c>
      <c r="E144" s="84">
        <v>15</v>
      </c>
      <c r="G144" s="366" t="s">
        <v>335</v>
      </c>
      <c r="H144" s="367" t="s">
        <v>336</v>
      </c>
      <c r="I144" s="198" t="s">
        <v>337</v>
      </c>
      <c r="J144" s="70">
        <v>15</v>
      </c>
      <c r="K144" s="84">
        <v>15</v>
      </c>
    </row>
    <row r="145" spans="1:11" ht="25.5" customHeight="1">
      <c r="A145" s="366"/>
      <c r="B145" s="367"/>
      <c r="C145" s="157" t="s">
        <v>338</v>
      </c>
      <c r="D145" s="70">
        <v>0</v>
      </c>
      <c r="E145" s="84"/>
      <c r="G145" s="366"/>
      <c r="H145" s="367"/>
      <c r="I145" s="198" t="s">
        <v>338</v>
      </c>
      <c r="J145" s="70">
        <v>0</v>
      </c>
      <c r="K145" s="84"/>
    </row>
    <row r="146" spans="1:11" ht="28">
      <c r="A146" s="366" t="s">
        <v>339</v>
      </c>
      <c r="B146" s="367" t="s">
        <v>340</v>
      </c>
      <c r="C146" s="157" t="s">
        <v>341</v>
      </c>
      <c r="D146" s="70">
        <v>15</v>
      </c>
      <c r="E146" s="84">
        <v>15</v>
      </c>
      <c r="G146" s="366" t="s">
        <v>339</v>
      </c>
      <c r="H146" s="367" t="s">
        <v>340</v>
      </c>
      <c r="I146" s="198" t="s">
        <v>341</v>
      </c>
      <c r="J146" s="70">
        <v>15</v>
      </c>
      <c r="K146" s="84">
        <v>15</v>
      </c>
    </row>
    <row r="147" spans="1:11" ht="28">
      <c r="A147" s="366"/>
      <c r="B147" s="367"/>
      <c r="C147" s="157" t="s">
        <v>342</v>
      </c>
      <c r="D147" s="70">
        <v>0</v>
      </c>
      <c r="E147" s="84"/>
      <c r="G147" s="366"/>
      <c r="H147" s="367"/>
      <c r="I147" s="198" t="s">
        <v>342</v>
      </c>
      <c r="J147" s="70">
        <v>0</v>
      </c>
      <c r="K147" s="84"/>
    </row>
    <row r="148" spans="1:11" ht="63.75" customHeight="1">
      <c r="A148" s="366" t="s">
        <v>343</v>
      </c>
      <c r="B148" s="367" t="s">
        <v>344</v>
      </c>
      <c r="C148" s="157" t="s">
        <v>345</v>
      </c>
      <c r="D148" s="70">
        <v>10</v>
      </c>
      <c r="E148" s="84">
        <v>10</v>
      </c>
      <c r="G148" s="366" t="s">
        <v>343</v>
      </c>
      <c r="H148" s="367" t="s">
        <v>344</v>
      </c>
      <c r="I148" s="198" t="s">
        <v>345</v>
      </c>
      <c r="J148" s="70">
        <v>10</v>
      </c>
      <c r="K148" s="84">
        <v>10</v>
      </c>
    </row>
    <row r="149" spans="1:11" ht="63.75" customHeight="1">
      <c r="A149" s="366"/>
      <c r="B149" s="367"/>
      <c r="C149" s="157" t="s">
        <v>346</v>
      </c>
      <c r="D149" s="70">
        <v>5</v>
      </c>
      <c r="E149" s="84"/>
      <c r="G149" s="366"/>
      <c r="H149" s="367"/>
      <c r="I149" s="198" t="s">
        <v>346</v>
      </c>
      <c r="J149" s="70">
        <v>5</v>
      </c>
      <c r="K149" s="84"/>
    </row>
    <row r="150" spans="1:11" ht="15.75" customHeight="1" thickBot="1">
      <c r="A150" s="366"/>
      <c r="B150" s="367"/>
      <c r="C150" s="157" t="s">
        <v>347</v>
      </c>
      <c r="D150" s="75">
        <v>0</v>
      </c>
      <c r="E150" s="85"/>
      <c r="G150" s="366"/>
      <c r="H150" s="367"/>
      <c r="I150" s="198" t="s">
        <v>347</v>
      </c>
      <c r="J150" s="75">
        <v>0</v>
      </c>
      <c r="K150" s="85"/>
    </row>
    <row r="151" spans="1:11" ht="16" thickBot="1">
      <c r="D151" s="76" t="s">
        <v>348</v>
      </c>
      <c r="E151" s="86">
        <f>SUM(E136:E150)</f>
        <v>98</v>
      </c>
      <c r="J151" s="76" t="s">
        <v>348</v>
      </c>
      <c r="K151" s="86">
        <f>SUM(K136:K150)</f>
        <v>98</v>
      </c>
    </row>
    <row r="152" spans="1:11" ht="43" thickBot="1">
      <c r="A152" s="80" t="s">
        <v>349</v>
      </c>
      <c r="B152" s="158" t="s">
        <v>350</v>
      </c>
      <c r="D152" s="79"/>
      <c r="E152" s="155"/>
      <c r="G152" s="80" t="s">
        <v>349</v>
      </c>
      <c r="H152" s="201" t="s">
        <v>350</v>
      </c>
      <c r="J152" s="79"/>
      <c r="K152" s="200"/>
    </row>
    <row r="153" spans="1:11" ht="16" thickBot="1">
      <c r="A153" s="81" t="s">
        <v>49</v>
      </c>
      <c r="B153" s="82" t="s">
        <v>351</v>
      </c>
      <c r="D153" s="79"/>
      <c r="E153" s="155"/>
      <c r="G153" s="81" t="s">
        <v>49</v>
      </c>
      <c r="H153" s="82" t="s">
        <v>351</v>
      </c>
      <c r="J153" s="79"/>
      <c r="K153" s="200"/>
    </row>
    <row r="154" spans="1:11" ht="16" thickBot="1">
      <c r="A154" s="81" t="s">
        <v>60</v>
      </c>
      <c r="B154" s="82" t="s">
        <v>352</v>
      </c>
      <c r="D154" s="79"/>
      <c r="E154" s="155"/>
      <c r="G154" s="81" t="s">
        <v>60</v>
      </c>
      <c r="H154" s="82" t="s">
        <v>352</v>
      </c>
      <c r="J154" s="79"/>
      <c r="K154" s="200"/>
    </row>
    <row r="155" spans="1:11" ht="16" thickBot="1">
      <c r="A155" s="81" t="s">
        <v>103</v>
      </c>
      <c r="B155" s="82" t="s">
        <v>353</v>
      </c>
      <c r="D155" s="79"/>
      <c r="E155" s="155"/>
      <c r="G155" s="81" t="s">
        <v>103</v>
      </c>
      <c r="H155" s="82" t="s">
        <v>353</v>
      </c>
      <c r="J155" s="79"/>
      <c r="K155" s="200"/>
    </row>
    <row r="156" spans="1:11">
      <c r="H156" s="177"/>
    </row>
    <row r="157" spans="1:11">
      <c r="A157" s="87" t="s">
        <v>359</v>
      </c>
      <c r="B157" s="69" t="str">
        <f>+'MAPA DE RIESGOS'!D17</f>
        <v>Manejo y disposición inadecuada de Residuos.</v>
      </c>
      <c r="C157" s="87"/>
      <c r="D157" s="87"/>
      <c r="E157" s="87"/>
      <c r="F157" s="87"/>
      <c r="H157" s="177"/>
    </row>
    <row r="158" spans="1:11">
      <c r="A158" s="68" t="s">
        <v>312</v>
      </c>
      <c r="B158" s="69" t="str">
        <f>+'MAPA DE RIESGOS'!P17</f>
        <v xml:space="preserve">Falta de sensibilización del personal del área sobre la separación en la fuente de residuos y su adecuada gestión.                                                                                                                                                     </v>
      </c>
      <c r="G158" s="68"/>
      <c r="H158" s="177"/>
    </row>
    <row r="159" spans="1:11">
      <c r="A159" s="68" t="s">
        <v>314</v>
      </c>
      <c r="B159" s="69" t="str">
        <f>+'MAPA DE RIESGOS'!T17</f>
        <v>Participar en los talleres, jornadas o estrategias de sensibilización en la cultura de la separación en la fuente y gestión de residuos de todo tipo.</v>
      </c>
      <c r="G159" s="68"/>
      <c r="H159" s="177"/>
    </row>
    <row r="160" spans="1:11" ht="16" thickBot="1">
      <c r="H160" s="177"/>
    </row>
    <row r="161" spans="1:11" ht="53.25" customHeight="1" thickBot="1">
      <c r="A161" s="72" t="s">
        <v>315</v>
      </c>
      <c r="B161" s="33" t="s">
        <v>316</v>
      </c>
      <c r="C161" s="73" t="s">
        <v>317</v>
      </c>
      <c r="D161" s="33" t="s">
        <v>318</v>
      </c>
      <c r="E161" s="74" t="s">
        <v>319</v>
      </c>
      <c r="G161" s="177"/>
      <c r="H161" s="177"/>
      <c r="I161" s="177"/>
      <c r="J161" s="177"/>
      <c r="K161" s="177"/>
    </row>
    <row r="162" spans="1:11">
      <c r="A162" s="368" t="s">
        <v>320</v>
      </c>
      <c r="B162" s="369" t="s">
        <v>321</v>
      </c>
      <c r="C162" s="156" t="s">
        <v>322</v>
      </c>
      <c r="D162" s="71">
        <v>15</v>
      </c>
      <c r="E162" s="83">
        <v>15</v>
      </c>
      <c r="G162" s="177"/>
      <c r="H162" s="177"/>
      <c r="I162" s="177"/>
      <c r="J162" s="177"/>
      <c r="K162" s="177"/>
    </row>
    <row r="163" spans="1:11" ht="21.75" customHeight="1">
      <c r="A163" s="366"/>
      <c r="B163" s="367"/>
      <c r="C163" s="157" t="s">
        <v>323</v>
      </c>
      <c r="D163" s="70">
        <v>0</v>
      </c>
      <c r="E163" s="84"/>
      <c r="G163" s="177"/>
      <c r="H163" s="177"/>
      <c r="I163" s="177"/>
      <c r="J163" s="177"/>
      <c r="K163" s="177"/>
    </row>
    <row r="164" spans="1:11">
      <c r="A164" s="366"/>
      <c r="B164" s="367" t="s">
        <v>324</v>
      </c>
      <c r="C164" s="157" t="s">
        <v>325</v>
      </c>
      <c r="D164" s="70">
        <v>15</v>
      </c>
      <c r="E164" s="84">
        <v>13</v>
      </c>
      <c r="G164" s="177"/>
      <c r="H164" s="177"/>
      <c r="I164" s="177"/>
      <c r="J164" s="177"/>
      <c r="K164" s="177"/>
    </row>
    <row r="165" spans="1:11" ht="25.5" customHeight="1">
      <c r="A165" s="366"/>
      <c r="B165" s="367"/>
      <c r="C165" s="157" t="s">
        <v>326</v>
      </c>
      <c r="D165" s="70">
        <v>0</v>
      </c>
      <c r="E165" s="84"/>
      <c r="G165" s="177"/>
      <c r="H165" s="177"/>
      <c r="I165" s="177"/>
      <c r="J165" s="177"/>
      <c r="K165" s="177"/>
    </row>
    <row r="166" spans="1:11" ht="22.5" customHeight="1">
      <c r="A166" s="366" t="s">
        <v>327</v>
      </c>
      <c r="B166" s="367" t="s">
        <v>328</v>
      </c>
      <c r="C166" s="157" t="s">
        <v>329</v>
      </c>
      <c r="D166" s="70">
        <v>15</v>
      </c>
      <c r="E166" s="84">
        <v>15</v>
      </c>
      <c r="G166" s="177"/>
      <c r="H166" s="177"/>
      <c r="I166" s="177"/>
      <c r="J166" s="177"/>
      <c r="K166" s="177"/>
    </row>
    <row r="167" spans="1:11">
      <c r="A167" s="366"/>
      <c r="B167" s="367"/>
      <c r="C167" s="157" t="s">
        <v>330</v>
      </c>
      <c r="D167" s="70">
        <v>0</v>
      </c>
      <c r="E167" s="84"/>
      <c r="G167" s="177"/>
      <c r="H167" s="177"/>
      <c r="I167" s="177"/>
      <c r="J167" s="177"/>
      <c r="K167" s="177"/>
    </row>
    <row r="168" spans="1:11" ht="22.5" customHeight="1">
      <c r="A168" s="366" t="s">
        <v>331</v>
      </c>
      <c r="B168" s="367" t="s">
        <v>332</v>
      </c>
      <c r="C168" s="157" t="s">
        <v>333</v>
      </c>
      <c r="D168" s="70">
        <v>15</v>
      </c>
      <c r="E168" s="84">
        <v>12</v>
      </c>
      <c r="G168" s="177"/>
      <c r="H168" s="177"/>
      <c r="I168" s="177"/>
      <c r="J168" s="177"/>
      <c r="K168" s="177"/>
    </row>
    <row r="169" spans="1:11" ht="30" customHeight="1">
      <c r="A169" s="366"/>
      <c r="B169" s="367"/>
      <c r="C169" s="157" t="s">
        <v>334</v>
      </c>
      <c r="D169" s="70">
        <v>0</v>
      </c>
      <c r="E169" s="84"/>
      <c r="G169" s="177"/>
      <c r="H169" s="177"/>
      <c r="I169" s="177"/>
      <c r="J169" s="177"/>
      <c r="K169" s="177"/>
    </row>
    <row r="170" spans="1:11" ht="25.5" customHeight="1">
      <c r="A170" s="366" t="s">
        <v>335</v>
      </c>
      <c r="B170" s="367" t="s">
        <v>336</v>
      </c>
      <c r="C170" s="157" t="s">
        <v>337</v>
      </c>
      <c r="D170" s="70">
        <v>15</v>
      </c>
      <c r="E170" s="84">
        <v>15</v>
      </c>
      <c r="G170" s="177"/>
      <c r="H170" s="177"/>
      <c r="I170" s="177"/>
      <c r="J170" s="177"/>
      <c r="K170" s="177"/>
    </row>
    <row r="171" spans="1:11" ht="25.5" customHeight="1">
      <c r="A171" s="366"/>
      <c r="B171" s="367"/>
      <c r="C171" s="157" t="s">
        <v>338</v>
      </c>
      <c r="D171" s="70">
        <v>0</v>
      </c>
      <c r="E171" s="84"/>
      <c r="G171" s="177"/>
      <c r="H171" s="177"/>
      <c r="I171" s="177"/>
      <c r="J171" s="177"/>
      <c r="K171" s="177"/>
    </row>
    <row r="172" spans="1:11" ht="28">
      <c r="A172" s="366" t="s">
        <v>339</v>
      </c>
      <c r="B172" s="367" t="s">
        <v>340</v>
      </c>
      <c r="C172" s="157" t="s">
        <v>341</v>
      </c>
      <c r="D172" s="70">
        <v>15</v>
      </c>
      <c r="E172" s="84">
        <v>10</v>
      </c>
      <c r="G172" s="177"/>
      <c r="H172" s="177"/>
      <c r="I172" s="177"/>
      <c r="J172" s="177"/>
      <c r="K172" s="177"/>
    </row>
    <row r="173" spans="1:11" ht="28">
      <c r="A173" s="366"/>
      <c r="B173" s="367"/>
      <c r="C173" s="157" t="s">
        <v>342</v>
      </c>
      <c r="D173" s="70">
        <v>0</v>
      </c>
      <c r="E173" s="84"/>
      <c r="G173" s="177"/>
      <c r="H173" s="177"/>
      <c r="I173" s="177"/>
      <c r="J173" s="177"/>
      <c r="K173" s="177"/>
    </row>
    <row r="174" spans="1:11" ht="63.75" customHeight="1">
      <c r="A174" s="366" t="s">
        <v>343</v>
      </c>
      <c r="B174" s="367" t="s">
        <v>344</v>
      </c>
      <c r="C174" s="157" t="s">
        <v>345</v>
      </c>
      <c r="D174" s="70">
        <v>10</v>
      </c>
      <c r="E174" s="84">
        <v>10</v>
      </c>
      <c r="G174" s="177"/>
      <c r="H174" s="177"/>
      <c r="I174" s="177"/>
      <c r="J174" s="177"/>
      <c r="K174" s="177"/>
    </row>
    <row r="175" spans="1:11" ht="63.75" customHeight="1">
      <c r="A175" s="366"/>
      <c r="B175" s="367"/>
      <c r="C175" s="157" t="s">
        <v>346</v>
      </c>
      <c r="D175" s="70">
        <v>5</v>
      </c>
      <c r="E175" s="84"/>
      <c r="G175" s="177"/>
      <c r="H175" s="177"/>
      <c r="I175" s="177"/>
      <c r="J175" s="177"/>
      <c r="K175" s="177"/>
    </row>
    <row r="176" spans="1:11" ht="15.75" customHeight="1" thickBot="1">
      <c r="A176" s="366"/>
      <c r="B176" s="367"/>
      <c r="C176" s="157" t="s">
        <v>347</v>
      </c>
      <c r="D176" s="75">
        <v>0</v>
      </c>
      <c r="E176" s="85"/>
      <c r="G176" s="177"/>
      <c r="H176" s="177"/>
      <c r="I176" s="177"/>
      <c r="J176" s="177"/>
      <c r="K176" s="177"/>
    </row>
    <row r="177" spans="1:18" ht="16" thickBot="1">
      <c r="D177" s="76" t="s">
        <v>348</v>
      </c>
      <c r="E177" s="86">
        <f>SUM(E162:E176)</f>
        <v>90</v>
      </c>
      <c r="G177" s="177"/>
      <c r="H177" s="177"/>
      <c r="I177" s="177"/>
      <c r="J177" s="177"/>
      <c r="K177" s="177"/>
    </row>
    <row r="178" spans="1:18" ht="43" thickBot="1">
      <c r="A178" s="80" t="s">
        <v>349</v>
      </c>
      <c r="B178" s="158" t="s">
        <v>350</v>
      </c>
      <c r="D178" s="79"/>
      <c r="E178" s="155"/>
      <c r="G178" s="177"/>
      <c r="H178" s="177"/>
      <c r="I178" s="177"/>
      <c r="J178" s="177"/>
      <c r="K178" s="177"/>
    </row>
    <row r="179" spans="1:18" ht="16" thickBot="1">
      <c r="A179" s="81" t="s">
        <v>49</v>
      </c>
      <c r="B179" s="82" t="s">
        <v>351</v>
      </c>
      <c r="D179" s="79"/>
      <c r="E179" s="155"/>
      <c r="G179" s="177"/>
      <c r="H179" s="177"/>
      <c r="I179" s="177"/>
      <c r="J179" s="177"/>
      <c r="K179" s="177"/>
    </row>
    <row r="180" spans="1:18" ht="16" thickBot="1">
      <c r="A180" s="81" t="s">
        <v>60</v>
      </c>
      <c r="B180" s="82" t="s">
        <v>352</v>
      </c>
      <c r="D180" s="79"/>
      <c r="E180" s="155"/>
      <c r="G180" s="177"/>
      <c r="H180" s="177"/>
      <c r="I180" s="177"/>
      <c r="J180" s="177"/>
      <c r="K180" s="177"/>
    </row>
    <row r="181" spans="1:18" ht="16" thickBot="1">
      <c r="A181" s="81" t="s">
        <v>103</v>
      </c>
      <c r="B181" s="82" t="s">
        <v>353</v>
      </c>
      <c r="D181" s="79"/>
      <c r="E181" s="155"/>
      <c r="G181" s="177"/>
      <c r="H181" s="177"/>
      <c r="I181" s="177"/>
      <c r="J181" s="177"/>
      <c r="K181" s="177"/>
    </row>
    <row r="182" spans="1:18">
      <c r="G182" s="177"/>
      <c r="H182" s="177"/>
      <c r="I182" s="177"/>
      <c r="J182" s="177"/>
      <c r="K182" s="177"/>
    </row>
    <row r="183" spans="1:18">
      <c r="A183" s="87" t="s">
        <v>504</v>
      </c>
      <c r="B183" s="69" t="str">
        <f>+'MAPA DE RIESGOS'!D18</f>
        <v>Posibilidad de accidente laboral o desarrollo de enfermedades laborales</v>
      </c>
      <c r="C183" s="87"/>
      <c r="D183" s="87"/>
      <c r="E183" s="87"/>
      <c r="F183" s="87"/>
      <c r="G183" s="87"/>
      <c r="H183" s="87"/>
      <c r="M183" s="87"/>
      <c r="N183" s="87"/>
      <c r="O183" s="87"/>
      <c r="P183" s="87"/>
      <c r="Q183" s="87"/>
    </row>
    <row r="184" spans="1:18">
      <c r="A184" s="68" t="s">
        <v>312</v>
      </c>
      <c r="B184" s="69" t="str">
        <f>+'MAPA DE RIESGOS'!P18</f>
        <v>Inadecuada higiene postural, ocasionada por el trabajo remoto desde casa.</v>
      </c>
      <c r="G184" s="68"/>
      <c r="H184" s="87"/>
      <c r="M184" s="68"/>
      <c r="N184" s="69"/>
      <c r="Q184" s="48"/>
    </row>
    <row r="185" spans="1:18">
      <c r="A185" s="68" t="s">
        <v>314</v>
      </c>
      <c r="B185" s="69" t="str">
        <f>+'MAPA DE RIESGOS'!T18</f>
        <v>Asistir a los talleres, campañas y capacitaciones de SST</v>
      </c>
      <c r="G185" s="87"/>
      <c r="H185" s="87"/>
      <c r="I185" s="87"/>
      <c r="J185" s="87"/>
      <c r="K185" s="87"/>
      <c r="L185" s="87"/>
      <c r="M185" s="87"/>
      <c r="N185" s="87"/>
      <c r="O185" s="87"/>
      <c r="P185" s="87"/>
      <c r="Q185" s="87"/>
      <c r="R185" s="87"/>
    </row>
    <row r="186" spans="1:18" ht="16" thickBot="1">
      <c r="G186" s="87"/>
      <c r="H186" s="87"/>
      <c r="I186" s="87"/>
      <c r="J186" s="87"/>
      <c r="K186" s="87"/>
      <c r="L186" s="87"/>
      <c r="M186" s="87"/>
      <c r="N186" s="87"/>
      <c r="O186" s="87"/>
      <c r="P186" s="87"/>
      <c r="Q186" s="87"/>
      <c r="R186" s="87"/>
    </row>
    <row r="187" spans="1:18" ht="53.25" customHeight="1" thickBot="1">
      <c r="A187" s="72" t="s">
        <v>315</v>
      </c>
      <c r="B187" s="33" t="s">
        <v>316</v>
      </c>
      <c r="C187" s="73" t="s">
        <v>317</v>
      </c>
      <c r="D187" s="33" t="s">
        <v>318</v>
      </c>
      <c r="E187" s="74" t="s">
        <v>319</v>
      </c>
      <c r="G187" s="87"/>
      <c r="H187" s="87"/>
      <c r="I187" s="87"/>
      <c r="J187" s="87"/>
      <c r="K187" s="87"/>
      <c r="L187" s="87"/>
      <c r="M187" s="87"/>
      <c r="N187" s="87"/>
      <c r="O187" s="87"/>
      <c r="P187" s="87"/>
      <c r="Q187" s="87"/>
      <c r="R187" s="87"/>
    </row>
    <row r="188" spans="1:18">
      <c r="A188" s="368" t="s">
        <v>320</v>
      </c>
      <c r="B188" s="369" t="s">
        <v>321</v>
      </c>
      <c r="C188" s="156" t="s">
        <v>322</v>
      </c>
      <c r="D188" s="71">
        <v>15</v>
      </c>
      <c r="E188" s="83">
        <v>15</v>
      </c>
      <c r="G188" s="87"/>
      <c r="H188" s="87"/>
      <c r="I188" s="87"/>
      <c r="J188" s="87"/>
      <c r="K188" s="87"/>
      <c r="L188" s="87"/>
      <c r="M188" s="87"/>
      <c r="N188" s="87"/>
      <c r="O188" s="87"/>
      <c r="P188" s="87"/>
      <c r="Q188" s="87"/>
      <c r="R188" s="87"/>
    </row>
    <row r="189" spans="1:18" ht="21.75" customHeight="1">
      <c r="A189" s="366"/>
      <c r="B189" s="367"/>
      <c r="C189" s="157" t="s">
        <v>323</v>
      </c>
      <c r="D189" s="70">
        <v>0</v>
      </c>
      <c r="E189" s="84"/>
      <c r="G189" s="87"/>
      <c r="H189" s="87"/>
      <c r="I189" s="87"/>
      <c r="J189" s="87"/>
      <c r="K189" s="87"/>
      <c r="L189" s="87"/>
      <c r="M189" s="87"/>
      <c r="N189" s="87"/>
      <c r="O189" s="87"/>
      <c r="P189" s="87"/>
      <c r="Q189" s="87"/>
      <c r="R189" s="87"/>
    </row>
    <row r="190" spans="1:18">
      <c r="A190" s="366"/>
      <c r="B190" s="367" t="s">
        <v>324</v>
      </c>
      <c r="C190" s="157" t="s">
        <v>325</v>
      </c>
      <c r="D190" s="70">
        <v>15</v>
      </c>
      <c r="E190" s="84">
        <v>15</v>
      </c>
      <c r="G190" s="87"/>
      <c r="H190" s="87"/>
      <c r="I190" s="87"/>
      <c r="J190" s="87"/>
      <c r="K190" s="87"/>
      <c r="L190" s="87"/>
      <c r="M190" s="87"/>
      <c r="N190" s="87"/>
      <c r="O190" s="87"/>
      <c r="P190" s="87"/>
      <c r="Q190" s="87"/>
      <c r="R190" s="87"/>
    </row>
    <row r="191" spans="1:18" ht="25.5" customHeight="1">
      <c r="A191" s="366"/>
      <c r="B191" s="367"/>
      <c r="C191" s="157" t="s">
        <v>326</v>
      </c>
      <c r="D191" s="70">
        <v>0</v>
      </c>
      <c r="E191" s="84"/>
      <c r="G191" s="87"/>
      <c r="H191" s="87"/>
      <c r="I191" s="87"/>
      <c r="J191" s="87"/>
      <c r="K191" s="87"/>
      <c r="L191" s="87"/>
      <c r="M191" s="87"/>
      <c r="N191" s="87"/>
      <c r="O191" s="87"/>
      <c r="P191" s="87"/>
      <c r="Q191" s="87"/>
      <c r="R191" s="87"/>
    </row>
    <row r="192" spans="1:18" ht="22.5" customHeight="1">
      <c r="A192" s="366" t="s">
        <v>327</v>
      </c>
      <c r="B192" s="367" t="s">
        <v>328</v>
      </c>
      <c r="C192" s="157" t="s">
        <v>329</v>
      </c>
      <c r="D192" s="70">
        <v>15</v>
      </c>
      <c r="E192" s="84">
        <v>15</v>
      </c>
      <c r="G192" s="87"/>
      <c r="H192" s="87"/>
      <c r="I192" s="87"/>
      <c r="J192" s="87"/>
      <c r="K192" s="87"/>
      <c r="L192" s="87"/>
      <c r="M192" s="87"/>
      <c r="N192" s="87"/>
      <c r="O192" s="87"/>
      <c r="P192" s="87"/>
      <c r="Q192" s="87"/>
      <c r="R192" s="87"/>
    </row>
    <row r="193" spans="1:18" ht="24.75" customHeight="1">
      <c r="A193" s="366"/>
      <c r="B193" s="367"/>
      <c r="C193" s="157" t="s">
        <v>330</v>
      </c>
      <c r="D193" s="70">
        <v>0</v>
      </c>
      <c r="E193" s="84"/>
      <c r="G193" s="87"/>
      <c r="H193" s="87"/>
      <c r="I193" s="87"/>
      <c r="J193" s="87"/>
      <c r="K193" s="87"/>
      <c r="L193" s="87"/>
      <c r="M193" s="87"/>
      <c r="N193" s="87"/>
      <c r="O193" s="87"/>
      <c r="P193" s="87"/>
      <c r="Q193" s="87"/>
      <c r="R193" s="87"/>
    </row>
    <row r="194" spans="1:18" ht="22.5" customHeight="1">
      <c r="A194" s="366" t="s">
        <v>331</v>
      </c>
      <c r="B194" s="367" t="s">
        <v>332</v>
      </c>
      <c r="C194" s="157" t="s">
        <v>333</v>
      </c>
      <c r="D194" s="70">
        <v>15</v>
      </c>
      <c r="E194" s="84">
        <v>15</v>
      </c>
      <c r="G194" s="87"/>
      <c r="H194" s="87"/>
      <c r="I194" s="87"/>
      <c r="J194" s="87"/>
      <c r="K194" s="87"/>
      <c r="L194" s="87"/>
      <c r="M194" s="87"/>
      <c r="N194" s="87"/>
      <c r="O194" s="87"/>
      <c r="P194" s="87"/>
      <c r="Q194" s="87"/>
      <c r="R194" s="87"/>
    </row>
    <row r="195" spans="1:18" ht="34.5" customHeight="1">
      <c r="A195" s="366"/>
      <c r="B195" s="367"/>
      <c r="C195" s="157" t="s">
        <v>334</v>
      </c>
      <c r="D195" s="70">
        <v>0</v>
      </c>
      <c r="E195" s="84"/>
      <c r="G195" s="87"/>
      <c r="H195" s="87"/>
      <c r="I195" s="87"/>
      <c r="J195" s="87"/>
      <c r="K195" s="87"/>
      <c r="L195" s="87"/>
      <c r="M195" s="87"/>
      <c r="N195" s="87"/>
      <c r="O195" s="87"/>
      <c r="P195" s="87"/>
      <c r="Q195" s="87"/>
      <c r="R195" s="87"/>
    </row>
    <row r="196" spans="1:18" ht="25.5" customHeight="1">
      <c r="A196" s="366" t="s">
        <v>335</v>
      </c>
      <c r="B196" s="367" t="s">
        <v>336</v>
      </c>
      <c r="C196" s="157" t="s">
        <v>337</v>
      </c>
      <c r="D196" s="70">
        <v>15</v>
      </c>
      <c r="E196" s="84">
        <v>15</v>
      </c>
      <c r="G196" s="87"/>
      <c r="H196" s="87"/>
      <c r="I196" s="87"/>
      <c r="J196" s="87"/>
      <c r="K196" s="87"/>
      <c r="L196" s="87"/>
      <c r="M196" s="87"/>
      <c r="N196" s="87"/>
      <c r="O196" s="87"/>
      <c r="P196" s="87"/>
      <c r="Q196" s="87"/>
      <c r="R196" s="87"/>
    </row>
    <row r="197" spans="1:18" ht="25.5" customHeight="1">
      <c r="A197" s="366"/>
      <c r="B197" s="367"/>
      <c r="C197" s="157" t="s">
        <v>338</v>
      </c>
      <c r="D197" s="70">
        <v>0</v>
      </c>
      <c r="E197" s="84"/>
      <c r="G197" s="87"/>
      <c r="H197" s="87"/>
      <c r="I197" s="87"/>
      <c r="J197" s="87"/>
      <c r="K197" s="87"/>
      <c r="L197" s="87"/>
      <c r="M197" s="87"/>
      <c r="N197" s="87"/>
      <c r="O197" s="87"/>
      <c r="P197" s="87"/>
      <c r="Q197" s="87"/>
      <c r="R197" s="87"/>
    </row>
    <row r="198" spans="1:18" ht="28">
      <c r="A198" s="366" t="s">
        <v>339</v>
      </c>
      <c r="B198" s="367" t="s">
        <v>340</v>
      </c>
      <c r="C198" s="157" t="s">
        <v>341</v>
      </c>
      <c r="D198" s="70">
        <v>15</v>
      </c>
      <c r="E198" s="84">
        <v>8</v>
      </c>
      <c r="G198" s="87"/>
      <c r="H198" s="87"/>
      <c r="I198" s="87"/>
      <c r="J198" s="87"/>
      <c r="K198" s="87"/>
      <c r="L198" s="87"/>
      <c r="M198" s="87"/>
      <c r="N198" s="87"/>
      <c r="O198" s="87"/>
      <c r="P198" s="87"/>
      <c r="Q198" s="87"/>
      <c r="R198" s="87"/>
    </row>
    <row r="199" spans="1:18" ht="63.75" customHeight="1">
      <c r="A199" s="366"/>
      <c r="B199" s="367"/>
      <c r="C199" s="157" t="s">
        <v>342</v>
      </c>
      <c r="D199" s="70">
        <v>0</v>
      </c>
      <c r="E199" s="84"/>
      <c r="G199" s="87"/>
      <c r="H199" s="87"/>
      <c r="I199" s="87"/>
      <c r="J199" s="87"/>
      <c r="K199" s="87"/>
      <c r="L199" s="87"/>
      <c r="M199" s="87"/>
      <c r="N199" s="87"/>
      <c r="O199" s="87"/>
      <c r="P199" s="87"/>
      <c r="Q199" s="87"/>
      <c r="R199" s="87"/>
    </row>
    <row r="200" spans="1:18" ht="63.75" customHeight="1">
      <c r="A200" s="366" t="s">
        <v>343</v>
      </c>
      <c r="B200" s="367" t="s">
        <v>344</v>
      </c>
      <c r="C200" s="157" t="s">
        <v>345</v>
      </c>
      <c r="D200" s="70">
        <v>10</v>
      </c>
      <c r="E200" s="84">
        <v>10</v>
      </c>
      <c r="G200" s="87"/>
      <c r="H200" s="87"/>
      <c r="I200" s="87"/>
      <c r="J200" s="87"/>
      <c r="K200" s="87"/>
      <c r="L200" s="87"/>
      <c r="M200" s="87"/>
      <c r="N200" s="87"/>
      <c r="O200" s="87"/>
      <c r="P200" s="87"/>
      <c r="Q200" s="87"/>
      <c r="R200" s="87"/>
    </row>
    <row r="201" spans="1:18" ht="63.75" customHeight="1">
      <c r="A201" s="366"/>
      <c r="B201" s="367"/>
      <c r="C201" s="157" t="s">
        <v>346</v>
      </c>
      <c r="D201" s="70">
        <v>5</v>
      </c>
      <c r="E201" s="84"/>
      <c r="G201" s="87"/>
      <c r="H201" s="87"/>
      <c r="I201" s="87"/>
      <c r="J201" s="87"/>
      <c r="K201" s="87"/>
      <c r="L201" s="87"/>
      <c r="M201" s="87"/>
      <c r="N201" s="87"/>
      <c r="O201" s="87"/>
      <c r="P201" s="87"/>
      <c r="Q201" s="87"/>
      <c r="R201" s="87"/>
    </row>
    <row r="202" spans="1:18" ht="15.75" customHeight="1" thickBot="1">
      <c r="A202" s="366"/>
      <c r="B202" s="367"/>
      <c r="C202" s="157" t="s">
        <v>347</v>
      </c>
      <c r="D202" s="75">
        <v>0</v>
      </c>
      <c r="E202" s="85"/>
      <c r="G202" s="87"/>
      <c r="H202" s="87"/>
      <c r="I202" s="87"/>
      <c r="J202" s="87"/>
      <c r="K202" s="87"/>
      <c r="L202" s="87"/>
      <c r="M202" s="87"/>
      <c r="N202" s="87"/>
      <c r="O202" s="87"/>
      <c r="P202" s="87"/>
      <c r="Q202" s="87"/>
      <c r="R202" s="87"/>
    </row>
    <row r="203" spans="1:18" ht="16" thickBot="1">
      <c r="D203" s="76" t="s">
        <v>348</v>
      </c>
      <c r="E203" s="86">
        <f>SUM(E188:E202)</f>
        <v>93</v>
      </c>
      <c r="G203" s="87"/>
      <c r="H203" s="87"/>
      <c r="I203" s="87"/>
      <c r="J203" s="87"/>
      <c r="K203" s="87"/>
      <c r="L203" s="87"/>
      <c r="M203" s="87"/>
      <c r="N203" s="87"/>
      <c r="O203" s="87"/>
      <c r="P203" s="87"/>
      <c r="Q203" s="87"/>
      <c r="R203" s="87"/>
    </row>
    <row r="204" spans="1:18" ht="43" thickBot="1">
      <c r="A204" s="80" t="s">
        <v>349</v>
      </c>
      <c r="B204" s="158" t="s">
        <v>350</v>
      </c>
      <c r="D204" s="79"/>
      <c r="E204" s="155"/>
      <c r="G204" s="87"/>
      <c r="H204" s="87"/>
      <c r="I204" s="87"/>
      <c r="J204" s="87"/>
      <c r="K204" s="87"/>
      <c r="L204" s="87"/>
      <c r="M204" s="87"/>
      <c r="N204" s="87"/>
      <c r="O204" s="87"/>
      <c r="P204" s="87"/>
      <c r="Q204" s="87"/>
      <c r="R204" s="87"/>
    </row>
    <row r="205" spans="1:18" ht="16" thickBot="1">
      <c r="A205" s="81" t="s">
        <v>49</v>
      </c>
      <c r="B205" s="82" t="s">
        <v>351</v>
      </c>
      <c r="D205" s="79"/>
      <c r="E205" s="155"/>
      <c r="G205" s="87"/>
      <c r="H205" s="87"/>
      <c r="I205" s="87"/>
      <c r="J205" s="87"/>
      <c r="K205" s="87"/>
      <c r="L205" s="87"/>
      <c r="M205" s="87"/>
      <c r="N205" s="87"/>
      <c r="O205" s="87"/>
      <c r="P205" s="87"/>
      <c r="Q205" s="87"/>
      <c r="R205" s="87"/>
    </row>
    <row r="206" spans="1:18" ht="16" thickBot="1">
      <c r="A206" s="81" t="s">
        <v>60</v>
      </c>
      <c r="B206" s="82" t="s">
        <v>352</v>
      </c>
      <c r="D206" s="79"/>
      <c r="E206" s="155"/>
      <c r="G206" s="87"/>
      <c r="H206" s="87"/>
      <c r="I206" s="87"/>
      <c r="J206" s="87"/>
      <c r="K206" s="87"/>
      <c r="L206" s="87"/>
      <c r="M206" s="87"/>
      <c r="N206" s="87"/>
      <c r="O206" s="87"/>
      <c r="P206" s="87"/>
      <c r="Q206" s="87"/>
      <c r="R206" s="87"/>
    </row>
    <row r="207" spans="1:18" ht="16" thickBot="1">
      <c r="A207" s="81" t="s">
        <v>103</v>
      </c>
      <c r="B207" s="82" t="s">
        <v>353</v>
      </c>
      <c r="D207" s="79"/>
      <c r="E207" s="155"/>
      <c r="G207" s="87"/>
      <c r="H207" s="87"/>
      <c r="I207" s="87"/>
      <c r="J207" s="87"/>
      <c r="K207" s="87"/>
      <c r="L207" s="87"/>
      <c r="M207" s="87"/>
      <c r="N207" s="87"/>
      <c r="O207" s="87"/>
      <c r="P207" s="87"/>
      <c r="Q207" s="87"/>
      <c r="R207" s="87"/>
    </row>
    <row r="209" spans="1:18" ht="18.75" customHeight="1">
      <c r="A209" s="87" t="s">
        <v>505</v>
      </c>
      <c r="B209" s="69" t="str">
        <f>+'MAPA DE RIESGOS'!D19</f>
        <v>Posibilidad de disminución en los niveles de productividad por el trabajo remoto desde la casa.</v>
      </c>
      <c r="C209" s="87"/>
      <c r="D209" s="87"/>
      <c r="E209" s="87"/>
      <c r="F209" s="87"/>
      <c r="G209" s="87"/>
      <c r="H209" s="87"/>
      <c r="M209" s="87"/>
      <c r="N209" s="87"/>
      <c r="O209" s="87"/>
      <c r="P209" s="87"/>
      <c r="Q209" s="87"/>
    </row>
    <row r="210" spans="1:18" ht="18" customHeight="1">
      <c r="A210" s="68" t="s">
        <v>312</v>
      </c>
      <c r="B210" s="69" t="str">
        <f>+'MAPA DE RIESGOS'!P19</f>
        <v>Realizar trabajo de manera remota desde los hogares, con ocasión de la crisis sanitaria del COVID-19</v>
      </c>
      <c r="G210" s="79"/>
      <c r="H210" s="138"/>
      <c r="I210" s="138"/>
      <c r="J210" s="138"/>
      <c r="K210" s="200"/>
      <c r="L210" s="138"/>
      <c r="M210" s="79"/>
      <c r="N210" s="138"/>
      <c r="O210" s="138"/>
      <c r="P210" s="138"/>
      <c r="Q210" s="155"/>
      <c r="R210" s="138"/>
    </row>
    <row r="211" spans="1:18" ht="20.25" customHeight="1">
      <c r="A211" s="137" t="s">
        <v>314</v>
      </c>
      <c r="B211" s="136" t="str">
        <f>+'MAPA DE RIESGOS'!T19</f>
        <v>Realizar seguimiento al desarrollo de funciones o actividades ejecutadas con trabajo remoto, de manera semanal verificando evidencias.</v>
      </c>
      <c r="G211" s="164"/>
      <c r="H211" s="202"/>
      <c r="I211" s="138"/>
      <c r="J211" s="138"/>
      <c r="K211" s="200"/>
      <c r="L211" s="138"/>
      <c r="M211" s="164"/>
      <c r="N211" s="372"/>
      <c r="O211" s="372"/>
      <c r="P211" s="372"/>
      <c r="Q211" s="155"/>
      <c r="R211" s="138"/>
    </row>
    <row r="212" spans="1:18" ht="12" customHeight="1" thickBot="1">
      <c r="G212" s="138"/>
      <c r="H212" s="138"/>
      <c r="I212" s="138"/>
      <c r="J212" s="138"/>
      <c r="K212" s="200"/>
      <c r="L212" s="138"/>
      <c r="M212" s="138"/>
      <c r="N212" s="138"/>
      <c r="O212" s="138"/>
      <c r="P212" s="138"/>
      <c r="Q212" s="155"/>
      <c r="R212" s="138"/>
    </row>
    <row r="213" spans="1:18" ht="53.25" customHeight="1" thickBot="1">
      <c r="A213" s="72" t="s">
        <v>315</v>
      </c>
      <c r="B213" s="33" t="s">
        <v>316</v>
      </c>
      <c r="C213" s="73" t="s">
        <v>317</v>
      </c>
      <c r="D213" s="33" t="s">
        <v>318</v>
      </c>
      <c r="E213" s="74" t="s">
        <v>319</v>
      </c>
      <c r="G213" s="165"/>
      <c r="H213" s="165"/>
      <c r="I213" s="165"/>
      <c r="J213" s="165"/>
      <c r="K213" s="166"/>
      <c r="L213" s="138"/>
      <c r="M213" s="165"/>
      <c r="N213" s="165"/>
      <c r="O213" s="165"/>
      <c r="P213" s="165"/>
      <c r="Q213" s="166"/>
      <c r="R213" s="138"/>
    </row>
    <row r="214" spans="1:18">
      <c r="A214" s="368" t="s">
        <v>320</v>
      </c>
      <c r="B214" s="369" t="s">
        <v>321</v>
      </c>
      <c r="C214" s="156" t="s">
        <v>322</v>
      </c>
      <c r="D214" s="71">
        <v>15</v>
      </c>
      <c r="E214" s="83">
        <v>15</v>
      </c>
      <c r="G214" s="370"/>
      <c r="H214" s="371"/>
      <c r="I214" s="199"/>
      <c r="J214" s="168"/>
      <c r="K214" s="200"/>
      <c r="L214" s="138"/>
      <c r="M214" s="370"/>
      <c r="N214" s="371"/>
      <c r="O214" s="167"/>
      <c r="P214" s="168"/>
      <c r="Q214" s="155"/>
      <c r="R214" s="138"/>
    </row>
    <row r="215" spans="1:18" ht="21.75" customHeight="1">
      <c r="A215" s="366"/>
      <c r="B215" s="367"/>
      <c r="C215" s="157" t="s">
        <v>323</v>
      </c>
      <c r="D215" s="70">
        <v>0</v>
      </c>
      <c r="E215" s="84"/>
      <c r="G215" s="370"/>
      <c r="H215" s="371"/>
      <c r="I215" s="199"/>
      <c r="J215" s="168"/>
      <c r="K215" s="200"/>
      <c r="L215" s="138"/>
      <c r="M215" s="370"/>
      <c r="N215" s="371"/>
      <c r="O215" s="167"/>
      <c r="P215" s="168"/>
      <c r="Q215" s="155"/>
      <c r="R215" s="138"/>
    </row>
    <row r="216" spans="1:18">
      <c r="A216" s="366"/>
      <c r="B216" s="367" t="s">
        <v>324</v>
      </c>
      <c r="C216" s="157" t="s">
        <v>325</v>
      </c>
      <c r="D216" s="70">
        <v>15</v>
      </c>
      <c r="E216" s="84">
        <v>15</v>
      </c>
      <c r="G216" s="370"/>
      <c r="H216" s="371"/>
      <c r="I216" s="199"/>
      <c r="J216" s="168"/>
      <c r="K216" s="200"/>
      <c r="L216" s="138"/>
      <c r="M216" s="370"/>
      <c r="N216" s="371"/>
      <c r="O216" s="167"/>
      <c r="P216" s="168"/>
      <c r="Q216" s="155"/>
      <c r="R216" s="138"/>
    </row>
    <row r="217" spans="1:18" ht="25.5" customHeight="1">
      <c r="A217" s="366"/>
      <c r="B217" s="367"/>
      <c r="C217" s="157" t="s">
        <v>326</v>
      </c>
      <c r="D217" s="70">
        <v>0</v>
      </c>
      <c r="E217" s="84"/>
      <c r="G217" s="370"/>
      <c r="H217" s="371"/>
      <c r="I217" s="199"/>
      <c r="J217" s="168"/>
      <c r="K217" s="200"/>
      <c r="L217" s="138"/>
      <c r="M217" s="370"/>
      <c r="N217" s="371"/>
      <c r="O217" s="167"/>
      <c r="P217" s="168"/>
      <c r="Q217" s="155"/>
      <c r="R217" s="138"/>
    </row>
    <row r="218" spans="1:18" ht="22.5" customHeight="1">
      <c r="A218" s="366" t="s">
        <v>327</v>
      </c>
      <c r="B218" s="367" t="s">
        <v>328</v>
      </c>
      <c r="C218" s="157" t="s">
        <v>329</v>
      </c>
      <c r="D218" s="70">
        <v>15</v>
      </c>
      <c r="E218" s="84">
        <v>15</v>
      </c>
      <c r="G218" s="370"/>
      <c r="H218" s="371"/>
      <c r="I218" s="199"/>
      <c r="J218" s="168"/>
      <c r="K218" s="200"/>
      <c r="L218" s="138"/>
      <c r="M218" s="370"/>
      <c r="N218" s="371"/>
      <c r="O218" s="167"/>
      <c r="P218" s="168"/>
      <c r="Q218" s="155"/>
      <c r="R218" s="138"/>
    </row>
    <row r="219" spans="1:18" ht="15" customHeight="1">
      <c r="A219" s="366"/>
      <c r="B219" s="367"/>
      <c r="C219" s="157" t="s">
        <v>330</v>
      </c>
      <c r="D219" s="70">
        <v>0</v>
      </c>
      <c r="E219" s="84"/>
      <c r="G219" s="370"/>
      <c r="H219" s="371"/>
      <c r="I219" s="199"/>
      <c r="J219" s="168"/>
      <c r="K219" s="200"/>
      <c r="L219" s="138"/>
      <c r="M219" s="370"/>
      <c r="N219" s="371"/>
      <c r="O219" s="167"/>
      <c r="P219" s="168"/>
      <c r="Q219" s="155"/>
      <c r="R219" s="138"/>
    </row>
    <row r="220" spans="1:18" ht="22.5" customHeight="1">
      <c r="A220" s="366" t="s">
        <v>331</v>
      </c>
      <c r="B220" s="367" t="s">
        <v>332</v>
      </c>
      <c r="C220" s="157" t="s">
        <v>333</v>
      </c>
      <c r="D220" s="70">
        <v>15</v>
      </c>
      <c r="E220" s="84">
        <v>13</v>
      </c>
      <c r="G220" s="370"/>
      <c r="H220" s="371"/>
      <c r="I220" s="199"/>
      <c r="J220" s="168"/>
      <c r="K220" s="200"/>
      <c r="L220" s="138"/>
      <c r="M220" s="370"/>
      <c r="N220" s="371"/>
      <c r="O220" s="167"/>
      <c r="P220" s="168"/>
      <c r="Q220" s="155"/>
      <c r="R220" s="138"/>
    </row>
    <row r="221" spans="1:18" ht="42" customHeight="1">
      <c r="A221" s="366"/>
      <c r="B221" s="367"/>
      <c r="C221" s="157" t="s">
        <v>334</v>
      </c>
      <c r="D221" s="70">
        <v>0</v>
      </c>
      <c r="E221" s="84"/>
      <c r="G221" s="370"/>
      <c r="H221" s="371"/>
      <c r="I221" s="199"/>
      <c r="J221" s="168"/>
      <c r="K221" s="200"/>
      <c r="L221" s="138"/>
      <c r="M221" s="370"/>
      <c r="N221" s="371"/>
      <c r="O221" s="167"/>
      <c r="P221" s="168"/>
      <c r="Q221" s="155"/>
      <c r="R221" s="138"/>
    </row>
    <row r="222" spans="1:18" ht="25.5" customHeight="1">
      <c r="A222" s="366" t="s">
        <v>335</v>
      </c>
      <c r="B222" s="367" t="s">
        <v>336</v>
      </c>
      <c r="C222" s="157" t="s">
        <v>337</v>
      </c>
      <c r="D222" s="70">
        <v>15</v>
      </c>
      <c r="E222" s="84">
        <v>15</v>
      </c>
      <c r="G222" s="370"/>
      <c r="H222" s="371"/>
      <c r="I222" s="199"/>
      <c r="J222" s="168"/>
      <c r="K222" s="200"/>
      <c r="L222" s="138"/>
      <c r="M222" s="370"/>
      <c r="N222" s="371"/>
      <c r="O222" s="167"/>
      <c r="P222" s="168"/>
      <c r="Q222" s="155"/>
      <c r="R222" s="138"/>
    </row>
    <row r="223" spans="1:18" ht="25.5" customHeight="1">
      <c r="A223" s="366"/>
      <c r="B223" s="367"/>
      <c r="C223" s="157" t="s">
        <v>338</v>
      </c>
      <c r="D223" s="70">
        <v>0</v>
      </c>
      <c r="E223" s="84"/>
      <c r="G223" s="370"/>
      <c r="H223" s="371"/>
      <c r="I223" s="199"/>
      <c r="J223" s="168"/>
      <c r="K223" s="200"/>
      <c r="L223" s="138"/>
      <c r="M223" s="370"/>
      <c r="N223" s="371"/>
      <c r="O223" s="167"/>
      <c r="P223" s="168"/>
      <c r="Q223" s="155"/>
      <c r="R223" s="138"/>
    </row>
    <row r="224" spans="1:18" ht="28">
      <c r="A224" s="366" t="s">
        <v>339</v>
      </c>
      <c r="B224" s="367" t="s">
        <v>340</v>
      </c>
      <c r="C224" s="157" t="s">
        <v>341</v>
      </c>
      <c r="D224" s="70">
        <v>15</v>
      </c>
      <c r="E224" s="84">
        <v>14</v>
      </c>
      <c r="G224" s="370"/>
      <c r="H224" s="371"/>
      <c r="I224" s="199"/>
      <c r="J224" s="168"/>
      <c r="K224" s="200"/>
      <c r="L224" s="138"/>
      <c r="M224" s="370"/>
      <c r="N224" s="371"/>
      <c r="O224" s="167"/>
      <c r="P224" s="168"/>
      <c r="Q224" s="155"/>
      <c r="R224" s="138"/>
    </row>
    <row r="225" spans="1:23" ht="63.75" customHeight="1">
      <c r="A225" s="366"/>
      <c r="B225" s="367"/>
      <c r="C225" s="157" t="s">
        <v>342</v>
      </c>
      <c r="D225" s="70">
        <v>0</v>
      </c>
      <c r="E225" s="84"/>
      <c r="G225" s="370"/>
      <c r="H225" s="371"/>
      <c r="I225" s="199"/>
      <c r="J225" s="168"/>
      <c r="K225" s="200"/>
      <c r="L225" s="138"/>
      <c r="M225" s="370"/>
      <c r="N225" s="371"/>
      <c r="O225" s="167"/>
      <c r="P225" s="168"/>
      <c r="Q225" s="155"/>
      <c r="R225" s="138"/>
    </row>
    <row r="226" spans="1:23" ht="63.75" customHeight="1">
      <c r="A226" s="366" t="s">
        <v>343</v>
      </c>
      <c r="B226" s="367" t="s">
        <v>344</v>
      </c>
      <c r="C226" s="157" t="s">
        <v>345</v>
      </c>
      <c r="D226" s="70">
        <v>10</v>
      </c>
      <c r="E226" s="84">
        <v>10</v>
      </c>
      <c r="G226" s="370"/>
      <c r="H226" s="371"/>
      <c r="I226" s="199"/>
      <c r="J226" s="168"/>
      <c r="K226" s="200"/>
      <c r="L226" s="138"/>
      <c r="M226" s="370"/>
      <c r="N226" s="371"/>
      <c r="O226" s="167"/>
      <c r="P226" s="168"/>
      <c r="Q226" s="155"/>
      <c r="R226" s="138"/>
    </row>
    <row r="227" spans="1:23" ht="63.75" customHeight="1">
      <c r="A227" s="366"/>
      <c r="B227" s="367"/>
      <c r="C227" s="157" t="s">
        <v>346</v>
      </c>
      <c r="D227" s="70">
        <v>5</v>
      </c>
      <c r="E227" s="84"/>
      <c r="G227" s="370"/>
      <c r="H227" s="371"/>
      <c r="I227" s="199"/>
      <c r="J227" s="168"/>
      <c r="K227" s="200"/>
      <c r="L227" s="138"/>
      <c r="M227" s="370"/>
      <c r="N227" s="371"/>
      <c r="O227" s="167"/>
      <c r="P227" s="168"/>
      <c r="Q227" s="155"/>
      <c r="R227" s="138"/>
    </row>
    <row r="228" spans="1:23" ht="15.75" customHeight="1" thickBot="1">
      <c r="A228" s="366"/>
      <c r="B228" s="367"/>
      <c r="C228" s="157" t="s">
        <v>347</v>
      </c>
      <c r="D228" s="75">
        <v>0</v>
      </c>
      <c r="E228" s="85"/>
      <c r="G228" s="370"/>
      <c r="H228" s="371"/>
      <c r="I228" s="199"/>
      <c r="J228" s="168"/>
      <c r="K228" s="200"/>
      <c r="L228" s="138"/>
      <c r="M228" s="370"/>
      <c r="N228" s="371"/>
      <c r="O228" s="167"/>
      <c r="P228" s="168"/>
      <c r="Q228" s="155"/>
      <c r="R228" s="138"/>
    </row>
    <row r="229" spans="1:23" ht="16" thickBot="1">
      <c r="D229" s="76" t="s">
        <v>348</v>
      </c>
      <c r="E229" s="86">
        <f>SUM(E214:E228)</f>
        <v>97</v>
      </c>
      <c r="G229" s="138"/>
      <c r="H229" s="138"/>
      <c r="I229" s="138"/>
      <c r="J229" s="79"/>
      <c r="K229" s="200"/>
      <c r="L229" s="138"/>
      <c r="M229" s="138"/>
      <c r="N229" s="138"/>
      <c r="O229" s="138"/>
      <c r="P229" s="79"/>
      <c r="Q229" s="155"/>
      <c r="R229" s="138"/>
    </row>
    <row r="230" spans="1:23" ht="43" thickBot="1">
      <c r="A230" s="80" t="s">
        <v>349</v>
      </c>
      <c r="B230" s="158" t="s">
        <v>350</v>
      </c>
      <c r="D230" s="79"/>
      <c r="E230" s="155"/>
      <c r="G230" s="113"/>
      <c r="H230" s="113"/>
      <c r="I230" s="138"/>
      <c r="J230" s="79"/>
      <c r="K230" s="200"/>
      <c r="L230" s="138"/>
      <c r="M230" s="113"/>
      <c r="N230" s="113"/>
      <c r="O230" s="138"/>
      <c r="P230" s="79"/>
      <c r="Q230" s="155"/>
      <c r="R230" s="138"/>
    </row>
    <row r="231" spans="1:23" ht="16" thickBot="1">
      <c r="A231" s="81" t="s">
        <v>49</v>
      </c>
      <c r="B231" s="82" t="s">
        <v>351</v>
      </c>
      <c r="D231" s="79"/>
      <c r="E231" s="155"/>
      <c r="G231" s="169"/>
      <c r="H231" s="169"/>
      <c r="I231" s="138"/>
      <c r="J231" s="79"/>
      <c r="K231" s="200"/>
      <c r="L231" s="138"/>
      <c r="M231" s="169"/>
      <c r="N231" s="169"/>
      <c r="O231" s="138"/>
      <c r="P231" s="79"/>
      <c r="Q231" s="155"/>
      <c r="R231" s="138"/>
    </row>
    <row r="232" spans="1:23" ht="16" thickBot="1">
      <c r="A232" s="81" t="s">
        <v>60</v>
      </c>
      <c r="B232" s="82" t="s">
        <v>352</v>
      </c>
      <c r="D232" s="79"/>
      <c r="E232" s="155"/>
      <c r="G232" s="169"/>
      <c r="H232" s="169"/>
      <c r="I232" s="138"/>
      <c r="J232" s="79"/>
      <c r="K232" s="200"/>
      <c r="L232" s="138"/>
      <c r="M232" s="169"/>
      <c r="N232" s="169"/>
      <c r="O232" s="138"/>
      <c r="P232" s="79"/>
      <c r="Q232" s="155"/>
      <c r="R232" s="138"/>
    </row>
    <row r="233" spans="1:23" ht="16" thickBot="1">
      <c r="A233" s="81" t="s">
        <v>103</v>
      </c>
      <c r="B233" s="82" t="s">
        <v>353</v>
      </c>
      <c r="D233" s="79"/>
      <c r="E233" s="155"/>
      <c r="G233" s="169"/>
      <c r="H233" s="169"/>
      <c r="I233" s="138"/>
      <c r="J233" s="79"/>
      <c r="K233" s="200"/>
      <c r="L233" s="138"/>
      <c r="M233" s="169"/>
      <c r="N233" s="169"/>
      <c r="O233" s="138"/>
      <c r="P233" s="79"/>
      <c r="Q233" s="155"/>
      <c r="R233" s="138"/>
    </row>
    <row r="234" spans="1:23">
      <c r="G234" s="138"/>
      <c r="H234" s="138"/>
      <c r="I234" s="138"/>
      <c r="J234" s="138"/>
      <c r="K234" s="200"/>
      <c r="L234" s="138"/>
      <c r="M234" s="138"/>
      <c r="N234" s="138"/>
      <c r="O234" s="138"/>
      <c r="P234" s="138"/>
      <c r="Q234" s="138"/>
      <c r="R234" s="138"/>
    </row>
    <row r="235" spans="1:23">
      <c r="A235" s="87" t="s">
        <v>509</v>
      </c>
      <c r="B235" s="69" t="str">
        <f>+'MAPA DE RIESGOS'!D20</f>
        <v>Posibilidad de afectar la confidencialidad,  integridad o disponibilidad de la información</v>
      </c>
      <c r="C235" s="87"/>
      <c r="D235" s="87"/>
      <c r="E235" s="87"/>
      <c r="F235" s="87"/>
      <c r="G235" s="87"/>
      <c r="H235" s="87"/>
      <c r="I235" s="138"/>
      <c r="J235" s="138"/>
      <c r="K235" s="200"/>
      <c r="L235" s="138"/>
      <c r="M235" s="138"/>
      <c r="N235" s="138"/>
      <c r="O235" s="138"/>
      <c r="P235" s="138"/>
      <c r="Q235" s="138"/>
      <c r="R235" s="138"/>
    </row>
    <row r="236" spans="1:23">
      <c r="A236" s="68" t="s">
        <v>312</v>
      </c>
      <c r="B236" s="69" t="str">
        <f>+'MAPA DE RIESGOS'!P20</f>
        <v>Facilitar las claves del correo electrónico o aplicativos a un tercero</v>
      </c>
      <c r="G236" s="68" t="s">
        <v>313</v>
      </c>
      <c r="H236" s="69" t="str">
        <f>+'MAPA DE RIESGOS'!P21</f>
        <v>No trabajar la información en el one drive</v>
      </c>
      <c r="M236" s="169"/>
      <c r="N236" s="169"/>
      <c r="O236" s="169"/>
      <c r="P236" s="169"/>
      <c r="Q236" s="169"/>
      <c r="R236" s="169"/>
      <c r="S236" s="169"/>
      <c r="T236" s="169"/>
      <c r="U236" s="169"/>
      <c r="V236" s="169"/>
      <c r="W236" s="169"/>
    </row>
    <row r="237" spans="1:23">
      <c r="A237" s="68" t="s">
        <v>314</v>
      </c>
      <c r="B237" s="69" t="str">
        <f>+'MAPA DE RIESGOS'!T20</f>
        <v>No compartir las claves de acceso</v>
      </c>
      <c r="G237" s="68" t="s">
        <v>314</v>
      </c>
      <c r="H237" s="69" t="str">
        <f>+'MAPA DE RIESGOS'!T21</f>
        <v>Trabajar en carpetas de OneDrive en todo momento</v>
      </c>
      <c r="M237" s="169"/>
      <c r="N237" s="169"/>
      <c r="O237" s="169"/>
      <c r="P237" s="169"/>
      <c r="Q237" s="169"/>
      <c r="R237" s="169"/>
      <c r="S237" s="169"/>
      <c r="T237" s="169"/>
      <c r="U237" s="169"/>
      <c r="V237" s="169"/>
      <c r="W237" s="169"/>
    </row>
    <row r="238" spans="1:23" ht="16" thickBot="1">
      <c r="M238" s="169"/>
      <c r="N238" s="169"/>
      <c r="O238" s="169"/>
      <c r="P238" s="169"/>
      <c r="Q238" s="169"/>
      <c r="R238" s="169"/>
      <c r="S238" s="169"/>
      <c r="T238" s="169"/>
      <c r="U238" s="169"/>
      <c r="V238" s="169"/>
      <c r="W238" s="169"/>
    </row>
    <row r="239" spans="1:23" ht="53.25" customHeight="1" thickBot="1">
      <c r="A239" s="72" t="s">
        <v>315</v>
      </c>
      <c r="B239" s="33" t="s">
        <v>316</v>
      </c>
      <c r="C239" s="73" t="s">
        <v>317</v>
      </c>
      <c r="D239" s="33" t="s">
        <v>318</v>
      </c>
      <c r="E239" s="74" t="s">
        <v>319</v>
      </c>
      <c r="G239" s="72" t="s">
        <v>315</v>
      </c>
      <c r="H239" s="33" t="s">
        <v>316</v>
      </c>
      <c r="I239" s="73" t="s">
        <v>317</v>
      </c>
      <c r="J239" s="33" t="s">
        <v>318</v>
      </c>
      <c r="K239" s="74" t="s">
        <v>319</v>
      </c>
      <c r="M239" s="169"/>
      <c r="N239" s="169"/>
      <c r="O239" s="169"/>
      <c r="P239" s="169"/>
      <c r="Q239" s="169"/>
      <c r="R239" s="169"/>
      <c r="S239" s="169"/>
      <c r="T239" s="169"/>
      <c r="U239" s="169"/>
      <c r="V239" s="169"/>
      <c r="W239" s="169"/>
    </row>
    <row r="240" spans="1:23">
      <c r="A240" s="368" t="s">
        <v>320</v>
      </c>
      <c r="B240" s="369" t="s">
        <v>321</v>
      </c>
      <c r="C240" s="156" t="s">
        <v>322</v>
      </c>
      <c r="D240" s="71">
        <v>15</v>
      </c>
      <c r="E240" s="83">
        <v>15</v>
      </c>
      <c r="G240" s="368" t="s">
        <v>320</v>
      </c>
      <c r="H240" s="369" t="s">
        <v>321</v>
      </c>
      <c r="I240" s="156" t="s">
        <v>322</v>
      </c>
      <c r="J240" s="71">
        <v>15</v>
      </c>
      <c r="K240" s="83">
        <v>15</v>
      </c>
      <c r="M240" s="169"/>
      <c r="N240" s="169"/>
      <c r="O240" s="169"/>
      <c r="P240" s="169"/>
      <c r="Q240" s="169"/>
      <c r="R240" s="169"/>
      <c r="S240" s="169"/>
      <c r="T240" s="169"/>
      <c r="U240" s="169"/>
      <c r="V240" s="169"/>
      <c r="W240" s="169"/>
    </row>
    <row r="241" spans="1:23" ht="21.75" customHeight="1">
      <c r="A241" s="366"/>
      <c r="B241" s="367"/>
      <c r="C241" s="157" t="s">
        <v>323</v>
      </c>
      <c r="D241" s="70">
        <v>0</v>
      </c>
      <c r="E241" s="84"/>
      <c r="G241" s="366"/>
      <c r="H241" s="367"/>
      <c r="I241" s="157" t="s">
        <v>323</v>
      </c>
      <c r="J241" s="70">
        <v>0</v>
      </c>
      <c r="K241" s="84"/>
      <c r="M241" s="169"/>
      <c r="N241" s="169"/>
      <c r="O241" s="169"/>
      <c r="P241" s="169"/>
      <c r="Q241" s="169"/>
      <c r="R241" s="169"/>
      <c r="S241" s="169"/>
      <c r="T241" s="169"/>
      <c r="U241" s="169"/>
      <c r="V241" s="169"/>
      <c r="W241" s="169"/>
    </row>
    <row r="242" spans="1:23">
      <c r="A242" s="366"/>
      <c r="B242" s="367" t="s">
        <v>324</v>
      </c>
      <c r="C242" s="157" t="s">
        <v>325</v>
      </c>
      <c r="D242" s="70">
        <v>15</v>
      </c>
      <c r="E242" s="84">
        <v>15</v>
      </c>
      <c r="G242" s="366"/>
      <c r="H242" s="367" t="s">
        <v>324</v>
      </c>
      <c r="I242" s="157" t="s">
        <v>325</v>
      </c>
      <c r="J242" s="70">
        <v>15</v>
      </c>
      <c r="K242" s="84">
        <v>15</v>
      </c>
      <c r="M242" s="169"/>
      <c r="N242" s="169"/>
      <c r="O242" s="169"/>
      <c r="P242" s="169"/>
      <c r="Q242" s="169"/>
      <c r="R242" s="169"/>
      <c r="S242" s="169"/>
      <c r="T242" s="169"/>
      <c r="U242" s="169"/>
      <c r="V242" s="169"/>
      <c r="W242" s="169"/>
    </row>
    <row r="243" spans="1:23" ht="25.5" customHeight="1">
      <c r="A243" s="366"/>
      <c r="B243" s="367"/>
      <c r="C243" s="157" t="s">
        <v>326</v>
      </c>
      <c r="D243" s="70">
        <v>0</v>
      </c>
      <c r="E243" s="84"/>
      <c r="G243" s="366"/>
      <c r="H243" s="367"/>
      <c r="I243" s="157" t="s">
        <v>326</v>
      </c>
      <c r="J243" s="70">
        <v>0</v>
      </c>
      <c r="K243" s="84"/>
      <c r="M243" s="169"/>
      <c r="N243" s="169"/>
      <c r="O243" s="169"/>
      <c r="P243" s="169"/>
      <c r="Q243" s="169"/>
      <c r="R243" s="169"/>
      <c r="S243" s="169"/>
      <c r="T243" s="169"/>
      <c r="U243" s="169"/>
      <c r="V243" s="169"/>
      <c r="W243" s="169"/>
    </row>
    <row r="244" spans="1:23" ht="22.5" customHeight="1">
      <c r="A244" s="366" t="s">
        <v>327</v>
      </c>
      <c r="B244" s="367" t="s">
        <v>328</v>
      </c>
      <c r="C244" s="157" t="s">
        <v>329</v>
      </c>
      <c r="D244" s="70">
        <v>15</v>
      </c>
      <c r="E244" s="84">
        <v>15</v>
      </c>
      <c r="G244" s="366" t="s">
        <v>327</v>
      </c>
      <c r="H244" s="367" t="s">
        <v>328</v>
      </c>
      <c r="I244" s="157" t="s">
        <v>329</v>
      </c>
      <c r="J244" s="70">
        <v>15</v>
      </c>
      <c r="K244" s="84">
        <v>15</v>
      </c>
      <c r="M244" s="169"/>
      <c r="N244" s="169"/>
      <c r="O244" s="169"/>
      <c r="P244" s="169"/>
      <c r="Q244" s="169"/>
      <c r="R244" s="169"/>
      <c r="S244" s="169"/>
      <c r="T244" s="169"/>
      <c r="U244" s="169"/>
      <c r="V244" s="169"/>
      <c r="W244" s="169"/>
    </row>
    <row r="245" spans="1:23">
      <c r="A245" s="366"/>
      <c r="B245" s="367"/>
      <c r="C245" s="157" t="s">
        <v>330</v>
      </c>
      <c r="D245" s="70">
        <v>0</v>
      </c>
      <c r="E245" s="84"/>
      <c r="G245" s="366"/>
      <c r="H245" s="367"/>
      <c r="I245" s="157" t="s">
        <v>330</v>
      </c>
      <c r="J245" s="70">
        <v>0</v>
      </c>
      <c r="K245" s="84"/>
      <c r="M245" s="169"/>
      <c r="N245" s="169"/>
      <c r="O245" s="169"/>
      <c r="P245" s="169"/>
      <c r="Q245" s="169"/>
      <c r="R245" s="169"/>
      <c r="S245" s="169"/>
      <c r="T245" s="169"/>
      <c r="U245" s="169"/>
      <c r="V245" s="169"/>
      <c r="W245" s="169"/>
    </row>
    <row r="246" spans="1:23" ht="22.5" customHeight="1">
      <c r="A246" s="366" t="s">
        <v>331</v>
      </c>
      <c r="B246" s="367" t="s">
        <v>332</v>
      </c>
      <c r="C246" s="157" t="s">
        <v>333</v>
      </c>
      <c r="D246" s="70">
        <v>15</v>
      </c>
      <c r="E246" s="84">
        <v>15</v>
      </c>
      <c r="G246" s="366" t="s">
        <v>331</v>
      </c>
      <c r="H246" s="367" t="s">
        <v>332</v>
      </c>
      <c r="I246" s="157" t="s">
        <v>333</v>
      </c>
      <c r="J246" s="70">
        <v>15</v>
      </c>
      <c r="K246" s="84">
        <v>15</v>
      </c>
      <c r="M246" s="169"/>
      <c r="N246" s="169"/>
      <c r="O246" s="169"/>
      <c r="P246" s="169"/>
      <c r="Q246" s="169"/>
      <c r="R246" s="169"/>
      <c r="S246" s="169"/>
      <c r="T246" s="169"/>
      <c r="U246" s="169"/>
      <c r="V246" s="169"/>
      <c r="W246" s="169"/>
    </row>
    <row r="247" spans="1:23" ht="30" customHeight="1">
      <c r="A247" s="366"/>
      <c r="B247" s="367"/>
      <c r="C247" s="157" t="s">
        <v>334</v>
      </c>
      <c r="D247" s="70">
        <v>0</v>
      </c>
      <c r="E247" s="84"/>
      <c r="G247" s="366"/>
      <c r="H247" s="367"/>
      <c r="I247" s="157" t="s">
        <v>334</v>
      </c>
      <c r="J247" s="70">
        <v>0</v>
      </c>
      <c r="K247" s="84"/>
      <c r="M247" s="169"/>
      <c r="N247" s="169"/>
      <c r="O247" s="169"/>
      <c r="P247" s="169"/>
      <c r="Q247" s="169"/>
      <c r="R247" s="169"/>
      <c r="S247" s="169"/>
      <c r="T247" s="169"/>
      <c r="U247" s="169"/>
      <c r="V247" s="169"/>
      <c r="W247" s="169"/>
    </row>
    <row r="248" spans="1:23" ht="25.5" customHeight="1">
      <c r="A248" s="366" t="s">
        <v>335</v>
      </c>
      <c r="B248" s="367" t="s">
        <v>336</v>
      </c>
      <c r="C248" s="157" t="s">
        <v>337</v>
      </c>
      <c r="D248" s="70">
        <v>15</v>
      </c>
      <c r="E248" s="84">
        <v>15</v>
      </c>
      <c r="G248" s="366" t="s">
        <v>335</v>
      </c>
      <c r="H248" s="367" t="s">
        <v>336</v>
      </c>
      <c r="I248" s="157" t="s">
        <v>337</v>
      </c>
      <c r="J248" s="70">
        <v>15</v>
      </c>
      <c r="K248" s="84">
        <v>15</v>
      </c>
      <c r="M248" s="169"/>
      <c r="N248" s="169"/>
      <c r="O248" s="169"/>
      <c r="P248" s="169"/>
      <c r="Q248" s="169"/>
      <c r="R248" s="169"/>
      <c r="S248" s="169"/>
      <c r="T248" s="169"/>
      <c r="U248" s="169"/>
      <c r="V248" s="169"/>
      <c r="W248" s="169"/>
    </row>
    <row r="249" spans="1:23" ht="25.5" customHeight="1">
      <c r="A249" s="366"/>
      <c r="B249" s="367"/>
      <c r="C249" s="157" t="s">
        <v>338</v>
      </c>
      <c r="D249" s="70">
        <v>0</v>
      </c>
      <c r="E249" s="84"/>
      <c r="G249" s="366"/>
      <c r="H249" s="367"/>
      <c r="I249" s="157" t="s">
        <v>338</v>
      </c>
      <c r="J249" s="70">
        <v>0</v>
      </c>
      <c r="K249" s="84"/>
      <c r="M249" s="169"/>
      <c r="N249" s="169"/>
      <c r="O249" s="169"/>
      <c r="P249" s="169"/>
      <c r="Q249" s="169"/>
      <c r="R249" s="169"/>
      <c r="S249" s="169"/>
      <c r="T249" s="169"/>
      <c r="U249" s="169"/>
      <c r="V249" s="169"/>
      <c r="W249" s="169"/>
    </row>
    <row r="250" spans="1:23" ht="28">
      <c r="A250" s="366" t="s">
        <v>339</v>
      </c>
      <c r="B250" s="367" t="s">
        <v>340</v>
      </c>
      <c r="C250" s="157" t="s">
        <v>341</v>
      </c>
      <c r="D250" s="70">
        <v>15</v>
      </c>
      <c r="E250" s="84">
        <v>12</v>
      </c>
      <c r="G250" s="366" t="s">
        <v>339</v>
      </c>
      <c r="H250" s="367" t="s">
        <v>340</v>
      </c>
      <c r="I250" s="157" t="s">
        <v>341</v>
      </c>
      <c r="J250" s="70">
        <v>15</v>
      </c>
      <c r="K250" s="84">
        <v>12</v>
      </c>
      <c r="M250" s="169"/>
      <c r="N250" s="169"/>
      <c r="O250" s="169"/>
      <c r="P250" s="169"/>
      <c r="Q250" s="169"/>
      <c r="R250" s="169"/>
      <c r="S250" s="169"/>
      <c r="T250" s="169"/>
      <c r="U250" s="169"/>
      <c r="V250" s="169"/>
      <c r="W250" s="169"/>
    </row>
    <row r="251" spans="1:23" ht="28">
      <c r="A251" s="366"/>
      <c r="B251" s="367"/>
      <c r="C251" s="157" t="s">
        <v>342</v>
      </c>
      <c r="D251" s="70">
        <v>0</v>
      </c>
      <c r="E251" s="84"/>
      <c r="G251" s="366"/>
      <c r="H251" s="367"/>
      <c r="I251" s="157" t="s">
        <v>342</v>
      </c>
      <c r="J251" s="70">
        <v>0</v>
      </c>
      <c r="K251" s="84"/>
      <c r="M251" s="169"/>
      <c r="N251" s="169"/>
      <c r="O251" s="169"/>
      <c r="P251" s="169"/>
      <c r="Q251" s="169"/>
      <c r="R251" s="169"/>
      <c r="S251" s="169"/>
      <c r="T251" s="169"/>
      <c r="U251" s="169"/>
      <c r="V251" s="169"/>
      <c r="W251" s="169"/>
    </row>
    <row r="252" spans="1:23" ht="63.75" customHeight="1">
      <c r="A252" s="366" t="s">
        <v>343</v>
      </c>
      <c r="B252" s="367" t="s">
        <v>344</v>
      </c>
      <c r="C252" s="157" t="s">
        <v>345</v>
      </c>
      <c r="D252" s="70">
        <v>10</v>
      </c>
      <c r="E252" s="84"/>
      <c r="G252" s="366" t="s">
        <v>343</v>
      </c>
      <c r="H252" s="367" t="s">
        <v>344</v>
      </c>
      <c r="I252" s="157" t="s">
        <v>345</v>
      </c>
      <c r="J252" s="70">
        <v>10</v>
      </c>
      <c r="K252" s="84">
        <v>10</v>
      </c>
      <c r="M252" s="169"/>
      <c r="N252" s="169"/>
      <c r="O252" s="169"/>
      <c r="P252" s="169"/>
      <c r="Q252" s="169"/>
      <c r="R252" s="169"/>
      <c r="S252" s="169"/>
      <c r="T252" s="169"/>
      <c r="U252" s="169"/>
      <c r="V252" s="169"/>
      <c r="W252" s="169"/>
    </row>
    <row r="253" spans="1:23" ht="63.75" customHeight="1">
      <c r="A253" s="366"/>
      <c r="B253" s="367"/>
      <c r="C253" s="157" t="s">
        <v>346</v>
      </c>
      <c r="D253" s="70">
        <v>5</v>
      </c>
      <c r="E253" s="84"/>
      <c r="G253" s="366"/>
      <c r="H253" s="367"/>
      <c r="I253" s="157" t="s">
        <v>346</v>
      </c>
      <c r="J253" s="70">
        <v>5</v>
      </c>
      <c r="K253" s="84"/>
      <c r="M253" s="169"/>
      <c r="N253" s="169"/>
      <c r="O253" s="169"/>
      <c r="P253" s="169"/>
      <c r="Q253" s="169"/>
      <c r="R253" s="169"/>
      <c r="S253" s="169"/>
      <c r="T253" s="169"/>
      <c r="U253" s="169"/>
      <c r="V253" s="169"/>
      <c r="W253" s="169"/>
    </row>
    <row r="254" spans="1:23" ht="15.75" customHeight="1" thickBot="1">
      <c r="A254" s="366"/>
      <c r="B254" s="367"/>
      <c r="C254" s="157" t="s">
        <v>347</v>
      </c>
      <c r="D254" s="75">
        <v>0</v>
      </c>
      <c r="E254" s="85">
        <v>0</v>
      </c>
      <c r="G254" s="366"/>
      <c r="H254" s="367"/>
      <c r="I254" s="157" t="s">
        <v>347</v>
      </c>
      <c r="J254" s="75">
        <v>0</v>
      </c>
      <c r="K254" s="85"/>
      <c r="M254" s="169"/>
      <c r="N254" s="169"/>
      <c r="O254" s="169"/>
      <c r="P254" s="169"/>
      <c r="Q254" s="169"/>
      <c r="R254" s="169"/>
      <c r="S254" s="169"/>
      <c r="T254" s="169"/>
      <c r="U254" s="169"/>
      <c r="V254" s="169"/>
      <c r="W254" s="169"/>
    </row>
    <row r="255" spans="1:23" ht="16" thickBot="1">
      <c r="D255" s="76" t="s">
        <v>348</v>
      </c>
      <c r="E255" s="86">
        <f>SUM(E240:E254)</f>
        <v>87</v>
      </c>
      <c r="J255" s="76" t="s">
        <v>348</v>
      </c>
      <c r="K255" s="86">
        <f>SUM(K240:K254)</f>
        <v>97</v>
      </c>
      <c r="M255" s="169"/>
      <c r="N255" s="169"/>
      <c r="O255" s="169"/>
      <c r="P255" s="169"/>
      <c r="Q255" s="169"/>
      <c r="R255" s="169"/>
      <c r="S255" s="169"/>
      <c r="T255" s="169"/>
      <c r="U255" s="169"/>
      <c r="V255" s="169"/>
      <c r="W255" s="169"/>
    </row>
    <row r="256" spans="1:23" ht="43" thickBot="1">
      <c r="A256" s="80" t="s">
        <v>349</v>
      </c>
      <c r="B256" s="158" t="s">
        <v>350</v>
      </c>
      <c r="D256" s="79"/>
      <c r="E256" s="155"/>
      <c r="G256" s="80" t="s">
        <v>349</v>
      </c>
      <c r="H256" s="158" t="s">
        <v>350</v>
      </c>
      <c r="J256" s="79"/>
      <c r="K256" s="155"/>
      <c r="M256" s="169"/>
      <c r="N256" s="169"/>
      <c r="O256" s="169"/>
      <c r="P256" s="169"/>
      <c r="Q256" s="169"/>
      <c r="R256" s="169"/>
      <c r="S256" s="169"/>
      <c r="T256" s="169"/>
      <c r="U256" s="169"/>
      <c r="V256" s="169"/>
      <c r="W256" s="169"/>
    </row>
    <row r="257" spans="1:23" ht="16" thickBot="1">
      <c r="A257" s="81" t="s">
        <v>49</v>
      </c>
      <c r="B257" s="82" t="s">
        <v>351</v>
      </c>
      <c r="D257" s="79"/>
      <c r="E257" s="155"/>
      <c r="G257" s="81" t="s">
        <v>49</v>
      </c>
      <c r="H257" s="82" t="s">
        <v>351</v>
      </c>
      <c r="J257" s="79"/>
      <c r="K257" s="155"/>
      <c r="M257" s="169"/>
      <c r="N257" s="169"/>
      <c r="O257" s="169"/>
      <c r="P257" s="169"/>
      <c r="Q257" s="169"/>
      <c r="R257" s="169"/>
      <c r="S257" s="169"/>
      <c r="T257" s="169"/>
      <c r="U257" s="169"/>
      <c r="V257" s="169"/>
      <c r="W257" s="169"/>
    </row>
    <row r="258" spans="1:23" ht="16" thickBot="1">
      <c r="A258" s="81" t="s">
        <v>60</v>
      </c>
      <c r="B258" s="82" t="s">
        <v>352</v>
      </c>
      <c r="D258" s="79"/>
      <c r="E258" s="155"/>
      <c r="G258" s="81" t="s">
        <v>60</v>
      </c>
      <c r="H258" s="82" t="s">
        <v>352</v>
      </c>
      <c r="J258" s="79"/>
      <c r="K258" s="155"/>
      <c r="M258" s="169"/>
      <c r="N258" s="169"/>
      <c r="O258" s="169"/>
      <c r="P258" s="169"/>
      <c r="Q258" s="169"/>
      <c r="R258" s="169"/>
      <c r="S258" s="169"/>
      <c r="T258" s="169"/>
      <c r="U258" s="169"/>
      <c r="V258" s="169"/>
      <c r="W258" s="169"/>
    </row>
    <row r="259" spans="1:23" ht="16" thickBot="1">
      <c r="A259" s="81" t="s">
        <v>103</v>
      </c>
      <c r="B259" s="82" t="s">
        <v>353</v>
      </c>
      <c r="D259" s="79"/>
      <c r="E259" s="155"/>
      <c r="G259" s="81" t="s">
        <v>103</v>
      </c>
      <c r="H259" s="82" t="s">
        <v>353</v>
      </c>
      <c r="J259" s="79"/>
      <c r="K259" s="155"/>
      <c r="M259" s="169"/>
      <c r="N259" s="169"/>
      <c r="O259" s="169"/>
      <c r="P259" s="169"/>
      <c r="Q259" s="169"/>
      <c r="R259" s="169"/>
      <c r="S259" s="169"/>
      <c r="T259" s="169"/>
      <c r="U259" s="169"/>
      <c r="V259" s="169"/>
      <c r="W259" s="169"/>
    </row>
    <row r="260" spans="1:23">
      <c r="M260" s="169"/>
      <c r="N260" s="169"/>
      <c r="O260" s="169"/>
      <c r="P260" s="169"/>
      <c r="Q260" s="169"/>
      <c r="R260" s="169"/>
      <c r="S260" s="169"/>
      <c r="T260" s="169"/>
      <c r="U260" s="169"/>
      <c r="V260" s="169"/>
      <c r="W260" s="169"/>
    </row>
    <row r="261" spans="1:23">
      <c r="M261" s="169"/>
      <c r="N261" s="169"/>
      <c r="O261" s="169"/>
      <c r="P261" s="169"/>
      <c r="Q261" s="169"/>
      <c r="R261" s="169"/>
      <c r="S261" s="169"/>
      <c r="T261" s="169"/>
      <c r="U261" s="169"/>
      <c r="V261" s="169"/>
      <c r="W261" s="169"/>
    </row>
    <row r="262" spans="1:23">
      <c r="M262" s="169"/>
      <c r="N262" s="169"/>
      <c r="O262" s="169"/>
      <c r="P262" s="169"/>
      <c r="Q262" s="169"/>
      <c r="R262" s="169"/>
      <c r="S262" s="169"/>
      <c r="T262" s="169"/>
      <c r="U262" s="169"/>
      <c r="V262" s="169"/>
      <c r="W262" s="169"/>
    </row>
    <row r="263" spans="1:23">
      <c r="M263" s="169"/>
      <c r="N263" s="169"/>
      <c r="O263" s="169"/>
      <c r="P263" s="169"/>
      <c r="Q263" s="169"/>
      <c r="R263" s="169"/>
      <c r="S263" s="169"/>
      <c r="T263" s="169"/>
      <c r="U263" s="169"/>
      <c r="V263" s="169"/>
      <c r="W263" s="169"/>
    </row>
    <row r="264" spans="1:23">
      <c r="M264" s="169"/>
      <c r="N264" s="169"/>
      <c r="O264" s="169"/>
      <c r="P264" s="169"/>
      <c r="Q264" s="169"/>
      <c r="R264" s="169"/>
      <c r="S264" s="169"/>
      <c r="T264" s="169"/>
      <c r="U264" s="169"/>
      <c r="V264" s="169"/>
      <c r="W264" s="169"/>
    </row>
    <row r="265" spans="1:23">
      <c r="M265" s="169"/>
      <c r="N265" s="169"/>
      <c r="O265" s="169"/>
      <c r="P265" s="169"/>
      <c r="Q265" s="169"/>
      <c r="R265" s="169"/>
      <c r="S265" s="169"/>
      <c r="T265" s="169"/>
      <c r="U265" s="169"/>
      <c r="V265" s="169"/>
      <c r="W265" s="169"/>
    </row>
    <row r="266" spans="1:23">
      <c r="M266" s="169"/>
      <c r="N266" s="169"/>
      <c r="O266" s="169"/>
      <c r="P266" s="169"/>
      <c r="Q266" s="169"/>
      <c r="R266" s="169"/>
      <c r="S266" s="169"/>
      <c r="T266" s="169"/>
      <c r="U266" s="169"/>
      <c r="V266" s="169"/>
      <c r="W266" s="169"/>
    </row>
    <row r="267" spans="1:23">
      <c r="M267" s="169"/>
      <c r="N267" s="169"/>
      <c r="O267" s="169"/>
      <c r="P267" s="169"/>
      <c r="Q267" s="169"/>
      <c r="R267" s="169"/>
      <c r="S267" s="169"/>
      <c r="T267" s="169"/>
      <c r="U267" s="169"/>
      <c r="V267" s="169"/>
      <c r="W267" s="169"/>
    </row>
    <row r="268" spans="1:23">
      <c r="M268" s="169"/>
      <c r="N268" s="169"/>
      <c r="O268" s="169"/>
      <c r="P268" s="169"/>
      <c r="Q268" s="169"/>
      <c r="R268" s="169"/>
      <c r="S268" s="169"/>
      <c r="T268" s="169"/>
      <c r="U268" s="169"/>
      <c r="V268" s="169"/>
      <c r="W268" s="169"/>
    </row>
    <row r="269" spans="1:23">
      <c r="M269" s="169"/>
      <c r="N269" s="169"/>
      <c r="O269" s="169"/>
      <c r="P269" s="169"/>
      <c r="Q269" s="169"/>
      <c r="R269" s="169"/>
      <c r="S269" s="169"/>
      <c r="T269" s="169"/>
      <c r="U269" s="169"/>
      <c r="V269" s="169"/>
      <c r="W269" s="169"/>
    </row>
    <row r="270" spans="1:23">
      <c r="M270" s="169"/>
      <c r="N270" s="169"/>
      <c r="O270" s="169"/>
      <c r="P270" s="169"/>
      <c r="Q270" s="169"/>
      <c r="R270" s="169"/>
      <c r="S270" s="169"/>
      <c r="T270" s="169"/>
      <c r="U270" s="169"/>
      <c r="V270" s="169"/>
      <c r="W270" s="169"/>
    </row>
    <row r="271" spans="1:23">
      <c r="M271" s="169"/>
      <c r="N271" s="169"/>
      <c r="O271" s="169"/>
      <c r="P271" s="169"/>
      <c r="Q271" s="169"/>
      <c r="R271" s="169"/>
      <c r="S271" s="169"/>
      <c r="T271" s="169"/>
      <c r="U271" s="169"/>
      <c r="V271" s="169"/>
      <c r="W271" s="169"/>
    </row>
    <row r="272" spans="1:23">
      <c r="M272" s="169"/>
      <c r="N272" s="169"/>
      <c r="O272" s="169"/>
      <c r="P272" s="169"/>
      <c r="Q272" s="169"/>
      <c r="R272" s="169"/>
      <c r="S272" s="169"/>
      <c r="T272" s="169"/>
      <c r="U272" s="169"/>
      <c r="V272" s="169"/>
      <c r="W272" s="169"/>
    </row>
    <row r="273" spans="13:23">
      <c r="M273" s="169"/>
      <c r="N273" s="169"/>
      <c r="O273" s="169"/>
      <c r="P273" s="169"/>
      <c r="Q273" s="169"/>
      <c r="R273" s="169"/>
      <c r="S273" s="169"/>
      <c r="T273" s="169"/>
      <c r="U273" s="169"/>
      <c r="V273" s="169"/>
      <c r="W273" s="169"/>
    </row>
    <row r="274" spans="13:23">
      <c r="M274" s="169"/>
      <c r="N274" s="169"/>
      <c r="O274" s="169"/>
      <c r="P274" s="169"/>
      <c r="Q274" s="169"/>
      <c r="R274" s="169"/>
      <c r="S274" s="169"/>
      <c r="T274" s="169"/>
      <c r="U274" s="169"/>
      <c r="V274" s="169"/>
      <c r="W274" s="169"/>
    </row>
    <row r="275" spans="13:23">
      <c r="M275" s="169"/>
      <c r="N275" s="169"/>
      <c r="O275" s="169"/>
      <c r="P275" s="169"/>
      <c r="Q275" s="169"/>
      <c r="R275" s="169"/>
      <c r="S275" s="169"/>
      <c r="T275" s="169"/>
      <c r="U275" s="169"/>
      <c r="V275" s="169"/>
      <c r="W275" s="169"/>
    </row>
    <row r="276" spans="13:23">
      <c r="M276" s="169"/>
      <c r="N276" s="169"/>
      <c r="O276" s="169"/>
      <c r="P276" s="169"/>
      <c r="Q276" s="169"/>
      <c r="R276" s="169"/>
      <c r="S276" s="169"/>
      <c r="T276" s="169"/>
      <c r="U276" s="169"/>
      <c r="V276" s="169"/>
      <c r="W276" s="169"/>
    </row>
    <row r="277" spans="13:23">
      <c r="M277" s="169"/>
      <c r="N277" s="169"/>
      <c r="O277" s="169"/>
      <c r="P277" s="169"/>
      <c r="Q277" s="169"/>
      <c r="R277" s="169"/>
      <c r="S277" s="169"/>
      <c r="T277" s="169"/>
      <c r="U277" s="169"/>
      <c r="V277" s="169"/>
      <c r="W277" s="169"/>
    </row>
    <row r="278" spans="13:23">
      <c r="M278" s="169"/>
      <c r="N278" s="169"/>
      <c r="O278" s="169"/>
      <c r="P278" s="169"/>
      <c r="Q278" s="169"/>
      <c r="R278" s="169"/>
      <c r="S278" s="169"/>
      <c r="T278" s="169"/>
      <c r="U278" s="169"/>
      <c r="V278" s="169"/>
      <c r="W278" s="169"/>
    </row>
    <row r="279" spans="13:23">
      <c r="M279" s="169"/>
      <c r="N279" s="169"/>
      <c r="O279" s="169"/>
      <c r="P279" s="169"/>
      <c r="Q279" s="169"/>
      <c r="R279" s="169"/>
      <c r="S279" s="169"/>
      <c r="T279" s="169"/>
      <c r="U279" s="169"/>
      <c r="V279" s="169"/>
      <c r="W279" s="169"/>
    </row>
    <row r="280" spans="13:23">
      <c r="M280" s="169"/>
      <c r="N280" s="169"/>
      <c r="O280" s="169"/>
      <c r="P280" s="169"/>
      <c r="Q280" s="169"/>
      <c r="R280" s="169"/>
      <c r="S280" s="169"/>
      <c r="T280" s="169"/>
      <c r="U280" s="169"/>
      <c r="V280" s="169"/>
      <c r="W280" s="169"/>
    </row>
    <row r="281" spans="13:23">
      <c r="M281" s="169"/>
      <c r="N281" s="169"/>
      <c r="O281" s="169"/>
      <c r="P281" s="169"/>
      <c r="Q281" s="169"/>
      <c r="R281" s="169"/>
      <c r="S281" s="169"/>
      <c r="T281" s="169"/>
      <c r="U281" s="169"/>
      <c r="V281" s="169"/>
      <c r="W281" s="169"/>
    </row>
    <row r="282" spans="13:23">
      <c r="M282" s="169"/>
      <c r="N282" s="169"/>
      <c r="O282" s="169"/>
      <c r="P282" s="169"/>
      <c r="Q282" s="169"/>
      <c r="R282" s="169"/>
      <c r="S282" s="169"/>
      <c r="T282" s="169"/>
      <c r="U282" s="169"/>
      <c r="V282" s="169"/>
      <c r="W282" s="169"/>
    </row>
    <row r="283" spans="13:23">
      <c r="M283" s="169"/>
      <c r="N283" s="169"/>
      <c r="O283" s="169"/>
      <c r="P283" s="169"/>
      <c r="Q283" s="169"/>
      <c r="R283" s="169"/>
      <c r="S283" s="169"/>
      <c r="T283" s="169"/>
      <c r="U283" s="169"/>
      <c r="V283" s="169"/>
      <c r="W283" s="169"/>
    </row>
    <row r="284" spans="13:23">
      <c r="M284" s="169"/>
      <c r="N284" s="169"/>
      <c r="O284" s="169"/>
      <c r="P284" s="169"/>
      <c r="Q284" s="169"/>
      <c r="R284" s="169"/>
      <c r="S284" s="169"/>
      <c r="T284" s="169"/>
      <c r="U284" s="169"/>
      <c r="V284" s="169"/>
      <c r="W284" s="169"/>
    </row>
    <row r="285" spans="13:23">
      <c r="M285" s="169"/>
      <c r="N285" s="169"/>
      <c r="O285" s="169"/>
      <c r="P285" s="169"/>
      <c r="Q285" s="169"/>
      <c r="R285" s="169"/>
      <c r="S285" s="169"/>
      <c r="T285" s="169"/>
      <c r="U285" s="169"/>
      <c r="V285" s="169"/>
      <c r="W285" s="169"/>
    </row>
    <row r="286" spans="13:23">
      <c r="M286" s="169"/>
      <c r="N286" s="169"/>
      <c r="O286" s="169"/>
      <c r="P286" s="169"/>
      <c r="Q286" s="169"/>
      <c r="R286" s="169"/>
      <c r="S286" s="169"/>
      <c r="T286" s="169"/>
      <c r="U286" s="169"/>
      <c r="V286" s="169"/>
      <c r="W286" s="169"/>
    </row>
    <row r="287" spans="13:23">
      <c r="M287" s="169"/>
      <c r="N287" s="169"/>
      <c r="O287" s="169"/>
      <c r="P287" s="169"/>
      <c r="Q287" s="169"/>
      <c r="R287" s="169"/>
      <c r="S287" s="169"/>
      <c r="T287" s="169"/>
      <c r="U287" s="169"/>
      <c r="V287" s="169"/>
      <c r="W287" s="169"/>
    </row>
    <row r="288" spans="13:23">
      <c r="M288" s="169"/>
      <c r="N288" s="169"/>
      <c r="O288" s="169"/>
      <c r="P288" s="169"/>
      <c r="Q288" s="169"/>
      <c r="R288" s="169"/>
      <c r="S288" s="169"/>
      <c r="T288" s="169"/>
      <c r="U288" s="169"/>
      <c r="V288" s="169"/>
      <c r="W288" s="169"/>
    </row>
    <row r="289" spans="13:23">
      <c r="M289" s="169"/>
      <c r="N289" s="169"/>
      <c r="O289" s="169"/>
      <c r="P289" s="169"/>
      <c r="Q289" s="169"/>
      <c r="R289" s="169"/>
      <c r="S289" s="169"/>
      <c r="T289" s="169"/>
      <c r="U289" s="169"/>
      <c r="V289" s="169"/>
      <c r="W289" s="169"/>
    </row>
    <row r="290" spans="13:23">
      <c r="M290" s="169"/>
      <c r="N290" s="169"/>
      <c r="O290" s="169"/>
      <c r="P290" s="169"/>
      <c r="Q290" s="169"/>
      <c r="R290" s="169"/>
      <c r="S290" s="169"/>
      <c r="T290" s="169"/>
      <c r="U290" s="169"/>
      <c r="V290" s="169"/>
      <c r="W290" s="169"/>
    </row>
    <row r="291" spans="13:23">
      <c r="M291" s="169"/>
      <c r="N291" s="169"/>
      <c r="O291" s="169"/>
      <c r="P291" s="169"/>
      <c r="Q291" s="169"/>
      <c r="R291" s="169"/>
      <c r="S291" s="169"/>
      <c r="T291" s="169"/>
      <c r="U291" s="169"/>
      <c r="V291" s="169"/>
      <c r="W291" s="169"/>
    </row>
    <row r="292" spans="13:23">
      <c r="M292" s="169"/>
      <c r="N292" s="169"/>
      <c r="O292" s="169"/>
      <c r="P292" s="169"/>
      <c r="Q292" s="169"/>
      <c r="R292" s="169"/>
      <c r="S292" s="169"/>
      <c r="T292" s="169"/>
      <c r="U292" s="169"/>
      <c r="V292" s="169"/>
      <c r="W292" s="169"/>
    </row>
    <row r="293" spans="13:23">
      <c r="M293" s="169"/>
      <c r="N293" s="169"/>
      <c r="O293" s="169"/>
      <c r="P293" s="169"/>
      <c r="Q293" s="169"/>
      <c r="R293" s="169"/>
      <c r="S293" s="169"/>
      <c r="T293" s="169"/>
      <c r="U293" s="169"/>
      <c r="V293" s="169"/>
      <c r="W293" s="169"/>
    </row>
    <row r="294" spans="13:23">
      <c r="M294" s="169"/>
      <c r="N294" s="169"/>
      <c r="O294" s="169"/>
      <c r="P294" s="169"/>
      <c r="Q294" s="169"/>
      <c r="R294" s="169"/>
      <c r="S294" s="169"/>
      <c r="T294" s="169"/>
      <c r="U294" s="169"/>
      <c r="V294" s="169"/>
      <c r="W294" s="169"/>
    </row>
    <row r="295" spans="13:23">
      <c r="M295" s="169"/>
      <c r="N295" s="169"/>
      <c r="O295" s="169"/>
      <c r="P295" s="169"/>
      <c r="Q295" s="169"/>
      <c r="R295" s="169"/>
      <c r="S295" s="169"/>
      <c r="T295" s="169"/>
      <c r="U295" s="169"/>
      <c r="V295" s="169"/>
      <c r="W295" s="169"/>
    </row>
    <row r="296" spans="13:23">
      <c r="M296" s="169"/>
      <c r="N296" s="169"/>
      <c r="O296" s="169"/>
      <c r="P296" s="169"/>
      <c r="Q296" s="169"/>
      <c r="R296" s="169"/>
      <c r="S296" s="169"/>
      <c r="T296" s="169"/>
      <c r="U296" s="169"/>
      <c r="V296" s="169"/>
      <c r="W296" s="169"/>
    </row>
    <row r="297" spans="13:23">
      <c r="M297" s="169"/>
      <c r="N297" s="169"/>
      <c r="O297" s="169"/>
      <c r="P297" s="169"/>
      <c r="Q297" s="169"/>
      <c r="R297" s="169"/>
      <c r="S297" s="169"/>
      <c r="T297" s="169"/>
      <c r="U297" s="169"/>
      <c r="V297" s="169"/>
      <c r="W297" s="169"/>
    </row>
    <row r="298" spans="13:23">
      <c r="M298" s="169"/>
      <c r="N298" s="169"/>
      <c r="O298" s="169"/>
      <c r="P298" s="169"/>
      <c r="Q298" s="169"/>
      <c r="R298" s="169"/>
      <c r="S298" s="169"/>
      <c r="T298" s="169"/>
      <c r="U298" s="169"/>
      <c r="V298" s="169"/>
      <c r="W298" s="169"/>
    </row>
    <row r="299" spans="13:23">
      <c r="M299" s="169"/>
      <c r="N299" s="169"/>
      <c r="O299" s="169"/>
      <c r="P299" s="169"/>
      <c r="Q299" s="169"/>
      <c r="R299" s="169"/>
      <c r="S299" s="169"/>
      <c r="T299" s="169"/>
      <c r="U299" s="169"/>
      <c r="V299" s="169"/>
      <c r="W299" s="169"/>
    </row>
    <row r="300" spans="13:23">
      <c r="M300" s="169"/>
      <c r="N300" s="169"/>
      <c r="O300" s="169"/>
      <c r="P300" s="169"/>
      <c r="Q300" s="169"/>
      <c r="R300" s="169"/>
      <c r="S300" s="169"/>
      <c r="T300" s="169"/>
      <c r="U300" s="169"/>
      <c r="V300" s="169"/>
      <c r="W300" s="169"/>
    </row>
    <row r="301" spans="13:23">
      <c r="M301" s="169"/>
      <c r="N301" s="169"/>
      <c r="O301" s="169"/>
      <c r="P301" s="169"/>
      <c r="Q301" s="169"/>
      <c r="R301" s="169"/>
      <c r="S301" s="169"/>
      <c r="T301" s="169"/>
      <c r="U301" s="169"/>
      <c r="V301" s="169"/>
      <c r="W301" s="169"/>
    </row>
    <row r="302" spans="13:23">
      <c r="M302" s="169"/>
      <c r="N302" s="169"/>
      <c r="O302" s="169"/>
      <c r="P302" s="169"/>
      <c r="Q302" s="169"/>
      <c r="R302" s="169"/>
      <c r="S302" s="169"/>
      <c r="T302" s="169"/>
      <c r="U302" s="169"/>
      <c r="V302" s="169"/>
      <c r="W302" s="169"/>
    </row>
    <row r="303" spans="13:23">
      <c r="M303" s="169"/>
      <c r="N303" s="169"/>
      <c r="O303" s="169"/>
      <c r="P303" s="169"/>
      <c r="Q303" s="169"/>
      <c r="R303" s="169"/>
      <c r="S303" s="169"/>
      <c r="T303" s="169"/>
      <c r="U303" s="169"/>
      <c r="V303" s="169"/>
      <c r="W303" s="169"/>
    </row>
    <row r="304" spans="13:23">
      <c r="M304" s="169"/>
      <c r="N304" s="169"/>
      <c r="O304" s="169"/>
      <c r="P304" s="169"/>
      <c r="Q304" s="169"/>
      <c r="R304" s="169"/>
      <c r="S304" s="169"/>
      <c r="T304" s="169"/>
      <c r="U304" s="169"/>
      <c r="V304" s="169"/>
      <c r="W304" s="169"/>
    </row>
    <row r="305" spans="13:23">
      <c r="M305" s="169"/>
      <c r="N305" s="169"/>
      <c r="O305" s="169"/>
      <c r="P305" s="169"/>
      <c r="Q305" s="169"/>
      <c r="R305" s="169"/>
      <c r="S305" s="169"/>
      <c r="T305" s="169"/>
      <c r="U305" s="169"/>
      <c r="V305" s="169"/>
      <c r="W305" s="169"/>
    </row>
    <row r="306" spans="13:23">
      <c r="M306" s="169"/>
      <c r="N306" s="169"/>
      <c r="O306" s="169"/>
      <c r="P306" s="169"/>
      <c r="Q306" s="169"/>
      <c r="R306" s="169"/>
      <c r="S306" s="169"/>
      <c r="T306" s="169"/>
      <c r="U306" s="169"/>
      <c r="V306" s="169"/>
      <c r="W306" s="169"/>
    </row>
    <row r="307" spans="13:23">
      <c r="M307" s="169"/>
      <c r="N307" s="169"/>
      <c r="O307" s="169"/>
      <c r="P307" s="169"/>
      <c r="Q307" s="169"/>
      <c r="R307" s="169"/>
      <c r="S307" s="169"/>
      <c r="T307" s="169"/>
      <c r="U307" s="169"/>
      <c r="V307" s="169"/>
      <c r="W307" s="169"/>
    </row>
    <row r="308" spans="13:23">
      <c r="M308" s="169"/>
      <c r="N308" s="169"/>
      <c r="O308" s="169"/>
      <c r="P308" s="169"/>
      <c r="Q308" s="169"/>
      <c r="R308" s="169"/>
      <c r="S308" s="169"/>
      <c r="T308" s="169"/>
      <c r="U308" s="169"/>
      <c r="V308" s="169"/>
      <c r="W308" s="169"/>
    </row>
    <row r="309" spans="13:23">
      <c r="M309" s="169"/>
      <c r="N309" s="169"/>
      <c r="O309" s="169"/>
      <c r="P309" s="169"/>
      <c r="Q309" s="169"/>
      <c r="R309" s="169"/>
      <c r="S309" s="169"/>
      <c r="T309" s="169"/>
      <c r="U309" s="169"/>
      <c r="V309" s="169"/>
      <c r="W309" s="169"/>
    </row>
    <row r="310" spans="13:23">
      <c r="M310" s="169"/>
      <c r="N310" s="169"/>
      <c r="O310" s="169"/>
      <c r="P310" s="169"/>
      <c r="Q310" s="169"/>
      <c r="R310" s="169"/>
      <c r="S310" s="169"/>
      <c r="T310" s="169"/>
      <c r="U310" s="169"/>
      <c r="V310" s="169"/>
      <c r="W310" s="169"/>
    </row>
    <row r="311" spans="13:23">
      <c r="M311" s="169"/>
      <c r="N311" s="169"/>
      <c r="O311" s="169"/>
      <c r="P311" s="169"/>
      <c r="Q311" s="169"/>
      <c r="R311" s="169"/>
      <c r="S311" s="169"/>
      <c r="T311" s="169"/>
      <c r="U311" s="169"/>
      <c r="V311" s="169"/>
      <c r="W311" s="169"/>
    </row>
    <row r="312" spans="13:23">
      <c r="M312" s="169"/>
      <c r="N312" s="169"/>
      <c r="O312" s="169"/>
      <c r="P312" s="169"/>
      <c r="Q312" s="169"/>
      <c r="R312" s="169"/>
      <c r="S312" s="169"/>
      <c r="T312" s="169"/>
      <c r="U312" s="169"/>
      <c r="V312" s="169"/>
      <c r="W312" s="169"/>
    </row>
    <row r="313" spans="13:23">
      <c r="M313" s="169"/>
      <c r="N313" s="169"/>
      <c r="O313" s="169"/>
      <c r="P313" s="169"/>
      <c r="Q313" s="169"/>
      <c r="R313" s="169"/>
      <c r="S313" s="169"/>
      <c r="T313" s="169"/>
      <c r="U313" s="169"/>
      <c r="V313" s="169"/>
      <c r="W313" s="169"/>
    </row>
    <row r="314" spans="13:23">
      <c r="M314" s="169"/>
      <c r="N314" s="169"/>
      <c r="O314" s="169"/>
      <c r="P314" s="169"/>
      <c r="Q314" s="169"/>
      <c r="R314" s="169"/>
      <c r="S314" s="169"/>
      <c r="T314" s="169"/>
      <c r="U314" s="169"/>
      <c r="V314" s="169"/>
      <c r="W314" s="169"/>
    </row>
    <row r="315" spans="13:23">
      <c r="M315" s="169"/>
      <c r="N315" s="169"/>
      <c r="O315" s="169"/>
      <c r="P315" s="169"/>
      <c r="Q315" s="169"/>
      <c r="R315" s="169"/>
      <c r="S315" s="169"/>
      <c r="T315" s="169"/>
      <c r="U315" s="169"/>
      <c r="V315" s="169"/>
      <c r="W315" s="169"/>
    </row>
    <row r="316" spans="13:23">
      <c r="M316" s="169"/>
      <c r="N316" s="169"/>
      <c r="O316" s="169"/>
      <c r="P316" s="169"/>
      <c r="Q316" s="169"/>
      <c r="R316" s="169"/>
      <c r="S316" s="169"/>
      <c r="T316" s="169"/>
      <c r="U316" s="169"/>
      <c r="V316" s="169"/>
      <c r="W316" s="169"/>
    </row>
    <row r="317" spans="13:23">
      <c r="M317" s="169"/>
      <c r="N317" s="169"/>
      <c r="O317" s="169"/>
      <c r="P317" s="169"/>
      <c r="Q317" s="169"/>
      <c r="R317" s="169"/>
      <c r="S317" s="169"/>
      <c r="T317" s="169"/>
      <c r="U317" s="169"/>
      <c r="V317" s="169"/>
      <c r="W317" s="169"/>
    </row>
    <row r="318" spans="13:23">
      <c r="M318" s="169"/>
      <c r="N318" s="169"/>
      <c r="O318" s="169"/>
      <c r="P318" s="169"/>
      <c r="Q318" s="169"/>
      <c r="R318" s="169"/>
      <c r="S318" s="169"/>
      <c r="T318" s="169"/>
      <c r="U318" s="169"/>
      <c r="V318" s="169"/>
      <c r="W318" s="169"/>
    </row>
    <row r="319" spans="13:23">
      <c r="M319" s="169"/>
      <c r="N319" s="169"/>
      <c r="O319" s="169"/>
      <c r="P319" s="169"/>
      <c r="Q319" s="169"/>
      <c r="R319" s="169"/>
      <c r="S319" s="169"/>
      <c r="T319" s="169"/>
      <c r="U319" s="169"/>
      <c r="V319" s="169"/>
      <c r="W319" s="169"/>
    </row>
    <row r="320" spans="13:23">
      <c r="M320" s="169"/>
      <c r="N320" s="169"/>
      <c r="O320" s="169"/>
      <c r="P320" s="169"/>
      <c r="Q320" s="169"/>
      <c r="R320" s="169"/>
      <c r="S320" s="169"/>
      <c r="T320" s="169"/>
      <c r="U320" s="169"/>
      <c r="V320" s="169"/>
      <c r="W320" s="169"/>
    </row>
    <row r="321" spans="13:23">
      <c r="M321" s="169"/>
      <c r="N321" s="169"/>
      <c r="O321" s="169"/>
      <c r="P321" s="169"/>
      <c r="Q321" s="169"/>
      <c r="R321" s="169"/>
      <c r="S321" s="169"/>
      <c r="T321" s="169"/>
      <c r="U321" s="169"/>
      <c r="V321" s="169"/>
      <c r="W321" s="169"/>
    </row>
    <row r="322" spans="13:23">
      <c r="M322" s="169"/>
      <c r="N322" s="169"/>
      <c r="O322" s="169"/>
      <c r="P322" s="169"/>
      <c r="Q322" s="169"/>
      <c r="R322" s="169"/>
      <c r="S322" s="169"/>
      <c r="T322" s="169"/>
      <c r="U322" s="169"/>
      <c r="V322" s="169"/>
      <c r="W322" s="169"/>
    </row>
    <row r="323" spans="13:23">
      <c r="M323" s="169"/>
      <c r="N323" s="169"/>
      <c r="O323" s="169"/>
      <c r="P323" s="169"/>
      <c r="Q323" s="169"/>
      <c r="R323" s="169"/>
      <c r="S323" s="169"/>
      <c r="T323" s="169"/>
      <c r="U323" s="169"/>
      <c r="V323" s="169"/>
      <c r="W323" s="169"/>
    </row>
    <row r="324" spans="13:23">
      <c r="M324" s="169"/>
      <c r="N324" s="169"/>
      <c r="O324" s="169"/>
      <c r="P324" s="169"/>
      <c r="Q324" s="169"/>
      <c r="R324" s="169"/>
      <c r="S324" s="169"/>
      <c r="T324" s="169"/>
      <c r="U324" s="169"/>
      <c r="V324" s="169"/>
      <c r="W324" s="169"/>
    </row>
    <row r="325" spans="13:23">
      <c r="M325" s="169"/>
      <c r="N325" s="169"/>
      <c r="O325" s="169"/>
      <c r="P325" s="169"/>
      <c r="Q325" s="169"/>
      <c r="R325" s="169"/>
      <c r="S325" s="169"/>
      <c r="T325" s="169"/>
      <c r="U325" s="169"/>
      <c r="V325" s="169"/>
      <c r="W325" s="169"/>
    </row>
    <row r="326" spans="13:23">
      <c r="M326" s="169"/>
      <c r="N326" s="169"/>
      <c r="O326" s="169"/>
      <c r="P326" s="169"/>
      <c r="Q326" s="169"/>
      <c r="R326" s="169"/>
      <c r="S326" s="169"/>
      <c r="T326" s="169"/>
      <c r="U326" s="169"/>
      <c r="V326" s="169"/>
      <c r="W326" s="169"/>
    </row>
    <row r="327" spans="13:23">
      <c r="M327" s="169"/>
      <c r="N327" s="169"/>
      <c r="O327" s="169"/>
      <c r="P327" s="169"/>
      <c r="Q327" s="169"/>
      <c r="R327" s="169"/>
      <c r="S327" s="169"/>
      <c r="T327" s="169"/>
      <c r="U327" s="169"/>
      <c r="V327" s="169"/>
      <c r="W327" s="169"/>
    </row>
    <row r="328" spans="13:23">
      <c r="M328" s="169"/>
      <c r="N328" s="169"/>
      <c r="O328" s="169"/>
      <c r="P328" s="169"/>
      <c r="Q328" s="169"/>
      <c r="R328" s="169"/>
      <c r="S328" s="169"/>
      <c r="T328" s="169"/>
      <c r="U328" s="169"/>
      <c r="V328" s="169"/>
      <c r="W328" s="169"/>
    </row>
    <row r="329" spans="13:23">
      <c r="M329" s="169"/>
      <c r="N329" s="169"/>
      <c r="O329" s="169"/>
      <c r="P329" s="169"/>
      <c r="Q329" s="169"/>
      <c r="R329" s="169"/>
      <c r="S329" s="169"/>
      <c r="T329" s="169"/>
      <c r="U329" s="169"/>
      <c r="V329" s="169"/>
      <c r="W329" s="169"/>
    </row>
    <row r="330" spans="13:23">
      <c r="M330" s="169"/>
      <c r="N330" s="169"/>
      <c r="O330" s="169"/>
      <c r="P330" s="169"/>
      <c r="Q330" s="169"/>
      <c r="R330" s="169"/>
      <c r="S330" s="169"/>
      <c r="T330" s="169"/>
      <c r="U330" s="169"/>
      <c r="V330" s="169"/>
      <c r="W330" s="169"/>
    </row>
    <row r="331" spans="13:23">
      <c r="M331" s="169"/>
      <c r="N331" s="169"/>
      <c r="O331" s="169"/>
      <c r="P331" s="169"/>
      <c r="Q331" s="169"/>
      <c r="R331" s="169"/>
      <c r="S331" s="169"/>
      <c r="T331" s="169"/>
      <c r="U331" s="169"/>
      <c r="V331" s="169"/>
      <c r="W331" s="169"/>
    </row>
    <row r="332" spans="13:23">
      <c r="M332" s="169"/>
      <c r="N332" s="169"/>
      <c r="O332" s="169"/>
      <c r="P332" s="169"/>
      <c r="Q332" s="169"/>
      <c r="R332" s="169"/>
      <c r="S332" s="169"/>
      <c r="T332" s="169"/>
      <c r="U332" s="169"/>
      <c r="V332" s="169"/>
      <c r="W332" s="169"/>
    </row>
    <row r="333" spans="13:23">
      <c r="M333" s="169"/>
      <c r="N333" s="169"/>
      <c r="O333" s="169"/>
      <c r="P333" s="169"/>
      <c r="Q333" s="169"/>
      <c r="R333" s="169"/>
      <c r="S333" s="169"/>
      <c r="T333" s="169"/>
      <c r="U333" s="169"/>
      <c r="V333" s="169"/>
      <c r="W333" s="169"/>
    </row>
    <row r="334" spans="13:23">
      <c r="M334" s="169"/>
      <c r="N334" s="169"/>
      <c r="O334" s="169"/>
      <c r="P334" s="169"/>
      <c r="Q334" s="169"/>
      <c r="R334" s="169"/>
      <c r="S334" s="169"/>
      <c r="T334" s="169"/>
      <c r="U334" s="169"/>
      <c r="V334" s="169"/>
      <c r="W334" s="169"/>
    </row>
    <row r="335" spans="13:23">
      <c r="M335" s="169"/>
      <c r="N335" s="169"/>
      <c r="O335" s="169"/>
      <c r="P335" s="169"/>
      <c r="Q335" s="169"/>
      <c r="R335" s="169"/>
      <c r="S335" s="169"/>
      <c r="T335" s="169"/>
      <c r="U335" s="169"/>
      <c r="V335" s="169"/>
      <c r="W335" s="169"/>
    </row>
    <row r="336" spans="13:23">
      <c r="M336" s="169"/>
      <c r="N336" s="169"/>
      <c r="O336" s="169"/>
      <c r="P336" s="169"/>
      <c r="Q336" s="169"/>
      <c r="R336" s="169"/>
      <c r="S336" s="169"/>
      <c r="T336" s="169"/>
      <c r="U336" s="169"/>
      <c r="V336" s="169"/>
      <c r="W336" s="169"/>
    </row>
    <row r="337" spans="13:23">
      <c r="M337" s="169"/>
      <c r="N337" s="169"/>
      <c r="O337" s="169"/>
      <c r="P337" s="169"/>
      <c r="Q337" s="169"/>
      <c r="R337" s="169"/>
      <c r="S337" s="169"/>
      <c r="T337" s="169"/>
      <c r="U337" s="169"/>
      <c r="V337" s="169"/>
      <c r="W337" s="169"/>
    </row>
    <row r="338" spans="13:23">
      <c r="M338" s="169"/>
      <c r="N338" s="169"/>
      <c r="O338" s="169"/>
      <c r="P338" s="169"/>
      <c r="Q338" s="169"/>
      <c r="R338" s="169"/>
      <c r="S338" s="169"/>
      <c r="T338" s="169"/>
      <c r="U338" s="169"/>
      <c r="V338" s="169"/>
      <c r="W338" s="169"/>
    </row>
    <row r="339" spans="13:23">
      <c r="M339" s="169"/>
      <c r="N339" s="169"/>
      <c r="O339" s="169"/>
      <c r="P339" s="169"/>
      <c r="Q339" s="169"/>
      <c r="R339" s="169"/>
      <c r="S339" s="169"/>
      <c r="T339" s="169"/>
      <c r="U339" s="169"/>
      <c r="V339" s="169"/>
      <c r="W339" s="169"/>
    </row>
    <row r="340" spans="13:23">
      <c r="M340" s="169"/>
      <c r="N340" s="169"/>
      <c r="O340" s="169"/>
      <c r="P340" s="169"/>
      <c r="Q340" s="169"/>
      <c r="R340" s="169"/>
      <c r="S340" s="169"/>
      <c r="T340" s="169"/>
      <c r="U340" s="169"/>
      <c r="V340" s="169"/>
      <c r="W340" s="169"/>
    </row>
    <row r="341" spans="13:23">
      <c r="M341" s="169"/>
      <c r="N341" s="169"/>
      <c r="O341" s="169"/>
      <c r="P341" s="169"/>
      <c r="Q341" s="169"/>
      <c r="R341" s="169"/>
      <c r="S341" s="169"/>
      <c r="T341" s="169"/>
      <c r="U341" s="169"/>
      <c r="V341" s="169"/>
      <c r="W341" s="169"/>
    </row>
    <row r="342" spans="13:23">
      <c r="M342" s="169"/>
      <c r="N342" s="169"/>
      <c r="O342" s="169"/>
      <c r="P342" s="169"/>
      <c r="Q342" s="169"/>
      <c r="R342" s="169"/>
      <c r="S342" s="169"/>
      <c r="T342" s="169"/>
      <c r="U342" s="169"/>
      <c r="V342" s="169"/>
      <c r="W342" s="169"/>
    </row>
    <row r="343" spans="13:23">
      <c r="M343" s="169"/>
      <c r="N343" s="169"/>
      <c r="O343" s="169"/>
      <c r="P343" s="169"/>
      <c r="Q343" s="169"/>
      <c r="R343" s="169"/>
      <c r="S343" s="169"/>
      <c r="T343" s="169"/>
      <c r="U343" s="169"/>
      <c r="V343" s="169"/>
      <c r="W343" s="169"/>
    </row>
    <row r="344" spans="13:23">
      <c r="M344" s="169"/>
      <c r="N344" s="169"/>
      <c r="O344" s="169"/>
      <c r="P344" s="169"/>
      <c r="Q344" s="169"/>
      <c r="R344" s="169"/>
      <c r="S344" s="169"/>
      <c r="T344" s="169"/>
      <c r="U344" s="169"/>
      <c r="V344" s="169"/>
      <c r="W344" s="169"/>
    </row>
    <row r="345" spans="13:23">
      <c r="M345" s="169"/>
      <c r="N345" s="169"/>
      <c r="O345" s="169"/>
      <c r="P345" s="169"/>
      <c r="Q345" s="169"/>
      <c r="R345" s="169"/>
      <c r="S345" s="169"/>
      <c r="T345" s="169"/>
      <c r="U345" s="169"/>
      <c r="V345" s="169"/>
      <c r="W345" s="169"/>
    </row>
    <row r="346" spans="13:23">
      <c r="M346" s="169"/>
      <c r="N346" s="169"/>
      <c r="O346" s="169"/>
      <c r="P346" s="169"/>
      <c r="Q346" s="169"/>
      <c r="R346" s="169"/>
      <c r="S346" s="169"/>
      <c r="T346" s="169"/>
      <c r="U346" s="169"/>
      <c r="V346" s="169"/>
      <c r="W346" s="169"/>
    </row>
    <row r="347" spans="13:23">
      <c r="M347" s="169"/>
      <c r="N347" s="169"/>
      <c r="O347" s="169"/>
      <c r="P347" s="169"/>
      <c r="Q347" s="169"/>
      <c r="R347" s="169"/>
      <c r="S347" s="169"/>
      <c r="T347" s="169"/>
      <c r="U347" s="169"/>
      <c r="V347" s="169"/>
      <c r="W347" s="169"/>
    </row>
    <row r="348" spans="13:23">
      <c r="M348" s="169"/>
      <c r="N348" s="169"/>
      <c r="O348" s="169"/>
      <c r="P348" s="169"/>
      <c r="Q348" s="169"/>
      <c r="R348" s="169"/>
      <c r="S348" s="169"/>
      <c r="T348" s="169"/>
      <c r="U348" s="169"/>
      <c r="V348" s="169"/>
      <c r="W348" s="169"/>
    </row>
    <row r="349" spans="13:23">
      <c r="M349" s="169"/>
      <c r="N349" s="169"/>
      <c r="O349" s="169"/>
      <c r="P349" s="169"/>
      <c r="Q349" s="169"/>
      <c r="R349" s="169"/>
      <c r="S349" s="169"/>
      <c r="T349" s="169"/>
      <c r="U349" s="169"/>
      <c r="V349" s="169"/>
      <c r="W349" s="169"/>
    </row>
    <row r="350" spans="13:23">
      <c r="M350" s="169"/>
      <c r="N350" s="169"/>
      <c r="O350" s="169"/>
      <c r="P350" s="169"/>
      <c r="Q350" s="169"/>
      <c r="R350" s="169"/>
      <c r="S350" s="169"/>
      <c r="T350" s="169"/>
      <c r="U350" s="169"/>
      <c r="V350" s="169"/>
      <c r="W350" s="169"/>
    </row>
    <row r="351" spans="13:23">
      <c r="M351" s="169"/>
      <c r="N351" s="169"/>
      <c r="O351" s="169"/>
      <c r="P351" s="169"/>
      <c r="Q351" s="169"/>
      <c r="R351" s="169"/>
      <c r="S351" s="169"/>
      <c r="T351" s="169"/>
      <c r="U351" s="169"/>
      <c r="V351" s="169"/>
      <c r="W351" s="169"/>
    </row>
    <row r="352" spans="13:23">
      <c r="M352" s="138"/>
      <c r="N352" s="138"/>
      <c r="O352" s="138"/>
      <c r="P352" s="138"/>
      <c r="Q352" s="138"/>
      <c r="R352" s="138"/>
    </row>
    <row r="353" spans="13:18">
      <c r="M353" s="138"/>
      <c r="N353" s="138"/>
      <c r="O353" s="138"/>
      <c r="P353" s="138"/>
      <c r="Q353" s="138"/>
      <c r="R353" s="138"/>
    </row>
    <row r="354" spans="13:18">
      <c r="M354" s="138"/>
      <c r="N354" s="138"/>
      <c r="O354" s="138"/>
      <c r="P354" s="138"/>
      <c r="Q354" s="138"/>
      <c r="R354" s="138"/>
    </row>
    <row r="355" spans="13:18">
      <c r="M355" s="138"/>
      <c r="N355" s="138"/>
      <c r="O355" s="138"/>
      <c r="P355" s="138"/>
      <c r="Q355" s="138"/>
      <c r="R355" s="138"/>
    </row>
    <row r="356" spans="13:18">
      <c r="M356" s="138"/>
      <c r="N356" s="138"/>
      <c r="O356" s="138"/>
      <c r="P356" s="138"/>
      <c r="Q356" s="138"/>
      <c r="R356" s="138"/>
    </row>
    <row r="357" spans="13:18">
      <c r="M357" s="138"/>
      <c r="N357" s="138"/>
      <c r="O357" s="138"/>
      <c r="P357" s="138"/>
      <c r="Q357" s="138"/>
      <c r="R357" s="138"/>
    </row>
    <row r="358" spans="13:18">
      <c r="M358" s="138"/>
      <c r="N358" s="138"/>
      <c r="O358" s="138"/>
      <c r="P358" s="138"/>
      <c r="Q358" s="138"/>
      <c r="R358" s="138"/>
    </row>
    <row r="359" spans="13:18">
      <c r="M359" s="138"/>
      <c r="N359" s="138"/>
      <c r="O359" s="138"/>
      <c r="P359" s="138"/>
      <c r="Q359" s="138"/>
      <c r="R359" s="138"/>
    </row>
    <row r="360" spans="13:18">
      <c r="M360" s="138"/>
      <c r="N360" s="138"/>
      <c r="O360" s="138"/>
      <c r="P360" s="138"/>
      <c r="Q360" s="138"/>
      <c r="R360" s="138"/>
    </row>
    <row r="361" spans="13:18">
      <c r="M361" s="138"/>
      <c r="N361" s="138"/>
      <c r="O361" s="138"/>
      <c r="P361" s="138"/>
      <c r="Q361" s="138"/>
      <c r="R361" s="138"/>
    </row>
    <row r="362" spans="13:18">
      <c r="M362" s="138"/>
      <c r="N362" s="138"/>
      <c r="O362" s="138"/>
      <c r="P362" s="138"/>
      <c r="Q362" s="138"/>
      <c r="R362" s="138"/>
    </row>
    <row r="363" spans="13:18">
      <c r="M363" s="138"/>
      <c r="N363" s="138"/>
      <c r="O363" s="138"/>
      <c r="P363" s="138"/>
      <c r="Q363" s="138"/>
      <c r="R363" s="138"/>
    </row>
    <row r="364" spans="13:18">
      <c r="M364" s="138"/>
      <c r="N364" s="138"/>
      <c r="O364" s="138"/>
      <c r="P364" s="138"/>
      <c r="Q364" s="138"/>
      <c r="R364" s="138"/>
    </row>
    <row r="365" spans="13:18">
      <c r="M365" s="138"/>
      <c r="N365" s="138"/>
      <c r="O365" s="138"/>
      <c r="P365" s="138"/>
      <c r="Q365" s="138"/>
      <c r="R365" s="138"/>
    </row>
    <row r="366" spans="13:18">
      <c r="M366" s="138"/>
      <c r="N366" s="138"/>
      <c r="O366" s="138"/>
      <c r="P366" s="138"/>
      <c r="Q366" s="138"/>
      <c r="R366" s="138"/>
    </row>
    <row r="367" spans="13:18">
      <c r="M367" s="138"/>
      <c r="N367" s="138"/>
      <c r="O367" s="138"/>
      <c r="P367" s="138"/>
      <c r="Q367" s="138"/>
      <c r="R367" s="138"/>
    </row>
    <row r="368" spans="13:18">
      <c r="M368" s="138"/>
      <c r="N368" s="138"/>
      <c r="O368" s="138"/>
      <c r="P368" s="138"/>
      <c r="Q368" s="138"/>
      <c r="R368" s="138"/>
    </row>
    <row r="369" spans="13:18">
      <c r="M369" s="138"/>
      <c r="N369" s="138"/>
      <c r="O369" s="138"/>
      <c r="P369" s="138"/>
      <c r="Q369" s="138"/>
      <c r="R369" s="138"/>
    </row>
    <row r="370" spans="13:18">
      <c r="M370" s="138"/>
      <c r="N370" s="138"/>
      <c r="O370" s="138"/>
      <c r="P370" s="138"/>
      <c r="Q370" s="138"/>
      <c r="R370" s="138"/>
    </row>
    <row r="371" spans="13:18">
      <c r="M371" s="138"/>
      <c r="N371" s="138"/>
      <c r="O371" s="138"/>
      <c r="P371" s="138"/>
      <c r="Q371" s="138"/>
      <c r="R371" s="138"/>
    </row>
  </sheetData>
  <mergeCells count="209">
    <mergeCell ref="A252:A254"/>
    <mergeCell ref="B252:B254"/>
    <mergeCell ref="G252:G254"/>
    <mergeCell ref="H252:H254"/>
    <mergeCell ref="M224:M225"/>
    <mergeCell ref="N224:N225"/>
    <mergeCell ref="M226:M228"/>
    <mergeCell ref="N226:N228"/>
    <mergeCell ref="N211:P211"/>
    <mergeCell ref="M214:M217"/>
    <mergeCell ref="N214:N215"/>
    <mergeCell ref="N216:N217"/>
    <mergeCell ref="M218:M219"/>
    <mergeCell ref="N218:N219"/>
    <mergeCell ref="M220:M221"/>
    <mergeCell ref="N220:N221"/>
    <mergeCell ref="M222:M223"/>
    <mergeCell ref="N222:N223"/>
    <mergeCell ref="A248:A249"/>
    <mergeCell ref="B248:B249"/>
    <mergeCell ref="G248:G249"/>
    <mergeCell ref="H248:H249"/>
    <mergeCell ref="A250:A251"/>
    <mergeCell ref="B250:B251"/>
    <mergeCell ref="G250:G251"/>
    <mergeCell ref="H250:H251"/>
    <mergeCell ref="A244:A245"/>
    <mergeCell ref="B244:B245"/>
    <mergeCell ref="G244:G245"/>
    <mergeCell ref="H244:H245"/>
    <mergeCell ref="A246:A247"/>
    <mergeCell ref="B246:B247"/>
    <mergeCell ref="G246:G247"/>
    <mergeCell ref="H246:H247"/>
    <mergeCell ref="A240:A243"/>
    <mergeCell ref="B240:B241"/>
    <mergeCell ref="G240:G243"/>
    <mergeCell ref="H240:H241"/>
    <mergeCell ref="B242:B243"/>
    <mergeCell ref="H242:H243"/>
    <mergeCell ref="A226:A228"/>
    <mergeCell ref="B226:B228"/>
    <mergeCell ref="G226:G228"/>
    <mergeCell ref="H226:H228"/>
    <mergeCell ref="A224:A225"/>
    <mergeCell ref="B224:B225"/>
    <mergeCell ref="G224:G225"/>
    <mergeCell ref="H224:H225"/>
    <mergeCell ref="A218:A219"/>
    <mergeCell ref="B218:B219"/>
    <mergeCell ref="G218:G219"/>
    <mergeCell ref="H218:H219"/>
    <mergeCell ref="A220:A221"/>
    <mergeCell ref="B220:B221"/>
    <mergeCell ref="G220:G221"/>
    <mergeCell ref="H220:H221"/>
    <mergeCell ref="A200:A202"/>
    <mergeCell ref="B200:B202"/>
    <mergeCell ref="A214:A217"/>
    <mergeCell ref="B214:B215"/>
    <mergeCell ref="G214:G217"/>
    <mergeCell ref="H214:H215"/>
    <mergeCell ref="B216:B217"/>
    <mergeCell ref="H216:H217"/>
    <mergeCell ref="A222:A223"/>
    <mergeCell ref="B222:B223"/>
    <mergeCell ref="G222:G223"/>
    <mergeCell ref="H222:H223"/>
    <mergeCell ref="A174:A176"/>
    <mergeCell ref="B174:B176"/>
    <mergeCell ref="A188:A191"/>
    <mergeCell ref="B188:B189"/>
    <mergeCell ref="B190:B191"/>
    <mergeCell ref="A196:A197"/>
    <mergeCell ref="B196:B197"/>
    <mergeCell ref="A198:A199"/>
    <mergeCell ref="B198:B199"/>
    <mergeCell ref="A192:A193"/>
    <mergeCell ref="B192:B193"/>
    <mergeCell ref="A194:A195"/>
    <mergeCell ref="B194:B195"/>
    <mergeCell ref="A148:A150"/>
    <mergeCell ref="B148:B150"/>
    <mergeCell ref="A162:A165"/>
    <mergeCell ref="B162:B163"/>
    <mergeCell ref="B164:B165"/>
    <mergeCell ref="A170:A171"/>
    <mergeCell ref="B170:B171"/>
    <mergeCell ref="A172:A173"/>
    <mergeCell ref="B172:B173"/>
    <mergeCell ref="A166:A167"/>
    <mergeCell ref="B166:B167"/>
    <mergeCell ref="A168:A169"/>
    <mergeCell ref="B168:B169"/>
    <mergeCell ref="A136:A139"/>
    <mergeCell ref="B136:B137"/>
    <mergeCell ref="B138:B139"/>
    <mergeCell ref="A122:A124"/>
    <mergeCell ref="B122:B124"/>
    <mergeCell ref="A144:A145"/>
    <mergeCell ref="B144:B145"/>
    <mergeCell ref="A146:A147"/>
    <mergeCell ref="B146:B147"/>
    <mergeCell ref="A140:A141"/>
    <mergeCell ref="B140:B141"/>
    <mergeCell ref="A142:A143"/>
    <mergeCell ref="B142:B143"/>
    <mergeCell ref="A6:A9"/>
    <mergeCell ref="B6:B7"/>
    <mergeCell ref="B8:B9"/>
    <mergeCell ref="A10:A11"/>
    <mergeCell ref="B10:B11"/>
    <mergeCell ref="A18:A20"/>
    <mergeCell ref="B18:B20"/>
    <mergeCell ref="A120:A121"/>
    <mergeCell ref="B120:B121"/>
    <mergeCell ref="A118:A119"/>
    <mergeCell ref="B118:B119"/>
    <mergeCell ref="B114:B115"/>
    <mergeCell ref="A116:A117"/>
    <mergeCell ref="B116:B117"/>
    <mergeCell ref="A114:A115"/>
    <mergeCell ref="A12:A13"/>
    <mergeCell ref="B12:B13"/>
    <mergeCell ref="A14:A15"/>
    <mergeCell ref="B14:B15"/>
    <mergeCell ref="A16:A17"/>
    <mergeCell ref="B16:B17"/>
    <mergeCell ref="A110:A113"/>
    <mergeCell ref="B110:B111"/>
    <mergeCell ref="B112:B113"/>
    <mergeCell ref="G146:G147"/>
    <mergeCell ref="H146:H147"/>
    <mergeCell ref="G148:G150"/>
    <mergeCell ref="H148:H150"/>
    <mergeCell ref="G136:G139"/>
    <mergeCell ref="H136:H137"/>
    <mergeCell ref="H138:H139"/>
    <mergeCell ref="G140:G141"/>
    <mergeCell ref="H140:H141"/>
    <mergeCell ref="G142:G143"/>
    <mergeCell ref="H142:H143"/>
    <mergeCell ref="G144:G145"/>
    <mergeCell ref="H144:H145"/>
    <mergeCell ref="A32:A35"/>
    <mergeCell ref="B32:B33"/>
    <mergeCell ref="B34:B35"/>
    <mergeCell ref="A36:A37"/>
    <mergeCell ref="B36:B37"/>
    <mergeCell ref="A38:A39"/>
    <mergeCell ref="B38:B39"/>
    <mergeCell ref="A40:A41"/>
    <mergeCell ref="B40:B41"/>
    <mergeCell ref="A42:A43"/>
    <mergeCell ref="B42:B43"/>
    <mergeCell ref="A44:A46"/>
    <mergeCell ref="B44:B46"/>
    <mergeCell ref="A58:A61"/>
    <mergeCell ref="B58:B59"/>
    <mergeCell ref="B60:B61"/>
    <mergeCell ref="A62:A63"/>
    <mergeCell ref="B62:B63"/>
    <mergeCell ref="I32:I33"/>
    <mergeCell ref="I34:I35"/>
    <mergeCell ref="H36:H37"/>
    <mergeCell ref="I36:I37"/>
    <mergeCell ref="H38:H39"/>
    <mergeCell ref="I38:I39"/>
    <mergeCell ref="H40:H41"/>
    <mergeCell ref="I40:I41"/>
    <mergeCell ref="H42:H43"/>
    <mergeCell ref="I42:I43"/>
    <mergeCell ref="H32:H35"/>
    <mergeCell ref="I44:I46"/>
    <mergeCell ref="A84:A87"/>
    <mergeCell ref="B84:B85"/>
    <mergeCell ref="B86:B87"/>
    <mergeCell ref="A88:A89"/>
    <mergeCell ref="B88:B89"/>
    <mergeCell ref="A90:A91"/>
    <mergeCell ref="B90:B91"/>
    <mergeCell ref="A92:A93"/>
    <mergeCell ref="B92:B93"/>
    <mergeCell ref="A64:A65"/>
    <mergeCell ref="B64:B65"/>
    <mergeCell ref="A66:A67"/>
    <mergeCell ref="B66:B67"/>
    <mergeCell ref="A68:A69"/>
    <mergeCell ref="B68:B69"/>
    <mergeCell ref="A70:A72"/>
    <mergeCell ref="B70:B72"/>
    <mergeCell ref="H44:H46"/>
    <mergeCell ref="A94:A95"/>
    <mergeCell ref="B94:B95"/>
    <mergeCell ref="A96:A98"/>
    <mergeCell ref="B96:B98"/>
    <mergeCell ref="G84:G87"/>
    <mergeCell ref="H84:H85"/>
    <mergeCell ref="H86:H87"/>
    <mergeCell ref="G88:G89"/>
    <mergeCell ref="H88:H89"/>
    <mergeCell ref="G90:G91"/>
    <mergeCell ref="H90:H91"/>
    <mergeCell ref="G92:G93"/>
    <mergeCell ref="H92:H93"/>
    <mergeCell ref="G94:G95"/>
    <mergeCell ref="H94:H95"/>
    <mergeCell ref="G96:G98"/>
    <mergeCell ref="H96:H9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A5" sqref="A5"/>
    </sheetView>
  </sheetViews>
  <sheetFormatPr baseColWidth="10" defaultColWidth="10.6640625" defaultRowHeight="15"/>
  <cols>
    <col min="1" max="1" width="28.6640625" customWidth="1"/>
    <col min="2" max="2" width="61.6640625" customWidth="1"/>
  </cols>
  <sheetData>
    <row r="2" spans="1:2" ht="16" thickBot="1">
      <c r="A2" s="373" t="s">
        <v>13</v>
      </c>
      <c r="B2" s="373"/>
    </row>
    <row r="3" spans="1:2" ht="39" customHeight="1" thickBot="1">
      <c r="A3" s="93" t="s">
        <v>360</v>
      </c>
      <c r="B3" s="80" t="s">
        <v>361</v>
      </c>
    </row>
    <row r="4" spans="1:2" ht="39" customHeight="1">
      <c r="A4" s="92" t="s">
        <v>49</v>
      </c>
      <c r="B4" s="92" t="s">
        <v>362</v>
      </c>
    </row>
    <row r="5" spans="1:2" ht="39" customHeight="1">
      <c r="A5" s="91" t="s">
        <v>60</v>
      </c>
      <c r="B5" s="91" t="s">
        <v>363</v>
      </c>
    </row>
    <row r="6" spans="1:2" ht="39" customHeight="1">
      <c r="A6" s="91" t="s">
        <v>103</v>
      </c>
      <c r="B6" s="91" t="s">
        <v>364</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D21" sqref="D21"/>
    </sheetView>
  </sheetViews>
  <sheetFormatPr baseColWidth="10" defaultColWidth="10.6640625" defaultRowHeight="15"/>
  <cols>
    <col min="1" max="1" width="28.6640625" customWidth="1"/>
    <col min="2" max="2" width="34.1640625" customWidth="1"/>
    <col min="3" max="3" width="37.33203125" customWidth="1"/>
    <col min="4" max="12" width="21.5" customWidth="1"/>
  </cols>
  <sheetData>
    <row r="1" spans="1:16" ht="16" thickBot="1">
      <c r="A1" s="374" t="s">
        <v>365</v>
      </c>
      <c r="B1" s="364"/>
      <c r="C1" s="364"/>
      <c r="D1" s="364"/>
      <c r="E1" s="112"/>
      <c r="F1" s="112"/>
      <c r="G1" s="112"/>
      <c r="H1" s="112"/>
      <c r="I1" s="112"/>
      <c r="J1" s="112"/>
      <c r="K1" s="112"/>
      <c r="L1" s="112"/>
    </row>
    <row r="2" spans="1:16" ht="33" customHeight="1">
      <c r="A2" s="377" t="s">
        <v>366</v>
      </c>
      <c r="B2" s="377" t="s">
        <v>367</v>
      </c>
      <c r="C2" s="88" t="s">
        <v>368</v>
      </c>
      <c r="D2" s="377" t="s">
        <v>369</v>
      </c>
      <c r="E2" s="113"/>
      <c r="F2" s="113"/>
      <c r="G2" s="113"/>
      <c r="H2" s="113"/>
      <c r="I2" s="113"/>
      <c r="J2" s="113"/>
      <c r="K2" s="113"/>
      <c r="L2" s="113"/>
    </row>
    <row r="3" spans="1:16" ht="19.5" customHeight="1" thickBot="1">
      <c r="A3" s="378"/>
      <c r="B3" s="378"/>
      <c r="C3" s="89" t="s">
        <v>370</v>
      </c>
      <c r="D3" s="378"/>
      <c r="E3" s="113"/>
      <c r="F3" s="113"/>
      <c r="G3" s="113"/>
      <c r="H3" s="113"/>
      <c r="I3" s="113"/>
      <c r="J3" s="113"/>
      <c r="K3" s="113"/>
      <c r="L3" s="113"/>
    </row>
    <row r="4" spans="1:16" ht="15" customHeight="1" thickBot="1">
      <c r="A4" s="379" t="s">
        <v>371</v>
      </c>
      <c r="B4" s="95" t="s">
        <v>372</v>
      </c>
      <c r="C4" s="95" t="s">
        <v>373</v>
      </c>
      <c r="D4" s="96" t="s">
        <v>374</v>
      </c>
      <c r="E4" s="114"/>
      <c r="F4" s="114"/>
      <c r="G4" s="114"/>
      <c r="H4" s="114"/>
      <c r="I4" s="114"/>
      <c r="J4" s="114"/>
      <c r="K4" s="114"/>
      <c r="L4" s="114"/>
      <c r="M4" t="s">
        <v>89</v>
      </c>
      <c r="N4" t="s">
        <v>49</v>
      </c>
      <c r="O4">
        <v>100</v>
      </c>
      <c r="P4" t="str">
        <f t="shared" ref="P4:P12" si="0">+N4&amp;"
 "&amp;O4</f>
        <v>FUERTE
 100</v>
      </c>
    </row>
    <row r="5" spans="1:16" ht="15" customHeight="1" thickBot="1">
      <c r="A5" s="380"/>
      <c r="B5" s="95" t="s">
        <v>375</v>
      </c>
      <c r="C5" s="95" t="s">
        <v>376</v>
      </c>
      <c r="D5" s="96" t="s">
        <v>377</v>
      </c>
      <c r="E5" s="114"/>
      <c r="F5" s="114"/>
      <c r="G5" s="114"/>
      <c r="H5" s="114"/>
      <c r="I5" s="114"/>
      <c r="J5" s="114"/>
      <c r="K5" s="114"/>
      <c r="L5" s="114"/>
      <c r="M5" t="s">
        <v>97</v>
      </c>
      <c r="N5" t="s">
        <v>60</v>
      </c>
      <c r="O5">
        <v>50</v>
      </c>
      <c r="P5" t="str">
        <f t="shared" si="0"/>
        <v>MODERADO
 50</v>
      </c>
    </row>
    <row r="6" spans="1:16" ht="15" customHeight="1" thickBot="1">
      <c r="A6" s="381"/>
      <c r="B6" s="95" t="s">
        <v>378</v>
      </c>
      <c r="C6" s="95" t="s">
        <v>379</v>
      </c>
      <c r="D6" s="96" t="s">
        <v>377</v>
      </c>
      <c r="E6" s="114"/>
      <c r="F6" s="114"/>
      <c r="G6" s="114"/>
      <c r="H6" s="114"/>
      <c r="I6" s="114"/>
      <c r="J6" s="114"/>
      <c r="K6" s="114"/>
      <c r="L6" s="114"/>
      <c r="M6" t="s">
        <v>105</v>
      </c>
      <c r="N6" t="s">
        <v>103</v>
      </c>
      <c r="O6">
        <v>0</v>
      </c>
      <c r="P6" t="str">
        <f t="shared" si="0"/>
        <v>DÉBIL
 0</v>
      </c>
    </row>
    <row r="7" spans="1:16" ht="15" customHeight="1" thickBot="1">
      <c r="A7" s="379" t="s">
        <v>380</v>
      </c>
      <c r="B7" s="95" t="s">
        <v>381</v>
      </c>
      <c r="C7" s="95" t="s">
        <v>382</v>
      </c>
      <c r="D7" s="96" t="s">
        <v>377</v>
      </c>
      <c r="E7" s="114"/>
      <c r="F7" s="114"/>
      <c r="G7" s="114"/>
      <c r="H7" s="114"/>
      <c r="I7" s="114"/>
      <c r="J7" s="114"/>
      <c r="K7" s="114"/>
      <c r="L7" s="114"/>
      <c r="M7" t="s">
        <v>111</v>
      </c>
      <c r="N7" t="s">
        <v>60</v>
      </c>
      <c r="O7">
        <v>50</v>
      </c>
      <c r="P7" t="str">
        <f t="shared" si="0"/>
        <v>MODERADO
 50</v>
      </c>
    </row>
    <row r="8" spans="1:16" ht="15" customHeight="1" thickBot="1">
      <c r="A8" s="380"/>
      <c r="B8" s="95" t="s">
        <v>375</v>
      </c>
      <c r="C8" s="95" t="s">
        <v>383</v>
      </c>
      <c r="D8" s="96" t="s">
        <v>377</v>
      </c>
      <c r="E8" s="114"/>
      <c r="F8" s="114"/>
      <c r="G8" s="114"/>
      <c r="H8" s="114"/>
      <c r="I8" s="114"/>
      <c r="J8" s="114"/>
      <c r="K8" s="114"/>
      <c r="L8" s="114"/>
      <c r="M8" t="s">
        <v>115</v>
      </c>
      <c r="N8" t="s">
        <v>60</v>
      </c>
      <c r="O8">
        <v>50</v>
      </c>
      <c r="P8" t="str">
        <f t="shared" si="0"/>
        <v>MODERADO
 50</v>
      </c>
    </row>
    <row r="9" spans="1:16" ht="15" customHeight="1" thickBot="1">
      <c r="A9" s="381"/>
      <c r="B9" s="95" t="s">
        <v>378</v>
      </c>
      <c r="C9" s="95" t="s">
        <v>384</v>
      </c>
      <c r="D9" s="96" t="s">
        <v>377</v>
      </c>
      <c r="E9" s="114"/>
      <c r="F9" s="114"/>
      <c r="G9" s="114"/>
      <c r="H9" s="114"/>
      <c r="I9" s="114"/>
      <c r="J9" s="114"/>
      <c r="K9" s="114"/>
      <c r="L9" s="114"/>
      <c r="M9" t="s">
        <v>119</v>
      </c>
      <c r="N9" t="s">
        <v>103</v>
      </c>
      <c r="O9">
        <v>0</v>
      </c>
      <c r="P9" t="str">
        <f t="shared" si="0"/>
        <v>DÉBIL
 0</v>
      </c>
    </row>
    <row r="10" spans="1:16" ht="15" customHeight="1" thickBot="1">
      <c r="A10" s="159"/>
      <c r="B10" s="95" t="s">
        <v>381</v>
      </c>
      <c r="C10" s="95" t="s">
        <v>385</v>
      </c>
      <c r="D10" s="96" t="s">
        <v>377</v>
      </c>
      <c r="E10" s="114"/>
      <c r="F10" s="114"/>
      <c r="G10" s="114"/>
      <c r="H10" s="114"/>
      <c r="I10" s="114"/>
      <c r="J10" s="114"/>
      <c r="K10" s="114"/>
      <c r="L10" s="114"/>
      <c r="M10" t="s">
        <v>122</v>
      </c>
      <c r="N10" s="109" t="s">
        <v>103</v>
      </c>
      <c r="O10">
        <v>0</v>
      </c>
      <c r="P10" t="str">
        <f t="shared" si="0"/>
        <v>DÉBIL
 0</v>
      </c>
    </row>
    <row r="11" spans="1:16" ht="15" customHeight="1" thickBot="1">
      <c r="A11" s="159" t="s">
        <v>386</v>
      </c>
      <c r="B11" s="95" t="s">
        <v>375</v>
      </c>
      <c r="C11" s="95" t="s">
        <v>387</v>
      </c>
      <c r="D11" s="96" t="s">
        <v>377</v>
      </c>
      <c r="E11" s="114"/>
      <c r="F11" s="114"/>
      <c r="G11" s="114"/>
      <c r="H11" s="114"/>
      <c r="I11" s="114"/>
      <c r="J11" s="114"/>
      <c r="K11" s="114"/>
      <c r="L11" s="114"/>
      <c r="M11" t="s">
        <v>126</v>
      </c>
      <c r="N11" s="109" t="s">
        <v>103</v>
      </c>
      <c r="O11">
        <v>0</v>
      </c>
      <c r="P11" t="str">
        <f t="shared" si="0"/>
        <v>DÉBIL
 0</v>
      </c>
    </row>
    <row r="12" spans="1:16" ht="15" customHeight="1" thickBot="1">
      <c r="A12" s="97"/>
      <c r="B12" s="95" t="s">
        <v>378</v>
      </c>
      <c r="C12" s="95" t="s">
        <v>388</v>
      </c>
      <c r="D12" s="96" t="s">
        <v>377</v>
      </c>
      <c r="E12" s="114"/>
      <c r="F12" s="114"/>
      <c r="G12" s="114"/>
      <c r="H12" s="114"/>
      <c r="I12" s="114"/>
      <c r="J12" s="114"/>
      <c r="K12" s="114"/>
      <c r="L12" s="114"/>
      <c r="M12" t="s">
        <v>129</v>
      </c>
      <c r="N12" t="s">
        <v>103</v>
      </c>
      <c r="O12">
        <v>0</v>
      </c>
      <c r="P12" t="str">
        <f t="shared" si="0"/>
        <v>DÉBIL
 0</v>
      </c>
    </row>
    <row r="13" spans="1:16" ht="16" thickBot="1">
      <c r="A13" s="98"/>
    </row>
    <row r="14" spans="1:16" ht="25.5" customHeight="1" thickBot="1">
      <c r="A14" s="375" t="s">
        <v>389</v>
      </c>
      <c r="B14" s="376"/>
    </row>
    <row r="15" spans="1:16" ht="39" customHeight="1" thickBot="1">
      <c r="A15" s="81" t="s">
        <v>49</v>
      </c>
      <c r="B15" s="95" t="s">
        <v>390</v>
      </c>
    </row>
    <row r="16" spans="1:16" ht="44.25" customHeight="1" thickBot="1">
      <c r="A16" s="81" t="s">
        <v>60</v>
      </c>
      <c r="B16" s="95" t="s">
        <v>391</v>
      </c>
    </row>
    <row r="17" spans="1:2" ht="45.75" customHeight="1" thickBot="1">
      <c r="A17" s="81" t="s">
        <v>103</v>
      </c>
      <c r="B17" s="95" t="s">
        <v>392</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dc:creator>
  <cp:keywords/>
  <dc:description/>
  <cp:lastModifiedBy>Microsoft Office User</cp:lastModifiedBy>
  <cp:revision/>
  <cp:lastPrinted>2020-08-25T21:03:12Z</cp:lastPrinted>
  <dcterms:created xsi:type="dcterms:W3CDTF">2015-11-26T15:35:33Z</dcterms:created>
  <dcterms:modified xsi:type="dcterms:W3CDTF">2020-10-06T19:31:18Z</dcterms:modified>
  <cp:category/>
  <cp:contentStatus/>
</cp:coreProperties>
</file>