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workbookPr autoCompressPictures="0"/>
  <mc:AlternateContent xmlns:mc="http://schemas.openxmlformats.org/markup-compatibility/2006">
    <mc:Choice Requires="x15">
      <x15ac:absPath xmlns:x15ac="http://schemas.microsoft.com/office/spreadsheetml/2010/11/ac" url="/Users/calidad/Downloads/"/>
    </mc:Choice>
  </mc:AlternateContent>
  <xr:revisionPtr revIDLastSave="0" documentId="13_ncr:1_{3D5CF954-473B-9F40-8466-E3C8AD451826}" xr6:coauthVersionLast="36" xr6:coauthVersionMax="45" xr10:uidLastSave="{00000000-0000-0000-0000-000000000000}"/>
  <bookViews>
    <workbookView xWindow="0" yWindow="460" windowWidth="25560" windowHeight="14480" tabRatio="867" xr2:uid="{00000000-000D-0000-FFFF-FFFF00000000}"/>
  </bookViews>
  <sheets>
    <sheet name="MAPA DE RIESGOS" sheetId="1" r:id="rId1"/>
    <sheet name="TIPO DE RIESGO" sheetId="10" r:id="rId2"/>
    <sheet name="VALORACIÓN RIESGOS" sheetId="3" r:id="rId3"/>
    <sheet name="TIPO DE CONTROL" sheetId="6" r:id="rId4"/>
    <sheet name="OPCIÓN DE TRAT" sheetId="7" r:id="rId5"/>
    <sheet name="DISEÑO CONTROL" sheetId="4" r:id="rId6"/>
    <sheet name="EJECUCIÓN CONTROL" sheetId="5" r:id="rId7"/>
    <sheet name="SOLIDEZ" sheetId="8" r:id="rId8"/>
    <sheet name="RIESGO RESIDUAL" sheetId="9"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H133" i="4" l="1"/>
  <c r="B133" i="4"/>
  <c r="H132" i="4"/>
  <c r="B132" i="4"/>
  <c r="B107" i="4"/>
  <c r="B106" i="4"/>
  <c r="B81" i="4"/>
  <c r="B80" i="4"/>
  <c r="B55" i="4"/>
  <c r="B54" i="4"/>
  <c r="B131" i="4"/>
  <c r="B105" i="4"/>
  <c r="B79" i="4"/>
  <c r="B53" i="4"/>
  <c r="K151" i="4"/>
  <c r="E151" i="4"/>
  <c r="E125" i="4"/>
  <c r="E99" i="4"/>
  <c r="E73" i="4"/>
  <c r="H29" i="4"/>
  <c r="B29" i="4"/>
  <c r="H28" i="4"/>
  <c r="B28" i="4"/>
  <c r="B27" i="4"/>
  <c r="H3" i="4"/>
  <c r="B3" i="4"/>
  <c r="H2" i="4"/>
  <c r="B2" i="4"/>
  <c r="B1" i="4"/>
  <c r="W15" i="1"/>
  <c r="W10" i="1" l="1"/>
  <c r="W16" i="1" l="1"/>
  <c r="W14" i="1"/>
  <c r="W13" i="1"/>
  <c r="W12" i="1"/>
  <c r="W11" i="1"/>
  <c r="W9" i="1"/>
  <c r="W8" i="1"/>
  <c r="P12" i="8"/>
  <c r="P11" i="8"/>
  <c r="P10" i="8"/>
  <c r="P9" i="8"/>
  <c r="P8" i="8"/>
  <c r="P7" i="8"/>
  <c r="P6" i="8"/>
  <c r="P5" i="8"/>
  <c r="P4" i="8"/>
  <c r="D167" i="1" l="1"/>
  <c r="D166" i="1"/>
  <c r="D165" i="1"/>
  <c r="D164" i="1"/>
  <c r="D163" i="1"/>
  <c r="D162" i="1"/>
  <c r="D161" i="1"/>
  <c r="D160" i="1"/>
  <c r="D159" i="1"/>
  <c r="D158" i="1"/>
  <c r="D157" i="1"/>
  <c r="D156" i="1"/>
  <c r="D155" i="1"/>
  <c r="D154" i="1"/>
  <c r="D153" i="1"/>
  <c r="D152" i="1"/>
  <c r="D151" i="1"/>
  <c r="D150" i="1"/>
  <c r="D149" i="1"/>
  <c r="D148" i="1"/>
  <c r="D147" i="1"/>
  <c r="D146" i="1"/>
  <c r="D145" i="1"/>
  <c r="D144" i="1"/>
  <c r="D143" i="1"/>
  <c r="AC14" i="1" l="1"/>
  <c r="AC13" i="1"/>
  <c r="H14" i="1"/>
  <c r="H10" i="1"/>
  <c r="H12" i="1"/>
  <c r="H8" i="1"/>
  <c r="AC12" i="1"/>
  <c r="AC10" i="1"/>
  <c r="AC8" i="1"/>
  <c r="H13" i="1"/>
  <c r="K47" i="4"/>
  <c r="E47" i="4"/>
  <c r="K21" i="4"/>
  <c r="E21" i="4"/>
  <c r="H31" i="3"/>
  <c r="H19" i="1" l="1"/>
  <c r="H164" i="1"/>
  <c r="H165" i="1"/>
</calcChain>
</file>

<file path=xl/sharedStrings.xml><?xml version="1.0" encoding="utf-8"?>
<sst xmlns="http://schemas.openxmlformats.org/spreadsheetml/2006/main" count="1116" uniqueCount="451">
  <si>
    <t>Operativo</t>
  </si>
  <si>
    <t>Estratégico</t>
  </si>
  <si>
    <t>Preventivo</t>
  </si>
  <si>
    <t>Evitar el riesgo</t>
  </si>
  <si>
    <t>Compartir el riesgo</t>
  </si>
  <si>
    <t>Cumplimiento</t>
  </si>
  <si>
    <t>MODERADO</t>
  </si>
  <si>
    <t>Escuela Tecnológica
Instituto Técnico Central</t>
  </si>
  <si>
    <t>PÁGINA:    1 de 1</t>
  </si>
  <si>
    <t>Fecha:</t>
  </si>
  <si>
    <t>CÓDIGO:   GDC-FO-09</t>
  </si>
  <si>
    <t>PROCESO</t>
  </si>
  <si>
    <t>IDENTIFICACIÓN DEL RIESGO</t>
  </si>
  <si>
    <t>VALORACIÓN RIESGO INHERENTE</t>
  </si>
  <si>
    <t>VALORACIÓN RIESGO RESIDUAL</t>
  </si>
  <si>
    <t>OBJETIVO DEL PROCESO</t>
  </si>
  <si>
    <t>TIPO DE RIESGO</t>
  </si>
  <si>
    <t>IMPACTO</t>
  </si>
  <si>
    <t>ACTIVO DE INFORMACIÓN AFECTADO</t>
  </si>
  <si>
    <t>HARDWARE</t>
  </si>
  <si>
    <t>SOFTWARE</t>
  </si>
  <si>
    <t>SERVICIOS</t>
  </si>
  <si>
    <t>DOCUMENTAL</t>
  </si>
  <si>
    <t>CRITERIO AFECTADO</t>
  </si>
  <si>
    <t>CONFIDENCIALIDAD</t>
  </si>
  <si>
    <t>INTEGRIDAD</t>
  </si>
  <si>
    <t>DISP0NIBILIDAD</t>
  </si>
  <si>
    <t>TIPO DE CONTROLES</t>
  </si>
  <si>
    <t>PROBABILIDAD</t>
  </si>
  <si>
    <t>Imagen</t>
  </si>
  <si>
    <t>Financiero</t>
  </si>
  <si>
    <t>A</t>
  </si>
  <si>
    <t>Valoración</t>
  </si>
  <si>
    <t>IMPROBABLE</t>
  </si>
  <si>
    <t>POSIBLE</t>
  </si>
  <si>
    <t>PROBABLE</t>
  </si>
  <si>
    <t>TOTAL</t>
  </si>
  <si>
    <t>NIVEL</t>
  </si>
  <si>
    <t>DESCRIPTOR</t>
  </si>
  <si>
    <t>DESCRIPCIÓN</t>
  </si>
  <si>
    <t>Moderado</t>
  </si>
  <si>
    <t>Catastrófico</t>
  </si>
  <si>
    <t>FRECUENCIA</t>
  </si>
  <si>
    <t>Improbable</t>
  </si>
  <si>
    <t>Al menos una vez en los últimos 5 años.</t>
  </si>
  <si>
    <t>Posible</t>
  </si>
  <si>
    <t>El evento podría ocurrir en algún momento</t>
  </si>
  <si>
    <t>TABLA DE VALORACIÓN DE PROBABILIDAD</t>
  </si>
  <si>
    <t>Al menos una vez en los últimos 2 años.</t>
  </si>
  <si>
    <t>Al menos una vez en el último año.</t>
  </si>
  <si>
    <t>Probable</t>
  </si>
  <si>
    <t>CLASIF. DE CONFIDENCIALIDAD</t>
  </si>
  <si>
    <t>CLASIF. DE INTEGRIDAD</t>
  </si>
  <si>
    <t>IPB</t>
  </si>
  <si>
    <t>Detectivo</t>
  </si>
  <si>
    <t>OBSERVACIONES AL SEGUIMIENTO REALIZADO</t>
  </si>
  <si>
    <t>ESTADO DEL CONTROL</t>
  </si>
  <si>
    <t>TIEMPO</t>
  </si>
  <si>
    <t>PRIMERA LINEA (Abril)</t>
  </si>
  <si>
    <t>Ambiental</t>
  </si>
  <si>
    <t>Corrupción</t>
  </si>
  <si>
    <t>Seguridad Digital</t>
  </si>
  <si>
    <t>SST</t>
  </si>
  <si>
    <t>Tecnológico</t>
  </si>
  <si>
    <t>CASI SEGURO</t>
  </si>
  <si>
    <t>RARA VEZ</t>
  </si>
  <si>
    <t xml:space="preserve"> OPCIÓN DE TRATAMIENTO O MANEJO</t>
  </si>
  <si>
    <t>Aceptar el riesgo</t>
  </si>
  <si>
    <t>Reducir el riesgo</t>
  </si>
  <si>
    <t>ACTIVIDAD DE CONTROL</t>
  </si>
  <si>
    <t>RIESGO INHERENTE</t>
  </si>
  <si>
    <t>RIESGO RESIDUAL</t>
  </si>
  <si>
    <t>CONSECUENCIAS</t>
  </si>
  <si>
    <t>INSIGNIFICANTE</t>
  </si>
  <si>
    <t>MENOR</t>
  </si>
  <si>
    <t>MAYOR</t>
  </si>
  <si>
    <t xml:space="preserve">SEGUNDA LÍNEA (Julio-Agosto) </t>
  </si>
  <si>
    <t>TERCERA LÍNEA (Noviembre)</t>
  </si>
  <si>
    <t>CATASTRÓFICO</t>
  </si>
  <si>
    <t>X</t>
  </si>
  <si>
    <t>Rara vez</t>
  </si>
  <si>
    <t>El evento puede ocurrir solo en circunstancias excepcionales (poco comunes o anormales)</t>
  </si>
  <si>
    <t>No se ha presentado en los últimos 5 años.</t>
  </si>
  <si>
    <t>Es viable que el evento ocurra en la mayoría de las circunstancias</t>
  </si>
  <si>
    <t>Casi seguro</t>
  </si>
  <si>
    <t>Se espera que el evento ocurra en la mayoría de las circunstancias</t>
  </si>
  <si>
    <t>Más de una vez al año.</t>
  </si>
  <si>
    <t>IMPACTO CUANTITATIVO</t>
  </si>
  <si>
    <t>IMPACTO CUALITATIVO</t>
  </si>
  <si>
    <t>Insignificante</t>
  </si>
  <si>
    <t>Impacto que afecte la ejecución presupuestal en un valor ≥0,5%.</t>
  </si>
  <si>
    <t>Pérdida de cobertura en la prestación de los servicios de la Escuela ≥1%.</t>
  </si>
  <si>
    <t>Pago de indemnizaciones a terceros por acciones legales que pueden afectar el presupuesto total de la Escuela en un valor ≥0,5%.</t>
  </si>
  <si>
    <t>Pago de sanciones económicas por incumplimiento en la normatividad aplicable ante un ente regulador, las cuales afectan en un valor ≥0,5% del presupuesto general de la Escuela.</t>
  </si>
  <si>
    <t>Afectación ≥ al 1% de la población.</t>
  </si>
  <si>
    <t>No hay afectación medioambiental.</t>
  </si>
  <si>
    <t>No hay interrupción de las operaciones de la Escuela.</t>
  </si>
  <si>
    <t>No se generan sanciones económicas o adminsitrativas.</t>
  </si>
  <si>
    <t>No se afecta la imagen institucional de forma significativa.</t>
  </si>
  <si>
    <t>Sin afectación de la integridad.</t>
  </si>
  <si>
    <t>Sin afectación de la disponibilidad.</t>
  </si>
  <si>
    <t>Sin afectación de la confidencialidad.</t>
  </si>
  <si>
    <t>Menor</t>
  </si>
  <si>
    <t>Impacto que afecte la ejecución presupuestal en un valor ≥1%.</t>
  </si>
  <si>
    <t>Pérdida de cobertura en la prestación de los servicios de la Escuela ≥5%.</t>
  </si>
  <si>
    <t>Pago de indemnizaciones a terceros por acciones legales que pueden afectar el presupuesto total de la Escuela en un valor ≥1%.</t>
  </si>
  <si>
    <t>Pago de sanciones económicas por incumplimiento en la normatividad aplicable ante un ente regulador, las cuales afectan en un valor ≥1%del presupuesto general de la Escuela.</t>
  </si>
  <si>
    <t>Afectación ≥ al 5% de la población.</t>
  </si>
  <si>
    <t>Interrupción de las operaciones de la Escuela por algunas horas.</t>
  </si>
  <si>
    <t>Reclamaciones o quejas de los usuarios que implican investigaciones internas disciplinarias.</t>
  </si>
  <si>
    <t>Imagen institucional afectada localmente por retrasos en la prestación del servicio a los usuarios o ciudadanos.</t>
  </si>
  <si>
    <t>Afectación leve de la integridad.</t>
  </si>
  <si>
    <t>Afectación leve de la disponibilidad.</t>
  </si>
  <si>
    <t>Afectación leve de la confidencialidad.</t>
  </si>
  <si>
    <t>Impacto que afecte la ejecución presupuestal en un valor ≥5%.</t>
  </si>
  <si>
    <t>Pérdida de cobertura en la prestación de los servicios de la Escuela ≥10%.</t>
  </si>
  <si>
    <t>Pago de indemnizaciones a terceros por acciones legales que pueden afectar el presupuesto total de la Escuela en un valor ≥5%.</t>
  </si>
  <si>
    <t>Pago de sanciones económicas por incumplimiento en la normatividad aplicable ante un ente regulador, las cuales afectan en un valor ≥5% del presupuesto general de la Escuela.</t>
  </si>
  <si>
    <t>Afectación ≥ al 10% de la población.</t>
  </si>
  <si>
    <t>Afectación leve del medio ambiente, requiere de ≥ 4 semanas de recuperación.</t>
  </si>
  <si>
    <t>Interrupción de las operaciones de la Escuela por un (1) día.</t>
  </si>
  <si>
    <t>Reclamaciones o quejas de los usuarios que podrían implicar una denuncia ante los entes reguladores o una demanda de largo alcance para la Escuela.</t>
  </si>
  <si>
    <t>Inoportunidad en la información ocasionando retrasos en la atención a los usuarios.</t>
  </si>
  <si>
    <t>Reproceso de actividades y aumento de carga operativa.</t>
  </si>
  <si>
    <t>Imagen institucional afectada en el orden nacional o regional por retrasos en la prestación del servicio a los usuarios o ciudadanos.</t>
  </si>
  <si>
    <t>Investigaciones penales, fiscales o disciplinarias.</t>
  </si>
  <si>
    <t>Afectación moderada de la integridad de la información debido al desinterés particular de los empleados y terceros.</t>
  </si>
  <si>
    <t>Afectación moderada de la disponibilidad de la información debido al desinterés particular de los empleados y terceros.</t>
  </si>
  <si>
    <t>Afectación moderada de la confidencialidad de la información debido al desinterés particular de los empleados y terceros.</t>
  </si>
  <si>
    <t>Mayor</t>
  </si>
  <si>
    <t>Impacto que afecte la ejecución presupuestal en un valor ≥20%.</t>
  </si>
  <si>
    <t>Pérdida de cobertura en la prestación de los servicios de la Escuela ≥20%.</t>
  </si>
  <si>
    <t>Pago de indemnizaciones a terceros por acciones legales que pueden afectar el presupuesto total de la Escuela en un valor ≥20%.</t>
  </si>
  <si>
    <t>Pago de sanciones económicas por incumplimiento en la normatividad aplicable ante un ente regulador, las cuales afectan en un valor ≥20% del presupuesto general de la Escuela.</t>
  </si>
  <si>
    <t>Afectación ≥ al 20% de la población.</t>
  </si>
  <si>
    <t>Afectación importante del medio ambiente, requiere de ≥ 3 meses de recuperación.</t>
  </si>
  <si>
    <t>Interrupción de las operaciones de la Escuela por más de dos (2) días.</t>
  </si>
  <si>
    <t>Pérdida de Información crítica para la Escuela que no se puede recuperar.</t>
  </si>
  <si>
    <t>Sanción por parte del ente de control u otro ente regulador.</t>
  </si>
  <si>
    <t>Incumplimiento en las metas y objetivos institucionales afectando el cumplimiento de las metas de gobierno.</t>
  </si>
  <si>
    <t>Imagen institucional afectada en el orden nacional o regional por incumplimiento en la prestación del servicio a los usuarios o ciudadanos.</t>
  </si>
  <si>
    <t>Afectación grave de la integridad de la información debido al desinterés particular de los empleados y terceros.</t>
  </si>
  <si>
    <t>Afectación grave de la disponibilidad de la información debido al desinterés particular de los empleados y terceros.</t>
  </si>
  <si>
    <t>Afectación grave de la confidencialidad de la información debido al desinterés particular de los empleados y terceros.</t>
  </si>
  <si>
    <t>Impacto que afecte la ejecución presupuestal en un valor ≥50%.</t>
  </si>
  <si>
    <t>Pérdida de cobertura en la prestación de los servicios de la Escuela ≥50%.</t>
  </si>
  <si>
    <t>Pago de indemnizaciones a terceros por acciones legales que pueden afectar el presupuesto total de la Escuela en un valor ≥50%.</t>
  </si>
  <si>
    <t>Pago de sanciones económicas por incumplimiento en la normatividad aplicable ante un ente regulador, las cuales afectan en un valor ≥50% del presupuesto general de la Escuela.</t>
  </si>
  <si>
    <t>Afectación ≥ al 50% de la población.</t>
  </si>
  <si>
    <t>Afectación importante del medio ambiente, requiere de ≥ 1 año de recuperación</t>
  </si>
  <si>
    <t>Interrupción de las operaciones de la Escuela por más de cinco (5) días.</t>
  </si>
  <si>
    <t>Intervención por parte de un ente de control u otro ente regulador.</t>
  </si>
  <si>
    <t>Incumplimiento en las metas y objetivos institucionales afectando de forma grave la ejecución presupuestal.</t>
  </si>
  <si>
    <t>Imagen institucional afectada en el orden nacional o regional por actos o hechos de corrupción comprobados.</t>
  </si>
  <si>
    <t>Afectación muy grave de la integridad de la información debido al desinterés particular de los empleados y terceros.</t>
  </si>
  <si>
    <t>Afectación muy grave de la disponibilidad de la información debido al desinterés particular de los empleados y terceros.</t>
  </si>
  <si>
    <t>Afectación muy grave de la confidencialidad de la información debido al desinterés particular de los empleados y terceros.</t>
  </si>
  <si>
    <t>TABLA DE VALORACIÓN DE IMPACTO RIESGOS DE GESTIÓN</t>
  </si>
  <si>
    <t>Preguntas para determinar impacto en los riesgos de corrupción</t>
  </si>
  <si>
    <t>¿Afectar al grupo de funcionarios del proceso?</t>
  </si>
  <si>
    <t>¿Afectar el cumplimiento de metas y objetivos de la dependencia?</t>
  </si>
  <si>
    <t>¿Afectar el cumplimiento de misión de la institución?</t>
  </si>
  <si>
    <t>¿Afectar el cumplimiento de la misión del sector al que pertenece la institución?</t>
  </si>
  <si>
    <t>¿Generar pérdida de confianza de la institución, afectando su reputación?</t>
  </si>
  <si>
    <t>¿Generar pérdida de recursos económicos?</t>
  </si>
  <si>
    <t>¿Afectar la generación de los productos o la prestación de los servicios?</t>
  </si>
  <si>
    <t>N°</t>
  </si>
  <si>
    <t xml:space="preserve">RESPUESTA </t>
  </si>
  <si>
    <t>Si</t>
  </si>
  <si>
    <t>No</t>
  </si>
  <si>
    <t>¿Dar lugar al detrimento de calidad de vida de la comunidad por la pérdida del bien o servicios o los recursos públicos?</t>
  </si>
  <si>
    <t>¿Generar pérdida de información de la institución?</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</si>
  <si>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</si>
  <si>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</si>
  <si>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</si>
  <si>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</si>
  <si>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</si>
  <si>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</si>
  <si>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</si>
  <si>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</si>
  <si>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</si>
  <si>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¿Generar daño ambiental?</t>
  </si>
  <si>
    <t>Si (*)</t>
  </si>
  <si>
    <t>No (*)</t>
  </si>
  <si>
    <t xml:space="preserve">Total preguntas afirmativas: </t>
  </si>
  <si>
    <t>Responder afirmativamente de UNA a CINCO pregunta(s) genera un impacto moderado.</t>
  </si>
  <si>
    <t>Responder afirmativamente de SEIS a ONCE preguntas genera un impacto mayor.</t>
  </si>
  <si>
    <t>Responder afirmativamente de DOCE a DIECINUEVE preguntas genera un impacto catastrófico.</t>
  </si>
  <si>
    <t>Genera medianas consecuencias sobre la entidad</t>
  </si>
  <si>
    <t>Genera altas consecuencias sobre la entidad.</t>
  </si>
  <si>
    <t>Genera consecuencias desastrosas para la entidad</t>
  </si>
  <si>
    <t>TABLA DE VALORACIÓN DE IMPACTO RIESGOS DE CORRUPCIÓN</t>
  </si>
  <si>
    <t>Pregunta: Si el riesgo de corrupción se materializa podría…</t>
  </si>
  <si>
    <t>* marcar con uno (1) en lugar de equis (X)</t>
  </si>
  <si>
    <t>Controles que están diseñados para evitar un evento no deseado en el momento en que se produce. Este tipo de controles intentan evitar la ocurrencia de los riesgos que puedan afectar el cumplimiento de los objetivos.</t>
  </si>
  <si>
    <t>Controles que están diseñados para identificar un evento o resultado no previsto después de que se haya producido. Buscan detectar la situación no deseada para que se corrija y se tomen las acciones correspondientes.</t>
  </si>
  <si>
    <t>CONTROLES PREVENTIVOS</t>
  </si>
  <si>
    <t>CONTROLES DETECTIVOS</t>
  </si>
  <si>
    <t>CLASIFICACIÓNDE LAS ACTIVIDADES DE CONTROL</t>
  </si>
  <si>
    <t>EJEMPLO</t>
  </si>
  <si>
    <t>Revisión al cumplimiento de los requisitos contractuales en el proceso de selección del contratista o proveedor.</t>
  </si>
  <si>
    <t>Realizar una conciliación bancaria para verificar que los saldos en libros corresponden con los saldos en bancos.</t>
  </si>
  <si>
    <t>CRITERIO DE EVALUACIÓN</t>
  </si>
  <si>
    <t>ASPECTOS A EVALUAR EN EL DISEÑO DEL CONTRO</t>
  </si>
  <si>
    <t>OPCIONES DE RESPUESTA</t>
  </si>
  <si>
    <t>PESO EN LA EVALUACIÓN DEL DISEÑO DEL CONTROL</t>
  </si>
  <si>
    <t>1. Responsable</t>
  </si>
  <si>
    <t>¿Existe un responsable asignado a la ejecución del control ?</t>
  </si>
  <si>
    <t xml:space="preserve">Asignado </t>
  </si>
  <si>
    <t>No Asignado</t>
  </si>
  <si>
    <t>¿El responsable tiene la autoridad y adecuada segregación de funciones en la ejecución del control?</t>
  </si>
  <si>
    <t xml:space="preserve">Adecuado </t>
  </si>
  <si>
    <t>Inadecuado</t>
  </si>
  <si>
    <t>2. Periodicidad</t>
  </si>
  <si>
    <t xml:space="preserve">¿ La oportunidad en que se ejecuta el control ayuda a prevenir la mitigación del riesgo o a detectar la materialización del riesgo de manera oportuna? </t>
  </si>
  <si>
    <t xml:space="preserve">Oportuna </t>
  </si>
  <si>
    <t>Inoportuna</t>
  </si>
  <si>
    <t xml:space="preserve">3. Propósito. </t>
  </si>
  <si>
    <t xml:space="preserve">¿Las actividades que se desarrollan en el control realmente buscan por si sola prevenir o detectar las causas que pueden dar origen al riesgo, ejemplo Verificar, Validar Cotejar, Comparar, Revisar, etc.? </t>
  </si>
  <si>
    <t xml:space="preserve">Prevenir Detectar </t>
  </si>
  <si>
    <t>No es un Control</t>
  </si>
  <si>
    <t xml:space="preserve">4. Cómo se realiza la actividad de control. </t>
  </si>
  <si>
    <t xml:space="preserve">¿La fuente de información que se utiliza en el desarrollo del control es información confiable que permita mitigar el riesgo?. </t>
  </si>
  <si>
    <t xml:space="preserve">Confiable </t>
  </si>
  <si>
    <t>No Confiable</t>
  </si>
  <si>
    <t>5. Qué pasa con las observaciones o desviaciones</t>
  </si>
  <si>
    <t>.¿Las observaciones , desviaciones o diferencias identificadas como resultados de la ejecución del control son investigadas y resueltas de manera oportuna?.</t>
  </si>
  <si>
    <t xml:space="preserve">Se investigan y resuelven oportunamente </t>
  </si>
  <si>
    <t>No se investigan y resuelven oportunamente</t>
  </si>
  <si>
    <t xml:space="preserve">6. Evidencia de la ejecución del control </t>
  </si>
  <si>
    <t xml:space="preserve">¿Se deja evidencia o rastro de la ejecución del control, que permita a cualquier tercero con la evidencia, llegar a la misma conclusión?. </t>
  </si>
  <si>
    <t xml:space="preserve">Completa </t>
  </si>
  <si>
    <t xml:space="preserve">Incompleta </t>
  </si>
  <si>
    <t>No existe</t>
  </si>
  <si>
    <t>CONTROL 1</t>
  </si>
  <si>
    <t>RESULTADO</t>
  </si>
  <si>
    <t>RIESGO 1</t>
  </si>
  <si>
    <t>TRATAMIENTO DEL RIESGO</t>
  </si>
  <si>
    <t>ACEPTAR EL RIESGO</t>
  </si>
  <si>
    <t>EVITAR EL RIESGO</t>
  </si>
  <si>
    <t>REDUCIR EL RIESGO</t>
  </si>
  <si>
    <t>No se adopta ninguna medida que afecte la probabilidad o el impacto del riesgo. (Ningún riesgo de corrupción podrá ser aceptado).</t>
  </si>
  <si>
    <t>Se adoptan medidas para reducir la probabilidad o el impacto del riesgo, o ambos; por lo general conlleva a la implementación de controles.</t>
  </si>
  <si>
    <t>Se abandonan las actividades que dan lugar al riesgo, es decir, no iniciar o no continuar con la actividad que lo provoca.</t>
  </si>
  <si>
    <t>Se reduce la probabilidad o el impacto del riesgo transfiriendo o compartiendo una parte de este. Los riesgos de corrupción se pueden compartir pero no se puede transferir su responsabilidad.</t>
  </si>
  <si>
    <t>COMPARTIR O TRANSFERIR EL RIESGO</t>
  </si>
  <si>
    <t>RANGO DE CALIFICACIÓN DEL DISEÑO</t>
  </si>
  <si>
    <t>RESULTADO, PESO EN LA EVALUACIÓN DEL DISEÑO DEL CONTROL</t>
  </si>
  <si>
    <t>FUERTE</t>
  </si>
  <si>
    <t>Calificación entre 96 y 100</t>
  </si>
  <si>
    <t>Calificación entre 86 y 95</t>
  </si>
  <si>
    <t>DÉBIL</t>
  </si>
  <si>
    <t>Calificación entre 0 y 85</t>
  </si>
  <si>
    <t>CAUSA 1</t>
  </si>
  <si>
    <t>CAUSA 2</t>
  </si>
  <si>
    <t>DISEÑO DEL CONTROL</t>
  </si>
  <si>
    <t>R</t>
  </si>
  <si>
    <t>RANGO DE CALIFICACIÓN DE LA EJECUCIÓN</t>
  </si>
  <si>
    <t>RESULTADO, PESO DE LA EJECUCIÓN DEL CONTROL</t>
  </si>
  <si>
    <t>El control se ejecuta de manera consistente por parte del responsable.</t>
  </si>
  <si>
    <t>El control se ejecuta algunas veces por parte del responsable.</t>
  </si>
  <si>
    <t>El control no se ejecuta por parte del responsable.</t>
  </si>
  <si>
    <t>EJECUCIÓN DEL CONTROL</t>
  </si>
  <si>
    <t>Fuerte + Fuerte = FUERTE</t>
  </si>
  <si>
    <t xml:space="preserve">Fuerte + Moderado = MODERADO </t>
  </si>
  <si>
    <t>Fuerte + Débil = DÉBIL</t>
  </si>
  <si>
    <t>Moderado + Fuerte = MODERADO</t>
  </si>
  <si>
    <t>Moderado + Moderado = MODERADO</t>
  </si>
  <si>
    <t>Moderado + Débil = DÉBIL</t>
  </si>
  <si>
    <t>Débil + Fuerte = DÉBIL</t>
  </si>
  <si>
    <t>Débil + Moderado = DÉBIL</t>
  </si>
  <si>
    <t>Débil + Débil = DÉBIL</t>
  </si>
  <si>
    <t>SOLIDEZ INDIVIDUAL DEL CONTROL</t>
  </si>
  <si>
    <t>Fuerte + Fuerte = FUERTE (100)</t>
  </si>
  <si>
    <t>Fuerte + Moderado = MODERADO (50)</t>
  </si>
  <si>
    <t>Fuerte + Débil = DÉBIL (0)</t>
  </si>
  <si>
    <t>Moderado + Fuerte = MODERADO (50)</t>
  </si>
  <si>
    <t>Moderado + Moderado = MODERADO (50)</t>
  </si>
  <si>
    <t>Moderado + Débil = DÉBIL (0)</t>
  </si>
  <si>
    <t>Débil + Fuerte = DÉBIL (0)</t>
  </si>
  <si>
    <t>Débil + Moderado = DÉBIL (0)</t>
  </si>
  <si>
    <t>Débil + Débil = DÉBIL (0)</t>
  </si>
  <si>
    <t>Peso del diseño individual o promedio de los Controles. (DISEÑO)</t>
  </si>
  <si>
    <t>El Control se ejecuta de manera consistente por los responsables. (EJECUCION)</t>
  </si>
  <si>
    <t xml:space="preserve">Solidez individual de cada control </t>
  </si>
  <si>
    <t>FUERTE:100 MODERADO:50 DÉBIL:0</t>
  </si>
  <si>
    <t>Aplica plan de acción para fortalecer el Control Si / NO</t>
  </si>
  <si>
    <t>Fuerte Calificación Entre 96 y 100</t>
  </si>
  <si>
    <t>Fuerte (Siempre se ejecuta)</t>
  </si>
  <si>
    <t xml:space="preserve">Moderado (Algunas veces) </t>
  </si>
  <si>
    <t xml:space="preserve">Débil (No se ejecuta) </t>
  </si>
  <si>
    <t>Moderado Calificación Entre 86 y 95</t>
  </si>
  <si>
    <t xml:space="preserve">Fuerte (Siempre se ejecuta) </t>
  </si>
  <si>
    <t xml:space="preserve">Débil Entre 0 y 85 </t>
  </si>
  <si>
    <t>SOLIDEZ INDIVIDUAL DE CADA CONTROL</t>
  </si>
  <si>
    <t>CALIFICACIÓN DE LA SOLIDEZ DEL CONJUNTO DE CONTROLES</t>
  </si>
  <si>
    <t>El promedio de la solidez indiviudal de cada control al sumarlos y ponderarlos es igual a 100.</t>
  </si>
  <si>
    <t>El promedio de la solidez indiviudal de cada control al sumarlos y ponderarlos está entre 50 y 99.</t>
  </si>
  <si>
    <t>El promedio de la solidez individual de cada control al sumarlos y ponderarlos es menor a 50.</t>
  </si>
  <si>
    <t>SÓLIDEZ DEL CONJUNTO DE LOS CONTROLES</t>
  </si>
  <si>
    <t>CONTROLES AYUDAN A DISMINUIR LA PROBABILIDAD</t>
  </si>
  <si>
    <t>CONTROLES AYUDAN A DISMINUIR EL IMPACTO</t>
  </si>
  <si>
    <t># COLUMNAS EN LA MATRIZ DE RIESGO QUE SE DESPLAZA EN EL EJE DE PROBABILIDAD</t>
  </si>
  <si>
    <t>Directamente</t>
  </si>
  <si>
    <t>Indirectamente</t>
  </si>
  <si>
    <t>No disminuye</t>
  </si>
  <si>
    <t># COLUMNAS EN LA MATRIZ DE RIESGO QUE SE DESPLAZA EN EL EJE DE IMPACTO</t>
  </si>
  <si>
    <r>
      <t xml:space="preserve">Riesgos estratégicos: </t>
    </r>
    <r>
      <rPr>
        <sz val="9"/>
        <color rgb="FF000000"/>
        <rFont val="Arial"/>
        <family val="2"/>
      </rPr>
      <t>posibilidad de ocurrencia de eventos que afecten los objetivos estratégicos de la organización pública y por tanto impactan toda la entidad.</t>
    </r>
  </si>
  <si>
    <r>
      <t xml:space="preserve">Riesgos operativos: </t>
    </r>
    <r>
      <rPr>
        <sz val="9"/>
        <color rgb="FF000000"/>
        <rFont val="Arial"/>
        <family val="2"/>
      </rPr>
      <t>posibilidad de ocurrencia de eventos que afecten los procesos misionales de la entidad.</t>
    </r>
  </si>
  <si>
    <r>
      <t xml:space="preserve">Riesgos financieros: </t>
    </r>
    <r>
      <rPr>
        <sz val="9"/>
        <color rgb="FF000000"/>
        <rFont val="Arial"/>
        <family val="2"/>
      </rPr>
      <t>posibilidad de ocurrencia de eventos que afecten los estados financieros y todas aquellas áreas involucradas con el proceso financiero como presupuesto, tesorería, contabilidad, cartera, central de cuentas, costos, etc</t>
    </r>
  </si>
  <si>
    <r>
      <t xml:space="preserve">Riesgos tecnológicos: </t>
    </r>
    <r>
      <rPr>
        <sz val="9"/>
        <color rgb="FF000000"/>
        <rFont val="Arial"/>
        <family val="2"/>
      </rPr>
      <t>posibilidad de ocurrencia de eventos que afecten la totalidad o parte de la infraestructura tecnológica (hardware, software, redes, etc.) de una entidad.</t>
    </r>
  </si>
  <si>
    <r>
      <t xml:space="preserve">Riesgos de cumplimiento: </t>
    </r>
    <r>
      <rPr>
        <sz val="9"/>
        <color rgb="FF000000"/>
        <rFont val="Arial"/>
        <family val="2"/>
      </rPr>
      <t>posibilidad de ocurrencia de eventos que afecten la situación jurídica o contractual de la organización debido a su incumplimiento o desacato a la normatividad legal y las obligaciones contractuales.</t>
    </r>
  </si>
  <si>
    <r>
      <t xml:space="preserve">Riesgo de imagen o reputacional: </t>
    </r>
    <r>
      <rPr>
        <sz val="9"/>
        <color rgb="FF000000"/>
        <rFont val="Arial"/>
        <family val="2"/>
      </rPr>
      <t>posibilidad de ocurrencia de un evento que afecte la imagen, buen nombre o reputación de una organización ante sus clientes y partes interesadas.</t>
    </r>
  </si>
  <si>
    <r>
      <t xml:space="preserve">Riesgos de corrupción: </t>
    </r>
    <r>
      <rPr>
        <sz val="9"/>
        <color rgb="FF000000"/>
        <rFont val="Arial"/>
        <family val="2"/>
      </rPr>
      <t>posibilidad de que, por acción u omisión, se use el poder para desviar la gestión de lo público hacia un beneficio privado.</t>
    </r>
  </si>
  <si>
    <r>
      <t xml:space="preserve">Riesgos de seguridad digital: </t>
    </r>
    <r>
      <rPr>
        <sz val="9"/>
        <color rgb="FF000000"/>
        <rFont val="Arial"/>
        <family val="2"/>
      </rPr>
      <t>posibilidad de combinación de amenazas y vulnerabilidades en el entorno digital. Puede debilitar el logro de objetivos económicos y sociales, afectar la soberanía nacional, la integridad territorial, el orden constitucional y los intereses nacionales. Incluye aspectos relacionados con el ambiente físico, digital y las personas.</t>
    </r>
  </si>
  <si>
    <r>
      <t xml:space="preserve">Riesgo de seguridad y salud en el trabajo: </t>
    </r>
    <r>
      <rPr>
        <sz val="9"/>
        <color rgb="FF000000"/>
        <rFont val="Arial"/>
        <family val="2"/>
      </rPr>
      <t>probabilidad de que se materialice el peligro; es decir, que le genere daño a las personas, bienes o al entorno. </t>
    </r>
  </si>
  <si>
    <r>
      <t xml:space="preserve">Riesgo ambiental: </t>
    </r>
    <r>
      <rPr>
        <sz val="9"/>
        <color rgb="FF000000"/>
        <rFont val="Arial"/>
        <family val="2"/>
      </rPr>
      <t>probabilidad de que un evento ambiental sea un efecto potencialmennte adverso afectando fauna y flora, salud humana, prosperidad cultural y social, recursos naturales, la energía y el clima.</t>
    </r>
  </si>
  <si>
    <t>TIPOLOGÍA DE LOS RIESGOS</t>
  </si>
  <si>
    <t>INDICADOR 
Eficacia
Efectividad</t>
  </si>
  <si>
    <t>CAUSAS / VULNERABILIDAD</t>
  </si>
  <si>
    <t>SOPORTE DEL CONTROL</t>
  </si>
  <si>
    <t>RESPONSABLE DEL CONTROL</t>
  </si>
  <si>
    <t>EXTREMO</t>
  </si>
  <si>
    <t>ALTO</t>
  </si>
  <si>
    <t>BAJO</t>
  </si>
  <si>
    <t>Fuerte + Fuerte</t>
  </si>
  <si>
    <t>Fuerte + Moderado</t>
  </si>
  <si>
    <t>Fuerte + Débil</t>
  </si>
  <si>
    <t>Moderado + Fuerte</t>
  </si>
  <si>
    <t>Moderado + Moderado</t>
  </si>
  <si>
    <t>Moderado + Débil</t>
  </si>
  <si>
    <t>Débil + Fuerte</t>
  </si>
  <si>
    <t>Débil + Moderado</t>
  </si>
  <si>
    <t>Débil + Débil</t>
  </si>
  <si>
    <t>FUERTE
 100</t>
  </si>
  <si>
    <t>MODERADO
 50</t>
  </si>
  <si>
    <t>DÉBIL
 0</t>
  </si>
  <si>
    <t>FUERTEFUERTE</t>
  </si>
  <si>
    <t>FUERTEMODERADO</t>
  </si>
  <si>
    <t>MODERADOFUERTE</t>
  </si>
  <si>
    <t>MODERADOMODERADO</t>
  </si>
  <si>
    <t>MODERADODÉBIL</t>
  </si>
  <si>
    <t>FUERTEDÉBIL</t>
  </si>
  <si>
    <t>DÉBILFUERTE</t>
  </si>
  <si>
    <t>DÉBILMODERADO</t>
  </si>
  <si>
    <t>DÉBILDÉBIL</t>
  </si>
  <si>
    <t>SOLIDEZ DEL CONJUNTO DE CONTROLES (Promedio aritmético de solidez individual)</t>
  </si>
  <si>
    <t>CLASIF. DE DISPONIBILIDAD</t>
  </si>
  <si>
    <t>FACTOR QUE GENERA EL RIESGO</t>
  </si>
  <si>
    <t>DESCRIPCIÓN DEL RIESGO</t>
  </si>
  <si>
    <t>VERSIÓN:  6</t>
  </si>
  <si>
    <t>VIGENCIA: MARZO 6 DE 2020</t>
  </si>
  <si>
    <t>GESTIÓN DE CONTROL INTERNO</t>
  </si>
  <si>
    <t>Realizar la evaluación de la gestión institucional a través de auditorías y seguimientos, brindando a la Dirección información pertinente para la toma de decisiones que contribuyan al cumplimiento de los objetivos Institucionales.</t>
  </si>
  <si>
    <t>Inadecuadas recomendaciones y alertas a la Administración sobre posibles eventos que afecten el cumplimiento de su desempeño institucional.</t>
  </si>
  <si>
    <t>Posibilidad de incumplimiento con los términos establecidos para el reporte y/o presentación de informes a entes externos e internos.</t>
  </si>
  <si>
    <t>Inadecuada disposición de los residuos ordinarios,  reciclables.</t>
  </si>
  <si>
    <t>Pandemia</t>
  </si>
  <si>
    <t xml:space="preserve">Ocurrencia de accidentes y/o enfermedades Profesionales </t>
  </si>
  <si>
    <t>Higiene postural</t>
  </si>
  <si>
    <t>x</t>
  </si>
  <si>
    <t>Debilidades en la selección de los auditores</t>
  </si>
  <si>
    <t>Omisión de la información, por parte de la Administración y/o sus colaboradores, requerida para realizar auditorias, seguimientos y/o asesorías</t>
  </si>
  <si>
    <t>Pérdida de credibilidad en la ejecución de los roles de Control Interno.
Investigaciones disciplinarias y/o sanciones.
Inducir a error a la Administración en la toma de decisiones.</t>
  </si>
  <si>
    <t>Elaborar estudios previos con requisitos de estudio y experiencia claros, pertinentes para el cumplimiento del objetivo del proceso de Gestión de Control Interno.</t>
  </si>
  <si>
    <t>Sensibilización al personal de la ETITC respecto a los roles que cumple la Oficina de Control Interno y la importancia del suministro de información.</t>
  </si>
  <si>
    <t>DIRECTAMENTE</t>
  </si>
  <si>
    <t>Estudio previo</t>
  </si>
  <si>
    <t>Prof. Control Interno</t>
  </si>
  <si>
    <t>Anual</t>
  </si>
  <si>
    <t>EFICACIA:
Índice de cumplimiento actividades = (#de actividades cumplidas / #de actividades programadas)x 100
EFECTIVIDAD:
Efectividad del plan de manejo de riesgos = # de recomendaciones y alertas desacertadas generadas en el mes/ total de recomendaciones y alertas generadas en el mes x 100</t>
  </si>
  <si>
    <t>Durante el primer trimestre  se elaboraron los estudios previos para la solicitud de un profesional de apoyo para la Oficina con conocimientos contables, sin embargo no fue posible la contratación por motivos de  la emergencia sanitaria  declarada con ocación del Covid-19</t>
  </si>
  <si>
    <t>Deficiencia en la planeación de las actividades de seguimiento, auditoria y/o evaluación de OCI.</t>
  </si>
  <si>
    <t>Inefectividad en el cumplimiento del rol de autocontrol, evaluación y seguimiento.</t>
  </si>
  <si>
    <t>Generación, de reportes y seguimientos  en los términos establecidos.</t>
  </si>
  <si>
    <t>EFICACIA:
Índice de cumplimiento actividades = (#de actividades cumplidas / #de actividades programadas)x 100
EFECTIVIDAD:
Efectividad del plan de manejo de riesgos = # de informes de ley presentandos fuera de terminos en el mes/ total de informes de ley presentados en el mes x 100</t>
  </si>
  <si>
    <t xml:space="preserve">Disminución de los recursos naturales.           
Incumplimiento de requisitos legales y otros requisitos.               
 Posibles sanciones por parte de la autoridad ambiental y/o de la misma entidad.  </t>
  </si>
  <si>
    <t>Participar en las jornadas de capacitación y/o sensibilización programadas por el Sistema de Gestión de Seguridad y Salud en el Trabajo.</t>
  </si>
  <si>
    <t>Registro de asistencia a las actividades organizadas por el Sistema de Gestión de Seguridad y Salud en el Trabajo</t>
  </si>
  <si>
    <t>Según programación de Gestión ambiental</t>
  </si>
  <si>
    <t>EFICACIA:
Índice de cumplimiento actividades = (#de actividades cumplidas / #de actividades programadas)x 100
EFECTIVIDAD:
Efectividad del plan de manejo de riesgos = # de accidentes laborales presentados en el años/ total de total de personas del área x 100</t>
  </si>
  <si>
    <t xml:space="preserve">Desconocimiento de las políticas establecidas en el Sistema de Gestión de Seguridad y Salud en el Trabajo. </t>
  </si>
  <si>
    <t>Afectación de salud y desempeño en el trabajo.</t>
  </si>
  <si>
    <t>Según programación de Sistema de Gestión de Seguridad y Salud en el Trabajo</t>
  </si>
  <si>
    <t>Convocar de manera remota mediante plataforma TEAMS a reuniones de seguimiento.
Solicitar soportes y/o evidencias por correo electronico.
Dar cumplimiento con la elaboración y publicación de los informes de ley.</t>
  </si>
  <si>
    <t>Eficacia: Actividades programadas / Actividades ejecutadas  en trabajo en casa *100
Efectividad: No se presenta disminución  y/o incumplimiento en la presentacion de informes y seguimientos  propios de la oficina.</t>
  </si>
  <si>
    <t>EFICACIA:
Índice de cumplimiento actividades = (#de actividades cumplidas / #de actividades programadas)x 100
EFECTIVIDAD:
Efectividad del plan de manejo de riesgos = # de fallas en los equipos de cómputo del área en el semestre / total de equipos de cómputo del área x 100</t>
  </si>
  <si>
    <t>Elaboración del cronograma de actividades de la OCI.</t>
  </si>
  <si>
    <t xml:space="preserve">Desconocimiento de las políticas de gestión ambiental de la Entidad. </t>
  </si>
  <si>
    <t>Durante el periodo se asistio a los talleres virtuales convocados por el area de SST, por medio de la ARL Positiva (Muevete y contagiate de revención y Inteligencia emocional en tiempos de repensar) asi mismo se han tenido en cuenta las diferentes pausas activas enviadas al correo electronico institucional con ejecrcicios de prevención, como el  de dolores lumbares ( 3 de abril de 2020).</t>
  </si>
  <si>
    <t>Riesgo de contagio de enfermedades que interrumpan el adecuado funcionamiento y cumplimiento de las obligaciones del equipo de trabajo por covid-19 u otro</t>
  </si>
  <si>
    <t>Correos electronicos.
Reuniones  convocadas por Teams.
Matriz de seguimiento trabajo en casa.</t>
  </si>
  <si>
    <t>A partir de la declaratoria de Emergencia Sanitaria por el Covid-19, y  el inicio de la  caurentena obligatoria, desde el mes de marzo, se ha dado cumplimiento con la elaboración y publicación de los informes y seguimientos de acuerdo al cronograma de actividades de la OCI y la normatividad vigente, de igual modo, se cuenta con las matrices de reporte semanal de trabajo en casa, junto con sus respectivas evidencias.</t>
  </si>
  <si>
    <t>Recomendación</t>
  </si>
  <si>
    <t>Residuos</t>
  </si>
  <si>
    <t>RIESGO 2</t>
  </si>
  <si>
    <t>.¿Las observaciones, desviaciones o diferencias identificadas como resultados de la ejecución del control son investigadas y resueltas de manera oportuna?.</t>
  </si>
  <si>
    <t>Correo enviado.</t>
  </si>
  <si>
    <t>Primer trimestre 2020</t>
  </si>
  <si>
    <t>Julio 2020</t>
  </si>
  <si>
    <t xml:space="preserve">Se tienen prevista la elaboración del mecanismo de socialización, con el apoyo del area de comunicaciones para el mes de juio de 2020. </t>
  </si>
  <si>
    <t>Incumplimiento</t>
  </si>
  <si>
    <t>Cronograma anual de actividades y Programa Anual de auditorias OCI.</t>
  </si>
  <si>
    <t>Informes presentados y publlicados en términos</t>
  </si>
  <si>
    <t>De acuerdo a los lineamientos establecidos en la normatividad vigente.</t>
  </si>
  <si>
    <t>El cronograma de actividades, fue elaborado, programando los informes, seguimientos de gestión, auditorias y otras actividades propias de la OCI.</t>
  </si>
  <si>
    <t>Los informes de seguimiento a la gestión, durante el periodo han sido elaborados y publicados en la pagina web de la Entidad y se pueden evidenciar en el link http://www.itc.edu.co/es/nosotros/control-interno.</t>
  </si>
  <si>
    <t>Participar en las jornadas de capacitación y/o sensibilización programadas por el Sistema de Gestión Ambiental.</t>
  </si>
  <si>
    <t>Registro de asistencia a las actividades organizadas por el Sistema de Gestión  Ambiental</t>
  </si>
  <si>
    <t>Equipo de Control Interno</t>
  </si>
  <si>
    <t>Con ocación de la Emergencia Sanitaria declarada por  el Gobierno Nacional por el Covid-19,  durante el periodo de seguimiento no se han realizado convocatorias para realizar actividades tendientes a la Gestión Ambiental. No obstante se han mantenido las actividades de clasificación de residuos en la Oficina, mediante su disposicion en el punto ecologico disponible.</t>
  </si>
  <si>
    <t>Trabajo presencial</t>
  </si>
  <si>
    <t xml:space="preserve">Incapacidades por enfermedad y/o contagio (Covid-19)
Incumplimiento de entrega de informes y realización de seguimientos de la gestión de la Entidad.
Muerte por contagio.
</t>
  </si>
  <si>
    <t>De acuerdo a las directrices y lineamientos sobre la Emergencia Sanitaria declarada por el Gobierno Nacional.</t>
  </si>
  <si>
    <t>Información</t>
  </si>
  <si>
    <t>Afectacion en la Disponibilidad, integriidad y confidencialidad de la informacion manejada por la OCI.</t>
  </si>
  <si>
    <t xml:space="preserve">Perdida de información.
Perdida de confidencialidad de la información  manejada en la OCI.
</t>
  </si>
  <si>
    <t xml:space="preserve">
Compartir claves de acceso a correos y otras plataformas.
</t>
  </si>
  <si>
    <t>No trabajar la información en el OneDrive.</t>
  </si>
  <si>
    <t xml:space="preserve">
Uso de claves personales.</t>
  </si>
  <si>
    <t>Mantener la información producida por la oficina  en el One Drive.</t>
  </si>
  <si>
    <t>Manejo de la información producida en el Onedrive.</t>
  </si>
  <si>
    <t>Permanente</t>
  </si>
  <si>
    <t xml:space="preserve">Durante el periodo, se ha manejado la informacion producida por la Oficina de control interno en el onedrive. 
</t>
  </si>
  <si>
    <t>Con motivo de la ausencia del Profesional especializado de control interno asignado por la Presidencia de la Republica, actualmente se cuenta con acceso al correo oficial de la OCI,  toda vez que las entidades externas y  los entes de control  envian información y actualización de las actividades de  control interno a este, una vez se cuente con la persona designada, este sera manejado única y exclusivamente por esta persona.</t>
  </si>
  <si>
    <r>
      <rPr>
        <b/>
        <sz val="12"/>
        <rFont val="Arial"/>
        <family val="2"/>
      </rPr>
      <t>LIDER DEL PROCESO:</t>
    </r>
    <r>
      <rPr>
        <sz val="12"/>
        <rFont val="Arial"/>
        <family val="2"/>
      </rPr>
      <t xml:space="preserve"> HNO. ARIOSTO ARDILA SILVA</t>
    </r>
  </si>
  <si>
    <t>MAPA Y PLAN DE TRATAMIENTO DE RIESGOS GESTIÓN DE CONTROL INTERNO 2020</t>
  </si>
  <si>
    <t>RIESGO 3</t>
  </si>
  <si>
    <t>RIESGO 4</t>
  </si>
  <si>
    <t>RIESGO 5</t>
  </si>
  <si>
    <t>RIESGO 6</t>
  </si>
  <si>
    <t>Manejo de claves personales.</t>
  </si>
  <si>
    <t>Junio 9 de 2020</t>
  </si>
  <si>
    <t>Se verifica mediante correo enviado el día 10 de marzo los estudios previos para tramite de contratación del profesional de apoyo con conocimientos contables para la oficina de control interno, a la fecha se encuentra pendiente por emergencia sanitaria del covid-19</t>
  </si>
  <si>
    <t>Se verifica seguimiento a la gestión hasta el mes de julio, se evidencian en la pagina http://www.itc.edu.co/es/nosotros/control-interno.</t>
  </si>
  <si>
    <t xml:space="preserve">Se adelanto la socialización mediante correo electrónico día 24 de julio a los funcionarios de la entidad de los roles que caracterizan las funciones de la oficina de control interno </t>
  </si>
  <si>
    <t>Se evidencia participación en la capacitación de Gestión Ambiental el día 5 de agosto de 2020</t>
  </si>
  <si>
    <t>Durante el periodo de julio y agosto participo en los talleres de SST, pausas activas, teniendo en cuenta que estas actividades son desarrolladas voluntariamente por el profesional de apoyo oficina control interno desde casa por la emergencia sanitaria (Covid-19)</t>
  </si>
  <si>
    <t xml:space="preserve">Se evidencian convocatorias por la plataforma de teams, como soporte correo de reuniones adelantas para efectuar los seguimientos y elaboración de informes de requerimiento legal para la oficina de control interno </t>
  </si>
  <si>
    <t xml:space="preserve">Se evidencia información en carpetas creadas de trabajo diario de acuerdo a las funciones de Control Interno actualizadas en el one drive a fecha </t>
  </si>
  <si>
    <t>Con motivo de la ausencia del Profesional especializado de control interno asignado por la Presidencia de la Republica, actualmente se cuenta con acceso al correo oficial de la OCI, toda vez que las entidades externas y los entes de control envían información y actualización de las actividades de control interno a este, una vez se cuente con la persona designada, este será manejado única y exclusivamente por esta persona.</t>
  </si>
  <si>
    <t>Se adelantó el seguimiento de la estrategia anticorrupción del primer cuatrimestre, seguimiento a la ley de trasparencia y acceso a la información, se evidencia en el siguiente link http://www.itc.edu.co/es/nosotros/control-interno.</t>
  </si>
  <si>
    <t>Por temas de pandemia a pesar de haber presentado los estudios previos no se realizó contratación de personal adicional en control interno, teniendo en cuenta que por decisión del Comité Institucional de Coordinación de Control Interno se estableció que para esta vigencia no se realizaría de parte de control interno auditoría a los procesos de la entidad por ausencia del profesional nombrado por presidencia.  Sin embargo, se han presentado las recomendaciones y alertas a la Administración sobre posibles eventos que afecten el cumplimiento de su desempeño institucional.</t>
  </si>
  <si>
    <t>Desde el área de comunicaciones se envío correo electrónico el día 24 de julio, socializando los roles que caracterizan las funciones de control interno.  Así mismo, en la jornada de reinducción llevada a cabo el día 1 de septiembre de 2020 se recordaron todas las funciones que ejerce control interno.</t>
  </si>
  <si>
    <t>Se cuenta con el cronograma de actividades en el cual se despliega de forma mensual los informes tanto internos como externos que se deben elaborar desde control interno. Así mismo, se cuenta con el programa anual de auditorías aprobado por el Comité Institucional de Coordinación de Control Interno, en el cual se definió inicialmente la ejecución de la auditoría a caja menor.</t>
  </si>
  <si>
    <t xml:space="preserve">Durante los meses de septiembre, octubre y noviembre se han elaborado y publicado los informes de: seguimiento al plan anticorrupción y atención al ciudadano, seguimiento a la ley de transparencia y acceso a la información, austeridad en el gasto tercer trimestre.  Estos informes se pueden verificar en el link http://www.itc.edu.co/es/nosotros/control-interno.
Se encuentran pendientes de elaborar y publicar los informes correspondientes al mes de diciembre los cuales son: cumplimiento y efectividad a los planes de mejoramiento generados en las diferentes fuentes de evaluación, seguimiento de la tercera línea de defensa a los mapas de riesgos de los procesos de la ETITC y el seguimiento a las evaluaciones de desempeño y acuerdos de gestión en todos los niveles. </t>
  </si>
  <si>
    <t>Se evidencia participación en la capacitación de Gestión Ambiental el día 22 de octubre de 2020 en el tema Taller de manejo de residuos sólidos.  Con la ARL se asisitó al taller almacenamiento de sustancias químicas y matriz de compatibiidad.</t>
  </si>
  <si>
    <t>Se participó en la socialización del protocolo de bioseguridad de la ETIC.  Así mismo en los talleres organizados por la ARL en los temas de: I Foro de salud mental empresarial en tiempos de pandemia, taller web inteligencia emocional en tiempos de repensar.</t>
  </si>
  <si>
    <t>Se evidencia que se han conformado equipos en la plataforma de teams para poder adelantar los respectivos seguimientos. 
Se ha solitado mediante correo electrónico los soportes necesarios para los casos en los que aplicó la entrega de evidencias adiciionales.
En el portal web institucional se encuentran publicados los respectivos informes que se generan desde control interno.</t>
  </si>
  <si>
    <t>Se evidencia que la información generada por control interno se conserva en el one drive institucional, garantizando de esta forma la integridad de la infomación.</t>
  </si>
  <si>
    <t>Con motivo de la ausencia del Profesional especializado de control interno asignado por la Presidencia de la Republica, actualmente se cuenta con acceso al correo oficial del profesional de control interno,  toda vez que las entidades externas y  los entes de control  envian información y actualización de las actividades de  control interno a este, una vez se cuente con la persona designada, este sera manejado única y exclusivamente por esta persona.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</si>
</sst>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Calibri"/>
      <family val="2"/>
      <scheme val="minor"/>
    </font>
    <font>
      <b/>
      <sz val="10"/>
      <name val="Arial"/>
      <family val="2"/>
    </font>
    <font>
      <sz val="10"/>
      <name val="Arial"/>
      <family val="2"/>
    </font>
    <font>
      <sz val="10"/>
      <color theme="1"/>
      <name val="Arial"/>
      <family val="2"/>
    </font>
    <font>
      <sz val="6"/>
      <color theme="1"/>
      <name val="Arial"/>
      <family val="2"/>
    </font>
    <font>
      <b/>
      <sz val="9"/>
      <color rgb="FF000000"/>
      <name val="Arial"/>
      <family val="2"/>
    </font>
    <font>
      <sz val="12"/>
      <name val="Arial"/>
      <family val="2"/>
    </font>
    <font>
      <b/>
      <sz val="7"/>
      <name val="Arial"/>
      <family val="2"/>
    </font>
    <font>
      <sz val="7"/>
      <name val="Arial"/>
      <family val="2"/>
    </font>
    <font>
      <sz val="7"/>
      <color theme="1"/>
      <name val="Calibri"/>
      <family val="2"/>
      <scheme val="minor"/>
    </font>
    <font>
      <u/>
      <sz val="11"/>
      <color theme="10"/>
      <name val="Calibri"/>
      <family val="2"/>
      <scheme val="minor"/>
    </font>
    <font>
      <u/>
      <sz val="11"/>
      <color theme="11"/>
      <name val="Calibri"/>
      <family val="2"/>
      <scheme val="minor"/>
    </font>
    <font>
      <sz val="8"/>
      <name val="Calibri"/>
      <family val="2"/>
      <scheme val="minor"/>
    </font>
    <font>
      <sz val="11"/>
      <color theme="1"/>
      <name val="Arial"/>
      <family val="2"/>
    </font>
    <font>
      <b/>
      <sz val="11"/>
      <color theme="1"/>
      <name val="Arial"/>
      <family val="2"/>
    </font>
    <font>
      <b/>
      <sz val="11"/>
      <color theme="1"/>
      <name val="Arial"/>
      <family val="2"/>
    </font>
    <font>
      <b/>
      <sz val="6"/>
      <color theme="1"/>
      <name val="Arial"/>
      <family val="2"/>
    </font>
    <font>
      <b/>
      <sz val="10"/>
      <color rgb="FF000000"/>
      <name val="Arial"/>
      <family val="2"/>
    </font>
    <font>
      <sz val="10"/>
      <color rgb="FF000000"/>
      <name val="Arial"/>
      <family val="2"/>
    </font>
    <font>
      <sz val="8"/>
      <color theme="1"/>
      <name val="Arial"/>
      <family val="2"/>
    </font>
    <font>
      <sz val="8"/>
      <name val="Arial"/>
      <family val="2"/>
    </font>
    <font>
      <b/>
      <sz val="13"/>
      <color rgb="FF000000"/>
      <name val="Arial"/>
      <family val="2"/>
    </font>
    <font>
      <b/>
      <sz val="12"/>
      <color rgb="FF000000"/>
      <name val="Arial"/>
      <family val="2"/>
    </font>
    <font>
      <sz val="12"/>
      <color rgb="FF000000"/>
      <name val="Arial"/>
      <family val="2"/>
    </font>
    <font>
      <b/>
      <sz val="12"/>
      <name val="Arial"/>
      <family val="2"/>
    </font>
    <font>
      <b/>
      <sz val="11"/>
      <color theme="1"/>
      <name val="Calibri"/>
      <family val="2"/>
      <scheme val="minor"/>
    </font>
    <font>
      <b/>
      <sz val="10"/>
      <color theme="1"/>
      <name val="Arial"/>
      <family val="2"/>
    </font>
    <font>
      <b/>
      <sz val="7"/>
      <color theme="1"/>
      <name val="Arial"/>
      <family val="2"/>
    </font>
    <font>
      <sz val="9"/>
      <color rgb="FF000000"/>
      <name val="Arial"/>
      <family val="2"/>
    </font>
    <font>
      <i/>
      <sz val="11"/>
      <color theme="1"/>
      <name val="Calibri"/>
      <family val="2"/>
      <scheme val="minor"/>
    </font>
  </fonts>
  <fills count="13">
    <fill>
      <patternFill patternType="none"/>
    </fill>
    <fill>
      <patternFill patternType="gray125"/>
    </fill>
    <fill>
      <patternFill patternType="solid">
        <fgColor indexed="9"/>
        <bgColor indexed="64"/>
      </patternFill>
    </fill>
    <fill>
      <patternFill patternType="solid">
        <fgColor rgb="FFC3D69B"/>
        <bgColor indexed="64"/>
      </patternFill>
    </fill>
    <fill>
      <patternFill patternType="solid">
        <fgColor theme="6" tint="0.79998168889431442"/>
        <bgColor indexed="64"/>
      </patternFill>
    </fill>
    <fill>
      <patternFill patternType="solid">
        <fgColor rgb="FF92D050"/>
        <bgColor indexed="64"/>
      </patternFill>
    </fill>
    <fill>
      <patternFill patternType="solid">
        <fgColor rgb="FFFFFF00"/>
        <bgColor indexed="64"/>
      </patternFill>
    </fill>
    <fill>
      <patternFill patternType="solid">
        <fgColor rgb="FFF4B084"/>
        <bgColor indexed="64"/>
      </patternFill>
    </fill>
    <fill>
      <patternFill patternType="solid">
        <fgColor rgb="FFC65911"/>
        <bgColor indexed="64"/>
      </patternFill>
    </fill>
    <fill>
      <patternFill patternType="solid">
        <fgColor rgb="FFFF0000"/>
        <bgColor indexed="64"/>
      </patternFill>
    </fill>
    <fill>
      <patternFill patternType="solid">
        <fgColor rgb="FFD9D9D9"/>
        <bgColor indexed="64"/>
      </patternFill>
    </fill>
    <fill>
      <patternFill patternType="solid">
        <fgColor theme="0"/>
        <bgColor indexed="64"/>
      </patternFill>
    </fill>
    <fill>
      <patternFill patternType="solid">
        <fgColor rgb="FFEBF1DE"/>
        <bgColor indexed="64"/>
      </patternFill>
    </fill>
  </fills>
  <borders count="52">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thin">
        <color auto="1"/>
      </left>
      <right style="thin">
        <color auto="1"/>
      </right>
      <top/>
      <bottom style="thin">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style="medium">
        <color auto="1"/>
      </top>
      <bottom/>
      <diagonal/>
    </border>
    <border>
      <left/>
      <right style="medium">
        <color auto="1"/>
      </right>
      <top style="medium">
        <color auto="1"/>
      </top>
      <bottom/>
      <diagonal/>
    </border>
    <border>
      <left style="thin">
        <color auto="1"/>
      </left>
      <right/>
      <top style="thin">
        <color auto="1"/>
      </top>
      <bottom/>
      <diagonal/>
    </border>
    <border>
      <left style="thin">
        <color auto="1"/>
      </left>
      <right/>
      <top/>
      <bottom style="thin">
        <color auto="1"/>
      </bottom>
      <diagonal/>
    </border>
    <border>
      <left style="medium">
        <color auto="1"/>
      </left>
      <right/>
      <top style="medium">
        <color auto="1"/>
      </top>
      <bottom/>
      <diagonal/>
    </border>
    <border>
      <left/>
      <right style="medium">
        <color auto="1"/>
      </right>
      <top/>
      <bottom style="medium">
        <color auto="1"/>
      </bottom>
      <diagonal/>
    </border>
    <border>
      <left/>
      <right/>
      <top/>
      <bottom style="medium">
        <color auto="1"/>
      </bottom>
      <diagonal/>
    </border>
    <border>
      <left/>
      <right style="medium">
        <color auto="1"/>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style="medium">
        <color indexed="64"/>
      </right>
      <top style="thin">
        <color auto="1"/>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auto="1"/>
      </top>
      <bottom style="medium">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medium">
        <color auto="1"/>
      </right>
      <top/>
      <bottom/>
      <diagonal/>
    </border>
    <border>
      <left style="thin">
        <color auto="1"/>
      </left>
      <right style="thin">
        <color auto="1"/>
      </right>
      <top style="medium">
        <color auto="1"/>
      </top>
      <bottom/>
      <diagonal/>
    </border>
    <border>
      <left style="medium">
        <color indexed="64"/>
      </left>
      <right style="medium">
        <color indexed="64"/>
      </right>
      <top/>
      <bottom style="medium">
        <color rgb="FF000000"/>
      </bottom>
      <diagonal/>
    </border>
    <border>
      <left style="medium">
        <color auto="1"/>
      </left>
      <right style="medium">
        <color indexed="64"/>
      </right>
      <top style="medium">
        <color rgb="FF000000"/>
      </top>
      <bottom/>
      <diagonal/>
    </border>
    <border>
      <left style="medium">
        <color indexed="64"/>
      </left>
      <right/>
      <top/>
      <bottom style="medium">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medium">
        <color auto="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medium">
        <color auto="1"/>
      </top>
      <bottom style="thin">
        <color indexed="64"/>
      </bottom>
      <diagonal/>
    </border>
    <border>
      <left style="thin">
        <color auto="1"/>
      </left>
      <right style="medium">
        <color indexed="64"/>
      </right>
      <top style="medium">
        <color indexed="64"/>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indexed="64"/>
      </right>
      <top style="medium">
        <color indexed="64"/>
      </top>
      <bottom style="thin">
        <color auto="1"/>
      </bottom>
      <diagonal/>
    </border>
    <border>
      <left style="thin">
        <color auto="1"/>
      </left>
      <right style="thin">
        <color auto="1"/>
      </right>
      <top/>
      <bottom style="medium">
        <color indexed="64"/>
      </bottom>
      <diagonal/>
    </border>
    <border>
      <left style="thin">
        <color auto="1"/>
      </left>
      <right style="medium">
        <color indexed="64"/>
      </right>
      <top/>
      <bottom style="thin">
        <color auto="1"/>
      </bottom>
      <diagonal/>
    </border>
  </borders>
  <cellStyleXfs count="9">
    <xf numFmtId="0" fontId="0"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cellStyleXfs>
  <cellXfs count="304">
    <xf numFmtId="0" fontId="0" fillId="0" borderId="0" xfId="0"/>
    <xf numFmtId="0" fontId="2" fillId="0" borderId="0" xfId="0" applyFont="1" applyAlignment="1">
      <alignment vertical="center"/>
    </xf>
    <xf numFmtId="0" fontId="3" fillId="0" borderId="0" xfId="0" applyFont="1"/>
    <xf numFmtId="0" fontId="4" fillId="0" borderId="0" xfId="0" applyFont="1" applyAlignment="1">
      <alignment horizontal="center"/>
    </xf>
    <xf numFmtId="0" fontId="6" fillId="0" borderId="0" xfId="0" applyFont="1"/>
    <xf numFmtId="0" fontId="5" fillId="0" borderId="0" xfId="0" applyFont="1" applyBorder="1" applyAlignment="1" applyProtection="1">
      <alignment wrapText="1"/>
      <protection locked="0"/>
    </xf>
    <xf numFmtId="0" fontId="2" fillId="0" borderId="0" xfId="0" applyFont="1" applyAlignment="1">
      <alignment horizontal="center" vertical="center"/>
    </xf>
    <xf numFmtId="0" fontId="2" fillId="0" borderId="0" xfId="0" applyFont="1" applyFill="1" applyBorder="1" applyAlignment="1">
      <alignment vertical="center" wrapText="1"/>
    </xf>
    <xf numFmtId="0" fontId="8" fillId="0" borderId="0" xfId="0" applyFont="1" applyAlignment="1">
      <alignment vertical="center"/>
    </xf>
    <xf numFmtId="0" fontId="9" fillId="0" borderId="0" xfId="0" applyFont="1"/>
    <xf numFmtId="0" fontId="13" fillId="0" borderId="0" xfId="0" applyFont="1" applyAlignment="1">
      <alignment vertical="center"/>
    </xf>
    <xf numFmtId="0" fontId="2" fillId="0" borderId="0" xfId="0" applyFont="1" applyAlignment="1">
      <alignment vertical="center" wrapText="1"/>
    </xf>
    <xf numFmtId="0" fontId="0" fillId="0" borderId="0" xfId="0" applyAlignment="1">
      <alignment wrapText="1"/>
    </xf>
    <xf numFmtId="0" fontId="3" fillId="0" borderId="0" xfId="0" applyFont="1" applyAlignment="1">
      <alignment wrapText="1"/>
    </xf>
    <xf numFmtId="0" fontId="2" fillId="0" borderId="0" xfId="0" applyFont="1" applyAlignment="1">
      <alignment horizontal="center" vertical="center" wrapText="1"/>
    </xf>
    <xf numFmtId="0" fontId="14" fillId="0" borderId="0" xfId="0" applyFont="1"/>
    <xf numFmtId="0" fontId="19" fillId="0" borderId="11" xfId="0" applyFont="1" applyBorder="1" applyAlignment="1" applyProtection="1">
      <alignment vertical="center" wrapText="1"/>
      <protection locked="0"/>
    </xf>
    <xf numFmtId="0" fontId="0" fillId="0" borderId="0" xfId="0" applyAlignment="1">
      <alignment horizontal="center"/>
    </xf>
    <xf numFmtId="0" fontId="3" fillId="0" borderId="0" xfId="0" applyFont="1" applyAlignment="1">
      <alignment horizontal="center"/>
    </xf>
    <xf numFmtId="0" fontId="2" fillId="0" borderId="30" xfId="0" applyFont="1" applyFill="1" applyBorder="1" applyAlignment="1">
      <alignment vertical="center" wrapText="1"/>
    </xf>
    <xf numFmtId="0" fontId="2" fillId="0" borderId="31" xfId="0" applyFont="1" applyFill="1" applyBorder="1" applyAlignment="1">
      <alignment vertical="center" wrapText="1"/>
    </xf>
    <xf numFmtId="0" fontId="2" fillId="0" borderId="25" xfId="0" applyFont="1" applyFill="1" applyBorder="1" applyAlignment="1">
      <alignment vertical="center" wrapText="1"/>
    </xf>
    <xf numFmtId="0" fontId="2" fillId="0" borderId="25" xfId="0" applyFont="1" applyFill="1" applyBorder="1" applyAlignment="1">
      <alignment horizontal="center" vertical="center" wrapText="1"/>
    </xf>
    <xf numFmtId="0" fontId="2" fillId="0" borderId="25" xfId="0" applyFont="1" applyFill="1" applyBorder="1" applyAlignment="1">
      <alignment horizontal="left" vertical="center" wrapText="1"/>
    </xf>
    <xf numFmtId="0" fontId="2" fillId="0" borderId="24" xfId="0" applyFont="1" applyFill="1" applyBorder="1" applyAlignment="1">
      <alignment vertical="center" wrapText="1"/>
    </xf>
    <xf numFmtId="0" fontId="23"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4"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7" fillId="0" borderId="27" xfId="0" applyFont="1" applyBorder="1" applyAlignment="1">
      <alignment horizontal="center" vertical="center" wrapText="1"/>
    </xf>
    <xf numFmtId="0" fontId="17" fillId="0" borderId="26" xfId="0" applyFont="1" applyBorder="1" applyAlignment="1">
      <alignment vertical="center" wrapText="1"/>
    </xf>
    <xf numFmtId="0" fontId="17" fillId="0" borderId="26" xfId="0" applyFont="1" applyBorder="1" applyAlignment="1">
      <alignment horizontal="center" vertical="center" wrapText="1"/>
    </xf>
    <xf numFmtId="0" fontId="18" fillId="0" borderId="18" xfId="0" applyFont="1" applyBorder="1" applyAlignment="1">
      <alignment horizontal="center" vertical="center" wrapText="1"/>
    </xf>
    <xf numFmtId="0" fontId="18" fillId="5" borderId="24" xfId="0" applyFont="1" applyFill="1" applyBorder="1" applyAlignment="1">
      <alignment vertical="center" wrapText="1"/>
    </xf>
    <xf numFmtId="0" fontId="18" fillId="0" borderId="24" xfId="0" applyFont="1" applyBorder="1" applyAlignment="1">
      <alignment vertical="center" wrapText="1"/>
    </xf>
    <xf numFmtId="0" fontId="18" fillId="6" borderId="24" xfId="0" applyFont="1" applyFill="1" applyBorder="1" applyAlignment="1">
      <alignment vertical="center" wrapText="1"/>
    </xf>
    <xf numFmtId="0" fontId="18" fillId="7" borderId="24" xfId="0" applyFont="1" applyFill="1" applyBorder="1" applyAlignment="1">
      <alignment vertical="center" wrapText="1"/>
    </xf>
    <xf numFmtId="0" fontId="18" fillId="8" borderId="24" xfId="0" applyFont="1" applyFill="1" applyBorder="1" applyAlignment="1">
      <alignment vertical="center" wrapText="1"/>
    </xf>
    <xf numFmtId="0" fontId="18" fillId="9" borderId="24" xfId="0" applyFont="1" applyFill="1" applyBorder="1" applyAlignment="1">
      <alignment vertical="center" wrapText="1"/>
    </xf>
    <xf numFmtId="0" fontId="18" fillId="0" borderId="31" xfId="0" applyFont="1" applyBorder="1" applyAlignment="1">
      <alignment horizontal="justify" vertical="center" wrapText="1"/>
    </xf>
    <xf numFmtId="0" fontId="18" fillId="0" borderId="24" xfId="0" applyFont="1" applyBorder="1" applyAlignment="1">
      <alignment horizontal="justify" vertical="center" wrapText="1"/>
    </xf>
    <xf numFmtId="0" fontId="18" fillId="0" borderId="20" xfId="0" applyFont="1" applyBorder="1" applyAlignment="1">
      <alignment horizontal="justify" vertical="center" wrapText="1"/>
    </xf>
    <xf numFmtId="0" fontId="0" fillId="0" borderId="31" xfId="0" applyBorder="1" applyAlignment="1">
      <alignment vertical="center" wrapText="1"/>
    </xf>
    <xf numFmtId="0" fontId="0" fillId="0" borderId="24" xfId="0" applyBorder="1" applyAlignment="1">
      <alignment vertical="center" wrapText="1"/>
    </xf>
    <xf numFmtId="0" fontId="0" fillId="0" borderId="0" xfId="0" applyAlignment="1">
      <alignment horizontal="center" vertical="center"/>
    </xf>
    <xf numFmtId="0" fontId="0" fillId="0" borderId="1" xfId="0" applyBorder="1"/>
    <xf numFmtId="0" fontId="17" fillId="0" borderId="1" xfId="0" applyFont="1" applyBorder="1" applyAlignment="1">
      <alignment vertical="center" wrapText="1"/>
    </xf>
    <xf numFmtId="0" fontId="17" fillId="0" borderId="1" xfId="0" applyFont="1" applyBorder="1" applyAlignment="1">
      <alignment horizontal="center" vertical="center"/>
    </xf>
    <xf numFmtId="0" fontId="18" fillId="0" borderId="1" xfId="0" applyFont="1" applyBorder="1" applyAlignment="1">
      <alignment vertical="center" wrapText="1"/>
    </xf>
    <xf numFmtId="0" fontId="18" fillId="0" borderId="1" xfId="0" applyFont="1" applyBorder="1" applyAlignment="1">
      <alignment horizontal="center" vertical="center"/>
    </xf>
    <xf numFmtId="0" fontId="18" fillId="0" borderId="1" xfId="0" applyFont="1" applyBorder="1" applyAlignment="1">
      <alignment vertical="center"/>
    </xf>
    <xf numFmtId="0" fontId="18" fillId="0" borderId="33" xfId="0" applyFont="1" applyBorder="1" applyAlignment="1">
      <alignment horizontal="center" vertical="center"/>
    </xf>
    <xf numFmtId="0" fontId="18" fillId="0" borderId="33" xfId="0" applyFont="1" applyBorder="1" applyAlignment="1">
      <alignment vertical="center"/>
    </xf>
    <xf numFmtId="0" fontId="0" fillId="0" borderId="33" xfId="0" applyBorder="1"/>
    <xf numFmtId="0" fontId="18" fillId="10" borderId="1" xfId="0" applyFont="1" applyFill="1" applyBorder="1" applyAlignment="1">
      <alignment horizontal="center" vertical="center" wrapText="1"/>
    </xf>
    <xf numFmtId="0" fontId="18" fillId="7" borderId="38" xfId="0" applyFont="1" applyFill="1" applyBorder="1" applyAlignment="1">
      <alignment vertical="center" wrapText="1"/>
    </xf>
    <xf numFmtId="0" fontId="18" fillId="8" borderId="17" xfId="0" applyFont="1" applyFill="1" applyBorder="1" applyAlignment="1">
      <alignment vertical="center" wrapText="1"/>
    </xf>
    <xf numFmtId="0" fontId="18" fillId="11" borderId="0" xfId="0" applyFont="1" applyFill="1" applyBorder="1" applyAlignment="1">
      <alignment vertical="center" wrapText="1"/>
    </xf>
    <xf numFmtId="0" fontId="0" fillId="11" borderId="0" xfId="0" applyFill="1" applyBorder="1"/>
    <xf numFmtId="0" fontId="18" fillId="9" borderId="27" xfId="0" applyFont="1" applyFill="1" applyBorder="1" applyAlignment="1">
      <alignment vertical="center" wrapText="1"/>
    </xf>
    <xf numFmtId="0" fontId="0" fillId="0" borderId="27" xfId="0" applyBorder="1"/>
    <xf numFmtId="0" fontId="0" fillId="0" borderId="34" xfId="0" applyBorder="1"/>
    <xf numFmtId="0" fontId="0" fillId="0" borderId="0" xfId="0" applyAlignment="1">
      <alignment vertical="center"/>
    </xf>
    <xf numFmtId="0" fontId="14" fillId="0" borderId="1" xfId="0" applyFont="1" applyBorder="1" applyAlignment="1">
      <alignment vertical="center"/>
    </xf>
    <xf numFmtId="0" fontId="13" fillId="0" borderId="1" xfId="0" applyFont="1" applyBorder="1" applyAlignment="1">
      <alignment wrapText="1"/>
    </xf>
    <xf numFmtId="0" fontId="25" fillId="0" borderId="0" xfId="0" applyFont="1"/>
    <xf numFmtId="0" fontId="0" fillId="0" borderId="7" xfId="0" applyBorder="1"/>
    <xf numFmtId="0" fontId="18" fillId="0" borderId="1" xfId="0" applyFont="1" applyBorder="1" applyAlignment="1">
      <alignment horizontal="center" vertical="center" wrapText="1"/>
    </xf>
    <xf numFmtId="0" fontId="18" fillId="0" borderId="11" xfId="0" applyFont="1" applyBorder="1" applyAlignment="1">
      <alignment vertical="center" wrapText="1"/>
    </xf>
    <xf numFmtId="0" fontId="18" fillId="0" borderId="11"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26" xfId="0" applyFont="1" applyFill="1" applyBorder="1" applyAlignment="1">
      <alignment horizontal="center" vertical="center" wrapText="1"/>
    </xf>
    <xf numFmtId="0" fontId="18" fillId="0" borderId="33" xfId="0" applyFont="1" applyBorder="1" applyAlignment="1">
      <alignment horizontal="center" vertical="center" wrapText="1"/>
    </xf>
    <xf numFmtId="0" fontId="25" fillId="0" borderId="3" xfId="0" applyFont="1" applyBorder="1"/>
    <xf numFmtId="0" fontId="13" fillId="0" borderId="1" xfId="0" applyFont="1" applyBorder="1" applyAlignment="1">
      <alignment vertical="center" wrapText="1"/>
    </xf>
    <xf numFmtId="0" fontId="14" fillId="0" borderId="1" xfId="0" applyFont="1" applyBorder="1" applyAlignment="1">
      <alignment vertical="center" wrapText="1"/>
    </xf>
    <xf numFmtId="0" fontId="25" fillId="0" borderId="0" xfId="0" applyFont="1" applyBorder="1"/>
    <xf numFmtId="0" fontId="26" fillId="0" borderId="27" xfId="0" applyFont="1" applyBorder="1" applyAlignment="1">
      <alignment horizontal="center" vertical="center" wrapText="1"/>
    </xf>
    <xf numFmtId="0" fontId="26" fillId="0" borderId="26" xfId="0" applyFont="1" applyBorder="1" applyAlignment="1">
      <alignment horizontal="center" vertical="center" wrapText="1"/>
    </xf>
    <xf numFmtId="0" fontId="3" fillId="0" borderId="18" xfId="0" applyFont="1" applyBorder="1" applyAlignment="1">
      <alignment horizontal="left" vertical="center" wrapText="1"/>
    </xf>
    <xf numFmtId="0" fontId="3" fillId="0" borderId="24" xfId="0" applyFont="1" applyBorder="1" applyAlignment="1">
      <alignment horizontal="left" vertical="center" wrapText="1"/>
    </xf>
    <xf numFmtId="0" fontId="0" fillId="0" borderId="11" xfId="0" applyBorder="1" applyAlignment="1">
      <alignment horizontal="center" vertical="center"/>
    </xf>
    <xf numFmtId="0" fontId="0" fillId="0" borderId="1" xfId="0" applyBorder="1" applyAlignment="1">
      <alignment horizontal="center" vertical="center"/>
    </xf>
    <xf numFmtId="0" fontId="0" fillId="0" borderId="33" xfId="0" applyBorder="1" applyAlignment="1">
      <alignment horizontal="center" vertical="center"/>
    </xf>
    <xf numFmtId="0" fontId="0" fillId="0" borderId="26" xfId="0" applyBorder="1" applyAlignment="1">
      <alignment horizontal="center" vertical="center"/>
    </xf>
    <xf numFmtId="0" fontId="0" fillId="0" borderId="0" xfId="0" applyBorder="1" applyAlignment="1">
      <alignment horizontal="center" vertical="center"/>
    </xf>
    <xf numFmtId="0" fontId="25" fillId="0" borderId="0" xfId="0" applyFont="1" applyBorder="1" applyAlignment="1"/>
    <xf numFmtId="0" fontId="2" fillId="0" borderId="0" xfId="0" applyFont="1" applyFill="1" applyBorder="1" applyAlignment="1">
      <alignment horizontal="left" vertical="center" wrapText="1"/>
    </xf>
    <xf numFmtId="0" fontId="26" fillId="0" borderId="20"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1" xfId="0" applyFont="1" applyBorder="1" applyAlignment="1">
      <alignment horizontal="left" vertical="center" wrapText="1"/>
    </xf>
    <xf numFmtId="0" fontId="26" fillId="0" borderId="3" xfId="0" applyFont="1" applyBorder="1" applyAlignment="1">
      <alignment vertical="center" wrapText="1"/>
    </xf>
    <xf numFmtId="0" fontId="3" fillId="0" borderId="0"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4" xfId="0" applyFont="1" applyBorder="1" applyAlignment="1">
      <alignment horizontal="center" vertical="center" wrapText="1"/>
    </xf>
    <xf numFmtId="0" fontId="0" fillId="0" borderId="18" xfId="0" applyBorder="1" applyAlignment="1">
      <alignment vertical="top" wrapText="1"/>
    </xf>
    <xf numFmtId="0" fontId="3" fillId="0" borderId="0" xfId="0" applyFont="1" applyAlignment="1">
      <alignment horizontal="justify" vertical="center"/>
    </xf>
    <xf numFmtId="0" fontId="3" fillId="0" borderId="1" xfId="0" applyFont="1" applyBorder="1" applyAlignment="1">
      <alignment horizontal="justify" vertical="center" wrapText="1"/>
    </xf>
    <xf numFmtId="0" fontId="3" fillId="0" borderId="1" xfId="0" applyFont="1" applyBorder="1" applyAlignment="1">
      <alignment horizontal="center" vertical="center" wrapText="1"/>
    </xf>
    <xf numFmtId="0" fontId="5" fillId="3" borderId="1" xfId="0" applyFont="1" applyFill="1" applyBorder="1" applyAlignment="1">
      <alignment horizontal="justify" vertical="center" wrapText="1" readingOrder="1"/>
    </xf>
    <xf numFmtId="0" fontId="5" fillId="12" borderId="1" xfId="0" applyFont="1" applyFill="1" applyBorder="1" applyAlignment="1">
      <alignment horizontal="justify" vertical="center" wrapText="1" readingOrder="1"/>
    </xf>
    <xf numFmtId="0" fontId="19" fillId="0" borderId="0" xfId="0" applyFont="1"/>
    <xf numFmtId="0" fontId="3" fillId="0" borderId="0" xfId="0" applyFont="1" applyAlignment="1">
      <alignment vertical="center"/>
    </xf>
    <xf numFmtId="0" fontId="19" fillId="0" borderId="1" xfId="0" applyFont="1" applyBorder="1" applyAlignment="1">
      <alignment vertical="center" wrapText="1"/>
    </xf>
    <xf numFmtId="0" fontId="19" fillId="0" borderId="1" xfId="0" applyFont="1" applyBorder="1" applyAlignment="1" applyProtection="1">
      <alignment vertical="center" wrapText="1"/>
      <protection locked="0"/>
    </xf>
    <xf numFmtId="0" fontId="0" fillId="0" borderId="0" xfId="0" applyAlignment="1">
      <alignment horizontal="center" wrapText="1"/>
    </xf>
    <xf numFmtId="0" fontId="3" fillId="0" borderId="0" xfId="0" applyFont="1" applyAlignment="1">
      <alignment horizontal="center" wrapText="1"/>
    </xf>
    <xf numFmtId="0" fontId="29" fillId="0" borderId="0" xfId="0" applyFont="1"/>
    <xf numFmtId="0" fontId="3" fillId="0" borderId="0" xfId="0" applyFont="1" applyFill="1" applyBorder="1" applyAlignment="1">
      <alignment horizontal="justify" vertical="center" wrapText="1"/>
    </xf>
    <xf numFmtId="0" fontId="3" fillId="0" borderId="0" xfId="0" applyFont="1" applyAlignment="1">
      <alignment horizontal="left" vertical="center"/>
    </xf>
    <xf numFmtId="0" fontId="3" fillId="0" borderId="0" xfId="0" applyFont="1" applyAlignment="1">
      <alignment horizontal="left"/>
    </xf>
    <xf numFmtId="0" fontId="14" fillId="0" borderId="0" xfId="0" applyFont="1" applyBorder="1" applyAlignment="1">
      <alignment horizontal="center" vertical="center"/>
    </xf>
    <xf numFmtId="0" fontId="26" fillId="0" borderId="0" xfId="0" applyFont="1" applyBorder="1" applyAlignment="1">
      <alignment horizontal="center" vertical="center" wrapText="1"/>
    </xf>
    <xf numFmtId="0" fontId="3" fillId="0" borderId="0" xfId="0" applyFont="1" applyBorder="1" applyAlignment="1">
      <alignment horizontal="center" vertical="center" wrapText="1"/>
    </xf>
    <xf numFmtId="0" fontId="19" fillId="0" borderId="1" xfId="0" applyFont="1" applyBorder="1" applyAlignment="1" applyProtection="1">
      <alignment horizontal="center" vertical="center"/>
    </xf>
    <xf numFmtId="0" fontId="19" fillId="2" borderId="1" xfId="0" applyFont="1" applyFill="1" applyBorder="1" applyAlignment="1">
      <alignment horizontal="left" vertical="center" wrapText="1"/>
    </xf>
    <xf numFmtId="0" fontId="19" fillId="0" borderId="33" xfId="0" applyFont="1" applyBorder="1" applyAlignment="1" applyProtection="1">
      <alignment horizontal="center" vertical="center" wrapText="1"/>
    </xf>
    <xf numFmtId="0" fontId="19" fillId="0" borderId="36" xfId="0" applyFont="1" applyBorder="1" applyAlignment="1" applyProtection="1">
      <alignment horizontal="center" vertical="center" wrapText="1"/>
      <protection locked="0"/>
    </xf>
    <xf numFmtId="0" fontId="19" fillId="0" borderId="34" xfId="0" applyFont="1" applyBorder="1" applyAlignment="1" applyProtection="1">
      <alignment horizontal="center" vertical="center" wrapText="1"/>
      <protection locked="0"/>
    </xf>
    <xf numFmtId="0" fontId="19" fillId="0" borderId="11" xfId="0" applyFont="1" applyBorder="1" applyAlignment="1" applyProtection="1">
      <alignment horizontal="center" vertical="center" wrapText="1"/>
      <protection locked="0"/>
    </xf>
    <xf numFmtId="0" fontId="19" fillId="0" borderId="33" xfId="0" applyFont="1" applyBorder="1" applyAlignment="1" applyProtection="1">
      <alignment horizontal="center" vertical="center" wrapText="1"/>
      <protection locked="0"/>
    </xf>
    <xf numFmtId="0" fontId="19" fillId="0" borderId="34" xfId="0" applyFont="1" applyBorder="1" applyAlignment="1" applyProtection="1">
      <alignment horizontal="center" vertical="center" wrapText="1"/>
    </xf>
    <xf numFmtId="0" fontId="19" fillId="0" borderId="1" xfId="0" applyFont="1" applyBorder="1" applyAlignment="1" applyProtection="1">
      <alignment horizontal="center" vertical="center" wrapText="1"/>
      <protection locked="0"/>
    </xf>
    <xf numFmtId="0" fontId="19" fillId="0" borderId="1" xfId="0" applyFont="1" applyBorder="1" applyAlignment="1">
      <alignment horizontal="left" vertical="center" wrapText="1"/>
    </xf>
    <xf numFmtId="0" fontId="19" fillId="0" borderId="36" xfId="0" applyFont="1" applyBorder="1" applyAlignment="1" applyProtection="1">
      <alignment horizontal="left" vertical="center" wrapText="1"/>
      <protection locked="0"/>
    </xf>
    <xf numFmtId="0" fontId="19" fillId="0" borderId="33" xfId="0" applyFont="1" applyBorder="1" applyAlignment="1" applyProtection="1">
      <alignment horizontal="left" vertical="center" wrapText="1"/>
      <protection locked="0"/>
    </xf>
    <xf numFmtId="0" fontId="19" fillId="0" borderId="1" xfId="0" applyFont="1" applyBorder="1" applyAlignment="1">
      <alignment horizontal="justify" vertical="center" wrapText="1"/>
    </xf>
    <xf numFmtId="0" fontId="19" fillId="0" borderId="33" xfId="0" applyFont="1" applyBorder="1" applyAlignment="1">
      <alignment horizontal="left" vertical="center" wrapText="1"/>
    </xf>
    <xf numFmtId="0" fontId="18" fillId="0" borderId="11" xfId="0" applyFont="1" applyBorder="1" applyAlignment="1">
      <alignment vertical="center" wrapText="1"/>
    </xf>
    <xf numFmtId="0" fontId="18" fillId="0" borderId="1" xfId="0" applyFont="1" applyBorder="1" applyAlignment="1">
      <alignment vertical="center" wrapText="1"/>
    </xf>
    <xf numFmtId="0" fontId="26" fillId="0" borderId="26" xfId="0" applyFont="1" applyBorder="1" applyAlignment="1">
      <alignment horizontal="center" vertical="center" wrapText="1"/>
    </xf>
    <xf numFmtId="0" fontId="1" fillId="4" borderId="17" xfId="0" applyFont="1" applyFill="1" applyBorder="1" applyAlignment="1">
      <alignment horizontal="center" vertical="center" wrapText="1"/>
    </xf>
    <xf numFmtId="0" fontId="19" fillId="0" borderId="1" xfId="0" applyFont="1" applyBorder="1" applyAlignment="1" applyProtection="1">
      <alignment horizontal="left" vertical="center" wrapText="1"/>
      <protection locked="0"/>
    </xf>
    <xf numFmtId="0" fontId="19" fillId="0" borderId="36" xfId="0" applyFont="1" applyBorder="1" applyAlignment="1">
      <alignment horizontal="left" vertical="center"/>
    </xf>
    <xf numFmtId="17" fontId="19" fillId="0" borderId="36" xfId="0" applyNumberFormat="1" applyFont="1" applyBorder="1" applyAlignment="1" applyProtection="1">
      <alignment horizontal="left" vertical="center" wrapText="1"/>
      <protection locked="0"/>
    </xf>
    <xf numFmtId="49" fontId="19" fillId="0" borderId="1" xfId="0" applyNumberFormat="1" applyFont="1" applyBorder="1" applyAlignment="1" applyProtection="1">
      <alignment horizontal="left" vertical="center" wrapText="1"/>
      <protection locked="0"/>
    </xf>
    <xf numFmtId="0" fontId="7" fillId="0" borderId="23"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7" fillId="0" borderId="46" xfId="0" applyFont="1" applyFill="1" applyBorder="1" applyAlignment="1">
      <alignment horizontal="center" vertical="center" wrapText="1"/>
    </xf>
    <xf numFmtId="0" fontId="7" fillId="0" borderId="47" xfId="0" applyFont="1" applyFill="1" applyBorder="1" applyAlignment="1">
      <alignment horizontal="center" vertical="center" wrapText="1"/>
    </xf>
    <xf numFmtId="0" fontId="7" fillId="0" borderId="33"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16" fillId="0" borderId="47" xfId="0" applyFont="1" applyBorder="1" applyAlignment="1">
      <alignment horizontal="center" vertical="center" textRotation="90" wrapText="1"/>
    </xf>
    <xf numFmtId="0" fontId="16" fillId="0" borderId="33" xfId="0" applyFont="1" applyBorder="1" applyAlignment="1">
      <alignment horizontal="center" vertical="center" textRotation="90" wrapText="1"/>
    </xf>
    <xf numFmtId="0" fontId="16" fillId="0" borderId="21" xfId="0" applyFont="1" applyBorder="1" applyAlignment="1">
      <alignment horizontal="center" vertical="center" textRotation="90" wrapText="1"/>
    </xf>
    <xf numFmtId="0" fontId="16" fillId="0" borderId="48" xfId="0" applyFont="1" applyBorder="1" applyAlignment="1">
      <alignment horizontal="center" vertical="center" textRotation="90" wrapText="1"/>
    </xf>
    <xf numFmtId="0" fontId="7" fillId="2" borderId="21" xfId="0" applyFont="1" applyFill="1" applyBorder="1" applyAlignment="1">
      <alignment horizontal="center" vertical="center" wrapText="1"/>
    </xf>
    <xf numFmtId="0" fontId="19" fillId="0" borderId="36" xfId="0" applyFont="1" applyBorder="1" applyAlignment="1">
      <alignment horizontal="left" vertical="center" wrapText="1"/>
    </xf>
    <xf numFmtId="0" fontId="19" fillId="0" borderId="45" xfId="0" applyFont="1" applyBorder="1" applyAlignment="1" applyProtection="1">
      <alignment horizontal="left" vertical="center" wrapText="1"/>
      <protection locked="0"/>
    </xf>
    <xf numFmtId="0" fontId="19" fillId="0" borderId="45" xfId="0" applyFont="1" applyBorder="1" applyAlignment="1" applyProtection="1">
      <alignment vertical="center" wrapText="1"/>
      <protection locked="0"/>
    </xf>
    <xf numFmtId="0" fontId="19" fillId="0" borderId="0" xfId="0" applyFont="1" applyBorder="1" applyAlignment="1">
      <alignment vertical="center" wrapText="1"/>
    </xf>
    <xf numFmtId="0" fontId="19" fillId="0" borderId="15" xfId="0" applyFont="1" applyBorder="1" applyAlignment="1">
      <alignment horizontal="left" vertical="center" wrapText="1"/>
    </xf>
    <xf numFmtId="0" fontId="19" fillId="0" borderId="50" xfId="0" applyFont="1" applyBorder="1" applyAlignment="1" applyProtection="1">
      <alignment horizontal="center" vertical="center" wrapText="1"/>
      <protection locked="0"/>
    </xf>
    <xf numFmtId="0" fontId="19" fillId="0" borderId="15" xfId="0" applyFont="1" applyBorder="1" applyAlignment="1" applyProtection="1">
      <alignment horizontal="justify" vertical="center" wrapText="1"/>
      <protection locked="0"/>
    </xf>
    <xf numFmtId="0" fontId="19" fillId="0" borderId="50" xfId="0" applyFont="1" applyBorder="1" applyAlignment="1" applyProtection="1">
      <alignment vertical="center" wrapText="1"/>
      <protection locked="0"/>
    </xf>
    <xf numFmtId="0" fontId="19" fillId="0" borderId="15" xfId="0" applyFont="1" applyBorder="1" applyAlignment="1" applyProtection="1">
      <alignment vertical="center" wrapText="1"/>
      <protection locked="0"/>
    </xf>
    <xf numFmtId="0" fontId="0" fillId="0" borderId="0" xfId="0" applyBorder="1"/>
    <xf numFmtId="0" fontId="17" fillId="0" borderId="0" xfId="0" applyFont="1" applyBorder="1" applyAlignment="1">
      <alignment horizontal="center" vertical="center" wrapText="1"/>
    </xf>
    <xf numFmtId="0" fontId="17" fillId="0" borderId="0" xfId="0" applyFont="1" applyFill="1" applyBorder="1" applyAlignment="1">
      <alignment horizontal="center" vertical="center" wrapText="1"/>
    </xf>
    <xf numFmtId="0" fontId="18" fillId="0" borderId="0" xfId="0" applyFont="1" applyBorder="1" applyAlignment="1">
      <alignment vertical="center" wrapText="1"/>
    </xf>
    <xf numFmtId="0" fontId="18" fillId="0" borderId="0" xfId="0" applyFont="1" applyBorder="1" applyAlignment="1">
      <alignment horizontal="center" vertical="center" wrapText="1"/>
    </xf>
    <xf numFmtId="0" fontId="3" fillId="0" borderId="0" xfId="0" applyFont="1" applyBorder="1" applyAlignment="1">
      <alignment horizontal="left" vertical="center" wrapText="1"/>
    </xf>
    <xf numFmtId="0" fontId="19" fillId="0" borderId="11" xfId="0" applyFont="1" applyBorder="1" applyAlignment="1" applyProtection="1">
      <alignment horizontal="center" vertical="center" wrapText="1"/>
      <protection locked="0"/>
    </xf>
    <xf numFmtId="0" fontId="19" fillId="0" borderId="11" xfId="0" applyFont="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0" fontId="19" fillId="0" borderId="33" xfId="0" applyFont="1" applyBorder="1" applyAlignment="1" applyProtection="1">
      <alignment horizontal="center" vertical="center" wrapText="1"/>
      <protection locked="0"/>
    </xf>
    <xf numFmtId="0" fontId="19" fillId="0" borderId="33"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20" fillId="0" borderId="33" xfId="0" applyFont="1" applyFill="1" applyBorder="1" applyAlignment="1" applyProtection="1">
      <alignment horizontal="left" vertical="center" wrapText="1"/>
      <protection locked="0"/>
    </xf>
    <xf numFmtId="0" fontId="20" fillId="0" borderId="50" xfId="0" applyFont="1" applyFill="1" applyBorder="1" applyAlignment="1" applyProtection="1">
      <alignment horizontal="left" vertical="center" wrapText="1"/>
      <protection locked="0"/>
    </xf>
    <xf numFmtId="0" fontId="19" fillId="0" borderId="1" xfId="0" applyFont="1" applyBorder="1" applyAlignment="1">
      <alignment horizontal="left" vertical="center" wrapText="1"/>
    </xf>
    <xf numFmtId="0" fontId="19" fillId="0" borderId="15" xfId="0" applyFont="1" applyBorder="1" applyAlignment="1">
      <alignment horizontal="left" vertical="center" wrapText="1"/>
    </xf>
    <xf numFmtId="0" fontId="19" fillId="0" borderId="33" xfId="0" applyFont="1" applyBorder="1" applyAlignment="1" applyProtection="1">
      <alignment horizontal="center" vertical="center" wrapText="1"/>
    </xf>
    <xf numFmtId="0" fontId="19" fillId="0" borderId="50" xfId="0" applyFont="1" applyBorder="1" applyAlignment="1" applyProtection="1">
      <alignment horizontal="center" vertical="center" wrapText="1"/>
    </xf>
    <xf numFmtId="0" fontId="19" fillId="0" borderId="33" xfId="0" applyFont="1" applyBorder="1" applyAlignment="1" applyProtection="1">
      <alignment horizontal="left" vertical="center" wrapText="1"/>
      <protection locked="0"/>
    </xf>
    <xf numFmtId="0" fontId="19" fillId="0" borderId="50" xfId="0" applyFont="1" applyBorder="1" applyAlignment="1" applyProtection="1">
      <alignment horizontal="left" vertical="center" wrapText="1"/>
      <protection locked="0"/>
    </xf>
    <xf numFmtId="0" fontId="19" fillId="0" borderId="33" xfId="0" applyFont="1" applyBorder="1" applyAlignment="1">
      <alignment horizontal="left" vertical="center" wrapText="1"/>
    </xf>
    <xf numFmtId="0" fontId="19" fillId="0" borderId="50" xfId="0" applyFont="1" applyBorder="1" applyAlignment="1">
      <alignment horizontal="left" vertical="center" wrapText="1"/>
    </xf>
    <xf numFmtId="0" fontId="22" fillId="0" borderId="41" xfId="0" applyFont="1" applyBorder="1" applyAlignment="1">
      <alignment horizontal="right" vertical="center" wrapText="1"/>
    </xf>
    <xf numFmtId="0" fontId="22" fillId="0" borderId="2" xfId="0" applyFont="1" applyBorder="1" applyAlignment="1">
      <alignment horizontal="right" vertical="center" wrapText="1"/>
    </xf>
    <xf numFmtId="0" fontId="22" fillId="0" borderId="40" xfId="0" applyFont="1" applyBorder="1" applyAlignment="1">
      <alignment horizontal="right" vertical="center" wrapText="1"/>
    </xf>
    <xf numFmtId="0" fontId="22" fillId="0" borderId="41" xfId="0" applyFont="1" applyBorder="1" applyAlignment="1">
      <alignment horizontal="left" vertical="center" wrapText="1"/>
    </xf>
    <xf numFmtId="0" fontId="22" fillId="0" borderId="2" xfId="0" applyFont="1" applyBorder="1" applyAlignment="1">
      <alignment horizontal="left" vertical="center" wrapText="1"/>
    </xf>
    <xf numFmtId="0" fontId="22" fillId="0" borderId="40" xfId="0" applyFont="1" applyBorder="1" applyAlignment="1">
      <alignment horizontal="left" vertical="center" wrapText="1"/>
    </xf>
    <xf numFmtId="0" fontId="19" fillId="0" borderId="34" xfId="0" applyFont="1" applyBorder="1" applyAlignment="1" applyProtection="1">
      <alignment horizontal="center" vertical="center" wrapText="1"/>
      <protection locked="0"/>
    </xf>
    <xf numFmtId="0" fontId="19" fillId="0" borderId="36" xfId="0" applyFont="1" applyBorder="1" applyAlignment="1" applyProtection="1">
      <alignment horizontal="center" vertical="center" wrapText="1"/>
      <protection locked="0"/>
    </xf>
    <xf numFmtId="0" fontId="19" fillId="0" borderId="36" xfId="0" applyFont="1" applyBorder="1" applyAlignment="1" applyProtection="1">
      <alignment horizontal="center" vertical="center" wrapText="1"/>
    </xf>
    <xf numFmtId="0" fontId="19" fillId="0" borderId="34" xfId="0" applyFont="1" applyBorder="1" applyAlignment="1" applyProtection="1">
      <alignment horizontal="center" vertical="center" wrapText="1"/>
    </xf>
    <xf numFmtId="0" fontId="19" fillId="0" borderId="11" xfId="0" applyFont="1" applyBorder="1" applyAlignment="1">
      <alignment horizontal="left" vertical="center" wrapText="1"/>
    </xf>
    <xf numFmtId="0" fontId="19" fillId="0" borderId="11" xfId="0" applyFont="1" applyBorder="1" applyAlignment="1" applyProtection="1">
      <alignment horizontal="center" vertical="center" wrapText="1"/>
      <protection locked="0"/>
    </xf>
    <xf numFmtId="0" fontId="19" fillId="0" borderId="11" xfId="0" applyFont="1" applyBorder="1" applyAlignment="1" applyProtection="1">
      <alignment horizontal="center" vertical="center" wrapText="1"/>
    </xf>
    <xf numFmtId="0" fontId="5" fillId="0" borderId="21" xfId="0" applyFont="1" applyBorder="1" applyAlignment="1" applyProtection="1">
      <alignment horizontal="center" wrapText="1"/>
      <protection locked="0"/>
    </xf>
    <xf numFmtId="0" fontId="5" fillId="0" borderId="10" xfId="0" applyFont="1" applyBorder="1" applyAlignment="1" applyProtection="1">
      <alignment horizontal="center" wrapText="1"/>
      <protection locked="0"/>
    </xf>
    <xf numFmtId="0" fontId="5" fillId="0" borderId="6" xfId="0" applyFont="1" applyBorder="1" applyAlignment="1" applyProtection="1">
      <alignment horizontal="center" wrapText="1"/>
      <protection locked="0"/>
    </xf>
    <xf numFmtId="0" fontId="5" fillId="0" borderId="8" xfId="0" applyFont="1" applyBorder="1" applyAlignment="1" applyProtection="1">
      <alignment horizontal="center" wrapText="1"/>
      <protection locked="0"/>
    </xf>
    <xf numFmtId="0" fontId="5" fillId="0" borderId="22" xfId="0" applyFont="1" applyBorder="1" applyAlignment="1" applyProtection="1">
      <alignment horizontal="center" wrapText="1"/>
      <protection locked="0"/>
    </xf>
    <xf numFmtId="0" fontId="5" fillId="0" borderId="9" xfId="0" applyFont="1" applyBorder="1" applyAlignment="1" applyProtection="1">
      <alignment horizontal="center" wrapText="1"/>
      <protection locked="0"/>
    </xf>
    <xf numFmtId="0" fontId="7" fillId="0" borderId="17" xfId="0" applyFont="1" applyBorder="1" applyAlignment="1">
      <alignment horizontal="center" vertical="center" wrapText="1"/>
    </xf>
    <xf numFmtId="0" fontId="7" fillId="0" borderId="35"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4" xfId="0" applyFont="1" applyBorder="1" applyAlignment="1">
      <alignment horizontal="center" vertical="center" wrapText="1"/>
    </xf>
    <xf numFmtId="0" fontId="14" fillId="0" borderId="23" xfId="0" applyFont="1" applyBorder="1" applyAlignment="1">
      <alignment horizontal="center" vertical="center"/>
    </xf>
    <xf numFmtId="0" fontId="14" fillId="0" borderId="19"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7" fillId="2" borderId="17"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27" fillId="0" borderId="17" xfId="0" applyFont="1" applyBorder="1" applyAlignment="1">
      <alignment horizontal="center" vertical="center" wrapText="1"/>
    </xf>
    <xf numFmtId="0" fontId="27" fillId="0" borderId="35" xfId="0" applyFont="1" applyBorder="1" applyAlignment="1">
      <alignment horizontal="center" vertical="center" wrapText="1"/>
    </xf>
    <xf numFmtId="0" fontId="21" fillId="0" borderId="21" xfId="0" applyFont="1" applyBorder="1" applyAlignment="1" applyProtection="1">
      <alignment horizontal="center" vertical="center"/>
      <protection locked="0"/>
    </xf>
    <xf numFmtId="0" fontId="21" fillId="0" borderId="5" xfId="0" applyFont="1" applyBorder="1" applyAlignment="1" applyProtection="1">
      <alignment horizontal="center" vertical="center"/>
      <protection locked="0"/>
    </xf>
    <xf numFmtId="0" fontId="21" fillId="0" borderId="10" xfId="0" applyFont="1" applyBorder="1" applyAlignment="1" applyProtection="1">
      <alignment horizontal="center" vertical="center"/>
      <protection locked="0"/>
    </xf>
    <xf numFmtId="0" fontId="21" fillId="0" borderId="6" xfId="0" applyFont="1" applyBorder="1" applyAlignment="1" applyProtection="1">
      <alignment horizontal="center" vertical="center"/>
      <protection locked="0"/>
    </xf>
    <xf numFmtId="0" fontId="21" fillId="0" borderId="0" xfId="0" applyFont="1" applyBorder="1" applyAlignment="1" applyProtection="1">
      <alignment horizontal="center" vertical="center"/>
      <protection locked="0"/>
    </xf>
    <xf numFmtId="0" fontId="21" fillId="0" borderId="8" xfId="0" applyFont="1" applyBorder="1" applyAlignment="1" applyProtection="1">
      <alignment horizontal="center" vertical="center"/>
      <protection locked="0"/>
    </xf>
    <xf numFmtId="0" fontId="21" fillId="0" borderId="22" xfId="0" applyFont="1" applyBorder="1" applyAlignment="1" applyProtection="1">
      <alignment horizontal="center" vertical="center"/>
      <protection locked="0"/>
    </xf>
    <xf numFmtId="0" fontId="21" fillId="0" borderId="7" xfId="0" applyFont="1" applyBorder="1" applyAlignment="1" applyProtection="1">
      <alignment horizontal="center" vertical="center"/>
      <protection locked="0"/>
    </xf>
    <xf numFmtId="0" fontId="21" fillId="0" borderId="9" xfId="0" applyFont="1" applyBorder="1" applyAlignment="1" applyProtection="1">
      <alignment horizontal="center" vertical="center"/>
      <protection locked="0"/>
    </xf>
    <xf numFmtId="0" fontId="1" fillId="0" borderId="21" xfId="0" applyFont="1" applyBorder="1" applyAlignment="1">
      <alignment horizontal="left" vertical="center"/>
    </xf>
    <xf numFmtId="0" fontId="1" fillId="0" borderId="10" xfId="0" applyFont="1" applyBorder="1" applyAlignment="1">
      <alignment horizontal="left" vertical="center"/>
    </xf>
    <xf numFmtId="0" fontId="1" fillId="0" borderId="6" xfId="0" applyFont="1" applyBorder="1" applyAlignment="1">
      <alignment horizontal="left" vertical="center"/>
    </xf>
    <xf numFmtId="0" fontId="1" fillId="0" borderId="8" xfId="0" applyFont="1" applyBorder="1" applyAlignment="1">
      <alignment horizontal="left" vertical="center"/>
    </xf>
    <xf numFmtId="0" fontId="1" fillId="0" borderId="22" xfId="0" applyFont="1" applyBorder="1" applyAlignment="1">
      <alignment horizontal="left" vertical="center"/>
    </xf>
    <xf numFmtId="0" fontId="1" fillId="0" borderId="9" xfId="0" applyFont="1" applyBorder="1" applyAlignment="1">
      <alignment horizontal="left" vertical="center"/>
    </xf>
    <xf numFmtId="0" fontId="19" fillId="0" borderId="45" xfId="0" applyFont="1" applyBorder="1" applyAlignment="1">
      <alignment horizontal="left" vertical="center" wrapText="1"/>
    </xf>
    <xf numFmtId="0" fontId="19" fillId="0" borderId="36" xfId="0" applyFont="1" applyBorder="1" applyAlignment="1" applyProtection="1">
      <alignment horizontal="left" vertical="center" wrapText="1"/>
      <protection locked="0"/>
    </xf>
    <xf numFmtId="0" fontId="19" fillId="0" borderId="34" xfId="0" applyFont="1" applyBorder="1" applyAlignment="1" applyProtection="1">
      <alignment horizontal="left" vertical="center" wrapText="1"/>
      <protection locked="0"/>
    </xf>
    <xf numFmtId="0" fontId="14" fillId="0" borderId="13" xfId="0" applyFont="1" applyBorder="1" applyAlignment="1">
      <alignment horizontal="center" vertical="center"/>
    </xf>
    <xf numFmtId="0" fontId="14" fillId="0" borderId="12" xfId="0" applyFont="1" applyBorder="1" applyAlignment="1">
      <alignment horizontal="center" vertical="center"/>
    </xf>
    <xf numFmtId="0" fontId="22" fillId="0" borderId="1" xfId="0" applyFont="1" applyBorder="1" applyAlignment="1">
      <alignment horizontal="right" vertical="center" wrapText="1"/>
    </xf>
    <xf numFmtId="0" fontId="2" fillId="0" borderId="0" xfId="0" applyFont="1" applyFill="1" applyBorder="1" applyAlignment="1">
      <alignment horizontal="left" vertical="center" wrapText="1"/>
    </xf>
    <xf numFmtId="0" fontId="6" fillId="0" borderId="32" xfId="0" applyFont="1" applyFill="1" applyBorder="1" applyAlignment="1">
      <alignment horizontal="left" vertical="center" wrapText="1"/>
    </xf>
    <xf numFmtId="0" fontId="6" fillId="0" borderId="28" xfId="0" applyFont="1" applyFill="1" applyBorder="1" applyAlignment="1">
      <alignment horizontal="left" vertical="center" wrapText="1"/>
    </xf>
    <xf numFmtId="0" fontId="2" fillId="0" borderId="7" xfId="0" applyFont="1" applyFill="1" applyBorder="1" applyAlignment="1">
      <alignment horizontal="center" vertical="center" wrapText="1"/>
    </xf>
    <xf numFmtId="0" fontId="19" fillId="0" borderId="43" xfId="0" applyFont="1" applyBorder="1" applyAlignment="1" applyProtection="1">
      <alignment horizontal="center" vertical="center" wrapText="1"/>
      <protection locked="0"/>
    </xf>
    <xf numFmtId="0" fontId="19" fillId="0" borderId="44" xfId="0" applyFont="1" applyBorder="1" applyAlignment="1" applyProtection="1">
      <alignment horizontal="center" vertical="center" wrapText="1"/>
      <protection locked="0"/>
    </xf>
    <xf numFmtId="0" fontId="19" fillId="0" borderId="16" xfId="0" applyFont="1" applyBorder="1" applyAlignment="1" applyProtection="1">
      <alignment horizontal="center" vertical="center" wrapText="1"/>
      <protection locked="0"/>
    </xf>
    <xf numFmtId="0" fontId="19" fillId="0" borderId="45" xfId="0" applyFont="1" applyBorder="1" applyAlignment="1" applyProtection="1">
      <alignment horizontal="justify" vertical="center" wrapText="1"/>
      <protection locked="0"/>
    </xf>
    <xf numFmtId="0" fontId="19" fillId="0" borderId="1" xfId="0" applyFont="1" applyBorder="1" applyAlignment="1" applyProtection="1">
      <alignment horizontal="justify" vertical="center" wrapText="1"/>
      <protection locked="0"/>
    </xf>
    <xf numFmtId="0" fontId="19" fillId="0" borderId="15" xfId="0" applyFont="1" applyBorder="1" applyAlignment="1" applyProtection="1">
      <alignment horizontal="justify" vertical="center" wrapText="1"/>
      <protection locked="0"/>
    </xf>
    <xf numFmtId="0" fontId="19" fillId="0" borderId="1" xfId="0" applyFont="1" applyBorder="1" applyAlignment="1" applyProtection="1">
      <alignment horizontal="center" vertical="center" wrapText="1"/>
      <protection locked="0"/>
    </xf>
    <xf numFmtId="0" fontId="19" fillId="0" borderId="1" xfId="0" applyFont="1" applyBorder="1" applyAlignment="1" applyProtection="1">
      <alignment horizontal="center" vertical="center" wrapText="1"/>
    </xf>
    <xf numFmtId="0" fontId="19" fillId="0" borderId="1" xfId="0" applyFont="1" applyBorder="1" applyAlignment="1">
      <alignment horizontal="justify" vertical="center" wrapText="1"/>
    </xf>
    <xf numFmtId="0" fontId="14" fillId="0" borderId="1" xfId="0" applyFont="1" applyBorder="1" applyAlignment="1">
      <alignment horizontal="center"/>
    </xf>
    <xf numFmtId="0" fontId="18" fillId="0" borderId="23" xfId="0" applyFont="1" applyBorder="1" applyAlignment="1">
      <alignment horizontal="justify" vertical="center" wrapText="1"/>
    </xf>
    <xf numFmtId="0" fontId="18" fillId="0" borderId="30" xfId="0" applyFont="1" applyBorder="1" applyAlignment="1">
      <alignment horizontal="justify" vertical="center" wrapText="1"/>
    </xf>
    <xf numFmtId="0" fontId="18" fillId="0" borderId="39" xfId="0" applyFont="1" applyBorder="1" applyAlignment="1">
      <alignment horizontal="justify" vertical="center" wrapText="1"/>
    </xf>
    <xf numFmtId="0" fontId="18" fillId="9" borderId="19" xfId="0" applyFont="1" applyFill="1" applyBorder="1" applyAlignment="1">
      <alignment horizontal="justify" vertical="center" wrapText="1"/>
    </xf>
    <xf numFmtId="0" fontId="18" fillId="9" borderId="0" xfId="0" applyFont="1" applyFill="1" applyBorder="1" applyAlignment="1">
      <alignment horizontal="justify" vertical="center" wrapText="1"/>
    </xf>
    <xf numFmtId="0" fontId="18" fillId="9" borderId="25" xfId="0" applyFont="1" applyFill="1" applyBorder="1" applyAlignment="1">
      <alignment horizontal="justify" vertical="center" wrapText="1"/>
    </xf>
    <xf numFmtId="0" fontId="18" fillId="0" borderId="17" xfId="0" applyFont="1" applyBorder="1" applyAlignment="1">
      <alignment horizontal="justify" vertical="center" wrapText="1"/>
    </xf>
    <xf numFmtId="0" fontId="18" fillId="0" borderId="35" xfId="0" applyFont="1" applyBorder="1" applyAlignment="1">
      <alignment horizontal="justify" vertical="center" wrapText="1"/>
    </xf>
    <xf numFmtId="0" fontId="18" fillId="0" borderId="37" xfId="0" applyFont="1" applyBorder="1" applyAlignment="1">
      <alignment horizontal="justify" vertical="center" wrapText="1"/>
    </xf>
    <xf numFmtId="0" fontId="18" fillId="5" borderId="17" xfId="0" applyFont="1" applyFill="1" applyBorder="1" applyAlignment="1">
      <alignment horizontal="justify" vertical="center" wrapText="1"/>
    </xf>
    <xf numFmtId="0" fontId="18" fillId="5" borderId="35" xfId="0" applyFont="1" applyFill="1" applyBorder="1" applyAlignment="1">
      <alignment horizontal="justify" vertical="center" wrapText="1"/>
    </xf>
    <xf numFmtId="0" fontId="18" fillId="5" borderId="37" xfId="0" applyFont="1" applyFill="1" applyBorder="1" applyAlignment="1">
      <alignment horizontal="justify" vertical="center" wrapText="1"/>
    </xf>
    <xf numFmtId="0" fontId="18" fillId="0" borderId="38" xfId="0" applyFont="1" applyBorder="1" applyAlignment="1">
      <alignment horizontal="justify" vertical="center" wrapText="1"/>
    </xf>
    <xf numFmtId="0" fontId="18" fillId="6" borderId="38" xfId="0" applyFont="1" applyFill="1" applyBorder="1" applyAlignment="1">
      <alignment horizontal="justify" vertical="center" wrapText="1"/>
    </xf>
    <xf numFmtId="0" fontId="18" fillId="6" borderId="35" xfId="0" applyFont="1" applyFill="1" applyBorder="1" applyAlignment="1">
      <alignment horizontal="justify" vertical="center" wrapText="1"/>
    </xf>
    <xf numFmtId="0" fontId="18" fillId="6" borderId="37" xfId="0" applyFont="1" applyFill="1" applyBorder="1" applyAlignment="1">
      <alignment horizontal="justify" vertical="center" wrapText="1"/>
    </xf>
    <xf numFmtId="0" fontId="18" fillId="0" borderId="18" xfId="0" applyFont="1" applyBorder="1" applyAlignment="1">
      <alignment horizontal="justify" vertical="center" wrapText="1"/>
    </xf>
    <xf numFmtId="0" fontId="18" fillId="7" borderId="38" xfId="0" applyFont="1" applyFill="1" applyBorder="1" applyAlignment="1">
      <alignment horizontal="justify" vertical="center" wrapText="1"/>
    </xf>
    <xf numFmtId="0" fontId="18" fillId="7" borderId="35" xfId="0" applyFont="1" applyFill="1" applyBorder="1" applyAlignment="1">
      <alignment horizontal="justify" vertical="center" wrapText="1"/>
    </xf>
    <xf numFmtId="0" fontId="18" fillId="7" borderId="18" xfId="0" applyFont="1" applyFill="1" applyBorder="1" applyAlignment="1">
      <alignment horizontal="justify" vertical="center" wrapText="1"/>
    </xf>
    <xf numFmtId="0" fontId="0" fillId="0" borderId="5" xfId="0" applyBorder="1" applyAlignment="1">
      <alignment horizontal="left"/>
    </xf>
    <xf numFmtId="0" fontId="0" fillId="0" borderId="10" xfId="0" applyBorder="1" applyAlignment="1">
      <alignment horizontal="left"/>
    </xf>
    <xf numFmtId="0" fontId="17" fillId="10" borderId="41" xfId="0" applyFont="1" applyFill="1" applyBorder="1" applyAlignment="1">
      <alignment horizontal="center" vertical="center" wrapText="1"/>
    </xf>
    <xf numFmtId="0" fontId="17" fillId="10" borderId="40" xfId="0" applyFont="1" applyFill="1" applyBorder="1" applyAlignment="1">
      <alignment horizontal="center" vertical="center" wrapText="1"/>
    </xf>
    <xf numFmtId="0" fontId="18" fillId="8" borderId="17" xfId="0" applyFont="1" applyFill="1" applyBorder="1" applyAlignment="1">
      <alignment horizontal="justify" vertical="center" wrapText="1"/>
    </xf>
    <xf numFmtId="0" fontId="18" fillId="8" borderId="35" xfId="0" applyFont="1" applyFill="1" applyBorder="1" applyAlignment="1">
      <alignment horizontal="justify" vertical="center" wrapText="1"/>
    </xf>
    <xf numFmtId="0" fontId="18" fillId="8" borderId="18" xfId="0" applyFont="1" applyFill="1" applyBorder="1" applyAlignment="1">
      <alignment horizontal="justify" vertical="center" wrapText="1"/>
    </xf>
    <xf numFmtId="0" fontId="14" fillId="0" borderId="1" xfId="0" applyFont="1" applyBorder="1" applyAlignment="1">
      <alignment horizontal="center" vertical="center"/>
    </xf>
    <xf numFmtId="0" fontId="18" fillId="0" borderId="1" xfId="0" applyFont="1" applyBorder="1" applyAlignment="1">
      <alignment vertical="center" wrapText="1"/>
    </xf>
    <xf numFmtId="0" fontId="18" fillId="0" borderId="1" xfId="0" applyFont="1" applyBorder="1" applyAlignment="1">
      <alignment horizontal="justify" vertical="center" wrapText="1"/>
    </xf>
    <xf numFmtId="0" fontId="18" fillId="0" borderId="0" xfId="0" applyFont="1" applyBorder="1" applyAlignment="1">
      <alignment vertical="center" wrapText="1"/>
    </xf>
    <xf numFmtId="0" fontId="18" fillId="0" borderId="0" xfId="0" applyFont="1" applyBorder="1" applyAlignment="1">
      <alignment horizontal="justify" vertical="center" wrapText="1"/>
    </xf>
    <xf numFmtId="0" fontId="18" fillId="0" borderId="11" xfId="0" applyFont="1" applyBorder="1" applyAlignment="1">
      <alignment vertical="center" wrapText="1"/>
    </xf>
    <xf numFmtId="0" fontId="18" fillId="0" borderId="11" xfId="0" applyFont="1" applyBorder="1" applyAlignment="1">
      <alignment horizontal="justify" vertical="center" wrapText="1"/>
    </xf>
    <xf numFmtId="0" fontId="0" fillId="0" borderId="0" xfId="0" applyBorder="1" applyAlignment="1">
      <alignment horizontal="left" wrapText="1"/>
    </xf>
    <xf numFmtId="0" fontId="14" fillId="0" borderId="33" xfId="0" applyFont="1" applyBorder="1" applyAlignment="1">
      <alignment horizontal="center" vertical="center"/>
    </xf>
    <xf numFmtId="0" fontId="14" fillId="0" borderId="42" xfId="0" applyFont="1" applyBorder="1" applyAlignment="1">
      <alignment horizontal="center" vertical="center"/>
    </xf>
    <xf numFmtId="0" fontId="14" fillId="0" borderId="25" xfId="0" applyFont="1" applyBorder="1" applyAlignment="1">
      <alignment horizontal="center" vertical="center"/>
    </xf>
    <xf numFmtId="0" fontId="26" fillId="0" borderId="3" xfId="0" applyFont="1" applyBorder="1" applyAlignment="1">
      <alignment horizontal="center" vertical="center" wrapText="1"/>
    </xf>
    <xf numFmtId="0" fontId="26" fillId="0" borderId="26"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18" xfId="0" applyFont="1" applyBorder="1" applyAlignment="1">
      <alignment horizontal="center" vertical="center" wrapText="1"/>
    </xf>
    <xf numFmtId="0" fontId="3" fillId="0" borderId="1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18" xfId="0" applyFont="1" applyBorder="1" applyAlignment="1">
      <alignment horizontal="justify" vertical="center" wrapText="1"/>
    </xf>
    <xf numFmtId="0" fontId="14" fillId="0" borderId="33" xfId="0" applyFont="1" applyBorder="1" applyAlignment="1">
      <alignment horizontal="center"/>
    </xf>
    <xf numFmtId="0" fontId="19" fillId="0" borderId="49" xfId="0" applyFont="1" applyBorder="1" applyAlignment="1">
      <alignment vertical="center" wrapText="1"/>
    </xf>
    <xf numFmtId="0" fontId="19" fillId="0" borderId="29" xfId="0" applyFont="1" applyBorder="1" applyAlignment="1">
      <alignment vertical="center" wrapText="1"/>
    </xf>
    <xf numFmtId="0" fontId="19" fillId="0" borderId="51" xfId="0" applyFont="1" applyBorder="1" applyAlignment="1" applyProtection="1">
      <alignment vertical="center" wrapText="1"/>
      <protection locked="0"/>
    </xf>
    <xf numFmtId="0" fontId="19" fillId="0" borderId="51" xfId="0" applyFont="1" applyBorder="1" applyAlignment="1" applyProtection="1">
      <alignment horizontal="left" vertical="center" wrapText="1"/>
      <protection locked="0"/>
    </xf>
  </cellXfs>
  <cellStyles count="9">
    <cellStyle name="Hipervínculo" xfId="1" builtinId="8" hidden="1"/>
    <cellStyle name="Hipervínculo" xfId="3" builtinId="8" hidden="1"/>
    <cellStyle name="Hipervínculo" xfId="5" builtinId="8" hidden="1"/>
    <cellStyle name="Hipervínculo" xfId="7"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Normal" xfId="0" builtinId="0"/>
  </cellStyles>
  <dxfs count="89">
    <dxf>
      <fill>
        <patternFill>
          <bgColor rgb="FFFF0000"/>
        </patternFill>
      </fill>
    </dxf>
    <dxf>
      <fill>
        <patternFill>
          <bgColor rgb="FFFF0000"/>
        </patternFill>
      </fill>
    </dxf>
    <dxf>
      <fill>
        <patternFill>
          <bgColor rgb="FFFF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FFC000"/>
        </patternFill>
      </fill>
    </dxf>
    <dxf>
      <font>
        <color theme="1"/>
      </font>
      <fill>
        <patternFill>
          <bgColor rgb="FFFFC000"/>
        </patternFill>
      </fill>
    </dxf>
    <dxf>
      <font>
        <color theme="1"/>
      </font>
      <fill>
        <patternFill>
          <bgColor rgb="FFFFC000"/>
        </patternFill>
      </fill>
    </dxf>
    <dxf>
      <font>
        <color theme="1"/>
      </font>
      <fill>
        <patternFill>
          <bgColor rgb="FFFFC00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FFC000"/>
        </patternFill>
      </fill>
    </dxf>
    <dxf>
      <font>
        <color theme="1"/>
      </font>
      <fill>
        <patternFill>
          <bgColor rgb="FFFFC000"/>
        </patternFill>
      </fill>
    </dxf>
  </dxfs>
  <tableStyles count="0" defaultTableStyle="TableStyleMedium2" defaultPivotStyle="PivotStyleLight16"/>
  <colors>
    <mruColors>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tiff"/><Relationship Id="rId2" Type="http://schemas.openxmlformats.org/officeDocument/2006/relationships/image" Target="../media/image3.tiff"/><Relationship Id="rId1" Type="http://schemas.openxmlformats.org/officeDocument/2006/relationships/image" Target="../media/image2.tiff"/><Relationship Id="rId4" Type="http://schemas.openxmlformats.org/officeDocument/2006/relationships/image" Target="../media/image5.tiff"/></Relationships>
</file>

<file path=xl/drawings/drawing1.xml><?xml version="1.0" encoding="utf-8"?>
<xdr:wsDr xmlns:xdr="http://schemas.openxmlformats.org/drawingml/2006/spreadsheetDrawing" xmlns:a="http://schemas.openxmlformats.org/drawingml/2006/main">
  <xdr:twoCellAnchor editAs="oneCell">
    <xdr:from>
      <xdr:col>0</xdr:col>
      <xdr:colOff>825500</xdr:colOff>
      <xdr:row>0</xdr:row>
      <xdr:rowOff>0</xdr:rowOff>
    </xdr:from>
    <xdr:to>
      <xdr:col>1</xdr:col>
      <xdr:colOff>665838</xdr:colOff>
      <xdr:row>2</xdr:row>
      <xdr:rowOff>215900</xdr:rowOff>
    </xdr:to>
    <xdr:pic>
      <xdr:nvPicPr>
        <xdr:cNvPr id="4" name="Imagen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5500" y="0"/>
          <a:ext cx="843638" cy="749300"/>
        </a:xfrm>
        <a:prstGeom prst="rect">
          <a:avLst/>
        </a:prstGeom>
        <a:noFill/>
        <a:ln>
          <a:noFill/>
        </a:ln>
      </xdr:spPr>
    </xdr:pic>
    <xdr:clientData/>
  </xdr:twoCellAnchor>
  <xdr:twoCellAnchor editAs="oneCell">
    <xdr:from>
      <xdr:col>5</xdr:col>
      <xdr:colOff>103909</xdr:colOff>
      <xdr:row>142</xdr:row>
      <xdr:rowOff>103909</xdr:rowOff>
    </xdr:from>
    <xdr:to>
      <xdr:col>8</xdr:col>
      <xdr:colOff>67253</xdr:colOff>
      <xdr:row>158</xdr:row>
      <xdr:rowOff>25458</xdr:rowOff>
    </xdr:to>
    <xdr:pic>
      <xdr:nvPicPr>
        <xdr:cNvPr id="5" name="Imagen 1">
          <a:extLst>
            <a:ext uri="{FF2B5EF4-FFF2-40B4-BE49-F238E27FC236}">
              <a16:creationId xmlns:a16="http://schemas.microsoft.com/office/drawing/2014/main" id="{E3C7EEA3-8E8C-44C4-8894-D53BE7B8123C}"/>
            </a:ext>
          </a:extLst>
        </xdr:cNvPr>
        <xdr:cNvPicPr/>
      </xdr:nvPicPr>
      <xdr:blipFill>
        <a:blip xmlns:r="http://schemas.openxmlformats.org/officeDocument/2006/relationships" r:embed="rId2"/>
        <a:stretch>
          <a:fillRect/>
        </a:stretch>
      </xdr:blipFill>
      <xdr:spPr>
        <a:xfrm>
          <a:off x="7435273" y="33464500"/>
          <a:ext cx="2962275" cy="28771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133349</xdr:colOff>
      <xdr:row>0</xdr:row>
      <xdr:rowOff>0</xdr:rowOff>
    </xdr:from>
    <xdr:to>
      <xdr:col>9</xdr:col>
      <xdr:colOff>47624</xdr:colOff>
      <xdr:row>12</xdr:row>
      <xdr:rowOff>6985</xdr:rowOff>
    </xdr:to>
    <xdr:pic>
      <xdr:nvPicPr>
        <xdr:cNvPr id="2" name="Imagen 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a:stretch>
          <a:fillRect/>
        </a:stretch>
      </xdr:blipFill>
      <xdr:spPr>
        <a:xfrm>
          <a:off x="8486774" y="0"/>
          <a:ext cx="2962275" cy="2950210"/>
        </a:xfrm>
        <a:prstGeom prst="rect">
          <a:avLst/>
        </a:prstGeom>
      </xdr:spPr>
    </xdr:pic>
    <xdr:clientData/>
  </xdr:twoCellAnchor>
  <xdr:twoCellAnchor editAs="oneCell">
    <xdr:from>
      <xdr:col>9</xdr:col>
      <xdr:colOff>104775</xdr:colOff>
      <xdr:row>0</xdr:row>
      <xdr:rowOff>85725</xdr:rowOff>
    </xdr:from>
    <xdr:to>
      <xdr:col>11</xdr:col>
      <xdr:colOff>104775</xdr:colOff>
      <xdr:row>5</xdr:row>
      <xdr:rowOff>139700</xdr:rowOff>
    </xdr:to>
    <xdr:pic>
      <xdr:nvPicPr>
        <xdr:cNvPr id="3" name="Imagen 2">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2"/>
        <a:stretch>
          <a:fillRect/>
        </a:stretch>
      </xdr:blipFill>
      <xdr:spPr>
        <a:xfrm>
          <a:off x="11506200" y="85725"/>
          <a:ext cx="1524000" cy="1663700"/>
        </a:xfrm>
        <a:prstGeom prst="rect">
          <a:avLst/>
        </a:prstGeom>
      </xdr:spPr>
    </xdr:pic>
    <xdr:clientData/>
  </xdr:twoCellAnchor>
  <xdr:twoCellAnchor editAs="oneCell">
    <xdr:from>
      <xdr:col>5</xdr:col>
      <xdr:colOff>200025</xdr:colOff>
      <xdr:row>11</xdr:row>
      <xdr:rowOff>76200</xdr:rowOff>
    </xdr:from>
    <xdr:to>
      <xdr:col>12</xdr:col>
      <xdr:colOff>257175</xdr:colOff>
      <xdr:row>23</xdr:row>
      <xdr:rowOff>97790</xdr:rowOff>
    </xdr:to>
    <xdr:pic>
      <xdr:nvPicPr>
        <xdr:cNvPr id="4" name="Imagen 3">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3"/>
        <a:stretch>
          <a:fillRect/>
        </a:stretch>
      </xdr:blipFill>
      <xdr:spPr>
        <a:xfrm>
          <a:off x="8553450" y="2914650"/>
          <a:ext cx="5391150" cy="2307590"/>
        </a:xfrm>
        <a:prstGeom prst="rect">
          <a:avLst/>
        </a:prstGeom>
      </xdr:spPr>
    </xdr:pic>
    <xdr:clientData/>
  </xdr:twoCellAnchor>
  <xdr:twoCellAnchor editAs="oneCell">
    <xdr:from>
      <xdr:col>0</xdr:col>
      <xdr:colOff>1342217</xdr:colOff>
      <xdr:row>10</xdr:row>
      <xdr:rowOff>190499</xdr:rowOff>
    </xdr:from>
    <xdr:to>
      <xdr:col>2</xdr:col>
      <xdr:colOff>103287</xdr:colOff>
      <xdr:row>18</xdr:row>
      <xdr:rowOff>142874</xdr:rowOff>
    </xdr:to>
    <xdr:pic>
      <xdr:nvPicPr>
        <xdr:cNvPr id="5" name="Imagen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4"/>
        <a:stretch>
          <a:fillRect/>
        </a:stretch>
      </xdr:blipFill>
      <xdr:spPr>
        <a:xfrm>
          <a:off x="1342217" y="2752724"/>
          <a:ext cx="2552020" cy="14763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J186"/>
  <sheetViews>
    <sheetView tabSelected="1" topLeftCell="AG1" zoomScaleNormal="100" zoomScalePageLayoutView="120" workbookViewId="0">
      <selection activeCell="AL8" sqref="AL8:AM16"/>
    </sheetView>
  </sheetViews>
  <sheetFormatPr baseColWidth="10" defaultColWidth="10.83203125" defaultRowHeight="15"/>
  <cols>
    <col min="1" max="1" width="13.1640625" customWidth="1"/>
    <col min="2" max="2" width="18.5" customWidth="1"/>
    <col min="3" max="3" width="20.5" customWidth="1"/>
    <col min="4" max="4" width="43.5" customWidth="1"/>
    <col min="5" max="5" width="12.6640625" customWidth="1"/>
    <col min="6" max="6" width="15.33203125" style="17" customWidth="1"/>
    <col min="7" max="7" width="14" customWidth="1"/>
    <col min="8" max="8" width="13.83203125" style="17" customWidth="1"/>
    <col min="9" max="9" width="5.83203125" customWidth="1"/>
    <col min="10" max="12" width="4" customWidth="1"/>
    <col min="13" max="13" width="4.1640625" customWidth="1"/>
    <col min="14" max="14" width="5.5" customWidth="1"/>
    <col min="15" max="15" width="4.83203125" customWidth="1"/>
    <col min="16" max="16" width="36.6640625" customWidth="1"/>
    <col min="17" max="17" width="35.83203125" customWidth="1"/>
    <col min="18" max="18" width="13.33203125" style="17" customWidth="1"/>
    <col min="19" max="19" width="14" style="109" customWidth="1"/>
    <col min="20" max="20" width="29.33203125" customWidth="1"/>
    <col min="21" max="22" width="18.6640625" style="109" customWidth="1"/>
    <col min="23" max="23" width="12.1640625" style="12" customWidth="1"/>
    <col min="24" max="24" width="13.33203125" style="12" customWidth="1"/>
    <col min="25" max="25" width="18.6640625" style="12" customWidth="1"/>
    <col min="26" max="26" width="14.83203125" style="12" customWidth="1"/>
    <col min="27" max="27" width="15.1640625" customWidth="1"/>
    <col min="28" max="28" width="14" customWidth="1"/>
    <col min="29" max="29" width="13.83203125" style="12" customWidth="1"/>
    <col min="30" max="30" width="21.83203125" style="62" customWidth="1"/>
    <col min="31" max="32" width="16.33203125" customWidth="1"/>
    <col min="33" max="33" width="31.5" customWidth="1"/>
    <col min="34" max="34" width="12.5" style="12" customWidth="1"/>
    <col min="35" max="35" width="42.33203125" customWidth="1"/>
    <col min="36" max="36" width="12.5" style="12" customWidth="1"/>
    <col min="37" max="37" width="28.6640625" customWidth="1"/>
    <col min="38" max="38" width="12.5" style="12" customWidth="1"/>
    <col min="39" max="39" width="34.5" customWidth="1"/>
    <col min="40" max="40" width="20" customWidth="1"/>
  </cols>
  <sheetData>
    <row r="1" spans="1:270" s="4" customFormat="1" ht="21" customHeight="1">
      <c r="A1" s="196" t="s">
        <v>7</v>
      </c>
      <c r="B1" s="197"/>
      <c r="C1" s="219" t="s">
        <v>426</v>
      </c>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1"/>
      <c r="AL1" s="228" t="s">
        <v>10</v>
      </c>
      <c r="AM1" s="229"/>
    </row>
    <row r="2" spans="1:270" s="4" customFormat="1" ht="21.75" customHeight="1">
      <c r="A2" s="198"/>
      <c r="B2" s="199"/>
      <c r="C2" s="222"/>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4"/>
      <c r="AL2" s="230" t="s">
        <v>350</v>
      </c>
      <c r="AM2" s="231"/>
    </row>
    <row r="3" spans="1:270" s="4" customFormat="1" ht="21.75" customHeight="1">
      <c r="A3" s="198"/>
      <c r="B3" s="199"/>
      <c r="C3" s="222"/>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4"/>
      <c r="AL3" s="230" t="s">
        <v>351</v>
      </c>
      <c r="AM3" s="231"/>
    </row>
    <row r="4" spans="1:270" s="4" customFormat="1" ht="21.75" customHeight="1">
      <c r="A4" s="200"/>
      <c r="B4" s="201"/>
      <c r="C4" s="225"/>
      <c r="D4" s="226"/>
      <c r="E4" s="226"/>
      <c r="F4" s="226"/>
      <c r="G4" s="226"/>
      <c r="H4" s="226"/>
      <c r="I4" s="226"/>
      <c r="J4" s="226"/>
      <c r="K4" s="226"/>
      <c r="L4" s="226"/>
      <c r="M4" s="226"/>
      <c r="N4" s="226"/>
      <c r="O4" s="226"/>
      <c r="P4" s="226"/>
      <c r="Q4" s="226"/>
      <c r="R4" s="226"/>
      <c r="S4" s="226"/>
      <c r="T4" s="226"/>
      <c r="U4" s="226"/>
      <c r="V4" s="226"/>
      <c r="W4" s="226"/>
      <c r="X4" s="226"/>
      <c r="Y4" s="226"/>
      <c r="Z4" s="226"/>
      <c r="AA4" s="226"/>
      <c r="AB4" s="226"/>
      <c r="AC4" s="226"/>
      <c r="AD4" s="226"/>
      <c r="AE4" s="226"/>
      <c r="AF4" s="226"/>
      <c r="AG4" s="226"/>
      <c r="AH4" s="226"/>
      <c r="AI4" s="226"/>
      <c r="AJ4" s="226"/>
      <c r="AK4" s="227"/>
      <c r="AL4" s="232" t="s">
        <v>8</v>
      </c>
      <c r="AM4" s="233"/>
    </row>
    <row r="5" spans="1:270" s="1" customFormat="1" ht="14" thickBot="1">
      <c r="A5" s="5"/>
      <c r="B5" s="5"/>
      <c r="F5" s="6"/>
      <c r="H5" s="6"/>
      <c r="P5" s="5"/>
      <c r="Q5" s="5"/>
      <c r="R5" s="6"/>
      <c r="S5" s="14"/>
      <c r="U5" s="14"/>
      <c r="V5" s="14"/>
      <c r="W5" s="11"/>
      <c r="X5" s="11"/>
      <c r="Y5" s="11"/>
      <c r="Z5" s="11"/>
      <c r="AC5" s="14"/>
      <c r="AE5" s="1" t="s">
        <v>256</v>
      </c>
      <c r="AF5" s="1" t="s">
        <v>256</v>
      </c>
      <c r="AH5" s="11"/>
      <c r="AJ5" s="11"/>
      <c r="AL5" s="11"/>
    </row>
    <row r="6" spans="1:270" s="10" customFormat="1" ht="44.25" customHeight="1" thickBot="1">
      <c r="A6" s="209" t="s">
        <v>12</v>
      </c>
      <c r="B6" s="210"/>
      <c r="C6" s="210"/>
      <c r="D6" s="210"/>
      <c r="E6" s="210"/>
      <c r="F6" s="207" t="s">
        <v>13</v>
      </c>
      <c r="G6" s="208"/>
      <c r="H6" s="208"/>
      <c r="I6" s="204" t="s">
        <v>18</v>
      </c>
      <c r="J6" s="205"/>
      <c r="K6" s="205"/>
      <c r="L6" s="205"/>
      <c r="M6" s="204" t="s">
        <v>23</v>
      </c>
      <c r="N6" s="205"/>
      <c r="O6" s="206"/>
      <c r="P6" s="211" t="s">
        <v>319</v>
      </c>
      <c r="Q6" s="211" t="s">
        <v>72</v>
      </c>
      <c r="R6" s="215" t="s">
        <v>27</v>
      </c>
      <c r="S6" s="211" t="s">
        <v>66</v>
      </c>
      <c r="T6" s="211" t="s">
        <v>69</v>
      </c>
      <c r="U6" s="202" t="s">
        <v>255</v>
      </c>
      <c r="V6" s="202" t="s">
        <v>262</v>
      </c>
      <c r="W6" s="202" t="s">
        <v>272</v>
      </c>
      <c r="X6" s="202" t="s">
        <v>346</v>
      </c>
      <c r="Y6" s="217" t="s">
        <v>300</v>
      </c>
      <c r="Z6" s="217" t="s">
        <v>301</v>
      </c>
      <c r="AA6" s="237" t="s">
        <v>14</v>
      </c>
      <c r="AB6" s="238"/>
      <c r="AC6" s="238"/>
      <c r="AD6" s="211" t="s">
        <v>320</v>
      </c>
      <c r="AE6" s="202" t="s">
        <v>321</v>
      </c>
      <c r="AF6" s="202" t="s">
        <v>57</v>
      </c>
      <c r="AG6" s="202" t="s">
        <v>318</v>
      </c>
      <c r="AH6" s="213" t="s">
        <v>58</v>
      </c>
      <c r="AI6" s="214"/>
      <c r="AJ6" s="213" t="s">
        <v>76</v>
      </c>
      <c r="AK6" s="214"/>
      <c r="AL6" s="213" t="s">
        <v>77</v>
      </c>
      <c r="AM6" s="214"/>
    </row>
    <row r="7" spans="1:270" s="9" customFormat="1" ht="87.75" customHeight="1" thickBot="1">
      <c r="A7" s="140" t="s">
        <v>11</v>
      </c>
      <c r="B7" s="141" t="s">
        <v>15</v>
      </c>
      <c r="C7" s="142" t="s">
        <v>348</v>
      </c>
      <c r="D7" s="142" t="s">
        <v>349</v>
      </c>
      <c r="E7" s="143" t="s">
        <v>16</v>
      </c>
      <c r="F7" s="144" t="s">
        <v>28</v>
      </c>
      <c r="G7" s="145" t="s">
        <v>17</v>
      </c>
      <c r="H7" s="146" t="s">
        <v>70</v>
      </c>
      <c r="I7" s="147" t="s">
        <v>19</v>
      </c>
      <c r="J7" s="148" t="s">
        <v>20</v>
      </c>
      <c r="K7" s="148" t="s">
        <v>21</v>
      </c>
      <c r="L7" s="149" t="s">
        <v>22</v>
      </c>
      <c r="M7" s="147" t="s">
        <v>24</v>
      </c>
      <c r="N7" s="148" t="s">
        <v>25</v>
      </c>
      <c r="O7" s="150" t="s">
        <v>26</v>
      </c>
      <c r="P7" s="212"/>
      <c r="Q7" s="212"/>
      <c r="R7" s="216"/>
      <c r="S7" s="212"/>
      <c r="T7" s="212"/>
      <c r="U7" s="203"/>
      <c r="V7" s="203"/>
      <c r="W7" s="203"/>
      <c r="X7" s="203"/>
      <c r="Y7" s="218"/>
      <c r="Z7" s="218"/>
      <c r="AA7" s="144" t="s">
        <v>28</v>
      </c>
      <c r="AB7" s="145" t="s">
        <v>17</v>
      </c>
      <c r="AC7" s="151" t="s">
        <v>71</v>
      </c>
      <c r="AD7" s="212"/>
      <c r="AE7" s="203"/>
      <c r="AF7" s="203"/>
      <c r="AG7" s="203"/>
      <c r="AH7" s="135" t="s">
        <v>56</v>
      </c>
      <c r="AI7" s="135" t="s">
        <v>55</v>
      </c>
      <c r="AJ7" s="135" t="s">
        <v>56</v>
      </c>
      <c r="AK7" s="135" t="s">
        <v>55</v>
      </c>
      <c r="AL7" s="135" t="s">
        <v>56</v>
      </c>
      <c r="AM7" s="135" t="s">
        <v>55</v>
      </c>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c r="JJ7" s="8"/>
    </row>
    <row r="8" spans="1:270" s="105" customFormat="1" ht="128" customHeight="1">
      <c r="A8" s="244" t="s">
        <v>352</v>
      </c>
      <c r="B8" s="247" t="s">
        <v>353</v>
      </c>
      <c r="C8" s="234" t="s">
        <v>393</v>
      </c>
      <c r="D8" s="234" t="s">
        <v>354</v>
      </c>
      <c r="E8" s="190" t="s">
        <v>0</v>
      </c>
      <c r="F8" s="190" t="s">
        <v>33</v>
      </c>
      <c r="G8" s="190" t="s">
        <v>6</v>
      </c>
      <c r="H8" s="191" t="str">
        <f>+IFERROR(VLOOKUP(F8&amp;G8,$D$143:$E$167,2,FALSE),"")</f>
        <v>MODERADO</v>
      </c>
      <c r="I8" s="190"/>
      <c r="J8" s="190"/>
      <c r="K8" s="190" t="s">
        <v>360</v>
      </c>
      <c r="L8" s="190"/>
      <c r="M8" s="190"/>
      <c r="N8" s="190"/>
      <c r="O8" s="190"/>
      <c r="P8" s="152" t="s">
        <v>361</v>
      </c>
      <c r="Q8" s="234" t="s">
        <v>363</v>
      </c>
      <c r="R8" s="121" t="s">
        <v>2</v>
      </c>
      <c r="S8" s="121" t="s">
        <v>68</v>
      </c>
      <c r="T8" s="128" t="s">
        <v>364</v>
      </c>
      <c r="U8" s="121" t="s">
        <v>248</v>
      </c>
      <c r="V8" s="121" t="s">
        <v>248</v>
      </c>
      <c r="W8" s="121" t="str">
        <f>+IF(OR(U8="",V8=""),"",IF(AND(U8="FUERTE",V8="FUERTE"),"FUERTE 
100",IF(OR(U8="DÉBIL",V8="DÉBIL"),"DÉBIL
0","MODERADO
50")))</f>
        <v>FUERTE 
100</v>
      </c>
      <c r="X8" s="190" t="s">
        <v>248</v>
      </c>
      <c r="Y8" s="190" t="s">
        <v>366</v>
      </c>
      <c r="Z8" s="190" t="s">
        <v>366</v>
      </c>
      <c r="AA8" s="190" t="s">
        <v>65</v>
      </c>
      <c r="AB8" s="190" t="s">
        <v>73</v>
      </c>
      <c r="AC8" s="191" t="str">
        <f>+IFERROR(VLOOKUP(AA8&amp;AB8,$D$143:$E$167,2,FALSE),"")</f>
        <v>BAJO</v>
      </c>
      <c r="AD8" s="137" t="s">
        <v>367</v>
      </c>
      <c r="AE8" s="128" t="s">
        <v>368</v>
      </c>
      <c r="AF8" s="138" t="s">
        <v>398</v>
      </c>
      <c r="AG8" s="235" t="s">
        <v>370</v>
      </c>
      <c r="AH8" s="190" t="s">
        <v>248</v>
      </c>
      <c r="AI8" s="153" t="s">
        <v>371</v>
      </c>
      <c r="AJ8" s="190" t="s">
        <v>248</v>
      </c>
      <c r="AK8" s="154" t="s">
        <v>433</v>
      </c>
      <c r="AL8" s="190" t="s">
        <v>248</v>
      </c>
      <c r="AM8" s="300" t="s">
        <v>442</v>
      </c>
    </row>
    <row r="9" spans="1:270" s="105" customFormat="1" ht="74" customHeight="1">
      <c r="A9" s="245"/>
      <c r="B9" s="248"/>
      <c r="C9" s="175"/>
      <c r="D9" s="175"/>
      <c r="E9" s="189"/>
      <c r="F9" s="189"/>
      <c r="G9" s="189"/>
      <c r="H9" s="192"/>
      <c r="I9" s="189"/>
      <c r="J9" s="189"/>
      <c r="K9" s="189"/>
      <c r="L9" s="189"/>
      <c r="M9" s="189"/>
      <c r="N9" s="189"/>
      <c r="O9" s="189"/>
      <c r="P9" s="107" t="s">
        <v>362</v>
      </c>
      <c r="Q9" s="175"/>
      <c r="R9" s="126" t="s">
        <v>2</v>
      </c>
      <c r="S9" s="126" t="s">
        <v>68</v>
      </c>
      <c r="T9" s="136" t="s">
        <v>365</v>
      </c>
      <c r="U9" s="126" t="s">
        <v>248</v>
      </c>
      <c r="V9" s="126" t="s">
        <v>248</v>
      </c>
      <c r="W9" s="126" t="str">
        <f t="shared" ref="W9:W16" si="0">+IF(OR(U9="",V9=""),"",IF(AND(U9="FUERTE",V9="FUERTE"),"FUERTE 
100",IF(OR(U9="DÉBIL",V9="DÉBIL"),"DÉBIL
0","MODERADO
50")))</f>
        <v>FUERTE 
100</v>
      </c>
      <c r="X9" s="189"/>
      <c r="Y9" s="194"/>
      <c r="Z9" s="194"/>
      <c r="AA9" s="189"/>
      <c r="AB9" s="189"/>
      <c r="AC9" s="192"/>
      <c r="AD9" s="127" t="s">
        <v>397</v>
      </c>
      <c r="AE9" s="136" t="s">
        <v>368</v>
      </c>
      <c r="AF9" s="139" t="s">
        <v>399</v>
      </c>
      <c r="AG9" s="236"/>
      <c r="AH9" s="194"/>
      <c r="AI9" s="108" t="s">
        <v>400</v>
      </c>
      <c r="AJ9" s="194"/>
      <c r="AK9" s="16" t="s">
        <v>435</v>
      </c>
      <c r="AL9" s="194"/>
      <c r="AM9" s="301" t="s">
        <v>443</v>
      </c>
    </row>
    <row r="10" spans="1:270" s="105" customFormat="1" ht="86" customHeight="1">
      <c r="A10" s="245"/>
      <c r="B10" s="248"/>
      <c r="C10" s="181" t="s">
        <v>401</v>
      </c>
      <c r="D10" s="181" t="s">
        <v>355</v>
      </c>
      <c r="E10" s="171" t="s">
        <v>5</v>
      </c>
      <c r="F10" s="171" t="s">
        <v>33</v>
      </c>
      <c r="G10" s="171" t="s">
        <v>75</v>
      </c>
      <c r="H10" s="177" t="str">
        <f>+IFERROR(VLOOKUP(F10&amp;G10,$D$143:$E$167,2,FALSE),"")</f>
        <v>ALTO</v>
      </c>
      <c r="I10" s="171"/>
      <c r="J10" s="171"/>
      <c r="K10" s="171" t="s">
        <v>360</v>
      </c>
      <c r="L10" s="171"/>
      <c r="M10" s="171"/>
      <c r="N10" s="171"/>
      <c r="O10" s="171"/>
      <c r="P10" s="107" t="s">
        <v>372</v>
      </c>
      <c r="Q10" s="252" t="s">
        <v>363</v>
      </c>
      <c r="R10" s="126" t="s">
        <v>2</v>
      </c>
      <c r="S10" s="126" t="s">
        <v>68</v>
      </c>
      <c r="T10" s="136" t="s">
        <v>387</v>
      </c>
      <c r="U10" s="126" t="s">
        <v>248</v>
      </c>
      <c r="V10" s="126" t="s">
        <v>248</v>
      </c>
      <c r="W10" s="126" t="str">
        <f t="shared" si="0"/>
        <v>FUERTE 
100</v>
      </c>
      <c r="X10" s="250" t="s">
        <v>248</v>
      </c>
      <c r="Y10" s="171" t="s">
        <v>366</v>
      </c>
      <c r="Z10" s="171" t="s">
        <v>366</v>
      </c>
      <c r="AA10" s="250" t="s">
        <v>65</v>
      </c>
      <c r="AB10" s="250" t="s">
        <v>74</v>
      </c>
      <c r="AC10" s="251" t="str">
        <f>+IFERROR(VLOOKUP(AA10&amp;AB10,$D$143:$E$167,2,FALSE),"")</f>
        <v>BAJO</v>
      </c>
      <c r="AD10" s="129" t="s">
        <v>402</v>
      </c>
      <c r="AE10" s="129" t="s">
        <v>368</v>
      </c>
      <c r="AF10" s="129" t="s">
        <v>369</v>
      </c>
      <c r="AG10" s="179" t="s">
        <v>375</v>
      </c>
      <c r="AH10" s="171" t="s">
        <v>6</v>
      </c>
      <c r="AI10" s="129" t="s">
        <v>405</v>
      </c>
      <c r="AJ10" s="171" t="s">
        <v>248</v>
      </c>
      <c r="AK10" s="16" t="s">
        <v>441</v>
      </c>
      <c r="AL10" s="171" t="s">
        <v>248</v>
      </c>
      <c r="AM10" s="301" t="s">
        <v>444</v>
      </c>
    </row>
    <row r="11" spans="1:270" s="105" customFormat="1" ht="176" customHeight="1">
      <c r="A11" s="245"/>
      <c r="B11" s="248"/>
      <c r="C11" s="193"/>
      <c r="D11" s="193"/>
      <c r="E11" s="194"/>
      <c r="F11" s="194"/>
      <c r="G11" s="194"/>
      <c r="H11" s="195"/>
      <c r="I11" s="189"/>
      <c r="J11" s="189"/>
      <c r="K11" s="189"/>
      <c r="L11" s="189"/>
      <c r="M11" s="189"/>
      <c r="N11" s="189"/>
      <c r="O11" s="189"/>
      <c r="P11" s="130" t="s">
        <v>373</v>
      </c>
      <c r="Q11" s="252"/>
      <c r="R11" s="126" t="s">
        <v>2</v>
      </c>
      <c r="S11" s="126" t="s">
        <v>68</v>
      </c>
      <c r="T11" s="107" t="s">
        <v>374</v>
      </c>
      <c r="U11" s="126" t="s">
        <v>248</v>
      </c>
      <c r="V11" s="126" t="s">
        <v>248</v>
      </c>
      <c r="W11" s="126" t="str">
        <f t="shared" si="0"/>
        <v>FUERTE 
100</v>
      </c>
      <c r="X11" s="250"/>
      <c r="Y11" s="194"/>
      <c r="Z11" s="194"/>
      <c r="AA11" s="250"/>
      <c r="AB11" s="250"/>
      <c r="AC11" s="251"/>
      <c r="AD11" s="127" t="s">
        <v>403</v>
      </c>
      <c r="AE11" s="136" t="s">
        <v>368</v>
      </c>
      <c r="AF11" s="136" t="s">
        <v>404</v>
      </c>
      <c r="AG11" s="236"/>
      <c r="AH11" s="194"/>
      <c r="AI11" s="108" t="s">
        <v>406</v>
      </c>
      <c r="AJ11" s="194"/>
      <c r="AK11" s="16" t="s">
        <v>434</v>
      </c>
      <c r="AL11" s="194"/>
      <c r="AM11" s="301" t="s">
        <v>445</v>
      </c>
    </row>
    <row r="12" spans="1:270" s="105" customFormat="1" ht="93" customHeight="1">
      <c r="A12" s="245"/>
      <c r="B12" s="248"/>
      <c r="C12" s="127" t="s">
        <v>394</v>
      </c>
      <c r="D12" s="107" t="s">
        <v>356</v>
      </c>
      <c r="E12" s="126" t="s">
        <v>59</v>
      </c>
      <c r="F12" s="122" t="s">
        <v>33</v>
      </c>
      <c r="G12" s="122" t="s">
        <v>6</v>
      </c>
      <c r="H12" s="125" t="str">
        <f>+IFERROR(VLOOKUP(F12&amp;G12,$D$143:$E$167,2,FALSE),"")</f>
        <v>MODERADO</v>
      </c>
      <c r="I12" s="126"/>
      <c r="J12" s="126" t="s">
        <v>79</v>
      </c>
      <c r="K12" s="126"/>
      <c r="L12" s="126"/>
      <c r="M12" s="126"/>
      <c r="N12" s="126" t="s">
        <v>79</v>
      </c>
      <c r="O12" s="126"/>
      <c r="P12" s="131" t="s">
        <v>388</v>
      </c>
      <c r="Q12" s="127" t="s">
        <v>376</v>
      </c>
      <c r="R12" s="126" t="s">
        <v>2</v>
      </c>
      <c r="S12" s="126" t="s">
        <v>68</v>
      </c>
      <c r="T12" s="136" t="s">
        <v>407</v>
      </c>
      <c r="U12" s="126" t="s">
        <v>248</v>
      </c>
      <c r="V12" s="126" t="s">
        <v>248</v>
      </c>
      <c r="W12" s="126" t="str">
        <f t="shared" si="0"/>
        <v>FUERTE 
100</v>
      </c>
      <c r="X12" s="126" t="s">
        <v>248</v>
      </c>
      <c r="Y12" s="126" t="s">
        <v>366</v>
      </c>
      <c r="Z12" s="126" t="s">
        <v>366</v>
      </c>
      <c r="AA12" s="126" t="s">
        <v>65</v>
      </c>
      <c r="AB12" s="122" t="s">
        <v>73</v>
      </c>
      <c r="AC12" s="125" t="str">
        <f>+IFERROR(VLOOKUP(AA12&amp;AB12,$D$143:$E$167,2,FALSE),"")</f>
        <v>BAJO</v>
      </c>
      <c r="AD12" s="136" t="s">
        <v>408</v>
      </c>
      <c r="AE12" s="136" t="s">
        <v>409</v>
      </c>
      <c r="AF12" s="129" t="s">
        <v>379</v>
      </c>
      <c r="AG12" s="129" t="s">
        <v>380</v>
      </c>
      <c r="AH12" s="126" t="s">
        <v>6</v>
      </c>
      <c r="AI12" s="136" t="s">
        <v>410</v>
      </c>
      <c r="AJ12" s="126" t="s">
        <v>248</v>
      </c>
      <c r="AK12" s="16" t="s">
        <v>436</v>
      </c>
      <c r="AL12" s="170" t="s">
        <v>248</v>
      </c>
      <c r="AM12" s="302" t="s">
        <v>446</v>
      </c>
    </row>
    <row r="13" spans="1:270" s="105" customFormat="1" ht="82" customHeight="1">
      <c r="A13" s="245"/>
      <c r="B13" s="248"/>
      <c r="C13" s="107" t="s">
        <v>359</v>
      </c>
      <c r="D13" s="107" t="s">
        <v>358</v>
      </c>
      <c r="E13" s="123" t="s">
        <v>62</v>
      </c>
      <c r="F13" s="124" t="s">
        <v>33</v>
      </c>
      <c r="G13" s="124" t="s">
        <v>6</v>
      </c>
      <c r="H13" s="120" t="str">
        <f t="shared" ref="H13:H14" si="1">+IFERROR(VLOOKUP(F13&amp;G13,$D$143:$E$167,2,FALSE),"")</f>
        <v>MODERADO</v>
      </c>
      <c r="I13" s="123"/>
      <c r="J13" s="123"/>
      <c r="K13" s="123" t="s">
        <v>360</v>
      </c>
      <c r="L13" s="123"/>
      <c r="M13" s="123"/>
      <c r="N13" s="123"/>
      <c r="O13" s="123"/>
      <c r="P13" s="127" t="s">
        <v>381</v>
      </c>
      <c r="Q13" s="107" t="s">
        <v>382</v>
      </c>
      <c r="R13" s="123" t="s">
        <v>2</v>
      </c>
      <c r="S13" s="123" t="s">
        <v>68</v>
      </c>
      <c r="T13" s="16" t="s">
        <v>377</v>
      </c>
      <c r="U13" s="123" t="s">
        <v>248</v>
      </c>
      <c r="V13" s="123" t="s">
        <v>248</v>
      </c>
      <c r="W13" s="123" t="str">
        <f t="shared" si="0"/>
        <v>FUERTE 
100</v>
      </c>
      <c r="X13" s="123" t="s">
        <v>248</v>
      </c>
      <c r="Y13" s="123" t="s">
        <v>366</v>
      </c>
      <c r="Z13" s="123" t="s">
        <v>366</v>
      </c>
      <c r="AA13" s="123" t="s">
        <v>65</v>
      </c>
      <c r="AB13" s="126" t="s">
        <v>73</v>
      </c>
      <c r="AC13" s="118" t="str">
        <f>+IFERROR(VLOOKUP(AA13&amp;AB13,$D$143:$E$167,2,FALSE),"")</f>
        <v>BAJO</v>
      </c>
      <c r="AD13" s="16" t="s">
        <v>378</v>
      </c>
      <c r="AE13" s="16" t="s">
        <v>409</v>
      </c>
      <c r="AF13" s="108" t="s">
        <v>383</v>
      </c>
      <c r="AG13" s="108" t="s">
        <v>380</v>
      </c>
      <c r="AH13" s="123" t="s">
        <v>248</v>
      </c>
      <c r="AI13" s="16" t="s">
        <v>389</v>
      </c>
      <c r="AJ13" s="167" t="s">
        <v>248</v>
      </c>
      <c r="AK13" s="16" t="s">
        <v>437</v>
      </c>
      <c r="AL13" s="169" t="s">
        <v>6</v>
      </c>
      <c r="AM13" s="301" t="s">
        <v>447</v>
      </c>
    </row>
    <row r="14" spans="1:270" s="105" customFormat="1" ht="102" customHeight="1">
      <c r="A14" s="245"/>
      <c r="B14" s="248"/>
      <c r="C14" s="107" t="s">
        <v>357</v>
      </c>
      <c r="D14" s="155" t="s">
        <v>390</v>
      </c>
      <c r="E14" s="123" t="s">
        <v>62</v>
      </c>
      <c r="F14" s="124" t="s">
        <v>35</v>
      </c>
      <c r="G14" s="124" t="s">
        <v>6</v>
      </c>
      <c r="H14" s="120" t="str">
        <f t="shared" si="1"/>
        <v>ALTO</v>
      </c>
      <c r="I14" s="123"/>
      <c r="J14" s="123"/>
      <c r="K14" s="123" t="s">
        <v>360</v>
      </c>
      <c r="L14" s="123"/>
      <c r="M14" s="123"/>
      <c r="N14" s="123"/>
      <c r="O14" s="123" t="s">
        <v>360</v>
      </c>
      <c r="P14" s="119" t="s">
        <v>411</v>
      </c>
      <c r="Q14" s="119" t="s">
        <v>412</v>
      </c>
      <c r="R14" s="123" t="s">
        <v>54</v>
      </c>
      <c r="S14" s="123" t="s">
        <v>68</v>
      </c>
      <c r="T14" s="16" t="s">
        <v>384</v>
      </c>
      <c r="U14" s="123" t="s">
        <v>248</v>
      </c>
      <c r="V14" s="123" t="s">
        <v>248</v>
      </c>
      <c r="W14" s="123" t="str">
        <f t="shared" si="0"/>
        <v>FUERTE 
100</v>
      </c>
      <c r="X14" s="123" t="s">
        <v>248</v>
      </c>
      <c r="Y14" s="123" t="s">
        <v>366</v>
      </c>
      <c r="Z14" s="123" t="s">
        <v>366</v>
      </c>
      <c r="AA14" s="126" t="s">
        <v>33</v>
      </c>
      <c r="AB14" s="126" t="s">
        <v>73</v>
      </c>
      <c r="AC14" s="118" t="str">
        <f>+IFERROR(VLOOKUP(AA14&amp;AB14,$D$143:$E$167,2,FALSE),"")</f>
        <v>BAJO</v>
      </c>
      <c r="AD14" s="16" t="s">
        <v>391</v>
      </c>
      <c r="AE14" s="16" t="s">
        <v>409</v>
      </c>
      <c r="AF14" s="108" t="s">
        <v>413</v>
      </c>
      <c r="AG14" s="127" t="s">
        <v>385</v>
      </c>
      <c r="AH14" s="123" t="s">
        <v>248</v>
      </c>
      <c r="AI14" s="16" t="s">
        <v>392</v>
      </c>
      <c r="AJ14" s="167" t="s">
        <v>248</v>
      </c>
      <c r="AK14" s="16" t="s">
        <v>438</v>
      </c>
      <c r="AL14" s="168" t="s">
        <v>248</v>
      </c>
      <c r="AM14" s="303" t="s">
        <v>448</v>
      </c>
    </row>
    <row r="15" spans="1:270" s="105" customFormat="1" ht="48" customHeight="1">
      <c r="A15" s="245"/>
      <c r="B15" s="248"/>
      <c r="C15" s="173" t="s">
        <v>414</v>
      </c>
      <c r="D15" s="175" t="s">
        <v>415</v>
      </c>
      <c r="E15" s="171" t="s">
        <v>61</v>
      </c>
      <c r="F15" s="171" t="s">
        <v>33</v>
      </c>
      <c r="G15" s="171" t="s">
        <v>75</v>
      </c>
      <c r="H15" s="177" t="s">
        <v>323</v>
      </c>
      <c r="I15" s="171"/>
      <c r="J15" s="171"/>
      <c r="K15" s="171"/>
      <c r="L15" s="171" t="s">
        <v>360</v>
      </c>
      <c r="M15" s="171" t="s">
        <v>360</v>
      </c>
      <c r="N15" s="171" t="s">
        <v>360</v>
      </c>
      <c r="O15" s="171" t="s">
        <v>360</v>
      </c>
      <c r="P15" s="119" t="s">
        <v>418</v>
      </c>
      <c r="Q15" s="181" t="s">
        <v>416</v>
      </c>
      <c r="R15" s="123" t="s">
        <v>2</v>
      </c>
      <c r="S15" s="123" t="s">
        <v>3</v>
      </c>
      <c r="T15" s="16" t="s">
        <v>420</v>
      </c>
      <c r="U15" s="123" t="s">
        <v>248</v>
      </c>
      <c r="V15" s="123" t="s">
        <v>248</v>
      </c>
      <c r="W15" s="123" t="str">
        <f t="shared" si="0"/>
        <v>FUERTE 
100</v>
      </c>
      <c r="X15" s="171" t="s">
        <v>248</v>
      </c>
      <c r="Y15" s="171" t="s">
        <v>366</v>
      </c>
      <c r="Z15" s="171" t="s">
        <v>366</v>
      </c>
      <c r="AA15" s="171" t="s">
        <v>65</v>
      </c>
      <c r="AB15" s="171" t="s">
        <v>74</v>
      </c>
      <c r="AC15" s="177" t="s">
        <v>324</v>
      </c>
      <c r="AD15" s="16" t="s">
        <v>421</v>
      </c>
      <c r="AE15" s="16" t="s">
        <v>409</v>
      </c>
      <c r="AF15" s="108" t="s">
        <v>422</v>
      </c>
      <c r="AG15" s="179" t="s">
        <v>386</v>
      </c>
      <c r="AH15" s="171" t="s">
        <v>248</v>
      </c>
      <c r="AI15" s="16" t="s">
        <v>423</v>
      </c>
      <c r="AJ15" s="171" t="s">
        <v>248</v>
      </c>
      <c r="AK15" s="16" t="s">
        <v>439</v>
      </c>
      <c r="AL15" s="171" t="s">
        <v>248</v>
      </c>
      <c r="AM15" s="301" t="s">
        <v>449</v>
      </c>
    </row>
    <row r="16" spans="1:270" s="105" customFormat="1" ht="124" customHeight="1" thickBot="1">
      <c r="A16" s="246"/>
      <c r="B16" s="249"/>
      <c r="C16" s="174"/>
      <c r="D16" s="176"/>
      <c r="E16" s="172"/>
      <c r="F16" s="172"/>
      <c r="G16" s="172"/>
      <c r="H16" s="178"/>
      <c r="I16" s="172"/>
      <c r="J16" s="172"/>
      <c r="K16" s="172"/>
      <c r="L16" s="172"/>
      <c r="M16" s="172"/>
      <c r="N16" s="172"/>
      <c r="O16" s="172"/>
      <c r="P16" s="156" t="s">
        <v>417</v>
      </c>
      <c r="Q16" s="182"/>
      <c r="R16" s="157" t="s">
        <v>2</v>
      </c>
      <c r="S16" s="157" t="s">
        <v>3</v>
      </c>
      <c r="T16" s="158" t="s">
        <v>419</v>
      </c>
      <c r="U16" s="157" t="s">
        <v>248</v>
      </c>
      <c r="V16" s="157" t="s">
        <v>248</v>
      </c>
      <c r="W16" s="157" t="str">
        <f t="shared" si="0"/>
        <v>FUERTE 
100</v>
      </c>
      <c r="X16" s="172"/>
      <c r="Y16" s="172"/>
      <c r="Z16" s="172"/>
      <c r="AA16" s="172"/>
      <c r="AB16" s="172"/>
      <c r="AC16" s="178"/>
      <c r="AD16" s="158" t="s">
        <v>431</v>
      </c>
      <c r="AE16" s="159" t="s">
        <v>409</v>
      </c>
      <c r="AF16" s="160" t="s">
        <v>422</v>
      </c>
      <c r="AG16" s="180"/>
      <c r="AH16" s="172"/>
      <c r="AI16" s="159" t="s">
        <v>424</v>
      </c>
      <c r="AJ16" s="172"/>
      <c r="AK16" s="159" t="s">
        <v>440</v>
      </c>
      <c r="AL16" s="172"/>
      <c r="AM16" s="159" t="s">
        <v>450</v>
      </c>
    </row>
    <row r="17" spans="1:270" s="6" customFormat="1" ht="30" customHeight="1">
      <c r="A17" s="19"/>
      <c r="B17" s="7"/>
      <c r="C17" s="7"/>
      <c r="D17" s="7"/>
      <c r="E17" s="7"/>
      <c r="F17" s="28"/>
      <c r="G17" s="7"/>
      <c r="H17" s="27" t="s">
        <v>9</v>
      </c>
      <c r="I17" s="243" t="s">
        <v>432</v>
      </c>
      <c r="J17" s="243"/>
      <c r="K17" s="243"/>
      <c r="L17" s="243"/>
      <c r="M17" s="243"/>
      <c r="N17" s="243"/>
      <c r="O17" s="243"/>
      <c r="P17" s="243"/>
      <c r="Q17" s="7"/>
      <c r="R17" s="28"/>
      <c r="S17" s="28"/>
      <c r="T17" s="7"/>
      <c r="U17" s="240"/>
      <c r="V17" s="240"/>
      <c r="W17" s="240"/>
      <c r="X17" s="240"/>
      <c r="Y17" s="240"/>
      <c r="Z17" s="240"/>
      <c r="AA17" s="240"/>
      <c r="AB17" s="240"/>
      <c r="AC17" s="240"/>
      <c r="AD17" s="240"/>
      <c r="AE17" s="88"/>
      <c r="AF17" s="88"/>
      <c r="AG17" s="7"/>
      <c r="AH17" s="7"/>
      <c r="AI17" s="7"/>
      <c r="AJ17" s="7"/>
      <c r="AK17" s="7"/>
      <c r="AL17" s="7"/>
      <c r="AM17" s="20"/>
      <c r="AN17" s="7"/>
      <c r="AO17" s="7"/>
      <c r="AP17" s="7"/>
      <c r="AQ17" s="7"/>
      <c r="AR17" s="7"/>
      <c r="AS17" s="7"/>
      <c r="AT17" s="7"/>
      <c r="AU17" s="7"/>
      <c r="AV17" s="7"/>
      <c r="AW17" s="7"/>
      <c r="AX17" s="7"/>
      <c r="AY17" s="7"/>
      <c r="AZ17" s="7"/>
      <c r="BA17" s="7"/>
      <c r="BB17" s="7"/>
      <c r="BC17" s="7"/>
    </row>
    <row r="18" spans="1:270" s="6" customFormat="1" ht="30" customHeight="1" thickBot="1">
      <c r="A18" s="241" t="s">
        <v>425</v>
      </c>
      <c r="B18" s="242"/>
      <c r="C18" s="242"/>
      <c r="D18" s="242"/>
      <c r="E18" s="242"/>
      <c r="F18" s="22"/>
      <c r="G18" s="21"/>
      <c r="H18" s="22"/>
      <c r="I18" s="21"/>
      <c r="J18" s="21"/>
      <c r="K18" s="21"/>
      <c r="L18" s="21"/>
      <c r="M18" s="21"/>
      <c r="N18" s="21"/>
      <c r="O18" s="21"/>
      <c r="P18" s="21"/>
      <c r="Q18" s="23"/>
      <c r="R18" s="22"/>
      <c r="S18" s="22"/>
      <c r="T18" s="21"/>
      <c r="U18" s="22"/>
      <c r="V18" s="22"/>
      <c r="W18" s="21"/>
      <c r="X18" s="21"/>
      <c r="Y18" s="21"/>
      <c r="Z18" s="21"/>
      <c r="AA18" s="21"/>
      <c r="AB18" s="21"/>
      <c r="AC18" s="21"/>
      <c r="AD18" s="21"/>
      <c r="AE18" s="21"/>
      <c r="AF18" s="21"/>
      <c r="AG18" s="21"/>
      <c r="AH18" s="21"/>
      <c r="AI18" s="21"/>
      <c r="AJ18" s="21"/>
      <c r="AK18" s="21"/>
      <c r="AL18" s="21"/>
      <c r="AM18" s="24"/>
      <c r="AN18" s="7"/>
      <c r="AO18" s="7"/>
      <c r="AP18" s="7"/>
      <c r="AQ18" s="7"/>
      <c r="AR18" s="7"/>
      <c r="AS18" s="7"/>
      <c r="AT18" s="7"/>
      <c r="AU18" s="7"/>
      <c r="AV18" s="7"/>
      <c r="AW18" s="7"/>
      <c r="AX18" s="7"/>
      <c r="AY18" s="7"/>
      <c r="AZ18" s="7"/>
      <c r="BA18" s="7"/>
      <c r="BB18" s="7"/>
      <c r="BC18" s="7"/>
    </row>
    <row r="19" spans="1:270" s="2" customFormat="1">
      <c r="A19"/>
      <c r="B19"/>
      <c r="C19"/>
      <c r="D19"/>
      <c r="E19"/>
      <c r="F19" s="3"/>
      <c r="G19" s="3"/>
      <c r="H19" s="17" t="str">
        <f>+IFERROR(VLOOKUP(F19,$F$169:$H$173,3,FALSE)*VLOOKUP(G19,$G$169:$H$173,3,FALSE),"")</f>
        <v/>
      </c>
      <c r="I19"/>
      <c r="J19"/>
      <c r="K19"/>
      <c r="L19"/>
      <c r="M19"/>
      <c r="N19"/>
      <c r="O19"/>
      <c r="P19"/>
      <c r="Q19"/>
      <c r="R19" s="17"/>
      <c r="S19" s="109"/>
      <c r="T19"/>
      <c r="U19" s="109"/>
      <c r="V19" s="109"/>
      <c r="W19" s="12"/>
      <c r="X19" s="12"/>
      <c r="Y19" s="12"/>
      <c r="Z19" s="12"/>
      <c r="AA19" s="3"/>
      <c r="AB19" s="3"/>
      <c r="AC19" s="12"/>
      <c r="AD19" s="62"/>
      <c r="AE19"/>
      <c r="AF19"/>
      <c r="AG19"/>
      <c r="AH19" s="12"/>
      <c r="AI19"/>
      <c r="AJ19" s="12"/>
      <c r="AK19"/>
      <c r="AL19" s="12"/>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row>
    <row r="20" spans="1:270" s="2" customFormat="1" ht="15" customHeight="1">
      <c r="A20" s="186" t="s">
        <v>51</v>
      </c>
      <c r="B20" s="187"/>
      <c r="C20" s="187"/>
      <c r="D20" s="188"/>
      <c r="E20" s="25" t="s">
        <v>53</v>
      </c>
      <c r="F20" s="183" t="s">
        <v>52</v>
      </c>
      <c r="G20" s="184"/>
      <c r="H20" s="184"/>
      <c r="I20" s="184"/>
      <c r="J20" s="184"/>
      <c r="K20" s="184"/>
      <c r="L20" s="184"/>
      <c r="M20" s="184"/>
      <c r="N20" s="184"/>
      <c r="O20" s="184"/>
      <c r="P20" s="184"/>
      <c r="Q20" s="184"/>
      <c r="R20" s="184"/>
      <c r="S20" s="185"/>
      <c r="T20" s="26" t="s">
        <v>31</v>
      </c>
      <c r="U20" s="239" t="s">
        <v>347</v>
      </c>
      <c r="V20" s="239"/>
      <c r="W20" s="239"/>
      <c r="X20" s="239"/>
      <c r="Y20" s="239"/>
      <c r="Z20" s="239"/>
      <c r="AA20" s="239"/>
      <c r="AB20" s="239"/>
      <c r="AC20" s="239"/>
      <c r="AD20" s="239"/>
      <c r="AE20" s="239"/>
      <c r="AF20" s="239"/>
      <c r="AG20" s="239"/>
      <c r="AH20" s="239"/>
      <c r="AI20" s="239"/>
      <c r="AJ20" s="239"/>
      <c r="AK20" s="239"/>
      <c r="AL20" s="239"/>
      <c r="AM20" s="25">
        <v>1</v>
      </c>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row>
    <row r="21" spans="1:270" s="2" customFormat="1">
      <c r="A21"/>
      <c r="B21"/>
      <c r="C21"/>
      <c r="D21"/>
      <c r="E21"/>
      <c r="F21" s="3"/>
      <c r="G21" s="3"/>
      <c r="H21" s="17"/>
      <c r="I21"/>
      <c r="J21"/>
      <c r="K21"/>
      <c r="L21"/>
      <c r="M21"/>
      <c r="N21"/>
      <c r="O21"/>
      <c r="P21"/>
      <c r="Q21"/>
      <c r="R21" s="17"/>
      <c r="S21" s="109"/>
      <c r="T21"/>
      <c r="U21" s="109"/>
      <c r="V21" s="109"/>
      <c r="W21" s="12"/>
      <c r="X21" s="12"/>
      <c r="Y21" s="12"/>
      <c r="Z21" s="12"/>
      <c r="AA21" s="3"/>
      <c r="AB21" s="3"/>
      <c r="AC21" s="12"/>
      <c r="AD21" s="62"/>
      <c r="AE21"/>
      <c r="AF21"/>
      <c r="AG21"/>
      <c r="AH21" s="12"/>
      <c r="AI21"/>
      <c r="AJ21" s="12"/>
      <c r="AK21"/>
      <c r="AL21" s="12"/>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row>
    <row r="22" spans="1:270" s="2" customFormat="1">
      <c r="A22"/>
      <c r="B22"/>
      <c r="C22"/>
      <c r="D22"/>
      <c r="E22"/>
      <c r="F22" s="3"/>
      <c r="G22" s="3"/>
      <c r="H22" s="17"/>
      <c r="I22"/>
      <c r="J22"/>
      <c r="K22"/>
      <c r="L22"/>
      <c r="M22"/>
      <c r="N22"/>
      <c r="O22"/>
      <c r="P22"/>
      <c r="Q22"/>
      <c r="R22" s="17"/>
      <c r="S22" s="109"/>
      <c r="T22"/>
      <c r="U22" s="109"/>
      <c r="V22" s="109"/>
      <c r="W22" s="12"/>
      <c r="X22" s="12"/>
      <c r="Y22" s="12"/>
      <c r="Z22" s="12"/>
      <c r="AA22" s="3"/>
      <c r="AB22" s="3"/>
      <c r="AC22" s="12"/>
      <c r="AD22" s="62"/>
      <c r="AE22"/>
      <c r="AF22"/>
      <c r="AG22"/>
      <c r="AH22" s="12"/>
      <c r="AI22"/>
      <c r="AJ22" s="12"/>
      <c r="AK22"/>
      <c r="AL22" s="1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row>
    <row r="23" spans="1:270" s="2" customFormat="1">
      <c r="A23"/>
      <c r="B23"/>
      <c r="C23"/>
      <c r="D23"/>
      <c r="E23"/>
      <c r="F23" s="3"/>
      <c r="G23" s="3"/>
      <c r="H23" s="17"/>
      <c r="I23"/>
      <c r="J23"/>
      <c r="K23"/>
      <c r="L23"/>
      <c r="M23"/>
      <c r="N23"/>
      <c r="O23"/>
      <c r="P23"/>
      <c r="Q23"/>
      <c r="R23" s="17"/>
      <c r="S23" s="109"/>
      <c r="T23"/>
      <c r="U23" s="109"/>
      <c r="V23" s="109"/>
      <c r="W23" s="12"/>
      <c r="X23" s="12"/>
      <c r="Y23" s="12"/>
      <c r="Z23" s="12"/>
      <c r="AA23" s="3"/>
      <c r="AB23" s="3"/>
      <c r="AC23" s="12"/>
      <c r="AD23" s="62"/>
      <c r="AE23"/>
      <c r="AF23"/>
      <c r="AG23"/>
      <c r="AH23" s="12"/>
      <c r="AI23"/>
      <c r="AJ23" s="12"/>
      <c r="AK23"/>
      <c r="AL23" s="12"/>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row>
    <row r="24" spans="1:270" s="2" customFormat="1">
      <c r="A24"/>
      <c r="B24"/>
      <c r="C24"/>
      <c r="D24"/>
      <c r="E24"/>
      <c r="F24" s="3"/>
      <c r="G24" s="3"/>
      <c r="H24" s="17"/>
      <c r="I24"/>
      <c r="J24"/>
      <c r="K24"/>
      <c r="L24"/>
      <c r="M24"/>
      <c r="N24"/>
      <c r="O24"/>
      <c r="P24"/>
      <c r="Q24"/>
      <c r="R24" s="17"/>
      <c r="S24" s="109"/>
      <c r="T24"/>
      <c r="U24" s="109"/>
      <c r="V24" s="109"/>
      <c r="W24" s="12"/>
      <c r="X24" s="12"/>
      <c r="Y24" s="12"/>
      <c r="Z24" s="12"/>
      <c r="AA24" s="3"/>
      <c r="AB24" s="3"/>
      <c r="AC24" s="12"/>
      <c r="AD24" s="62"/>
      <c r="AE24"/>
      <c r="AF24"/>
      <c r="AG24"/>
      <c r="AH24" s="12"/>
      <c r="AI24"/>
      <c r="AJ24" s="12"/>
      <c r="AK24"/>
      <c r="AL24" s="12"/>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row>
    <row r="25" spans="1:270" s="2" customFormat="1">
      <c r="A25"/>
      <c r="B25"/>
      <c r="C25"/>
      <c r="D25"/>
      <c r="E25"/>
      <c r="F25" s="3"/>
      <c r="G25" s="3"/>
      <c r="H25" s="17"/>
      <c r="I25"/>
      <c r="J25"/>
      <c r="K25"/>
      <c r="L25"/>
      <c r="M25"/>
      <c r="N25"/>
      <c r="O25"/>
      <c r="P25"/>
      <c r="Q25"/>
      <c r="R25" s="17"/>
      <c r="S25" s="109"/>
      <c r="T25"/>
      <c r="U25" s="109"/>
      <c r="V25" s="109"/>
      <c r="W25" s="12"/>
      <c r="X25" s="12"/>
      <c r="Y25" s="12"/>
      <c r="Z25" s="12"/>
      <c r="AA25" s="3"/>
      <c r="AB25" s="3"/>
      <c r="AC25" s="12"/>
      <c r="AD25" s="62"/>
      <c r="AE25"/>
      <c r="AF25"/>
      <c r="AG25"/>
      <c r="AH25" s="12"/>
      <c r="AI25"/>
      <c r="AJ25" s="12"/>
      <c r="AK25"/>
      <c r="AL25" s="12"/>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row>
    <row r="26" spans="1:270" s="2" customFormat="1">
      <c r="A26"/>
      <c r="B26"/>
      <c r="C26"/>
      <c r="D26"/>
      <c r="E26"/>
      <c r="F26" s="3"/>
      <c r="G26" s="3"/>
      <c r="H26" s="17"/>
      <c r="I26"/>
      <c r="J26"/>
      <c r="K26"/>
      <c r="L26"/>
      <c r="M26"/>
      <c r="N26"/>
      <c r="O26"/>
      <c r="P26"/>
      <c r="Q26"/>
      <c r="R26" s="17"/>
      <c r="S26" s="109"/>
      <c r="T26"/>
      <c r="U26" s="109"/>
      <c r="V26" s="109"/>
      <c r="W26" s="12"/>
      <c r="X26" s="12"/>
      <c r="Y26" s="12"/>
      <c r="Z26" s="12"/>
      <c r="AA26" s="3"/>
      <c r="AB26" s="3"/>
      <c r="AC26" s="12"/>
      <c r="AD26" s="62"/>
      <c r="AE26"/>
      <c r="AF26"/>
      <c r="AG26"/>
      <c r="AH26" s="12"/>
      <c r="AI26"/>
      <c r="AJ26" s="12"/>
      <c r="AK26"/>
      <c r="AL26" s="12"/>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row>
    <row r="27" spans="1:270" s="2" customFormat="1">
      <c r="A27"/>
      <c r="B27"/>
      <c r="C27"/>
      <c r="D27"/>
      <c r="E27"/>
      <c r="F27" s="3"/>
      <c r="G27" s="3"/>
      <c r="H27" s="17"/>
      <c r="I27"/>
      <c r="J27"/>
      <c r="K27"/>
      <c r="L27"/>
      <c r="M27"/>
      <c r="N27"/>
      <c r="O27"/>
      <c r="P27"/>
      <c r="Q27"/>
      <c r="R27" s="17"/>
      <c r="S27" s="109"/>
      <c r="T27"/>
      <c r="U27" s="109"/>
      <c r="V27" s="109"/>
      <c r="W27" s="12"/>
      <c r="X27" s="12"/>
      <c r="Y27" s="12"/>
      <c r="Z27" s="12"/>
      <c r="AA27" s="3"/>
      <c r="AB27" s="3"/>
      <c r="AC27" s="12"/>
      <c r="AD27" s="62"/>
      <c r="AE27"/>
      <c r="AF27"/>
      <c r="AG27"/>
      <c r="AH27" s="12"/>
      <c r="AI27"/>
      <c r="AJ27" s="12"/>
      <c r="AK27"/>
      <c r="AL27" s="12"/>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row>
    <row r="28" spans="1:270" s="2" customFormat="1">
      <c r="A28"/>
      <c r="B28"/>
      <c r="C28"/>
      <c r="D28"/>
      <c r="E28"/>
      <c r="F28" s="3"/>
      <c r="G28" s="3"/>
      <c r="H28" s="17"/>
      <c r="I28"/>
      <c r="J28"/>
      <c r="K28"/>
      <c r="L28"/>
      <c r="M28"/>
      <c r="N28"/>
      <c r="O28"/>
      <c r="P28"/>
      <c r="Q28"/>
      <c r="R28" s="17"/>
      <c r="S28" s="109"/>
      <c r="T28"/>
      <c r="U28" s="109"/>
      <c r="V28" s="109"/>
      <c r="W28" s="12"/>
      <c r="X28" s="12"/>
      <c r="Y28" s="12"/>
      <c r="Z28" s="12"/>
      <c r="AA28" s="3"/>
      <c r="AB28" s="3"/>
      <c r="AC28" s="12"/>
      <c r="AD28" s="62"/>
      <c r="AE28"/>
      <c r="AF28"/>
      <c r="AG28"/>
      <c r="AH28" s="12"/>
      <c r="AI28"/>
      <c r="AJ28" s="12"/>
      <c r="AK28"/>
      <c r="AL28" s="12"/>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row>
    <row r="29" spans="1:270" s="2" customFormat="1">
      <c r="A29"/>
      <c r="B29"/>
      <c r="C29"/>
      <c r="D29"/>
      <c r="E29"/>
      <c r="F29" s="3"/>
      <c r="G29" s="3"/>
      <c r="H29" s="17"/>
      <c r="I29"/>
      <c r="J29"/>
      <c r="K29"/>
      <c r="L29"/>
      <c r="M29"/>
      <c r="N29"/>
      <c r="O29"/>
      <c r="P29"/>
      <c r="Q29"/>
      <c r="R29" s="17"/>
      <c r="S29" s="109"/>
      <c r="T29"/>
      <c r="U29" s="109"/>
      <c r="V29" s="109"/>
      <c r="W29" s="12"/>
      <c r="X29" s="12"/>
      <c r="Y29" s="12"/>
      <c r="Z29" s="12"/>
      <c r="AA29" s="3"/>
      <c r="AB29" s="3"/>
      <c r="AC29" s="12"/>
      <c r="AD29" s="62"/>
      <c r="AE29"/>
      <c r="AF29"/>
      <c r="AG29"/>
      <c r="AH29" s="12"/>
      <c r="AI29"/>
      <c r="AJ29" s="12"/>
      <c r="AK29"/>
      <c r="AL29" s="12"/>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row>
    <row r="30" spans="1:270" s="2" customFormat="1">
      <c r="A30"/>
      <c r="B30"/>
      <c r="C30"/>
      <c r="D30"/>
      <c r="E30"/>
      <c r="F30" s="3"/>
      <c r="G30" s="3"/>
      <c r="H30" s="17"/>
      <c r="I30"/>
      <c r="J30"/>
      <c r="K30"/>
      <c r="L30"/>
      <c r="M30"/>
      <c r="N30"/>
      <c r="O30"/>
      <c r="P30"/>
      <c r="Q30"/>
      <c r="R30" s="17"/>
      <c r="S30" s="109"/>
      <c r="T30"/>
      <c r="U30" s="109"/>
      <c r="V30" s="109"/>
      <c r="W30" s="12"/>
      <c r="X30" s="12"/>
      <c r="Y30" s="12"/>
      <c r="Z30" s="12"/>
      <c r="AA30" s="3"/>
      <c r="AB30" s="3"/>
      <c r="AC30" s="12"/>
      <c r="AD30" s="62"/>
      <c r="AE30"/>
      <c r="AF30"/>
      <c r="AG30"/>
      <c r="AH30" s="12"/>
      <c r="AI30"/>
      <c r="AJ30" s="12"/>
      <c r="AK30"/>
      <c r="AL30" s="12"/>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row>
    <row r="31" spans="1:270" s="2" customFormat="1">
      <c r="A31"/>
      <c r="B31"/>
      <c r="C31"/>
      <c r="D31"/>
      <c r="E31"/>
      <c r="F31" s="3"/>
      <c r="G31" s="3"/>
      <c r="H31" s="17"/>
      <c r="I31"/>
      <c r="J31"/>
      <c r="K31"/>
      <c r="L31"/>
      <c r="M31"/>
      <c r="N31"/>
      <c r="O31"/>
      <c r="P31"/>
      <c r="Q31"/>
      <c r="R31" s="17"/>
      <c r="S31" s="109"/>
      <c r="T31"/>
      <c r="U31" s="109"/>
      <c r="V31" s="109"/>
      <c r="W31" s="12"/>
      <c r="X31" s="12"/>
      <c r="Y31" s="12"/>
      <c r="Z31" s="12"/>
      <c r="AA31" s="3"/>
      <c r="AB31" s="3"/>
      <c r="AC31" s="12"/>
      <c r="AD31" s="62"/>
      <c r="AE31"/>
      <c r="AF31"/>
      <c r="AG31"/>
      <c r="AH31" s="12"/>
      <c r="AI31"/>
      <c r="AJ31" s="12"/>
      <c r="AK31"/>
      <c r="AL31" s="12"/>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row>
    <row r="32" spans="1:270" s="2" customFormat="1">
      <c r="A32"/>
      <c r="B32"/>
      <c r="C32"/>
      <c r="D32"/>
      <c r="E32"/>
      <c r="F32" s="3"/>
      <c r="G32" s="3"/>
      <c r="H32" s="17"/>
      <c r="I32"/>
      <c r="J32"/>
      <c r="K32"/>
      <c r="L32"/>
      <c r="M32"/>
      <c r="N32"/>
      <c r="O32"/>
      <c r="P32"/>
      <c r="Q32"/>
      <c r="R32" s="17"/>
      <c r="S32" s="109"/>
      <c r="T32"/>
      <c r="U32" s="109"/>
      <c r="V32" s="109"/>
      <c r="W32" s="12"/>
      <c r="X32" s="12"/>
      <c r="Y32" s="12"/>
      <c r="Z32" s="12"/>
      <c r="AA32" s="3"/>
      <c r="AB32" s="3"/>
      <c r="AC32" s="12"/>
      <c r="AD32" s="62"/>
      <c r="AE32"/>
      <c r="AF32"/>
      <c r="AG32"/>
      <c r="AH32" s="12"/>
      <c r="AI32"/>
      <c r="AJ32" s="12"/>
      <c r="AK32"/>
      <c r="AL32" s="1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row>
    <row r="33" spans="1:270" s="2" customFormat="1">
      <c r="A33"/>
      <c r="B33"/>
      <c r="C33"/>
      <c r="D33"/>
      <c r="E33"/>
      <c r="F33" s="3"/>
      <c r="G33" s="3"/>
      <c r="H33" s="17"/>
      <c r="I33"/>
      <c r="J33"/>
      <c r="K33"/>
      <c r="L33"/>
      <c r="M33"/>
      <c r="N33"/>
      <c r="O33"/>
      <c r="P33"/>
      <c r="Q33"/>
      <c r="R33" s="17"/>
      <c r="S33" s="109"/>
      <c r="T33"/>
      <c r="U33" s="109"/>
      <c r="V33" s="109"/>
      <c r="W33" s="12"/>
      <c r="X33" s="12"/>
      <c r="Y33" s="12"/>
      <c r="Z33" s="12"/>
      <c r="AA33" s="3"/>
      <c r="AB33" s="3"/>
      <c r="AC33" s="12"/>
      <c r="AD33" s="62"/>
      <c r="AE33"/>
      <c r="AF33"/>
      <c r="AG33"/>
      <c r="AH33" s="12"/>
      <c r="AI33"/>
      <c r="AJ33" s="12"/>
      <c r="AK33"/>
      <c r="AL33" s="12"/>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row>
    <row r="34" spans="1:270" s="2" customFormat="1">
      <c r="A34"/>
      <c r="B34"/>
      <c r="C34"/>
      <c r="D34"/>
      <c r="E34"/>
      <c r="F34" s="3"/>
      <c r="G34" s="3"/>
      <c r="H34" s="17"/>
      <c r="I34"/>
      <c r="J34"/>
      <c r="K34"/>
      <c r="L34"/>
      <c r="M34"/>
      <c r="N34"/>
      <c r="O34"/>
      <c r="P34"/>
      <c r="Q34"/>
      <c r="R34" s="17"/>
      <c r="S34" s="109"/>
      <c r="T34"/>
      <c r="U34" s="109"/>
      <c r="V34" s="109"/>
      <c r="W34" s="12"/>
      <c r="X34" s="12"/>
      <c r="Y34" s="12"/>
      <c r="Z34" s="12"/>
      <c r="AA34" s="3"/>
      <c r="AB34" s="3"/>
      <c r="AC34" s="12"/>
      <c r="AD34" s="62"/>
      <c r="AE34"/>
      <c r="AF34"/>
      <c r="AG34"/>
      <c r="AH34" s="12"/>
      <c r="AI34"/>
      <c r="AJ34" s="12"/>
      <c r="AK34"/>
      <c r="AL34" s="12"/>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row>
    <row r="35" spans="1:270" s="2" customFormat="1">
      <c r="A35"/>
      <c r="B35"/>
      <c r="C35"/>
      <c r="D35"/>
      <c r="E35"/>
      <c r="F35" s="3"/>
      <c r="G35" s="3"/>
      <c r="H35" s="17"/>
      <c r="I35"/>
      <c r="J35"/>
      <c r="K35"/>
      <c r="L35"/>
      <c r="M35"/>
      <c r="N35"/>
      <c r="O35"/>
      <c r="P35"/>
      <c r="Q35"/>
      <c r="R35" s="17"/>
      <c r="S35" s="109"/>
      <c r="T35"/>
      <c r="U35" s="109"/>
      <c r="V35" s="109"/>
      <c r="W35" s="12"/>
      <c r="X35" s="12"/>
      <c r="Y35" s="12"/>
      <c r="Z35" s="12"/>
      <c r="AA35" s="3"/>
      <c r="AB35" s="3"/>
      <c r="AC35" s="12"/>
      <c r="AD35" s="62"/>
      <c r="AE35"/>
      <c r="AF35"/>
      <c r="AG35"/>
      <c r="AH35" s="12"/>
      <c r="AI35"/>
      <c r="AJ35" s="12"/>
      <c r="AK35"/>
      <c r="AL35" s="12"/>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row>
    <row r="36" spans="1:270" s="2" customFormat="1">
      <c r="A36"/>
      <c r="B36"/>
      <c r="C36"/>
      <c r="D36"/>
      <c r="E36"/>
      <c r="F36" s="3"/>
      <c r="G36" s="3"/>
      <c r="H36" s="17"/>
      <c r="I36"/>
      <c r="J36"/>
      <c r="K36"/>
      <c r="L36"/>
      <c r="M36"/>
      <c r="N36"/>
      <c r="O36"/>
      <c r="P36"/>
      <c r="Q36"/>
      <c r="R36" s="17"/>
      <c r="S36" s="109"/>
      <c r="T36"/>
      <c r="U36" s="109"/>
      <c r="V36" s="109"/>
      <c r="W36" s="12"/>
      <c r="X36" s="12"/>
      <c r="Y36" s="12"/>
      <c r="Z36" s="12"/>
      <c r="AA36" s="3"/>
      <c r="AB36" s="3"/>
      <c r="AC36" s="12"/>
      <c r="AD36" s="62"/>
      <c r="AE36"/>
      <c r="AF36"/>
      <c r="AG36"/>
      <c r="AH36" s="12"/>
      <c r="AI36"/>
      <c r="AJ36" s="12"/>
      <c r="AK36"/>
      <c r="AL36" s="12"/>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row>
    <row r="37" spans="1:270" s="2" customFormat="1">
      <c r="A37"/>
      <c r="B37"/>
      <c r="C37"/>
      <c r="D37"/>
      <c r="E37"/>
      <c r="F37" s="3"/>
      <c r="G37" s="3"/>
      <c r="H37" s="17"/>
      <c r="I37"/>
      <c r="J37"/>
      <c r="K37"/>
      <c r="L37"/>
      <c r="M37"/>
      <c r="N37"/>
      <c r="O37"/>
      <c r="P37"/>
      <c r="Q37"/>
      <c r="R37" s="17"/>
      <c r="S37" s="109"/>
      <c r="T37"/>
      <c r="U37" s="109"/>
      <c r="V37" s="109"/>
      <c r="W37" s="12"/>
      <c r="X37" s="12"/>
      <c r="Y37" s="12"/>
      <c r="Z37" s="12"/>
      <c r="AA37" s="3"/>
      <c r="AB37" s="3"/>
      <c r="AC37" s="12"/>
      <c r="AD37" s="62"/>
      <c r="AE37"/>
      <c r="AF37"/>
      <c r="AG37"/>
      <c r="AH37" s="12"/>
      <c r="AI37"/>
      <c r="AJ37" s="12"/>
      <c r="AK37"/>
      <c r="AL37" s="12"/>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row>
    <row r="38" spans="1:270" s="2" customFormat="1">
      <c r="A38"/>
      <c r="B38"/>
      <c r="C38"/>
      <c r="D38"/>
      <c r="E38"/>
      <c r="F38" s="3"/>
      <c r="G38" s="3"/>
      <c r="H38" s="17"/>
      <c r="I38"/>
      <c r="J38"/>
      <c r="K38"/>
      <c r="L38"/>
      <c r="M38"/>
      <c r="N38"/>
      <c r="O38"/>
      <c r="P38"/>
      <c r="Q38"/>
      <c r="R38" s="17"/>
      <c r="S38" s="109"/>
      <c r="T38"/>
      <c r="U38" s="109"/>
      <c r="V38" s="109"/>
      <c r="W38" s="12"/>
      <c r="X38" s="12"/>
      <c r="Y38" s="12"/>
      <c r="Z38" s="12"/>
      <c r="AA38" s="3"/>
      <c r="AB38" s="3"/>
      <c r="AC38" s="12"/>
      <c r="AD38" s="62"/>
      <c r="AE38"/>
      <c r="AF38"/>
      <c r="AG38"/>
      <c r="AH38" s="12"/>
      <c r="AI38"/>
      <c r="AJ38" s="12"/>
      <c r="AK38"/>
      <c r="AL38" s="12"/>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row>
    <row r="39" spans="1:270" s="2" customFormat="1">
      <c r="A39"/>
      <c r="B39"/>
      <c r="C39"/>
      <c r="D39"/>
      <c r="E39"/>
      <c r="F39" s="3"/>
      <c r="G39" s="3"/>
      <c r="H39" s="17"/>
      <c r="I39"/>
      <c r="J39"/>
      <c r="K39"/>
      <c r="L39"/>
      <c r="M39"/>
      <c r="N39"/>
      <c r="O39"/>
      <c r="P39"/>
      <c r="Q39"/>
      <c r="R39" s="17"/>
      <c r="S39" s="109"/>
      <c r="T39"/>
      <c r="U39" s="109"/>
      <c r="V39" s="109"/>
      <c r="W39" s="12"/>
      <c r="X39" s="12"/>
      <c r="Y39" s="12"/>
      <c r="Z39" s="12"/>
      <c r="AA39" s="3"/>
      <c r="AB39" s="3"/>
      <c r="AC39" s="12"/>
      <c r="AD39" s="62"/>
      <c r="AE39"/>
      <c r="AF39"/>
      <c r="AG39"/>
      <c r="AH39" s="12"/>
      <c r="AI39"/>
      <c r="AJ39" s="12"/>
      <c r="AK39"/>
      <c r="AL39" s="12"/>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row>
    <row r="40" spans="1:270" s="2" customFormat="1">
      <c r="A40"/>
      <c r="B40"/>
      <c r="C40"/>
      <c r="D40"/>
      <c r="E40"/>
      <c r="F40" s="3"/>
      <c r="G40" s="3"/>
      <c r="H40" s="17"/>
      <c r="I40"/>
      <c r="J40"/>
      <c r="K40"/>
      <c r="L40"/>
      <c r="M40"/>
      <c r="N40"/>
      <c r="O40"/>
      <c r="P40"/>
      <c r="Q40"/>
      <c r="R40" s="17"/>
      <c r="S40" s="109"/>
      <c r="T40"/>
      <c r="U40" s="109"/>
      <c r="V40" s="109"/>
      <c r="W40" s="12"/>
      <c r="X40" s="12"/>
      <c r="Y40" s="12"/>
      <c r="Z40" s="12"/>
      <c r="AA40" s="3"/>
      <c r="AB40" s="3"/>
      <c r="AC40" s="12"/>
      <c r="AD40" s="62"/>
      <c r="AE40"/>
      <c r="AF40"/>
      <c r="AG40"/>
      <c r="AH40" s="12"/>
      <c r="AI40"/>
      <c r="AJ40" s="12"/>
      <c r="AK40"/>
      <c r="AL40" s="12"/>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row>
    <row r="41" spans="1:270" s="2" customFormat="1">
      <c r="A41"/>
      <c r="B41"/>
      <c r="C41"/>
      <c r="D41"/>
      <c r="E41"/>
      <c r="F41" s="3"/>
      <c r="G41" s="3"/>
      <c r="H41" s="17"/>
      <c r="I41"/>
      <c r="J41"/>
      <c r="K41"/>
      <c r="L41"/>
      <c r="M41"/>
      <c r="N41"/>
      <c r="O41"/>
      <c r="P41"/>
      <c r="Q41"/>
      <c r="R41" s="17"/>
      <c r="S41" s="109"/>
      <c r="T41"/>
      <c r="U41" s="109"/>
      <c r="V41" s="109"/>
      <c r="W41" s="12"/>
      <c r="X41" s="12"/>
      <c r="Y41" s="12"/>
      <c r="Z41" s="12"/>
      <c r="AA41" s="3"/>
      <c r="AB41" s="3"/>
      <c r="AC41" s="12"/>
      <c r="AD41" s="62"/>
      <c r="AE41"/>
      <c r="AF41"/>
      <c r="AG41"/>
      <c r="AH41" s="12"/>
      <c r="AI41"/>
      <c r="AJ41" s="12"/>
      <c r="AK41"/>
      <c r="AL41" s="12"/>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row>
    <row r="42" spans="1:270" s="2" customFormat="1">
      <c r="A42"/>
      <c r="B42"/>
      <c r="C42"/>
      <c r="D42"/>
      <c r="E42"/>
      <c r="F42" s="3"/>
      <c r="G42" s="3"/>
      <c r="H42" s="17"/>
      <c r="I42"/>
      <c r="J42"/>
      <c r="K42"/>
      <c r="L42"/>
      <c r="M42"/>
      <c r="N42"/>
      <c r="O42"/>
      <c r="P42"/>
      <c r="Q42"/>
      <c r="R42" s="17"/>
      <c r="S42" s="109"/>
      <c r="T42"/>
      <c r="U42" s="109"/>
      <c r="V42" s="109"/>
      <c r="W42" s="12"/>
      <c r="X42" s="12"/>
      <c r="Y42" s="12"/>
      <c r="Z42" s="12"/>
      <c r="AA42" s="3"/>
      <c r="AB42" s="3"/>
      <c r="AC42" s="12"/>
      <c r="AD42" s="62"/>
      <c r="AE42"/>
      <c r="AF42"/>
      <c r="AG42"/>
      <c r="AH42" s="12"/>
      <c r="AI42"/>
      <c r="AJ42" s="12"/>
      <c r="AK42"/>
      <c r="AL42" s="1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row>
    <row r="43" spans="1:270" s="2" customFormat="1">
      <c r="A43"/>
      <c r="B43"/>
      <c r="C43"/>
      <c r="D43"/>
      <c r="E43"/>
      <c r="F43" s="3"/>
      <c r="G43" s="3"/>
      <c r="H43" s="17"/>
      <c r="I43"/>
      <c r="J43"/>
      <c r="K43"/>
      <c r="L43"/>
      <c r="M43"/>
      <c r="N43"/>
      <c r="O43"/>
      <c r="P43"/>
      <c r="Q43"/>
      <c r="R43" s="17"/>
      <c r="S43" s="109"/>
      <c r="T43"/>
      <c r="U43" s="109"/>
      <c r="V43" s="109"/>
      <c r="W43" s="12"/>
      <c r="X43" s="12"/>
      <c r="Y43" s="12"/>
      <c r="Z43" s="12"/>
      <c r="AA43" s="3"/>
      <c r="AB43" s="3"/>
      <c r="AC43" s="12"/>
      <c r="AD43" s="62"/>
      <c r="AE43"/>
      <c r="AF43"/>
      <c r="AG43"/>
      <c r="AH43" s="12"/>
      <c r="AI43"/>
      <c r="AJ43" s="12"/>
      <c r="AK43"/>
      <c r="AL43" s="12"/>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row>
    <row r="44" spans="1:270" s="2" customFormat="1">
      <c r="A44"/>
      <c r="B44"/>
      <c r="C44"/>
      <c r="D44"/>
      <c r="E44"/>
      <c r="F44" s="3"/>
      <c r="G44" s="3"/>
      <c r="H44" s="17"/>
      <c r="I44"/>
      <c r="J44"/>
      <c r="K44"/>
      <c r="L44"/>
      <c r="M44"/>
      <c r="N44"/>
      <c r="O44"/>
      <c r="P44"/>
      <c r="Q44"/>
      <c r="R44" s="17"/>
      <c r="S44" s="109"/>
      <c r="T44"/>
      <c r="U44" s="109"/>
      <c r="V44" s="109"/>
      <c r="W44" s="12"/>
      <c r="X44" s="12"/>
      <c r="Y44" s="12"/>
      <c r="Z44" s="12"/>
      <c r="AA44" s="3"/>
      <c r="AB44" s="3"/>
      <c r="AC44" s="12"/>
      <c r="AD44" s="62"/>
      <c r="AE44"/>
      <c r="AF44"/>
      <c r="AG44"/>
      <c r="AH44" s="12"/>
      <c r="AI44"/>
      <c r="AJ44" s="12"/>
      <c r="AK44"/>
      <c r="AL44" s="12"/>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row>
    <row r="45" spans="1:270" s="2" customFormat="1">
      <c r="A45"/>
      <c r="B45"/>
      <c r="C45"/>
      <c r="D45"/>
      <c r="E45"/>
      <c r="F45" s="3"/>
      <c r="G45" s="3"/>
      <c r="H45" s="17"/>
      <c r="I45"/>
      <c r="J45"/>
      <c r="K45"/>
      <c r="L45"/>
      <c r="M45"/>
      <c r="N45"/>
      <c r="O45"/>
      <c r="P45"/>
      <c r="Q45"/>
      <c r="R45" s="17"/>
      <c r="S45" s="109"/>
      <c r="T45"/>
      <c r="U45" s="109"/>
      <c r="V45" s="109"/>
      <c r="W45" s="12"/>
      <c r="X45" s="12"/>
      <c r="Y45" s="12"/>
      <c r="Z45" s="12"/>
      <c r="AA45" s="3"/>
      <c r="AB45" s="3"/>
      <c r="AC45" s="12"/>
      <c r="AD45" s="62"/>
      <c r="AE45"/>
      <c r="AF45"/>
      <c r="AG45"/>
      <c r="AH45" s="12"/>
      <c r="AI45"/>
      <c r="AJ45" s="12"/>
      <c r="AK45"/>
      <c r="AL45" s="12"/>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row>
    <row r="46" spans="1:270" s="2" customFormat="1">
      <c r="A46"/>
      <c r="B46"/>
      <c r="C46"/>
      <c r="D46"/>
      <c r="E46"/>
      <c r="F46" s="3"/>
      <c r="G46" s="3"/>
      <c r="H46" s="17"/>
      <c r="I46"/>
      <c r="J46"/>
      <c r="K46"/>
      <c r="L46"/>
      <c r="M46"/>
      <c r="N46"/>
      <c r="O46"/>
      <c r="P46"/>
      <c r="Q46"/>
      <c r="R46" s="17"/>
      <c r="S46" s="109"/>
      <c r="T46"/>
      <c r="U46" s="109"/>
      <c r="V46" s="109"/>
      <c r="W46" s="12"/>
      <c r="X46" s="12"/>
      <c r="Y46" s="12"/>
      <c r="Z46" s="12"/>
      <c r="AA46" s="3"/>
      <c r="AB46" s="3"/>
      <c r="AC46" s="12"/>
      <c r="AD46" s="62"/>
      <c r="AE46"/>
      <c r="AF46"/>
      <c r="AG46"/>
      <c r="AH46" s="12"/>
      <c r="AI46"/>
      <c r="AJ46" s="12"/>
      <c r="AK46"/>
      <c r="AL46" s="12"/>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row>
    <row r="47" spans="1:270" s="2" customFormat="1">
      <c r="A47"/>
      <c r="B47"/>
      <c r="C47"/>
      <c r="D47"/>
      <c r="E47"/>
      <c r="F47" s="3"/>
      <c r="G47" s="3"/>
      <c r="H47" s="17"/>
      <c r="I47"/>
      <c r="J47"/>
      <c r="K47"/>
      <c r="L47"/>
      <c r="M47"/>
      <c r="N47"/>
      <c r="O47"/>
      <c r="P47"/>
      <c r="Q47"/>
      <c r="R47" s="17"/>
      <c r="S47" s="109"/>
      <c r="T47"/>
      <c r="U47" s="109"/>
      <c r="V47" s="109"/>
      <c r="W47" s="12"/>
      <c r="X47" s="12"/>
      <c r="Y47" s="12"/>
      <c r="Z47" s="12"/>
      <c r="AA47" s="3"/>
      <c r="AB47" s="3"/>
      <c r="AC47" s="12"/>
      <c r="AD47" s="62"/>
      <c r="AE47"/>
      <c r="AF47"/>
      <c r="AG47"/>
      <c r="AH47" s="12"/>
      <c r="AI47"/>
      <c r="AJ47" s="12"/>
      <c r="AK47"/>
      <c r="AL47" s="12"/>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row>
    <row r="48" spans="1:270" s="2" customFormat="1">
      <c r="A48"/>
      <c r="B48"/>
      <c r="C48"/>
      <c r="D48"/>
      <c r="E48"/>
      <c r="F48" s="3"/>
      <c r="G48" s="3"/>
      <c r="H48" s="17"/>
      <c r="I48"/>
      <c r="J48"/>
      <c r="K48"/>
      <c r="L48"/>
      <c r="M48"/>
      <c r="N48"/>
      <c r="O48"/>
      <c r="P48"/>
      <c r="Q48"/>
      <c r="R48" s="17"/>
      <c r="S48" s="109"/>
      <c r="T48"/>
      <c r="U48" s="109"/>
      <c r="V48" s="109"/>
      <c r="W48" s="12"/>
      <c r="X48" s="12"/>
      <c r="Y48" s="12"/>
      <c r="Z48" s="12"/>
      <c r="AA48" s="3"/>
      <c r="AB48" s="3"/>
      <c r="AC48" s="12"/>
      <c r="AD48" s="62"/>
      <c r="AE48"/>
      <c r="AF48"/>
      <c r="AG48"/>
      <c r="AH48" s="12"/>
      <c r="AI48"/>
      <c r="AJ48" s="12"/>
      <c r="AK48"/>
      <c r="AL48" s="12"/>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row>
    <row r="49" spans="1:270" s="2" customFormat="1">
      <c r="A49"/>
      <c r="B49"/>
      <c r="C49"/>
      <c r="D49"/>
      <c r="E49"/>
      <c r="F49" s="3"/>
      <c r="G49" s="3"/>
      <c r="H49" s="17"/>
      <c r="I49"/>
      <c r="J49"/>
      <c r="K49"/>
      <c r="L49"/>
      <c r="M49"/>
      <c r="N49"/>
      <c r="O49"/>
      <c r="P49"/>
      <c r="Q49"/>
      <c r="R49" s="17"/>
      <c r="S49" s="109"/>
      <c r="T49"/>
      <c r="U49" s="109"/>
      <c r="V49" s="109"/>
      <c r="W49" s="12"/>
      <c r="X49" s="12"/>
      <c r="Y49" s="12"/>
      <c r="Z49" s="12"/>
      <c r="AA49" s="3"/>
      <c r="AB49" s="3"/>
      <c r="AC49" s="12"/>
      <c r="AD49" s="62"/>
      <c r="AE49"/>
      <c r="AF49"/>
      <c r="AG49"/>
      <c r="AH49" s="12"/>
      <c r="AI49"/>
      <c r="AJ49" s="12"/>
      <c r="AK49"/>
      <c r="AL49" s="12"/>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row>
    <row r="50" spans="1:270" s="2" customFormat="1">
      <c r="A50"/>
      <c r="B50"/>
      <c r="C50"/>
      <c r="D50"/>
      <c r="E50"/>
      <c r="F50" s="3"/>
      <c r="G50" s="3"/>
      <c r="H50" s="17"/>
      <c r="I50"/>
      <c r="J50"/>
      <c r="K50"/>
      <c r="L50"/>
      <c r="M50"/>
      <c r="N50"/>
      <c r="O50"/>
      <c r="P50"/>
      <c r="Q50"/>
      <c r="R50" s="17"/>
      <c r="S50" s="109"/>
      <c r="T50"/>
      <c r="U50" s="109"/>
      <c r="V50" s="109"/>
      <c r="W50" s="12"/>
      <c r="X50" s="12"/>
      <c r="Y50" s="12"/>
      <c r="Z50" s="12"/>
      <c r="AA50" s="3"/>
      <c r="AB50" s="3"/>
      <c r="AC50" s="12"/>
      <c r="AD50" s="62"/>
      <c r="AE50"/>
      <c r="AF50"/>
      <c r="AG50"/>
      <c r="AH50" s="12"/>
      <c r="AI50"/>
      <c r="AJ50" s="12"/>
      <c r="AK50"/>
      <c r="AL50" s="12"/>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row>
    <row r="51" spans="1:270" s="2" customFormat="1">
      <c r="A51"/>
      <c r="B51"/>
      <c r="C51"/>
      <c r="D51"/>
      <c r="E51"/>
      <c r="F51" s="3"/>
      <c r="G51" s="3"/>
      <c r="H51" s="17"/>
      <c r="I51"/>
      <c r="J51"/>
      <c r="K51"/>
      <c r="L51"/>
      <c r="M51"/>
      <c r="N51"/>
      <c r="O51"/>
      <c r="P51"/>
      <c r="Q51"/>
      <c r="R51" s="17"/>
      <c r="S51" s="109"/>
      <c r="T51"/>
      <c r="U51" s="109"/>
      <c r="V51" s="109"/>
      <c r="W51" s="12"/>
      <c r="X51" s="12"/>
      <c r="Y51" s="12"/>
      <c r="Z51" s="12"/>
      <c r="AA51" s="3"/>
      <c r="AB51" s="3"/>
      <c r="AC51" s="12"/>
      <c r="AD51" s="62"/>
      <c r="AE51"/>
      <c r="AF51"/>
      <c r="AG51"/>
      <c r="AH51" s="12"/>
      <c r="AI51"/>
      <c r="AJ51" s="12"/>
      <c r="AK51"/>
      <c r="AL51" s="12"/>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row>
    <row r="52" spans="1:270" s="2" customFormat="1">
      <c r="A52"/>
      <c r="B52"/>
      <c r="C52"/>
      <c r="D52"/>
      <c r="E52"/>
      <c r="F52" s="3"/>
      <c r="G52" s="3"/>
      <c r="H52" s="17"/>
      <c r="I52"/>
      <c r="J52"/>
      <c r="K52"/>
      <c r="L52"/>
      <c r="M52"/>
      <c r="N52"/>
      <c r="O52"/>
      <c r="P52"/>
      <c r="Q52"/>
      <c r="R52" s="17"/>
      <c r="S52" s="109"/>
      <c r="T52"/>
      <c r="U52" s="109"/>
      <c r="V52" s="109"/>
      <c r="W52" s="12"/>
      <c r="X52" s="12"/>
      <c r="Y52" s="12"/>
      <c r="Z52" s="12"/>
      <c r="AA52" s="3"/>
      <c r="AB52" s="3"/>
      <c r="AC52" s="12"/>
      <c r="AD52" s="62"/>
      <c r="AE52"/>
      <c r="AF52"/>
      <c r="AG52"/>
      <c r="AH52" s="12"/>
      <c r="AI52"/>
      <c r="AJ52" s="12"/>
      <c r="AK52"/>
      <c r="AL52" s="1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row>
    <row r="53" spans="1:270" s="2" customFormat="1">
      <c r="A53"/>
      <c r="B53"/>
      <c r="C53"/>
      <c r="D53"/>
      <c r="E53"/>
      <c r="F53" s="3"/>
      <c r="G53" s="3"/>
      <c r="H53" s="17"/>
      <c r="I53"/>
      <c r="J53"/>
      <c r="K53"/>
      <c r="L53"/>
      <c r="M53"/>
      <c r="N53"/>
      <c r="O53"/>
      <c r="P53"/>
      <c r="Q53"/>
      <c r="R53" s="17"/>
      <c r="S53" s="109"/>
      <c r="T53"/>
      <c r="U53" s="109"/>
      <c r="V53" s="109"/>
      <c r="W53" s="12"/>
      <c r="X53" s="12"/>
      <c r="Y53" s="12"/>
      <c r="Z53" s="12"/>
      <c r="AA53" s="3"/>
      <c r="AB53" s="3"/>
      <c r="AC53" s="12"/>
      <c r="AD53" s="62"/>
      <c r="AE53"/>
      <c r="AF53"/>
      <c r="AG53"/>
      <c r="AH53" s="12"/>
      <c r="AI53"/>
      <c r="AJ53" s="12"/>
      <c r="AK53"/>
      <c r="AL53" s="12"/>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row>
    <row r="54" spans="1:270" s="2" customFormat="1">
      <c r="A54"/>
      <c r="B54"/>
      <c r="C54"/>
      <c r="D54"/>
      <c r="E54"/>
      <c r="F54" s="3"/>
      <c r="G54" s="3"/>
      <c r="H54" s="17"/>
      <c r="I54"/>
      <c r="J54"/>
      <c r="K54"/>
      <c r="L54"/>
      <c r="M54"/>
      <c r="N54"/>
      <c r="O54"/>
      <c r="P54"/>
      <c r="Q54"/>
      <c r="R54" s="17"/>
      <c r="S54" s="109"/>
      <c r="T54"/>
      <c r="U54" s="109"/>
      <c r="V54" s="109"/>
      <c r="W54" s="12"/>
      <c r="X54" s="12"/>
      <c r="Y54" s="12"/>
      <c r="Z54" s="12"/>
      <c r="AA54" s="3"/>
      <c r="AB54" s="3"/>
      <c r="AC54" s="12"/>
      <c r="AD54" s="62"/>
      <c r="AE54"/>
      <c r="AF54"/>
      <c r="AG54"/>
      <c r="AH54" s="12"/>
      <c r="AI54"/>
      <c r="AJ54" s="12"/>
      <c r="AK54"/>
      <c r="AL54" s="12"/>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row>
    <row r="55" spans="1:270" s="2" customFormat="1">
      <c r="A55"/>
      <c r="B55"/>
      <c r="C55"/>
      <c r="D55"/>
      <c r="E55"/>
      <c r="F55" s="3"/>
      <c r="G55" s="3"/>
      <c r="H55" s="17"/>
      <c r="I55"/>
      <c r="J55"/>
      <c r="K55"/>
      <c r="L55"/>
      <c r="M55"/>
      <c r="N55"/>
      <c r="O55"/>
      <c r="P55"/>
      <c r="Q55"/>
      <c r="R55" s="17"/>
      <c r="S55" s="109"/>
      <c r="T55"/>
      <c r="U55" s="109"/>
      <c r="V55" s="109"/>
      <c r="W55" s="12"/>
      <c r="X55" s="12"/>
      <c r="Y55" s="12"/>
      <c r="Z55" s="12"/>
      <c r="AA55" s="3"/>
      <c r="AB55" s="3"/>
      <c r="AC55" s="12"/>
      <c r="AD55" s="62"/>
      <c r="AE55"/>
      <c r="AF55"/>
      <c r="AG55"/>
      <c r="AH55" s="12"/>
      <c r="AI55"/>
      <c r="AJ55" s="12"/>
      <c r="AK55"/>
      <c r="AL55" s="12"/>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row>
    <row r="56" spans="1:270" s="2" customFormat="1">
      <c r="A56"/>
      <c r="B56"/>
      <c r="C56"/>
      <c r="D56"/>
      <c r="E56"/>
      <c r="F56" s="3"/>
      <c r="G56" s="3"/>
      <c r="H56" s="17"/>
      <c r="I56"/>
      <c r="J56"/>
      <c r="K56"/>
      <c r="L56"/>
      <c r="M56"/>
      <c r="N56"/>
      <c r="O56"/>
      <c r="P56"/>
      <c r="Q56"/>
      <c r="R56" s="17"/>
      <c r="S56" s="109"/>
      <c r="T56"/>
      <c r="U56" s="109"/>
      <c r="V56" s="109"/>
      <c r="W56" s="12"/>
      <c r="X56" s="12"/>
      <c r="Y56" s="12"/>
      <c r="Z56" s="12"/>
      <c r="AA56" s="3"/>
      <c r="AB56" s="3"/>
      <c r="AC56" s="12"/>
      <c r="AD56" s="62"/>
      <c r="AE56"/>
      <c r="AF56"/>
      <c r="AG56"/>
      <c r="AH56" s="12"/>
      <c r="AI56"/>
      <c r="AJ56" s="12"/>
      <c r="AK56"/>
      <c r="AL56" s="12"/>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row>
    <row r="57" spans="1:270" s="2" customFormat="1">
      <c r="A57"/>
      <c r="B57"/>
      <c r="C57"/>
      <c r="D57"/>
      <c r="E57"/>
      <c r="F57" s="3"/>
      <c r="G57" s="3"/>
      <c r="H57" s="17"/>
      <c r="I57"/>
      <c r="J57"/>
      <c r="K57"/>
      <c r="L57"/>
      <c r="M57"/>
      <c r="N57"/>
      <c r="O57"/>
      <c r="P57"/>
      <c r="Q57"/>
      <c r="R57" s="17"/>
      <c r="S57" s="109"/>
      <c r="T57"/>
      <c r="U57" s="109"/>
      <c r="V57" s="109"/>
      <c r="W57" s="12"/>
      <c r="X57" s="12"/>
      <c r="Y57" s="12"/>
      <c r="Z57" s="12"/>
      <c r="AA57" s="3"/>
      <c r="AB57" s="3"/>
      <c r="AC57" s="12"/>
      <c r="AD57" s="62"/>
      <c r="AE57"/>
      <c r="AF57"/>
      <c r="AG57"/>
      <c r="AH57" s="12"/>
      <c r="AI57"/>
      <c r="AJ57" s="12"/>
      <c r="AK57"/>
      <c r="AL57" s="12"/>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row>
    <row r="58" spans="1:270" s="2" customFormat="1">
      <c r="A58"/>
      <c r="B58"/>
      <c r="C58"/>
      <c r="D58"/>
      <c r="E58"/>
      <c r="F58" s="3"/>
      <c r="G58" s="3"/>
      <c r="H58" s="17"/>
      <c r="I58"/>
      <c r="J58"/>
      <c r="K58"/>
      <c r="L58"/>
      <c r="M58"/>
      <c r="N58"/>
      <c r="O58"/>
      <c r="P58"/>
      <c r="Q58"/>
      <c r="R58" s="17"/>
      <c r="S58" s="109"/>
      <c r="T58"/>
      <c r="U58" s="109"/>
      <c r="V58" s="109"/>
      <c r="W58" s="12"/>
      <c r="X58" s="12"/>
      <c r="Y58" s="12"/>
      <c r="Z58" s="12"/>
      <c r="AA58" s="3"/>
      <c r="AB58" s="3"/>
      <c r="AC58" s="12"/>
      <c r="AD58" s="62"/>
      <c r="AE58"/>
      <c r="AF58"/>
      <c r="AG58"/>
      <c r="AH58" s="12"/>
      <c r="AI58"/>
      <c r="AJ58" s="12"/>
      <c r="AK58"/>
      <c r="AL58" s="12"/>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row>
    <row r="59" spans="1:270" s="2" customFormat="1">
      <c r="A59"/>
      <c r="B59"/>
      <c r="C59"/>
      <c r="D59"/>
      <c r="E59"/>
      <c r="F59" s="3"/>
      <c r="G59" s="3"/>
      <c r="H59" s="17"/>
      <c r="I59"/>
      <c r="J59"/>
      <c r="K59"/>
      <c r="L59"/>
      <c r="M59"/>
      <c r="N59"/>
      <c r="O59"/>
      <c r="P59"/>
      <c r="Q59"/>
      <c r="R59" s="17"/>
      <c r="S59" s="109"/>
      <c r="T59"/>
      <c r="U59" s="109"/>
      <c r="V59" s="109"/>
      <c r="W59" s="12"/>
      <c r="X59" s="12"/>
      <c r="Y59" s="12"/>
      <c r="Z59" s="12"/>
      <c r="AA59" s="3"/>
      <c r="AB59" s="3"/>
      <c r="AC59" s="12"/>
      <c r="AD59" s="62"/>
      <c r="AE59"/>
      <c r="AF59"/>
      <c r="AG59"/>
      <c r="AH59" s="12"/>
      <c r="AI59"/>
      <c r="AJ59" s="12"/>
      <c r="AK59"/>
      <c r="AL59" s="12"/>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row>
    <row r="60" spans="1:270" s="2" customFormat="1">
      <c r="A60"/>
      <c r="B60"/>
      <c r="C60"/>
      <c r="D60"/>
      <c r="E60"/>
      <c r="F60" s="3"/>
      <c r="G60" s="3"/>
      <c r="H60" s="17"/>
      <c r="I60"/>
      <c r="J60"/>
      <c r="K60"/>
      <c r="L60"/>
      <c r="M60"/>
      <c r="N60"/>
      <c r="O60"/>
      <c r="P60"/>
      <c r="Q60"/>
      <c r="R60" s="17"/>
      <c r="S60" s="109"/>
      <c r="T60"/>
      <c r="U60" s="109"/>
      <c r="V60" s="109"/>
      <c r="W60" s="12"/>
      <c r="X60" s="12"/>
      <c r="Y60" s="12"/>
      <c r="Z60" s="12"/>
      <c r="AA60" s="3"/>
      <c r="AB60" s="3"/>
      <c r="AC60" s="12"/>
      <c r="AD60" s="62"/>
      <c r="AE60"/>
      <c r="AF60"/>
      <c r="AG60"/>
      <c r="AH60" s="12"/>
      <c r="AI60"/>
      <c r="AJ60" s="12"/>
      <c r="AK60"/>
      <c r="AL60" s="12"/>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row>
    <row r="61" spans="1:270" s="2" customFormat="1">
      <c r="A61"/>
      <c r="B61"/>
      <c r="C61"/>
      <c r="D61"/>
      <c r="E61"/>
      <c r="F61" s="3"/>
      <c r="G61" s="3"/>
      <c r="H61" s="17"/>
      <c r="I61"/>
      <c r="J61"/>
      <c r="K61"/>
      <c r="L61"/>
      <c r="M61"/>
      <c r="N61"/>
      <c r="O61"/>
      <c r="P61"/>
      <c r="Q61"/>
      <c r="R61" s="17"/>
      <c r="S61" s="109"/>
      <c r="T61"/>
      <c r="U61" s="109"/>
      <c r="V61" s="109"/>
      <c r="W61" s="12"/>
      <c r="X61" s="12"/>
      <c r="Y61" s="12"/>
      <c r="Z61" s="12"/>
      <c r="AA61" s="3"/>
      <c r="AB61" s="3"/>
      <c r="AC61" s="12"/>
      <c r="AD61" s="62"/>
      <c r="AE61"/>
      <c r="AF61"/>
      <c r="AG61"/>
      <c r="AH61" s="12"/>
      <c r="AI61"/>
      <c r="AJ61" s="12"/>
      <c r="AK61"/>
      <c r="AL61" s="12"/>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row>
    <row r="62" spans="1:270" s="2" customFormat="1">
      <c r="A62"/>
      <c r="B62"/>
      <c r="C62"/>
      <c r="D62"/>
      <c r="E62"/>
      <c r="F62" s="3"/>
      <c r="G62" s="3"/>
      <c r="H62" s="17"/>
      <c r="I62"/>
      <c r="J62"/>
      <c r="K62"/>
      <c r="L62"/>
      <c r="M62"/>
      <c r="N62"/>
      <c r="O62"/>
      <c r="P62"/>
      <c r="Q62"/>
      <c r="R62" s="17"/>
      <c r="S62" s="109"/>
      <c r="T62"/>
      <c r="U62" s="109"/>
      <c r="V62" s="109"/>
      <c r="W62" s="12"/>
      <c r="X62" s="12"/>
      <c r="Y62" s="12"/>
      <c r="Z62" s="12"/>
      <c r="AA62" s="3"/>
      <c r="AB62" s="3"/>
      <c r="AC62" s="12"/>
      <c r="AD62" s="62"/>
      <c r="AE62"/>
      <c r="AF62"/>
      <c r="AG62"/>
      <c r="AH62" s="12"/>
      <c r="AI62"/>
      <c r="AJ62" s="12"/>
      <c r="AK62"/>
      <c r="AL62" s="1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row>
    <row r="63" spans="1:270" s="2" customFormat="1">
      <c r="A63"/>
      <c r="B63"/>
      <c r="C63"/>
      <c r="D63"/>
      <c r="E63"/>
      <c r="F63" s="3"/>
      <c r="G63" s="3"/>
      <c r="H63" s="17"/>
      <c r="I63"/>
      <c r="J63"/>
      <c r="K63"/>
      <c r="L63"/>
      <c r="M63"/>
      <c r="N63"/>
      <c r="O63"/>
      <c r="P63"/>
      <c r="Q63"/>
      <c r="R63" s="17"/>
      <c r="S63" s="109"/>
      <c r="T63"/>
      <c r="U63" s="109"/>
      <c r="V63" s="109"/>
      <c r="W63" s="12"/>
      <c r="X63" s="12"/>
      <c r="Y63" s="12"/>
      <c r="Z63" s="12"/>
      <c r="AA63" s="3"/>
      <c r="AB63" s="3"/>
      <c r="AC63" s="12"/>
      <c r="AD63" s="62"/>
      <c r="AE63"/>
      <c r="AF63"/>
      <c r="AG63"/>
      <c r="AH63" s="12"/>
      <c r="AI63"/>
      <c r="AJ63" s="12"/>
      <c r="AK63"/>
      <c r="AL63" s="12"/>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row>
    <row r="64" spans="1:270" s="2" customFormat="1">
      <c r="A64"/>
      <c r="B64"/>
      <c r="C64"/>
      <c r="D64"/>
      <c r="E64"/>
      <c r="F64" s="3"/>
      <c r="G64" s="3"/>
      <c r="H64" s="17"/>
      <c r="I64"/>
      <c r="J64"/>
      <c r="K64"/>
      <c r="L64"/>
      <c r="M64"/>
      <c r="N64"/>
      <c r="O64"/>
      <c r="P64"/>
      <c r="Q64"/>
      <c r="R64" s="17"/>
      <c r="S64" s="109"/>
      <c r="T64"/>
      <c r="U64" s="109"/>
      <c r="V64" s="109"/>
      <c r="W64" s="12"/>
      <c r="X64" s="12"/>
      <c r="Y64" s="12"/>
      <c r="Z64" s="12"/>
      <c r="AA64" s="3"/>
      <c r="AB64" s="3"/>
      <c r="AC64" s="12"/>
      <c r="AD64" s="62"/>
      <c r="AE64"/>
      <c r="AF64"/>
      <c r="AG64"/>
      <c r="AH64" s="12"/>
      <c r="AI64"/>
      <c r="AJ64" s="12"/>
      <c r="AK64"/>
      <c r="AL64" s="12"/>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row>
    <row r="65" spans="1:270" s="2" customFormat="1">
      <c r="A65"/>
      <c r="B65"/>
      <c r="C65"/>
      <c r="D65"/>
      <c r="E65"/>
      <c r="F65" s="3"/>
      <c r="G65" s="3"/>
      <c r="H65" s="17"/>
      <c r="I65"/>
      <c r="J65"/>
      <c r="K65"/>
      <c r="L65"/>
      <c r="M65"/>
      <c r="N65"/>
      <c r="O65"/>
      <c r="P65"/>
      <c r="Q65"/>
      <c r="R65" s="17"/>
      <c r="S65" s="109"/>
      <c r="T65"/>
      <c r="U65" s="109"/>
      <c r="V65" s="109"/>
      <c r="W65" s="12"/>
      <c r="X65" s="12"/>
      <c r="Y65" s="12"/>
      <c r="Z65" s="12"/>
      <c r="AA65" s="3"/>
      <c r="AB65" s="3"/>
      <c r="AC65" s="12"/>
      <c r="AD65" s="62"/>
      <c r="AE65"/>
      <c r="AF65"/>
      <c r="AG65"/>
      <c r="AH65" s="12"/>
      <c r="AI65"/>
      <c r="AJ65" s="12"/>
      <c r="AK65"/>
      <c r="AL65" s="12"/>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c r="JF65"/>
      <c r="JG65"/>
      <c r="JH65"/>
      <c r="JI65"/>
      <c r="JJ65"/>
    </row>
    <row r="66" spans="1:270" s="2" customFormat="1">
      <c r="A66"/>
      <c r="B66"/>
      <c r="C66"/>
      <c r="D66"/>
      <c r="E66"/>
      <c r="F66" s="3"/>
      <c r="G66" s="3"/>
      <c r="H66" s="17"/>
      <c r="I66"/>
      <c r="J66"/>
      <c r="K66"/>
      <c r="L66"/>
      <c r="M66"/>
      <c r="N66"/>
      <c r="O66"/>
      <c r="P66"/>
      <c r="Q66"/>
      <c r="R66" s="17"/>
      <c r="S66" s="109"/>
      <c r="T66"/>
      <c r="U66" s="109"/>
      <c r="V66" s="109"/>
      <c r="W66" s="12"/>
      <c r="X66" s="12"/>
      <c r="Y66" s="12"/>
      <c r="Z66" s="12"/>
      <c r="AA66" s="3"/>
      <c r="AB66" s="3"/>
      <c r="AC66" s="12"/>
      <c r="AD66" s="62"/>
      <c r="AE66"/>
      <c r="AF66"/>
      <c r="AG66"/>
      <c r="AH66" s="12"/>
      <c r="AI66"/>
      <c r="AJ66" s="12"/>
      <c r="AK66"/>
      <c r="AL66" s="12"/>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row>
    <row r="67" spans="1:270" s="2" customFormat="1">
      <c r="A67"/>
      <c r="B67"/>
      <c r="C67"/>
      <c r="D67"/>
      <c r="E67"/>
      <c r="F67" s="3"/>
      <c r="G67" s="3"/>
      <c r="H67" s="17"/>
      <c r="I67"/>
      <c r="J67"/>
      <c r="K67"/>
      <c r="L67"/>
      <c r="M67"/>
      <c r="N67"/>
      <c r="O67"/>
      <c r="P67"/>
      <c r="Q67"/>
      <c r="R67" s="17"/>
      <c r="S67" s="109"/>
      <c r="T67"/>
      <c r="U67" s="109"/>
      <c r="V67" s="109"/>
      <c r="W67" s="12"/>
      <c r="X67" s="12"/>
      <c r="Y67" s="12"/>
      <c r="Z67" s="12"/>
      <c r="AA67" s="3"/>
      <c r="AB67" s="3"/>
      <c r="AC67" s="12"/>
      <c r="AD67" s="62"/>
      <c r="AE67"/>
      <c r="AF67"/>
      <c r="AG67"/>
      <c r="AH67" s="12"/>
      <c r="AI67"/>
      <c r="AJ67" s="12"/>
      <c r="AK67"/>
      <c r="AL67" s="12"/>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row>
    <row r="68" spans="1:270" s="2" customFormat="1">
      <c r="A68"/>
      <c r="B68"/>
      <c r="C68"/>
      <c r="D68"/>
      <c r="E68"/>
      <c r="F68" s="3"/>
      <c r="G68" s="3"/>
      <c r="H68" s="17"/>
      <c r="I68"/>
      <c r="J68"/>
      <c r="K68"/>
      <c r="L68"/>
      <c r="M68"/>
      <c r="N68"/>
      <c r="O68"/>
      <c r="P68"/>
      <c r="Q68"/>
      <c r="R68" s="17"/>
      <c r="S68" s="109"/>
      <c r="T68"/>
      <c r="U68" s="109"/>
      <c r="V68" s="109"/>
      <c r="W68" s="12"/>
      <c r="X68" s="12"/>
      <c r="Y68" s="12"/>
      <c r="Z68" s="12"/>
      <c r="AA68" s="3"/>
      <c r="AB68" s="3"/>
      <c r="AC68" s="12"/>
      <c r="AD68" s="62"/>
      <c r="AE68"/>
      <c r="AF68"/>
      <c r="AG68"/>
      <c r="AH68" s="12"/>
      <c r="AI68"/>
      <c r="AJ68" s="12"/>
      <c r="AK68"/>
      <c r="AL68" s="12"/>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row>
    <row r="69" spans="1:270" s="2" customFormat="1">
      <c r="A69"/>
      <c r="B69"/>
      <c r="C69"/>
      <c r="D69"/>
      <c r="E69"/>
      <c r="F69" s="3"/>
      <c r="G69" s="3"/>
      <c r="H69" s="17"/>
      <c r="I69"/>
      <c r="J69"/>
      <c r="K69"/>
      <c r="L69"/>
      <c r="M69"/>
      <c r="N69"/>
      <c r="O69"/>
      <c r="P69"/>
      <c r="Q69"/>
      <c r="R69" s="17"/>
      <c r="S69" s="109"/>
      <c r="T69"/>
      <c r="U69" s="109"/>
      <c r="V69" s="109"/>
      <c r="W69" s="12"/>
      <c r="X69" s="12"/>
      <c r="Y69" s="12"/>
      <c r="Z69" s="12"/>
      <c r="AA69" s="3"/>
      <c r="AB69" s="3"/>
      <c r="AC69" s="12"/>
      <c r="AD69" s="62"/>
      <c r="AE69"/>
      <c r="AF69"/>
      <c r="AG69"/>
      <c r="AH69" s="12"/>
      <c r="AI69"/>
      <c r="AJ69" s="12"/>
      <c r="AK69"/>
      <c r="AL69" s="12"/>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c r="JE69"/>
      <c r="JF69"/>
      <c r="JG69"/>
      <c r="JH69"/>
      <c r="JI69"/>
      <c r="JJ69"/>
    </row>
    <row r="70" spans="1:270" s="2" customFormat="1">
      <c r="A70"/>
      <c r="B70"/>
      <c r="C70"/>
      <c r="D70"/>
      <c r="E70"/>
      <c r="F70" s="3"/>
      <c r="G70" s="3"/>
      <c r="H70" s="17"/>
      <c r="I70"/>
      <c r="J70"/>
      <c r="K70"/>
      <c r="L70"/>
      <c r="M70"/>
      <c r="N70"/>
      <c r="O70"/>
      <c r="P70"/>
      <c r="Q70"/>
      <c r="R70" s="17"/>
      <c r="S70" s="109"/>
      <c r="T70"/>
      <c r="U70" s="109"/>
      <c r="V70" s="109"/>
      <c r="W70" s="12"/>
      <c r="X70" s="12"/>
      <c r="Y70" s="12"/>
      <c r="Z70" s="12"/>
      <c r="AA70" s="3"/>
      <c r="AB70" s="3"/>
      <c r="AC70" s="12"/>
      <c r="AD70" s="62"/>
      <c r="AE70"/>
      <c r="AF70"/>
      <c r="AG70"/>
      <c r="AH70" s="12"/>
      <c r="AI70"/>
      <c r="AJ70" s="12"/>
      <c r="AK70"/>
      <c r="AL70" s="12"/>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row>
    <row r="71" spans="1:270" s="2" customFormat="1">
      <c r="A71"/>
      <c r="B71"/>
      <c r="C71"/>
      <c r="D71"/>
      <c r="E71"/>
      <c r="F71" s="3"/>
      <c r="G71" s="3"/>
      <c r="H71" s="17"/>
      <c r="I71"/>
      <c r="J71"/>
      <c r="K71"/>
      <c r="L71"/>
      <c r="M71"/>
      <c r="N71"/>
      <c r="O71"/>
      <c r="P71"/>
      <c r="Q71"/>
      <c r="R71" s="17"/>
      <c r="S71" s="109"/>
      <c r="T71"/>
      <c r="U71" s="109"/>
      <c r="V71" s="109"/>
      <c r="W71" s="12"/>
      <c r="X71" s="12"/>
      <c r="Y71" s="12"/>
      <c r="Z71" s="12"/>
      <c r="AA71" s="3"/>
      <c r="AB71" s="3"/>
      <c r="AC71" s="12"/>
      <c r="AD71" s="62"/>
      <c r="AE71"/>
      <c r="AF71"/>
      <c r="AG71"/>
      <c r="AH71" s="12"/>
      <c r="AI71"/>
      <c r="AJ71" s="12"/>
      <c r="AK71"/>
      <c r="AL71" s="12"/>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row>
    <row r="72" spans="1:270" s="2" customFormat="1">
      <c r="A72"/>
      <c r="B72"/>
      <c r="C72"/>
      <c r="D72"/>
      <c r="E72"/>
      <c r="F72" s="3"/>
      <c r="G72" s="3"/>
      <c r="H72" s="17"/>
      <c r="I72"/>
      <c r="J72"/>
      <c r="K72"/>
      <c r="L72"/>
      <c r="M72"/>
      <c r="N72"/>
      <c r="O72"/>
      <c r="P72"/>
      <c r="Q72"/>
      <c r="R72" s="17"/>
      <c r="S72" s="109"/>
      <c r="T72"/>
      <c r="U72" s="109"/>
      <c r="V72" s="109"/>
      <c r="W72" s="12"/>
      <c r="X72" s="12"/>
      <c r="Y72" s="12"/>
      <c r="Z72" s="12"/>
      <c r="AA72" s="3"/>
      <c r="AB72" s="3"/>
      <c r="AC72" s="12"/>
      <c r="AD72" s="62"/>
      <c r="AE72"/>
      <c r="AF72"/>
      <c r="AG72"/>
      <c r="AH72" s="12"/>
      <c r="AI72"/>
      <c r="AJ72" s="12"/>
      <c r="AK72"/>
      <c r="AL72" s="1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row>
    <row r="73" spans="1:270" s="2" customFormat="1">
      <c r="A73"/>
      <c r="B73"/>
      <c r="C73"/>
      <c r="D73"/>
      <c r="E73"/>
      <c r="F73" s="3"/>
      <c r="G73" s="3"/>
      <c r="H73" s="17"/>
      <c r="I73"/>
      <c r="J73"/>
      <c r="K73"/>
      <c r="L73"/>
      <c r="M73"/>
      <c r="N73"/>
      <c r="O73"/>
      <c r="P73"/>
      <c r="Q73"/>
      <c r="R73" s="17"/>
      <c r="S73" s="109"/>
      <c r="T73"/>
      <c r="U73" s="109"/>
      <c r="V73" s="109"/>
      <c r="W73" s="12"/>
      <c r="X73" s="12"/>
      <c r="Y73" s="12"/>
      <c r="Z73" s="12"/>
      <c r="AA73" s="3"/>
      <c r="AB73" s="3"/>
      <c r="AC73" s="12"/>
      <c r="AD73" s="62"/>
      <c r="AE73"/>
      <c r="AF73"/>
      <c r="AG73"/>
      <c r="AH73" s="12"/>
      <c r="AI73"/>
      <c r="AJ73" s="12"/>
      <c r="AK73"/>
      <c r="AL73" s="12"/>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row>
    <row r="74" spans="1:270" s="2" customFormat="1">
      <c r="A74"/>
      <c r="B74"/>
      <c r="C74"/>
      <c r="D74"/>
      <c r="E74"/>
      <c r="F74" s="3"/>
      <c r="G74" s="3"/>
      <c r="H74" s="17"/>
      <c r="I74"/>
      <c r="J74"/>
      <c r="K74"/>
      <c r="L74"/>
      <c r="M74"/>
      <c r="N74"/>
      <c r="O74"/>
      <c r="P74"/>
      <c r="Q74"/>
      <c r="R74" s="17"/>
      <c r="S74" s="109"/>
      <c r="T74"/>
      <c r="U74" s="109"/>
      <c r="V74" s="109"/>
      <c r="W74" s="12"/>
      <c r="X74" s="12"/>
      <c r="Y74" s="12"/>
      <c r="Z74" s="12"/>
      <c r="AA74" s="3"/>
      <c r="AB74" s="3"/>
      <c r="AC74" s="12"/>
      <c r="AD74" s="62"/>
      <c r="AE74"/>
      <c r="AF74"/>
      <c r="AG74"/>
      <c r="AH74" s="12"/>
      <c r="AI74"/>
      <c r="AJ74" s="12"/>
      <c r="AK74"/>
      <c r="AL74" s="12"/>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row>
    <row r="75" spans="1:270" s="2" customFormat="1">
      <c r="A75"/>
      <c r="B75"/>
      <c r="C75"/>
      <c r="D75"/>
      <c r="E75"/>
      <c r="F75" s="3"/>
      <c r="G75" s="3"/>
      <c r="H75" s="17"/>
      <c r="I75"/>
      <c r="J75"/>
      <c r="K75"/>
      <c r="L75"/>
      <c r="M75"/>
      <c r="N75"/>
      <c r="O75"/>
      <c r="P75"/>
      <c r="Q75"/>
      <c r="R75" s="17"/>
      <c r="S75" s="109"/>
      <c r="T75"/>
      <c r="U75" s="109"/>
      <c r="V75" s="109"/>
      <c r="W75" s="12"/>
      <c r="X75" s="12"/>
      <c r="Y75" s="12"/>
      <c r="Z75" s="12"/>
      <c r="AA75" s="3"/>
      <c r="AB75" s="3"/>
      <c r="AC75" s="12"/>
      <c r="AD75" s="62"/>
      <c r="AE75"/>
      <c r="AF75"/>
      <c r="AG75"/>
      <c r="AH75" s="12"/>
      <c r="AI75"/>
      <c r="AJ75" s="12"/>
      <c r="AK75"/>
      <c r="AL75" s="12"/>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c r="JF75"/>
      <c r="JG75"/>
      <c r="JH75"/>
      <c r="JI75"/>
      <c r="JJ75"/>
    </row>
    <row r="76" spans="1:270" s="2" customFormat="1">
      <c r="A76"/>
      <c r="B76"/>
      <c r="C76"/>
      <c r="D76"/>
      <c r="E76"/>
      <c r="F76" s="3"/>
      <c r="G76" s="3"/>
      <c r="H76" s="17"/>
      <c r="I76"/>
      <c r="J76"/>
      <c r="K76"/>
      <c r="L76"/>
      <c r="M76"/>
      <c r="N76"/>
      <c r="O76"/>
      <c r="P76"/>
      <c r="Q76"/>
      <c r="R76" s="17"/>
      <c r="S76" s="109"/>
      <c r="T76"/>
      <c r="U76" s="109"/>
      <c r="V76" s="109"/>
      <c r="W76" s="12"/>
      <c r="X76" s="12"/>
      <c r="Y76" s="12"/>
      <c r="Z76" s="12"/>
      <c r="AA76" s="3"/>
      <c r="AB76" s="3"/>
      <c r="AC76" s="12"/>
      <c r="AD76" s="62"/>
      <c r="AE76"/>
      <c r="AF76"/>
      <c r="AG76"/>
      <c r="AH76" s="12"/>
      <c r="AI76"/>
      <c r="AJ76" s="12"/>
      <c r="AK76"/>
      <c r="AL76" s="12"/>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row>
    <row r="77" spans="1:270" s="2" customFormat="1">
      <c r="A77"/>
      <c r="B77"/>
      <c r="C77"/>
      <c r="D77"/>
      <c r="E77"/>
      <c r="F77" s="3"/>
      <c r="G77" s="3"/>
      <c r="H77" s="17"/>
      <c r="I77"/>
      <c r="J77"/>
      <c r="K77"/>
      <c r="L77"/>
      <c r="M77"/>
      <c r="N77"/>
      <c r="O77"/>
      <c r="P77"/>
      <c r="Q77"/>
      <c r="R77" s="17"/>
      <c r="S77" s="109"/>
      <c r="T77"/>
      <c r="U77" s="109"/>
      <c r="V77" s="109"/>
      <c r="W77" s="12"/>
      <c r="X77" s="12"/>
      <c r="Y77" s="12"/>
      <c r="Z77" s="12"/>
      <c r="AA77" s="3"/>
      <c r="AB77" s="3"/>
      <c r="AC77" s="12"/>
      <c r="AD77" s="62"/>
      <c r="AE77"/>
      <c r="AF77"/>
      <c r="AG77"/>
      <c r="AH77" s="12"/>
      <c r="AI77"/>
      <c r="AJ77" s="12"/>
      <c r="AK77"/>
      <c r="AL77" s="12"/>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row>
    <row r="78" spans="1:270" s="2" customFormat="1">
      <c r="A78"/>
      <c r="B78"/>
      <c r="C78"/>
      <c r="D78"/>
      <c r="E78"/>
      <c r="F78" s="3"/>
      <c r="G78" s="3"/>
      <c r="H78" s="17"/>
      <c r="I78"/>
      <c r="J78"/>
      <c r="K78"/>
      <c r="L78"/>
      <c r="M78"/>
      <c r="N78"/>
      <c r="O78"/>
      <c r="P78"/>
      <c r="Q78"/>
      <c r="R78" s="17"/>
      <c r="S78" s="109"/>
      <c r="T78"/>
      <c r="U78" s="109"/>
      <c r="V78" s="109"/>
      <c r="W78" s="12"/>
      <c r="X78" s="12"/>
      <c r="Y78" s="12"/>
      <c r="Z78" s="12"/>
      <c r="AA78" s="3"/>
      <c r="AB78" s="3"/>
      <c r="AC78" s="12"/>
      <c r="AD78" s="62"/>
      <c r="AE78"/>
      <c r="AF78"/>
      <c r="AG78"/>
      <c r="AH78" s="12"/>
      <c r="AI78"/>
      <c r="AJ78" s="12"/>
      <c r="AK78"/>
      <c r="AL78" s="12"/>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row>
    <row r="79" spans="1:270" s="2" customFormat="1">
      <c r="A79"/>
      <c r="B79"/>
      <c r="C79"/>
      <c r="D79"/>
      <c r="E79"/>
      <c r="F79" s="3"/>
      <c r="G79" s="3"/>
      <c r="H79" s="17"/>
      <c r="I79"/>
      <c r="J79"/>
      <c r="K79"/>
      <c r="L79"/>
      <c r="M79"/>
      <c r="N79"/>
      <c r="O79"/>
      <c r="P79"/>
      <c r="Q79"/>
      <c r="R79" s="17"/>
      <c r="S79" s="109"/>
      <c r="T79"/>
      <c r="U79" s="109"/>
      <c r="V79" s="109"/>
      <c r="W79" s="12"/>
      <c r="X79" s="12"/>
      <c r="Y79" s="12"/>
      <c r="Z79" s="12"/>
      <c r="AA79" s="3"/>
      <c r="AB79" s="3"/>
      <c r="AC79" s="12"/>
      <c r="AD79" s="62"/>
      <c r="AE79"/>
      <c r="AF79"/>
      <c r="AG79"/>
      <c r="AH79" s="12"/>
      <c r="AI79"/>
      <c r="AJ79" s="12"/>
      <c r="AK79"/>
      <c r="AL79" s="12"/>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row>
    <row r="80" spans="1:270" s="2" customFormat="1">
      <c r="A80"/>
      <c r="B80"/>
      <c r="C80"/>
      <c r="D80"/>
      <c r="E80"/>
      <c r="F80" s="3"/>
      <c r="G80" s="3"/>
      <c r="H80" s="17"/>
      <c r="I80"/>
      <c r="J80"/>
      <c r="K80"/>
      <c r="L80"/>
      <c r="M80"/>
      <c r="N80"/>
      <c r="O80"/>
      <c r="P80"/>
      <c r="Q80"/>
      <c r="R80" s="17"/>
      <c r="S80" s="109"/>
      <c r="T80"/>
      <c r="U80" s="109"/>
      <c r="V80" s="109"/>
      <c r="W80" s="12"/>
      <c r="X80" s="12"/>
      <c r="Y80" s="12"/>
      <c r="Z80" s="12"/>
      <c r="AA80" s="3"/>
      <c r="AB80" s="3"/>
      <c r="AC80" s="12"/>
      <c r="AD80" s="62"/>
      <c r="AE80"/>
      <c r="AF80"/>
      <c r="AG80"/>
      <c r="AH80" s="12"/>
      <c r="AI80"/>
      <c r="AJ80" s="12"/>
      <c r="AK80"/>
      <c r="AL80" s="12"/>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row>
    <row r="81" spans="1:270" s="2" customFormat="1">
      <c r="A81"/>
      <c r="B81"/>
      <c r="C81"/>
      <c r="D81"/>
      <c r="E81"/>
      <c r="F81" s="3"/>
      <c r="G81" s="3"/>
      <c r="H81" s="17"/>
      <c r="I81"/>
      <c r="J81"/>
      <c r="K81"/>
      <c r="L81"/>
      <c r="M81"/>
      <c r="N81"/>
      <c r="O81"/>
      <c r="P81"/>
      <c r="Q81"/>
      <c r="R81" s="17"/>
      <c r="S81" s="109"/>
      <c r="T81"/>
      <c r="U81" s="109"/>
      <c r="V81" s="109"/>
      <c r="W81" s="12"/>
      <c r="X81" s="12"/>
      <c r="Y81" s="12"/>
      <c r="Z81" s="12"/>
      <c r="AA81" s="3"/>
      <c r="AB81" s="3"/>
      <c r="AC81" s="12"/>
      <c r="AD81" s="62"/>
      <c r="AE81"/>
      <c r="AF81"/>
      <c r="AG81"/>
      <c r="AH81" s="12"/>
      <c r="AI81"/>
      <c r="AJ81" s="12"/>
      <c r="AK81"/>
      <c r="AL81" s="12"/>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row>
    <row r="82" spans="1:270" s="2" customFormat="1">
      <c r="A82"/>
      <c r="B82"/>
      <c r="C82"/>
      <c r="D82"/>
      <c r="E82"/>
      <c r="F82" s="3"/>
      <c r="G82" s="3"/>
      <c r="H82" s="17"/>
      <c r="I82"/>
      <c r="J82"/>
      <c r="K82"/>
      <c r="L82"/>
      <c r="M82"/>
      <c r="N82"/>
      <c r="O82"/>
      <c r="P82"/>
      <c r="Q82"/>
      <c r="R82" s="17"/>
      <c r="S82" s="109"/>
      <c r="T82"/>
      <c r="U82" s="109"/>
      <c r="V82" s="109"/>
      <c r="W82" s="12"/>
      <c r="X82" s="12"/>
      <c r="Y82" s="12"/>
      <c r="Z82" s="12"/>
      <c r="AA82" s="3"/>
      <c r="AB82" s="3"/>
      <c r="AC82" s="12"/>
      <c r="AD82" s="62"/>
      <c r="AE82"/>
      <c r="AF82"/>
      <c r="AG82"/>
      <c r="AH82" s="12"/>
      <c r="AI82"/>
      <c r="AJ82" s="12"/>
      <c r="AK82"/>
      <c r="AL82" s="1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c r="JE82"/>
      <c r="JF82"/>
      <c r="JG82"/>
      <c r="JH82"/>
      <c r="JI82"/>
      <c r="JJ82"/>
    </row>
    <row r="83" spans="1:270" s="2" customFormat="1">
      <c r="A83"/>
      <c r="B83"/>
      <c r="C83"/>
      <c r="D83"/>
      <c r="E83"/>
      <c r="F83" s="3"/>
      <c r="G83" s="3"/>
      <c r="H83" s="17"/>
      <c r="I83"/>
      <c r="J83"/>
      <c r="K83"/>
      <c r="L83"/>
      <c r="M83"/>
      <c r="N83"/>
      <c r="O83"/>
      <c r="P83"/>
      <c r="Q83"/>
      <c r="R83" s="17"/>
      <c r="S83" s="109"/>
      <c r="T83"/>
      <c r="U83" s="109"/>
      <c r="V83" s="109"/>
      <c r="W83" s="12"/>
      <c r="X83" s="12"/>
      <c r="Y83" s="12"/>
      <c r="Z83" s="12"/>
      <c r="AA83" s="3"/>
      <c r="AB83" s="3"/>
      <c r="AC83" s="12"/>
      <c r="AD83" s="62"/>
      <c r="AE83"/>
      <c r="AF83"/>
      <c r="AG83"/>
      <c r="AH83" s="12"/>
      <c r="AI83"/>
      <c r="AJ83" s="12"/>
      <c r="AK83"/>
      <c r="AL83" s="12"/>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c r="JE83"/>
      <c r="JF83"/>
      <c r="JG83"/>
      <c r="JH83"/>
      <c r="JI83"/>
      <c r="JJ83"/>
    </row>
    <row r="84" spans="1:270" s="2" customFormat="1">
      <c r="A84"/>
      <c r="B84"/>
      <c r="C84"/>
      <c r="D84"/>
      <c r="E84"/>
      <c r="F84" s="3"/>
      <c r="G84" s="3"/>
      <c r="H84" s="17"/>
      <c r="I84"/>
      <c r="J84"/>
      <c r="K84"/>
      <c r="L84"/>
      <c r="M84"/>
      <c r="N84"/>
      <c r="O84"/>
      <c r="P84"/>
      <c r="Q84"/>
      <c r="R84" s="17"/>
      <c r="S84" s="109"/>
      <c r="T84"/>
      <c r="U84" s="109"/>
      <c r="V84" s="109"/>
      <c r="W84" s="12"/>
      <c r="X84" s="12"/>
      <c r="Y84" s="12"/>
      <c r="Z84" s="12"/>
      <c r="AA84" s="3"/>
      <c r="AB84" s="3"/>
      <c r="AC84" s="12"/>
      <c r="AD84" s="62"/>
      <c r="AE84"/>
      <c r="AF84"/>
      <c r="AG84"/>
      <c r="AH84" s="12"/>
      <c r="AI84"/>
      <c r="AJ84" s="12"/>
      <c r="AK84"/>
      <c r="AL84" s="12"/>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c r="JE84"/>
      <c r="JF84"/>
      <c r="JG84"/>
      <c r="JH84"/>
      <c r="JI84"/>
      <c r="JJ84"/>
    </row>
    <row r="85" spans="1:270" s="2" customFormat="1">
      <c r="A85"/>
      <c r="B85"/>
      <c r="C85"/>
      <c r="D85"/>
      <c r="E85"/>
      <c r="F85" s="3"/>
      <c r="G85" s="3"/>
      <c r="H85" s="17"/>
      <c r="I85"/>
      <c r="J85"/>
      <c r="K85"/>
      <c r="L85"/>
      <c r="M85"/>
      <c r="N85"/>
      <c r="O85"/>
      <c r="P85"/>
      <c r="Q85"/>
      <c r="R85" s="17"/>
      <c r="S85" s="109"/>
      <c r="T85"/>
      <c r="U85" s="109"/>
      <c r="V85" s="109"/>
      <c r="W85" s="12"/>
      <c r="X85" s="12"/>
      <c r="Y85" s="12"/>
      <c r="Z85" s="12"/>
      <c r="AA85" s="3"/>
      <c r="AB85" s="3"/>
      <c r="AC85" s="12"/>
      <c r="AD85" s="62"/>
      <c r="AE85"/>
      <c r="AF85"/>
      <c r="AG85"/>
      <c r="AH85" s="12"/>
      <c r="AI85"/>
      <c r="AJ85" s="12"/>
      <c r="AK85"/>
      <c r="AL85" s="12"/>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row>
    <row r="86" spans="1:270" s="2" customFormat="1">
      <c r="A86"/>
      <c r="B86"/>
      <c r="C86"/>
      <c r="D86"/>
      <c r="E86"/>
      <c r="F86" s="3"/>
      <c r="G86" s="3"/>
      <c r="H86" s="17"/>
      <c r="I86"/>
      <c r="J86"/>
      <c r="K86"/>
      <c r="L86"/>
      <c r="M86"/>
      <c r="N86"/>
      <c r="O86"/>
      <c r="P86"/>
      <c r="Q86"/>
      <c r="R86" s="17"/>
      <c r="S86" s="109"/>
      <c r="T86"/>
      <c r="U86" s="109"/>
      <c r="V86" s="109"/>
      <c r="W86" s="12"/>
      <c r="X86" s="12"/>
      <c r="Y86" s="12"/>
      <c r="Z86" s="12"/>
      <c r="AA86" s="3"/>
      <c r="AB86" s="3"/>
      <c r="AC86" s="12"/>
      <c r="AD86" s="62"/>
      <c r="AE86"/>
      <c r="AF86"/>
      <c r="AG86"/>
      <c r="AH86" s="12"/>
      <c r="AI86"/>
      <c r="AJ86" s="12"/>
      <c r="AK86"/>
      <c r="AL86" s="12"/>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IW86"/>
      <c r="IX86"/>
      <c r="IY86"/>
      <c r="IZ86"/>
      <c r="JA86"/>
      <c r="JB86"/>
      <c r="JC86"/>
      <c r="JD86"/>
      <c r="JE86"/>
      <c r="JF86"/>
      <c r="JG86"/>
      <c r="JH86"/>
      <c r="JI86"/>
      <c r="JJ86"/>
    </row>
    <row r="87" spans="1:270" s="2" customFormat="1">
      <c r="A87"/>
      <c r="B87"/>
      <c r="C87"/>
      <c r="D87"/>
      <c r="E87"/>
      <c r="F87" s="3"/>
      <c r="G87" s="3"/>
      <c r="H87" s="17"/>
      <c r="I87"/>
      <c r="J87"/>
      <c r="K87"/>
      <c r="L87"/>
      <c r="M87"/>
      <c r="N87"/>
      <c r="O87"/>
      <c r="P87"/>
      <c r="Q87"/>
      <c r="R87" s="17"/>
      <c r="S87" s="109"/>
      <c r="T87"/>
      <c r="U87" s="109"/>
      <c r="V87" s="109"/>
      <c r="W87" s="12"/>
      <c r="X87" s="12"/>
      <c r="Y87" s="12"/>
      <c r="Z87" s="12"/>
      <c r="AA87" s="3"/>
      <c r="AB87" s="3"/>
      <c r="AC87" s="12"/>
      <c r="AD87" s="62"/>
      <c r="AE87"/>
      <c r="AF87"/>
      <c r="AG87"/>
      <c r="AH87" s="12"/>
      <c r="AI87"/>
      <c r="AJ87" s="12"/>
      <c r="AK87"/>
      <c r="AL87" s="12"/>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c r="IW87"/>
      <c r="IX87"/>
      <c r="IY87"/>
      <c r="IZ87"/>
      <c r="JA87"/>
      <c r="JB87"/>
      <c r="JC87"/>
      <c r="JD87"/>
      <c r="JE87"/>
      <c r="JF87"/>
      <c r="JG87"/>
      <c r="JH87"/>
      <c r="JI87"/>
      <c r="JJ87"/>
    </row>
    <row r="88" spans="1:270" s="2" customFormat="1">
      <c r="A88"/>
      <c r="B88"/>
      <c r="C88"/>
      <c r="D88"/>
      <c r="E88"/>
      <c r="F88" s="3"/>
      <c r="G88" s="3"/>
      <c r="H88" s="17"/>
      <c r="I88"/>
      <c r="J88"/>
      <c r="K88"/>
      <c r="L88"/>
      <c r="M88"/>
      <c r="N88"/>
      <c r="O88"/>
      <c r="P88"/>
      <c r="Q88"/>
      <c r="R88" s="17"/>
      <c r="S88" s="109"/>
      <c r="T88"/>
      <c r="U88" s="109"/>
      <c r="V88" s="109"/>
      <c r="W88" s="12"/>
      <c r="X88" s="12"/>
      <c r="Y88" s="12"/>
      <c r="Z88" s="12"/>
      <c r="AA88" s="3"/>
      <c r="AB88" s="3"/>
      <c r="AC88" s="12"/>
      <c r="AD88" s="62"/>
      <c r="AE88"/>
      <c r="AF88"/>
      <c r="AG88"/>
      <c r="AH88" s="12"/>
      <c r="AI88"/>
      <c r="AJ88" s="12"/>
      <c r="AK88"/>
      <c r="AL88" s="12"/>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row>
    <row r="89" spans="1:270" s="2" customFormat="1">
      <c r="A89"/>
      <c r="B89"/>
      <c r="C89"/>
      <c r="D89"/>
      <c r="E89"/>
      <c r="F89" s="3"/>
      <c r="G89" s="3"/>
      <c r="H89" s="17"/>
      <c r="I89"/>
      <c r="J89"/>
      <c r="K89"/>
      <c r="L89"/>
      <c r="M89"/>
      <c r="N89"/>
      <c r="O89"/>
      <c r="P89"/>
      <c r="Q89"/>
      <c r="R89" s="17"/>
      <c r="S89" s="109"/>
      <c r="T89"/>
      <c r="U89" s="109"/>
      <c r="V89" s="109"/>
      <c r="W89" s="12"/>
      <c r="X89" s="12"/>
      <c r="Y89" s="12"/>
      <c r="Z89" s="12"/>
      <c r="AA89" s="3"/>
      <c r="AB89" s="3"/>
      <c r="AC89" s="12"/>
      <c r="AD89" s="62"/>
      <c r="AE89"/>
      <c r="AF89"/>
      <c r="AG89"/>
      <c r="AH89" s="12"/>
      <c r="AI89"/>
      <c r="AJ89" s="12"/>
      <c r="AK89"/>
      <c r="AL89" s="12"/>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row>
    <row r="90" spans="1:270" s="2" customFormat="1">
      <c r="A90"/>
      <c r="B90"/>
      <c r="C90"/>
      <c r="D90"/>
      <c r="E90"/>
      <c r="F90" s="3"/>
      <c r="G90" s="3"/>
      <c r="H90" s="17"/>
      <c r="I90"/>
      <c r="J90"/>
      <c r="K90"/>
      <c r="L90"/>
      <c r="M90"/>
      <c r="N90"/>
      <c r="O90"/>
      <c r="P90"/>
      <c r="Q90"/>
      <c r="R90" s="17"/>
      <c r="S90" s="109"/>
      <c r="T90"/>
      <c r="U90" s="109"/>
      <c r="V90" s="109"/>
      <c r="W90" s="12"/>
      <c r="X90" s="12"/>
      <c r="Y90" s="12"/>
      <c r="Z90" s="12"/>
      <c r="AA90" s="3"/>
      <c r="AB90" s="3"/>
      <c r="AC90" s="12"/>
      <c r="AD90" s="62"/>
      <c r="AE90"/>
      <c r="AF90"/>
      <c r="AG90"/>
      <c r="AH90" s="12"/>
      <c r="AI90"/>
      <c r="AJ90" s="12"/>
      <c r="AK90"/>
      <c r="AL90" s="12"/>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c r="JD90"/>
      <c r="JE90"/>
      <c r="JF90"/>
      <c r="JG90"/>
      <c r="JH90"/>
      <c r="JI90"/>
      <c r="JJ90"/>
    </row>
    <row r="91" spans="1:270" s="2" customFormat="1">
      <c r="A91"/>
      <c r="B91"/>
      <c r="C91"/>
      <c r="D91"/>
      <c r="E91"/>
      <c r="F91" s="3"/>
      <c r="G91" s="3"/>
      <c r="H91" s="17"/>
      <c r="I91"/>
      <c r="J91"/>
      <c r="K91"/>
      <c r="L91"/>
      <c r="M91"/>
      <c r="N91"/>
      <c r="O91"/>
      <c r="P91"/>
      <c r="Q91"/>
      <c r="R91" s="17"/>
      <c r="S91" s="109"/>
      <c r="T91"/>
      <c r="U91" s="109"/>
      <c r="V91" s="109"/>
      <c r="W91" s="12"/>
      <c r="X91" s="12"/>
      <c r="Y91" s="12"/>
      <c r="Z91" s="12"/>
      <c r="AA91" s="3"/>
      <c r="AB91" s="3"/>
      <c r="AC91" s="12"/>
      <c r="AD91" s="62"/>
      <c r="AE91"/>
      <c r="AF91"/>
      <c r="AG91"/>
      <c r="AH91" s="12"/>
      <c r="AI91"/>
      <c r="AJ91" s="12"/>
      <c r="AK91"/>
      <c r="AL91" s="12"/>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c r="IW91"/>
      <c r="IX91"/>
      <c r="IY91"/>
      <c r="IZ91"/>
      <c r="JA91"/>
      <c r="JB91"/>
      <c r="JC91"/>
      <c r="JD91"/>
      <c r="JE91"/>
      <c r="JF91"/>
      <c r="JG91"/>
      <c r="JH91"/>
      <c r="JI91"/>
      <c r="JJ91"/>
    </row>
    <row r="92" spans="1:270" s="2" customFormat="1">
      <c r="A92"/>
      <c r="B92"/>
      <c r="C92"/>
      <c r="D92"/>
      <c r="E92"/>
      <c r="F92" s="3"/>
      <c r="G92" s="3"/>
      <c r="H92" s="17"/>
      <c r="I92"/>
      <c r="J92"/>
      <c r="K92"/>
      <c r="L92"/>
      <c r="M92"/>
      <c r="N92"/>
      <c r="O92"/>
      <c r="P92"/>
      <c r="Q92"/>
      <c r="R92" s="17"/>
      <c r="S92" s="109"/>
      <c r="T92"/>
      <c r="U92" s="109"/>
      <c r="V92" s="109"/>
      <c r="W92" s="12"/>
      <c r="X92" s="12"/>
      <c r="Y92" s="12"/>
      <c r="Z92" s="12"/>
      <c r="AA92" s="3"/>
      <c r="AB92" s="3"/>
      <c r="AC92" s="12"/>
      <c r="AD92" s="62"/>
      <c r="AE92"/>
      <c r="AF92"/>
      <c r="AG92"/>
      <c r="AH92" s="12"/>
      <c r="AI92"/>
      <c r="AJ92" s="12"/>
      <c r="AK92"/>
      <c r="AL92" s="1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c r="JE92"/>
      <c r="JF92"/>
      <c r="JG92"/>
      <c r="JH92"/>
      <c r="JI92"/>
      <c r="JJ92"/>
    </row>
    <row r="93" spans="1:270" s="2" customFormat="1">
      <c r="A93"/>
      <c r="B93"/>
      <c r="C93"/>
      <c r="D93"/>
      <c r="E93"/>
      <c r="F93" s="3"/>
      <c r="G93" s="3"/>
      <c r="H93" s="17"/>
      <c r="I93"/>
      <c r="J93"/>
      <c r="K93"/>
      <c r="L93"/>
      <c r="M93"/>
      <c r="N93"/>
      <c r="O93"/>
      <c r="P93"/>
      <c r="Q93"/>
      <c r="R93" s="17"/>
      <c r="S93" s="109"/>
      <c r="T93"/>
      <c r="U93" s="109"/>
      <c r="V93" s="109"/>
      <c r="W93" s="12"/>
      <c r="X93" s="12"/>
      <c r="Y93" s="12"/>
      <c r="Z93" s="12"/>
      <c r="AA93" s="3"/>
      <c r="AB93" s="3"/>
      <c r="AC93" s="12"/>
      <c r="AD93" s="62"/>
      <c r="AE93"/>
      <c r="AF93"/>
      <c r="AG93"/>
      <c r="AH93" s="12"/>
      <c r="AI93"/>
      <c r="AJ93" s="12"/>
      <c r="AK93"/>
      <c r="AL93" s="12"/>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row>
    <row r="94" spans="1:270" s="2" customFormat="1">
      <c r="A94"/>
      <c r="B94"/>
      <c r="C94"/>
      <c r="D94"/>
      <c r="E94"/>
      <c r="F94" s="3"/>
      <c r="G94" s="3"/>
      <c r="H94" s="17"/>
      <c r="I94"/>
      <c r="J94"/>
      <c r="K94"/>
      <c r="L94"/>
      <c r="M94"/>
      <c r="N94"/>
      <c r="O94"/>
      <c r="P94"/>
      <c r="Q94"/>
      <c r="R94" s="17"/>
      <c r="S94" s="109"/>
      <c r="T94"/>
      <c r="U94" s="109"/>
      <c r="V94" s="109"/>
      <c r="W94" s="12"/>
      <c r="X94" s="12"/>
      <c r="Y94" s="12"/>
      <c r="Z94" s="12"/>
      <c r="AA94" s="3"/>
      <c r="AB94" s="3"/>
      <c r="AC94" s="12"/>
      <c r="AD94" s="62"/>
      <c r="AE94"/>
      <c r="AF94"/>
      <c r="AG94"/>
      <c r="AH94" s="12"/>
      <c r="AI94"/>
      <c r="AJ94" s="12"/>
      <c r="AK94"/>
      <c r="AL94" s="12"/>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row>
    <row r="95" spans="1:270" s="2" customFormat="1">
      <c r="A95"/>
      <c r="B95"/>
      <c r="C95"/>
      <c r="D95"/>
      <c r="E95"/>
      <c r="F95" s="3"/>
      <c r="G95" s="3"/>
      <c r="H95" s="17"/>
      <c r="I95"/>
      <c r="J95"/>
      <c r="K95"/>
      <c r="L95"/>
      <c r="M95"/>
      <c r="N95"/>
      <c r="O95"/>
      <c r="P95"/>
      <c r="Q95"/>
      <c r="R95" s="17"/>
      <c r="S95" s="109"/>
      <c r="T95"/>
      <c r="U95" s="109"/>
      <c r="V95" s="109"/>
      <c r="W95" s="12"/>
      <c r="X95" s="12"/>
      <c r="Y95" s="12"/>
      <c r="Z95" s="12"/>
      <c r="AA95" s="3"/>
      <c r="AB95" s="3"/>
      <c r="AC95" s="12"/>
      <c r="AD95" s="62"/>
      <c r="AE95"/>
      <c r="AF95"/>
      <c r="AG95"/>
      <c r="AH95" s="12"/>
      <c r="AI95"/>
      <c r="AJ95" s="12"/>
      <c r="AK95"/>
      <c r="AL95" s="12"/>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row>
    <row r="96" spans="1:270" s="2" customFormat="1">
      <c r="A96"/>
      <c r="B96"/>
      <c r="C96"/>
      <c r="D96"/>
      <c r="E96"/>
      <c r="F96" s="3"/>
      <c r="G96" s="3"/>
      <c r="H96" s="17"/>
      <c r="I96"/>
      <c r="J96"/>
      <c r="K96"/>
      <c r="L96"/>
      <c r="M96"/>
      <c r="N96"/>
      <c r="O96"/>
      <c r="P96"/>
      <c r="Q96"/>
      <c r="R96" s="17"/>
      <c r="S96" s="109"/>
      <c r="T96"/>
      <c r="U96" s="109"/>
      <c r="V96" s="109"/>
      <c r="W96" s="12"/>
      <c r="X96" s="12"/>
      <c r="Y96" s="12"/>
      <c r="Z96" s="12"/>
      <c r="AA96" s="3"/>
      <c r="AB96" s="3"/>
      <c r="AC96" s="12"/>
      <c r="AD96" s="62"/>
      <c r="AE96"/>
      <c r="AF96"/>
      <c r="AG96"/>
      <c r="AH96" s="12"/>
      <c r="AI96"/>
      <c r="AJ96" s="12"/>
      <c r="AK96"/>
      <c r="AL96" s="12"/>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row>
    <row r="97" spans="1:270" s="2" customFormat="1">
      <c r="A97"/>
      <c r="B97"/>
      <c r="C97"/>
      <c r="D97"/>
      <c r="E97"/>
      <c r="F97" s="3"/>
      <c r="G97" s="3"/>
      <c r="H97" s="17"/>
      <c r="I97"/>
      <c r="J97"/>
      <c r="K97"/>
      <c r="L97"/>
      <c r="M97"/>
      <c r="N97"/>
      <c r="O97"/>
      <c r="P97"/>
      <c r="Q97"/>
      <c r="R97" s="17"/>
      <c r="S97" s="109"/>
      <c r="T97"/>
      <c r="U97" s="109"/>
      <c r="V97" s="109"/>
      <c r="W97" s="12"/>
      <c r="X97" s="12"/>
      <c r="Y97" s="12"/>
      <c r="Z97" s="12"/>
      <c r="AA97" s="3"/>
      <c r="AB97" s="3"/>
      <c r="AC97" s="12"/>
      <c r="AD97" s="62"/>
      <c r="AE97"/>
      <c r="AF97"/>
      <c r="AG97"/>
      <c r="AH97" s="12"/>
      <c r="AI97"/>
      <c r="AJ97" s="12"/>
      <c r="AK97"/>
      <c r="AL97" s="12"/>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row>
    <row r="98" spans="1:270" s="2" customFormat="1">
      <c r="A98"/>
      <c r="B98"/>
      <c r="C98"/>
      <c r="D98"/>
      <c r="E98"/>
      <c r="F98" s="3"/>
      <c r="G98" s="3"/>
      <c r="H98" s="17"/>
      <c r="I98"/>
      <c r="J98"/>
      <c r="K98"/>
      <c r="L98"/>
      <c r="M98"/>
      <c r="N98"/>
      <c r="O98"/>
      <c r="P98"/>
      <c r="Q98"/>
      <c r="R98" s="17"/>
      <c r="S98" s="109"/>
      <c r="T98"/>
      <c r="U98" s="109"/>
      <c r="V98" s="109"/>
      <c r="W98" s="12"/>
      <c r="X98" s="12"/>
      <c r="Y98" s="12"/>
      <c r="Z98" s="12"/>
      <c r="AA98" s="3"/>
      <c r="AB98" s="3"/>
      <c r="AC98" s="12"/>
      <c r="AD98" s="62"/>
      <c r="AE98"/>
      <c r="AF98"/>
      <c r="AG98"/>
      <c r="AH98" s="12"/>
      <c r="AI98"/>
      <c r="AJ98" s="12"/>
      <c r="AK98"/>
      <c r="AL98" s="12"/>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row>
    <row r="99" spans="1:270" s="2" customFormat="1">
      <c r="A99"/>
      <c r="B99"/>
      <c r="C99"/>
      <c r="D99"/>
      <c r="E99"/>
      <c r="F99" s="3"/>
      <c r="G99" s="3"/>
      <c r="H99" s="17"/>
      <c r="I99"/>
      <c r="J99"/>
      <c r="K99"/>
      <c r="L99"/>
      <c r="M99"/>
      <c r="N99"/>
      <c r="O99"/>
      <c r="P99"/>
      <c r="Q99"/>
      <c r="R99" s="17"/>
      <c r="S99" s="109"/>
      <c r="T99"/>
      <c r="U99" s="109"/>
      <c r="V99" s="109"/>
      <c r="W99" s="12"/>
      <c r="X99" s="12"/>
      <c r="Y99" s="12"/>
      <c r="Z99" s="12"/>
      <c r="AA99" s="3"/>
      <c r="AB99" s="3"/>
      <c r="AC99" s="12"/>
      <c r="AD99" s="62"/>
      <c r="AE99"/>
      <c r="AF99"/>
      <c r="AG99"/>
      <c r="AH99" s="12"/>
      <c r="AI99"/>
      <c r="AJ99" s="12"/>
      <c r="AK99"/>
      <c r="AL99" s="12"/>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row>
    <row r="100" spans="1:270" s="2" customFormat="1">
      <c r="A100"/>
      <c r="B100"/>
      <c r="C100"/>
      <c r="D100"/>
      <c r="E100"/>
      <c r="F100" s="3"/>
      <c r="G100" s="3"/>
      <c r="H100" s="17"/>
      <c r="I100"/>
      <c r="J100"/>
      <c r="K100"/>
      <c r="L100"/>
      <c r="M100"/>
      <c r="N100"/>
      <c r="O100"/>
      <c r="P100"/>
      <c r="Q100"/>
      <c r="R100" s="17"/>
      <c r="S100" s="109"/>
      <c r="T100"/>
      <c r="U100" s="109"/>
      <c r="V100" s="109"/>
      <c r="W100" s="12"/>
      <c r="X100" s="12"/>
      <c r="Y100" s="12"/>
      <c r="Z100" s="12"/>
      <c r="AA100" s="3"/>
      <c r="AB100" s="3"/>
      <c r="AC100" s="12"/>
      <c r="AD100" s="62"/>
      <c r="AE100"/>
      <c r="AF100"/>
      <c r="AG100"/>
      <c r="AH100" s="12"/>
      <c r="AI100"/>
      <c r="AJ100" s="12"/>
      <c r="AK100"/>
      <c r="AL100" s="12"/>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row>
    <row r="101" spans="1:270" s="2" customFormat="1">
      <c r="A101"/>
      <c r="B101"/>
      <c r="C101"/>
      <c r="D101"/>
      <c r="E101"/>
      <c r="F101" s="3"/>
      <c r="G101" s="3"/>
      <c r="H101" s="17"/>
      <c r="I101"/>
      <c r="J101"/>
      <c r="K101"/>
      <c r="L101"/>
      <c r="M101"/>
      <c r="N101"/>
      <c r="O101"/>
      <c r="P101"/>
      <c r="Q101"/>
      <c r="R101" s="17"/>
      <c r="S101" s="109"/>
      <c r="T101"/>
      <c r="U101" s="109"/>
      <c r="V101" s="109"/>
      <c r="W101" s="12"/>
      <c r="X101" s="12"/>
      <c r="Y101" s="12"/>
      <c r="Z101" s="12"/>
      <c r="AA101" s="3"/>
      <c r="AB101" s="3"/>
      <c r="AC101" s="12"/>
      <c r="AD101" s="62"/>
      <c r="AE101"/>
      <c r="AF101"/>
      <c r="AG101"/>
      <c r="AH101" s="12"/>
      <c r="AI101"/>
      <c r="AJ101" s="12"/>
      <c r="AK101"/>
      <c r="AL101" s="12"/>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row>
    <row r="102" spans="1:270" s="2" customFormat="1">
      <c r="A102"/>
      <c r="B102"/>
      <c r="C102"/>
      <c r="D102"/>
      <c r="E102"/>
      <c r="F102" s="3"/>
      <c r="G102" s="3"/>
      <c r="H102" s="17"/>
      <c r="I102"/>
      <c r="J102"/>
      <c r="K102"/>
      <c r="L102"/>
      <c r="M102"/>
      <c r="N102"/>
      <c r="O102"/>
      <c r="P102"/>
      <c r="Q102"/>
      <c r="R102" s="17"/>
      <c r="S102" s="109"/>
      <c r="T102"/>
      <c r="U102" s="109"/>
      <c r="V102" s="109"/>
      <c r="W102" s="12"/>
      <c r="X102" s="12"/>
      <c r="Y102" s="12"/>
      <c r="Z102" s="12"/>
      <c r="AA102" s="3"/>
      <c r="AB102" s="3"/>
      <c r="AC102" s="12"/>
      <c r="AD102" s="62"/>
      <c r="AE102"/>
      <c r="AF102"/>
      <c r="AG102"/>
      <c r="AH102" s="12"/>
      <c r="AI102"/>
      <c r="AJ102" s="12"/>
      <c r="AK102"/>
      <c r="AL102" s="1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row>
    <row r="103" spans="1:270" s="2" customFormat="1">
      <c r="A103"/>
      <c r="B103"/>
      <c r="C103"/>
      <c r="D103"/>
      <c r="E103"/>
      <c r="F103" s="3"/>
      <c r="G103" s="3"/>
      <c r="H103" s="17"/>
      <c r="I103"/>
      <c r="J103"/>
      <c r="K103"/>
      <c r="L103"/>
      <c r="M103"/>
      <c r="N103"/>
      <c r="O103"/>
      <c r="P103"/>
      <c r="Q103"/>
      <c r="R103" s="17"/>
      <c r="S103" s="109"/>
      <c r="T103"/>
      <c r="U103" s="109"/>
      <c r="V103" s="109"/>
      <c r="W103" s="12"/>
      <c r="X103" s="12"/>
      <c r="Y103" s="12"/>
      <c r="Z103" s="12"/>
      <c r="AA103" s="3"/>
      <c r="AB103" s="3"/>
      <c r="AC103" s="12"/>
      <c r="AD103" s="62"/>
      <c r="AE103"/>
      <c r="AF103"/>
      <c r="AG103"/>
      <c r="AH103" s="12"/>
      <c r="AI103"/>
      <c r="AJ103" s="12"/>
      <c r="AK103"/>
      <c r="AL103" s="12"/>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c r="IW103"/>
      <c r="IX103"/>
      <c r="IY103"/>
      <c r="IZ103"/>
      <c r="JA103"/>
      <c r="JB103"/>
      <c r="JC103"/>
      <c r="JD103"/>
      <c r="JE103"/>
      <c r="JF103"/>
      <c r="JG103"/>
      <c r="JH103"/>
      <c r="JI103"/>
      <c r="JJ103"/>
    </row>
    <row r="104" spans="1:270" s="2" customFormat="1">
      <c r="A104"/>
      <c r="B104"/>
      <c r="C104"/>
      <c r="D104"/>
      <c r="E104"/>
      <c r="F104" s="3"/>
      <c r="G104" s="3"/>
      <c r="H104" s="17"/>
      <c r="I104"/>
      <c r="J104"/>
      <c r="K104"/>
      <c r="L104"/>
      <c r="M104"/>
      <c r="N104"/>
      <c r="O104"/>
      <c r="P104"/>
      <c r="Q104"/>
      <c r="R104" s="17"/>
      <c r="S104" s="109"/>
      <c r="T104"/>
      <c r="U104" s="109"/>
      <c r="V104" s="109"/>
      <c r="W104" s="12"/>
      <c r="X104" s="12"/>
      <c r="Y104" s="12"/>
      <c r="Z104" s="12"/>
      <c r="AA104" s="3"/>
      <c r="AB104" s="3"/>
      <c r="AC104" s="12"/>
      <c r="AD104" s="62"/>
      <c r="AE104"/>
      <c r="AF104"/>
      <c r="AG104"/>
      <c r="AH104" s="12"/>
      <c r="AI104"/>
      <c r="AJ104" s="12"/>
      <c r="AK104"/>
      <c r="AL104" s="12"/>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c r="IW104"/>
      <c r="IX104"/>
      <c r="IY104"/>
      <c r="IZ104"/>
      <c r="JA104"/>
      <c r="JB104"/>
      <c r="JC104"/>
      <c r="JD104"/>
      <c r="JE104"/>
      <c r="JF104"/>
      <c r="JG104"/>
      <c r="JH104"/>
      <c r="JI104"/>
      <c r="JJ104"/>
    </row>
    <row r="105" spans="1:270" s="2" customFormat="1">
      <c r="A105"/>
      <c r="B105"/>
      <c r="C105"/>
      <c r="D105"/>
      <c r="E105"/>
      <c r="F105" s="3"/>
      <c r="G105" s="3"/>
      <c r="H105" s="17"/>
      <c r="I105"/>
      <c r="J105"/>
      <c r="K105"/>
      <c r="L105"/>
      <c r="M105"/>
      <c r="N105"/>
      <c r="O105"/>
      <c r="P105"/>
      <c r="Q105"/>
      <c r="R105" s="17"/>
      <c r="S105" s="109"/>
      <c r="T105"/>
      <c r="U105" s="109"/>
      <c r="V105" s="109"/>
      <c r="W105" s="12"/>
      <c r="X105" s="12"/>
      <c r="Y105" s="12"/>
      <c r="Z105" s="12"/>
      <c r="AA105" s="3"/>
      <c r="AB105" s="3"/>
      <c r="AC105" s="12"/>
      <c r="AD105" s="62"/>
      <c r="AE105"/>
      <c r="AF105"/>
      <c r="AG105"/>
      <c r="AH105" s="12"/>
      <c r="AI105"/>
      <c r="AJ105" s="12"/>
      <c r="AK105"/>
      <c r="AL105" s="12"/>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c r="JE105"/>
      <c r="JF105"/>
      <c r="JG105"/>
      <c r="JH105"/>
      <c r="JI105"/>
      <c r="JJ105"/>
    </row>
    <row r="106" spans="1:270" s="2" customFormat="1">
      <c r="A106"/>
      <c r="B106"/>
      <c r="C106"/>
      <c r="D106"/>
      <c r="E106"/>
      <c r="F106" s="3"/>
      <c r="G106" s="3"/>
      <c r="H106" s="17"/>
      <c r="I106"/>
      <c r="J106"/>
      <c r="K106"/>
      <c r="L106"/>
      <c r="M106"/>
      <c r="N106"/>
      <c r="O106"/>
      <c r="P106"/>
      <c r="Q106"/>
      <c r="R106" s="17"/>
      <c r="S106" s="109"/>
      <c r="T106"/>
      <c r="U106" s="109"/>
      <c r="V106" s="109"/>
      <c r="W106" s="12"/>
      <c r="X106" s="12"/>
      <c r="Y106" s="12"/>
      <c r="Z106" s="12"/>
      <c r="AA106" s="3"/>
      <c r="AB106" s="3"/>
      <c r="AC106" s="12"/>
      <c r="AD106" s="62"/>
      <c r="AE106"/>
      <c r="AF106"/>
      <c r="AG106"/>
      <c r="AH106" s="12"/>
      <c r="AI106"/>
      <c r="AJ106" s="12"/>
      <c r="AK106"/>
      <c r="AL106" s="12"/>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row>
    <row r="107" spans="1:270" s="2" customFormat="1">
      <c r="A107"/>
      <c r="B107"/>
      <c r="C107"/>
      <c r="D107"/>
      <c r="E107"/>
      <c r="F107" s="3"/>
      <c r="G107" s="3"/>
      <c r="H107" s="17"/>
      <c r="I107"/>
      <c r="J107"/>
      <c r="K107"/>
      <c r="L107"/>
      <c r="M107"/>
      <c r="N107"/>
      <c r="O107"/>
      <c r="P107"/>
      <c r="Q107"/>
      <c r="R107" s="17"/>
      <c r="S107" s="109"/>
      <c r="T107"/>
      <c r="U107" s="109"/>
      <c r="V107" s="109"/>
      <c r="W107" s="12"/>
      <c r="X107" s="12"/>
      <c r="Y107" s="12"/>
      <c r="Z107" s="12"/>
      <c r="AA107" s="3"/>
      <c r="AB107" s="3"/>
      <c r="AC107" s="12"/>
      <c r="AD107" s="62"/>
      <c r="AE107"/>
      <c r="AF107"/>
      <c r="AG107"/>
      <c r="AH107" s="12"/>
      <c r="AI107"/>
      <c r="AJ107" s="12"/>
      <c r="AK107"/>
      <c r="AL107" s="12"/>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X107"/>
      <c r="IY107"/>
      <c r="IZ107"/>
      <c r="JA107"/>
      <c r="JB107"/>
      <c r="JC107"/>
      <c r="JD107"/>
      <c r="JE107"/>
      <c r="JF107"/>
      <c r="JG107"/>
      <c r="JH107"/>
      <c r="JI107"/>
      <c r="JJ107"/>
    </row>
    <row r="108" spans="1:270" s="2" customFormat="1">
      <c r="A108"/>
      <c r="B108"/>
      <c r="C108"/>
      <c r="D108"/>
      <c r="E108"/>
      <c r="F108" s="3"/>
      <c r="G108" s="3"/>
      <c r="H108" s="17"/>
      <c r="I108"/>
      <c r="J108"/>
      <c r="K108"/>
      <c r="L108"/>
      <c r="M108"/>
      <c r="N108"/>
      <c r="O108"/>
      <c r="P108"/>
      <c r="Q108"/>
      <c r="R108" s="17"/>
      <c r="S108" s="109"/>
      <c r="T108"/>
      <c r="U108" s="109"/>
      <c r="V108" s="109"/>
      <c r="W108" s="12"/>
      <c r="X108" s="12"/>
      <c r="Y108" s="12"/>
      <c r="Z108" s="12"/>
      <c r="AA108" s="3"/>
      <c r="AB108" s="3"/>
      <c r="AC108" s="12"/>
      <c r="AD108" s="62"/>
      <c r="AE108"/>
      <c r="AF108"/>
      <c r="AG108"/>
      <c r="AH108" s="12"/>
      <c r="AI108"/>
      <c r="AJ108" s="12"/>
      <c r="AK108"/>
      <c r="AL108" s="12"/>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IW108"/>
      <c r="IX108"/>
      <c r="IY108"/>
      <c r="IZ108"/>
      <c r="JA108"/>
      <c r="JB108"/>
      <c r="JC108"/>
      <c r="JD108"/>
      <c r="JE108"/>
      <c r="JF108"/>
      <c r="JG108"/>
      <c r="JH108"/>
      <c r="JI108"/>
      <c r="JJ108"/>
    </row>
    <row r="109" spans="1:270" s="2" customFormat="1">
      <c r="A109"/>
      <c r="B109"/>
      <c r="C109"/>
      <c r="D109"/>
      <c r="E109"/>
      <c r="F109" s="3"/>
      <c r="G109" s="3"/>
      <c r="H109" s="17"/>
      <c r="I109"/>
      <c r="J109"/>
      <c r="K109"/>
      <c r="L109"/>
      <c r="M109"/>
      <c r="N109"/>
      <c r="O109"/>
      <c r="P109"/>
      <c r="Q109"/>
      <c r="R109" s="17"/>
      <c r="S109" s="109"/>
      <c r="T109"/>
      <c r="U109" s="109"/>
      <c r="V109" s="109"/>
      <c r="W109" s="12"/>
      <c r="X109" s="12"/>
      <c r="Y109" s="12"/>
      <c r="Z109" s="12"/>
      <c r="AA109" s="3"/>
      <c r="AB109" s="3"/>
      <c r="AC109" s="12"/>
      <c r="AD109" s="62"/>
      <c r="AE109"/>
      <c r="AF109"/>
      <c r="AG109"/>
      <c r="AH109" s="12"/>
      <c r="AI109"/>
      <c r="AJ109" s="12"/>
      <c r="AK109"/>
      <c r="AL109" s="12"/>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c r="IW109"/>
      <c r="IX109"/>
      <c r="IY109"/>
      <c r="IZ109"/>
      <c r="JA109"/>
      <c r="JB109"/>
      <c r="JC109"/>
      <c r="JD109"/>
      <c r="JE109"/>
      <c r="JF109"/>
      <c r="JG109"/>
      <c r="JH109"/>
      <c r="JI109"/>
      <c r="JJ109"/>
    </row>
    <row r="110" spans="1:270" s="2" customFormat="1">
      <c r="A110"/>
      <c r="B110"/>
      <c r="C110"/>
      <c r="D110"/>
      <c r="E110"/>
      <c r="F110" s="3"/>
      <c r="G110" s="3"/>
      <c r="H110" s="17"/>
      <c r="I110"/>
      <c r="J110"/>
      <c r="K110"/>
      <c r="L110"/>
      <c r="M110"/>
      <c r="N110"/>
      <c r="O110"/>
      <c r="P110"/>
      <c r="Q110"/>
      <c r="R110" s="17"/>
      <c r="S110" s="109"/>
      <c r="T110"/>
      <c r="U110" s="109"/>
      <c r="V110" s="109"/>
      <c r="W110" s="12"/>
      <c r="X110" s="12"/>
      <c r="Y110" s="12"/>
      <c r="Z110" s="12"/>
      <c r="AA110" s="3"/>
      <c r="AB110" s="3"/>
      <c r="AC110" s="12"/>
      <c r="AD110" s="62"/>
      <c r="AE110"/>
      <c r="AF110"/>
      <c r="AG110"/>
      <c r="AH110" s="12"/>
      <c r="AI110"/>
      <c r="AJ110" s="12"/>
      <c r="AK110"/>
      <c r="AL110" s="12"/>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c r="IW110"/>
      <c r="IX110"/>
      <c r="IY110"/>
      <c r="IZ110"/>
      <c r="JA110"/>
      <c r="JB110"/>
      <c r="JC110"/>
      <c r="JD110"/>
      <c r="JE110"/>
      <c r="JF110"/>
      <c r="JG110"/>
      <c r="JH110"/>
      <c r="JI110"/>
      <c r="JJ110"/>
    </row>
    <row r="111" spans="1:270" s="2" customFormat="1">
      <c r="A111"/>
      <c r="B111"/>
      <c r="C111"/>
      <c r="D111"/>
      <c r="E111"/>
      <c r="F111" s="3"/>
      <c r="G111" s="3"/>
      <c r="H111" s="17"/>
      <c r="I111"/>
      <c r="J111"/>
      <c r="K111"/>
      <c r="L111"/>
      <c r="M111"/>
      <c r="N111"/>
      <c r="O111"/>
      <c r="P111"/>
      <c r="Q111"/>
      <c r="R111" s="17"/>
      <c r="S111" s="109"/>
      <c r="T111"/>
      <c r="U111" s="109"/>
      <c r="V111" s="109"/>
      <c r="W111" s="12"/>
      <c r="X111" s="12"/>
      <c r="Y111" s="12"/>
      <c r="Z111" s="12"/>
      <c r="AA111" s="3"/>
      <c r="AB111" s="3"/>
      <c r="AC111" s="12"/>
      <c r="AD111" s="62"/>
      <c r="AE111"/>
      <c r="AF111"/>
      <c r="AG111"/>
      <c r="AH111" s="12"/>
      <c r="AI111"/>
      <c r="AJ111" s="12"/>
      <c r="AK111"/>
      <c r="AL111" s="12"/>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c r="IW111"/>
      <c r="IX111"/>
      <c r="IY111"/>
      <c r="IZ111"/>
      <c r="JA111"/>
      <c r="JB111"/>
      <c r="JC111"/>
      <c r="JD111"/>
      <c r="JE111"/>
      <c r="JF111"/>
      <c r="JG111"/>
      <c r="JH111"/>
      <c r="JI111"/>
      <c r="JJ111"/>
    </row>
    <row r="112" spans="1:270" s="2" customFormat="1">
      <c r="A112"/>
      <c r="B112"/>
      <c r="C112"/>
      <c r="D112"/>
      <c r="E112"/>
      <c r="F112" s="3"/>
      <c r="G112" s="3"/>
      <c r="H112" s="17"/>
      <c r="I112"/>
      <c r="J112"/>
      <c r="K112"/>
      <c r="L112"/>
      <c r="M112"/>
      <c r="N112"/>
      <c r="O112"/>
      <c r="P112"/>
      <c r="Q112"/>
      <c r="R112" s="17"/>
      <c r="S112" s="109"/>
      <c r="T112"/>
      <c r="U112" s="109"/>
      <c r="V112" s="109"/>
      <c r="W112" s="12"/>
      <c r="X112" s="12"/>
      <c r="Y112" s="12"/>
      <c r="Z112" s="12"/>
      <c r="AA112" s="3"/>
      <c r="AB112" s="3"/>
      <c r="AC112" s="12"/>
      <c r="AD112" s="62"/>
      <c r="AE112"/>
      <c r="AF112"/>
      <c r="AG112"/>
      <c r="AH112" s="12"/>
      <c r="AI112"/>
      <c r="AJ112" s="12"/>
      <c r="AK112"/>
      <c r="AL112" s="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X112"/>
      <c r="IY112"/>
      <c r="IZ112"/>
      <c r="JA112"/>
      <c r="JB112"/>
      <c r="JC112"/>
      <c r="JD112"/>
      <c r="JE112"/>
      <c r="JF112"/>
      <c r="JG112"/>
      <c r="JH112"/>
      <c r="JI112"/>
      <c r="JJ112"/>
    </row>
    <row r="113" spans="1:270" s="2" customFormat="1">
      <c r="A113"/>
      <c r="B113"/>
      <c r="C113"/>
      <c r="D113"/>
      <c r="E113"/>
      <c r="F113" s="3"/>
      <c r="G113" s="3"/>
      <c r="H113" s="17"/>
      <c r="I113"/>
      <c r="J113"/>
      <c r="K113"/>
      <c r="L113"/>
      <c r="M113"/>
      <c r="N113"/>
      <c r="O113"/>
      <c r="P113"/>
      <c r="Q113"/>
      <c r="R113" s="17"/>
      <c r="S113" s="109"/>
      <c r="T113"/>
      <c r="U113" s="109"/>
      <c r="V113" s="109"/>
      <c r="W113" s="12"/>
      <c r="X113" s="12"/>
      <c r="Y113" s="12"/>
      <c r="Z113" s="12"/>
      <c r="AA113" s="3"/>
      <c r="AB113" s="3"/>
      <c r="AC113" s="12"/>
      <c r="AD113" s="62"/>
      <c r="AE113"/>
      <c r="AF113"/>
      <c r="AG113"/>
      <c r="AH113" s="12"/>
      <c r="AI113"/>
      <c r="AJ113" s="12"/>
      <c r="AK113"/>
      <c r="AL113" s="12"/>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c r="JE113"/>
      <c r="JF113"/>
      <c r="JG113"/>
      <c r="JH113"/>
      <c r="JI113"/>
      <c r="JJ113"/>
    </row>
    <row r="114" spans="1:270" s="2" customFormat="1">
      <c r="A114"/>
      <c r="B114"/>
      <c r="C114"/>
      <c r="D114"/>
      <c r="E114"/>
      <c r="F114" s="3"/>
      <c r="G114" s="3"/>
      <c r="H114" s="17"/>
      <c r="I114"/>
      <c r="J114"/>
      <c r="K114"/>
      <c r="L114"/>
      <c r="M114"/>
      <c r="N114"/>
      <c r="O114"/>
      <c r="P114"/>
      <c r="Q114"/>
      <c r="R114" s="17"/>
      <c r="S114" s="109"/>
      <c r="T114"/>
      <c r="U114" s="109"/>
      <c r="V114" s="109"/>
      <c r="W114" s="12"/>
      <c r="X114" s="12"/>
      <c r="Y114" s="12"/>
      <c r="Z114" s="12"/>
      <c r="AA114" s="3"/>
      <c r="AB114" s="3"/>
      <c r="AC114" s="12"/>
      <c r="AD114" s="62"/>
      <c r="AE114"/>
      <c r="AF114"/>
      <c r="AG114"/>
      <c r="AH114" s="12"/>
      <c r="AI114"/>
      <c r="AJ114" s="12"/>
      <c r="AK114"/>
      <c r="AL114" s="12"/>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c r="IY114"/>
      <c r="IZ114"/>
      <c r="JA114"/>
      <c r="JB114"/>
      <c r="JC114"/>
      <c r="JD114"/>
      <c r="JE114"/>
      <c r="JF114"/>
      <c r="JG114"/>
      <c r="JH114"/>
      <c r="JI114"/>
      <c r="JJ114"/>
    </row>
    <row r="115" spans="1:270" s="2" customFormat="1">
      <c r="A115"/>
      <c r="B115"/>
      <c r="C115"/>
      <c r="D115"/>
      <c r="E115"/>
      <c r="F115" s="3"/>
      <c r="G115" s="3"/>
      <c r="H115" s="17"/>
      <c r="I115"/>
      <c r="J115"/>
      <c r="K115"/>
      <c r="L115"/>
      <c r="M115"/>
      <c r="N115"/>
      <c r="O115"/>
      <c r="P115"/>
      <c r="Q115"/>
      <c r="R115" s="17"/>
      <c r="S115" s="109"/>
      <c r="T115"/>
      <c r="U115" s="109"/>
      <c r="V115" s="109"/>
      <c r="W115" s="12"/>
      <c r="X115" s="12"/>
      <c r="Y115" s="12"/>
      <c r="Z115" s="12"/>
      <c r="AA115" s="3"/>
      <c r="AB115" s="3"/>
      <c r="AC115" s="12"/>
      <c r="AD115" s="62"/>
      <c r="AE115"/>
      <c r="AF115"/>
      <c r="AG115"/>
      <c r="AH115" s="12"/>
      <c r="AI115"/>
      <c r="AJ115" s="12"/>
      <c r="AK115"/>
      <c r="AL115" s="12"/>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c r="JE115"/>
      <c r="JF115"/>
      <c r="JG115"/>
      <c r="JH115"/>
      <c r="JI115"/>
      <c r="JJ115"/>
    </row>
    <row r="116" spans="1:270" s="2" customFormat="1">
      <c r="A116"/>
      <c r="B116"/>
      <c r="C116"/>
      <c r="D116"/>
      <c r="E116"/>
      <c r="F116" s="3"/>
      <c r="G116" s="3"/>
      <c r="H116" s="17"/>
      <c r="I116"/>
      <c r="J116"/>
      <c r="K116"/>
      <c r="L116"/>
      <c r="M116"/>
      <c r="N116"/>
      <c r="O116"/>
      <c r="P116"/>
      <c r="Q116"/>
      <c r="R116" s="17"/>
      <c r="S116" s="109"/>
      <c r="T116"/>
      <c r="U116" s="109"/>
      <c r="V116" s="109"/>
      <c r="W116" s="12"/>
      <c r="X116" s="12"/>
      <c r="Y116" s="12"/>
      <c r="Z116" s="12"/>
      <c r="AA116" s="3"/>
      <c r="AB116" s="3"/>
      <c r="AC116" s="12"/>
      <c r="AD116" s="62"/>
      <c r="AE116"/>
      <c r="AF116"/>
      <c r="AG116"/>
      <c r="AH116" s="12"/>
      <c r="AI116"/>
      <c r="AJ116" s="12"/>
      <c r="AK116"/>
      <c r="AL116" s="12"/>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row>
    <row r="117" spans="1:270" s="2" customFormat="1">
      <c r="A117"/>
      <c r="B117"/>
      <c r="C117"/>
      <c r="D117"/>
      <c r="E117"/>
      <c r="F117" s="3"/>
      <c r="G117" s="3"/>
      <c r="H117" s="17"/>
      <c r="I117"/>
      <c r="J117"/>
      <c r="K117"/>
      <c r="L117"/>
      <c r="M117"/>
      <c r="N117"/>
      <c r="O117"/>
      <c r="P117"/>
      <c r="Q117"/>
      <c r="R117" s="17"/>
      <c r="S117" s="109"/>
      <c r="T117"/>
      <c r="U117" s="109"/>
      <c r="V117" s="109"/>
      <c r="W117" s="12"/>
      <c r="X117" s="12"/>
      <c r="Y117" s="12"/>
      <c r="Z117" s="12"/>
      <c r="AA117" s="3"/>
      <c r="AB117" s="3"/>
      <c r="AC117" s="12"/>
      <c r="AD117" s="62"/>
      <c r="AE117"/>
      <c r="AF117"/>
      <c r="AG117"/>
      <c r="AH117" s="12"/>
      <c r="AI117"/>
      <c r="AJ117" s="12"/>
      <c r="AK117"/>
      <c r="AL117" s="12"/>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c r="IW117"/>
      <c r="IX117"/>
      <c r="IY117"/>
      <c r="IZ117"/>
      <c r="JA117"/>
      <c r="JB117"/>
      <c r="JC117"/>
      <c r="JD117"/>
      <c r="JE117"/>
      <c r="JF117"/>
      <c r="JG117"/>
      <c r="JH117"/>
      <c r="JI117"/>
      <c r="JJ117"/>
    </row>
    <row r="118" spans="1:270" s="2" customFormat="1">
      <c r="A118"/>
      <c r="B118"/>
      <c r="C118"/>
      <c r="D118"/>
      <c r="E118"/>
      <c r="F118" s="3"/>
      <c r="G118" s="3"/>
      <c r="H118" s="17"/>
      <c r="I118"/>
      <c r="J118"/>
      <c r="K118"/>
      <c r="L118"/>
      <c r="M118"/>
      <c r="N118"/>
      <c r="O118"/>
      <c r="P118"/>
      <c r="Q118"/>
      <c r="R118" s="17"/>
      <c r="S118" s="109"/>
      <c r="T118"/>
      <c r="U118" s="109"/>
      <c r="V118" s="109"/>
      <c r="W118" s="12"/>
      <c r="X118" s="12"/>
      <c r="Y118" s="12"/>
      <c r="Z118" s="12"/>
      <c r="AA118" s="3"/>
      <c r="AB118" s="3"/>
      <c r="AC118" s="12"/>
      <c r="AD118" s="62"/>
      <c r="AE118"/>
      <c r="AF118"/>
      <c r="AG118"/>
      <c r="AH118" s="12"/>
      <c r="AI118"/>
      <c r="AJ118" s="12"/>
      <c r="AK118"/>
      <c r="AL118" s="12"/>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row>
    <row r="119" spans="1:270" s="2" customFormat="1">
      <c r="A119"/>
      <c r="B119"/>
      <c r="C119"/>
      <c r="D119"/>
      <c r="E119"/>
      <c r="F119" s="3"/>
      <c r="G119" s="3"/>
      <c r="H119" s="17"/>
      <c r="I119"/>
      <c r="J119"/>
      <c r="K119"/>
      <c r="L119"/>
      <c r="M119"/>
      <c r="N119"/>
      <c r="O119"/>
      <c r="P119"/>
      <c r="Q119"/>
      <c r="R119" s="17"/>
      <c r="S119" s="109"/>
      <c r="T119"/>
      <c r="U119" s="109"/>
      <c r="V119" s="109"/>
      <c r="W119" s="12"/>
      <c r="X119" s="12"/>
      <c r="Y119" s="12"/>
      <c r="Z119" s="12"/>
      <c r="AA119" s="3"/>
      <c r="AB119" s="3"/>
      <c r="AC119" s="12"/>
      <c r="AD119" s="62"/>
      <c r="AE119"/>
      <c r="AF119"/>
      <c r="AG119"/>
      <c r="AH119" s="12"/>
      <c r="AI119"/>
      <c r="AJ119" s="12"/>
      <c r="AK119"/>
      <c r="AL119" s="12"/>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c r="JE119"/>
      <c r="JF119"/>
      <c r="JG119"/>
      <c r="JH119"/>
      <c r="JI119"/>
      <c r="JJ119"/>
    </row>
    <row r="120" spans="1:270" s="2" customFormat="1">
      <c r="A120"/>
      <c r="B120"/>
      <c r="C120"/>
      <c r="D120"/>
      <c r="E120"/>
      <c r="F120" s="3"/>
      <c r="G120" s="3"/>
      <c r="H120" s="17"/>
      <c r="I120"/>
      <c r="J120"/>
      <c r="K120"/>
      <c r="L120"/>
      <c r="M120"/>
      <c r="N120"/>
      <c r="O120"/>
      <c r="P120"/>
      <c r="Q120"/>
      <c r="R120" s="17"/>
      <c r="S120" s="109"/>
      <c r="T120"/>
      <c r="U120" s="109"/>
      <c r="V120" s="109"/>
      <c r="W120" s="12"/>
      <c r="X120" s="12"/>
      <c r="Y120" s="12"/>
      <c r="Z120" s="12"/>
      <c r="AA120" s="3"/>
      <c r="AB120" s="3"/>
      <c r="AC120" s="12"/>
      <c r="AD120" s="62"/>
      <c r="AE120"/>
      <c r="AF120"/>
      <c r="AG120"/>
      <c r="AH120" s="12"/>
      <c r="AI120"/>
      <c r="AJ120" s="12"/>
      <c r="AK120"/>
      <c r="AL120" s="12"/>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row>
    <row r="121" spans="1:270" s="2" customFormat="1">
      <c r="A121"/>
      <c r="B121"/>
      <c r="C121"/>
      <c r="D121"/>
      <c r="E121"/>
      <c r="F121" s="3"/>
      <c r="G121" s="3"/>
      <c r="H121" s="17"/>
      <c r="I121"/>
      <c r="J121"/>
      <c r="K121"/>
      <c r="L121"/>
      <c r="M121"/>
      <c r="N121"/>
      <c r="O121"/>
      <c r="P121"/>
      <c r="Q121"/>
      <c r="R121" s="17"/>
      <c r="S121" s="109"/>
      <c r="T121"/>
      <c r="U121" s="109"/>
      <c r="V121" s="109"/>
      <c r="W121" s="12"/>
      <c r="X121" s="12"/>
      <c r="Y121" s="12"/>
      <c r="Z121" s="12"/>
      <c r="AA121" s="3"/>
      <c r="AB121" s="3"/>
      <c r="AC121" s="12"/>
      <c r="AD121" s="62"/>
      <c r="AE121"/>
      <c r="AF121"/>
      <c r="AG121"/>
      <c r="AH121" s="12"/>
      <c r="AI121"/>
      <c r="AJ121" s="12"/>
      <c r="AK121"/>
      <c r="AL121" s="12"/>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c r="JE121"/>
      <c r="JF121"/>
      <c r="JG121"/>
      <c r="JH121"/>
      <c r="JI121"/>
      <c r="JJ121"/>
    </row>
    <row r="122" spans="1:270" s="2" customFormat="1">
      <c r="A122"/>
      <c r="B122"/>
      <c r="C122"/>
      <c r="D122"/>
      <c r="E122"/>
      <c r="F122" s="3"/>
      <c r="G122" s="3"/>
      <c r="H122" s="17"/>
      <c r="I122"/>
      <c r="J122"/>
      <c r="K122"/>
      <c r="L122"/>
      <c r="M122"/>
      <c r="N122"/>
      <c r="O122"/>
      <c r="P122"/>
      <c r="Q122"/>
      <c r="R122" s="17"/>
      <c r="S122" s="109"/>
      <c r="T122"/>
      <c r="U122" s="109"/>
      <c r="V122" s="109"/>
      <c r="W122" s="12"/>
      <c r="X122" s="12"/>
      <c r="Y122" s="12"/>
      <c r="Z122" s="12"/>
      <c r="AA122" s="3"/>
      <c r="AB122" s="3"/>
      <c r="AC122" s="12"/>
      <c r="AD122" s="62"/>
      <c r="AE122"/>
      <c r="AF122"/>
      <c r="AG122"/>
      <c r="AH122" s="12"/>
      <c r="AI122"/>
      <c r="AJ122" s="12"/>
      <c r="AK122"/>
      <c r="AL122" s="1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c r="JE122"/>
      <c r="JF122"/>
      <c r="JG122"/>
      <c r="JH122"/>
      <c r="JI122"/>
      <c r="JJ122"/>
    </row>
    <row r="123" spans="1:270" s="2" customFormat="1">
      <c r="A123"/>
      <c r="B123"/>
      <c r="C123"/>
      <c r="D123"/>
      <c r="E123"/>
      <c r="F123" s="3"/>
      <c r="G123" s="3"/>
      <c r="H123" s="17"/>
      <c r="I123"/>
      <c r="J123"/>
      <c r="K123"/>
      <c r="L123"/>
      <c r="M123"/>
      <c r="N123"/>
      <c r="O123"/>
      <c r="P123"/>
      <c r="Q123"/>
      <c r="R123" s="17"/>
      <c r="S123" s="109"/>
      <c r="T123"/>
      <c r="U123" s="109"/>
      <c r="V123" s="109"/>
      <c r="W123" s="12"/>
      <c r="X123" s="12"/>
      <c r="Y123" s="12"/>
      <c r="Z123" s="12"/>
      <c r="AA123" s="3"/>
      <c r="AB123" s="3"/>
      <c r="AC123" s="12"/>
      <c r="AD123" s="62"/>
      <c r="AE123"/>
      <c r="AF123"/>
      <c r="AG123"/>
      <c r="AH123" s="12"/>
      <c r="AI123"/>
      <c r="AJ123" s="12"/>
      <c r="AK123"/>
      <c r="AL123" s="12"/>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c r="IY123"/>
      <c r="IZ123"/>
      <c r="JA123"/>
      <c r="JB123"/>
      <c r="JC123"/>
      <c r="JD123"/>
      <c r="JE123"/>
      <c r="JF123"/>
      <c r="JG123"/>
      <c r="JH123"/>
      <c r="JI123"/>
      <c r="JJ123"/>
    </row>
    <row r="124" spans="1:270" s="2" customFormat="1">
      <c r="A124"/>
      <c r="B124"/>
      <c r="C124"/>
      <c r="D124"/>
      <c r="E124"/>
      <c r="F124" s="3"/>
      <c r="G124" s="3"/>
      <c r="H124" s="17"/>
      <c r="I124"/>
      <c r="J124"/>
      <c r="K124"/>
      <c r="L124"/>
      <c r="M124"/>
      <c r="N124"/>
      <c r="O124"/>
      <c r="P124"/>
      <c r="Q124"/>
      <c r="R124" s="17"/>
      <c r="S124" s="109"/>
      <c r="T124"/>
      <c r="U124" s="109"/>
      <c r="V124" s="109"/>
      <c r="W124" s="12"/>
      <c r="X124" s="12"/>
      <c r="Y124" s="12"/>
      <c r="Z124" s="12"/>
      <c r="AA124" s="3"/>
      <c r="AB124" s="3"/>
      <c r="AC124" s="12"/>
      <c r="AD124" s="62"/>
      <c r="AE124"/>
      <c r="AF124"/>
      <c r="AG124"/>
      <c r="AH124" s="12"/>
      <c r="AI124"/>
      <c r="AJ124" s="12"/>
      <c r="AK124"/>
      <c r="AL124" s="12"/>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IW124"/>
      <c r="IX124"/>
      <c r="IY124"/>
      <c r="IZ124"/>
      <c r="JA124"/>
      <c r="JB124"/>
      <c r="JC124"/>
      <c r="JD124"/>
      <c r="JE124"/>
      <c r="JF124"/>
      <c r="JG124"/>
      <c r="JH124"/>
      <c r="JI124"/>
      <c r="JJ124"/>
    </row>
    <row r="125" spans="1:270" s="2" customFormat="1">
      <c r="A125"/>
      <c r="B125"/>
      <c r="C125"/>
      <c r="D125"/>
      <c r="E125"/>
      <c r="F125" s="3"/>
      <c r="G125" s="3"/>
      <c r="H125" s="17"/>
      <c r="I125"/>
      <c r="J125"/>
      <c r="K125"/>
      <c r="L125"/>
      <c r="M125"/>
      <c r="N125"/>
      <c r="O125"/>
      <c r="P125"/>
      <c r="Q125"/>
      <c r="R125" s="17"/>
      <c r="S125" s="109"/>
      <c r="T125"/>
      <c r="U125" s="109"/>
      <c r="V125" s="109"/>
      <c r="W125" s="12"/>
      <c r="X125" s="12"/>
      <c r="Y125" s="12"/>
      <c r="Z125" s="12"/>
      <c r="AA125" s="3"/>
      <c r="AB125" s="3"/>
      <c r="AC125" s="12"/>
      <c r="AD125" s="62"/>
      <c r="AE125"/>
      <c r="AF125"/>
      <c r="AG125"/>
      <c r="AH125" s="12"/>
      <c r="AI125"/>
      <c r="AJ125" s="12"/>
      <c r="AK125"/>
      <c r="AL125" s="12"/>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c r="IW125"/>
      <c r="IX125"/>
      <c r="IY125"/>
      <c r="IZ125"/>
      <c r="JA125"/>
      <c r="JB125"/>
      <c r="JC125"/>
      <c r="JD125"/>
      <c r="JE125"/>
      <c r="JF125"/>
      <c r="JG125"/>
      <c r="JH125"/>
      <c r="JI125"/>
      <c r="JJ125"/>
    </row>
    <row r="126" spans="1:270" s="2" customFormat="1">
      <c r="A126"/>
      <c r="B126"/>
      <c r="C126"/>
      <c r="D126"/>
      <c r="E126"/>
      <c r="F126" s="3"/>
      <c r="G126" s="3"/>
      <c r="H126" s="17"/>
      <c r="I126"/>
      <c r="J126"/>
      <c r="K126"/>
      <c r="L126"/>
      <c r="M126"/>
      <c r="N126"/>
      <c r="O126"/>
      <c r="P126"/>
      <c r="Q126"/>
      <c r="R126" s="17"/>
      <c r="S126" s="109"/>
      <c r="T126"/>
      <c r="U126" s="109"/>
      <c r="V126" s="109"/>
      <c r="W126" s="12"/>
      <c r="X126" s="12"/>
      <c r="Y126" s="12"/>
      <c r="Z126" s="12"/>
      <c r="AA126" s="3"/>
      <c r="AB126" s="3"/>
      <c r="AC126" s="12"/>
      <c r="AD126" s="62"/>
      <c r="AE126"/>
      <c r="AF126"/>
      <c r="AG126"/>
      <c r="AH126" s="12"/>
      <c r="AI126"/>
      <c r="AJ126" s="12"/>
      <c r="AK126"/>
      <c r="AL126" s="12"/>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c r="IW126"/>
      <c r="IX126"/>
      <c r="IY126"/>
      <c r="IZ126"/>
      <c r="JA126"/>
      <c r="JB126"/>
      <c r="JC126"/>
      <c r="JD126"/>
      <c r="JE126"/>
      <c r="JF126"/>
      <c r="JG126"/>
      <c r="JH126"/>
      <c r="JI126"/>
      <c r="JJ126"/>
    </row>
    <row r="127" spans="1:270" s="2" customFormat="1">
      <c r="A127"/>
      <c r="B127"/>
      <c r="C127"/>
      <c r="D127"/>
      <c r="E127"/>
      <c r="F127" s="3"/>
      <c r="G127" s="3"/>
      <c r="H127" s="17"/>
      <c r="I127"/>
      <c r="J127"/>
      <c r="K127"/>
      <c r="L127"/>
      <c r="M127"/>
      <c r="N127"/>
      <c r="O127"/>
      <c r="P127"/>
      <c r="Q127"/>
      <c r="R127" s="17"/>
      <c r="S127" s="109"/>
      <c r="T127"/>
      <c r="U127" s="109"/>
      <c r="V127" s="109"/>
      <c r="W127" s="12"/>
      <c r="X127" s="12"/>
      <c r="Y127" s="12"/>
      <c r="Z127" s="12"/>
      <c r="AA127" s="3"/>
      <c r="AB127" s="3"/>
      <c r="AC127" s="12"/>
      <c r="AD127" s="62"/>
      <c r="AE127"/>
      <c r="AF127"/>
      <c r="AG127"/>
      <c r="AH127" s="12"/>
      <c r="AI127"/>
      <c r="AJ127" s="12"/>
      <c r="AK127"/>
      <c r="AL127" s="12"/>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c r="IZ127"/>
      <c r="JA127"/>
      <c r="JB127"/>
      <c r="JC127"/>
      <c r="JD127"/>
      <c r="JE127"/>
      <c r="JF127"/>
      <c r="JG127"/>
      <c r="JH127"/>
      <c r="JI127"/>
      <c r="JJ127"/>
    </row>
    <row r="128" spans="1:270" s="2" customFormat="1">
      <c r="A128"/>
      <c r="B128"/>
      <c r="C128"/>
      <c r="D128"/>
      <c r="E128"/>
      <c r="F128" s="3"/>
      <c r="G128" s="3"/>
      <c r="H128" s="17"/>
      <c r="I128"/>
      <c r="J128"/>
      <c r="K128"/>
      <c r="L128"/>
      <c r="M128"/>
      <c r="N128"/>
      <c r="O128"/>
      <c r="P128"/>
      <c r="Q128"/>
      <c r="R128" s="17"/>
      <c r="S128" s="109"/>
      <c r="T128"/>
      <c r="U128" s="109"/>
      <c r="V128" s="109"/>
      <c r="W128" s="12"/>
      <c r="X128" s="12"/>
      <c r="Y128" s="12"/>
      <c r="Z128" s="12"/>
      <c r="AA128" s="3"/>
      <c r="AB128" s="3"/>
      <c r="AC128" s="12"/>
      <c r="AD128" s="62"/>
      <c r="AE128"/>
      <c r="AF128"/>
      <c r="AG128"/>
      <c r="AH128" s="12"/>
      <c r="AI128"/>
      <c r="AJ128" s="12"/>
      <c r="AK128"/>
      <c r="AL128" s="12"/>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c r="IY128"/>
      <c r="IZ128"/>
      <c r="JA128"/>
      <c r="JB128"/>
      <c r="JC128"/>
      <c r="JD128"/>
      <c r="JE128"/>
      <c r="JF128"/>
      <c r="JG128"/>
      <c r="JH128"/>
      <c r="JI128"/>
      <c r="JJ128"/>
    </row>
    <row r="129" spans="1:270" s="2" customFormat="1">
      <c r="A129"/>
      <c r="B129"/>
      <c r="C129"/>
      <c r="D129"/>
      <c r="E129"/>
      <c r="F129" s="3"/>
      <c r="G129" s="3"/>
      <c r="H129" s="17"/>
      <c r="I129"/>
      <c r="J129"/>
      <c r="K129"/>
      <c r="L129"/>
      <c r="M129"/>
      <c r="N129"/>
      <c r="O129"/>
      <c r="P129"/>
      <c r="Q129"/>
      <c r="R129" s="17"/>
      <c r="S129" s="109"/>
      <c r="T129"/>
      <c r="U129" s="109"/>
      <c r="V129" s="109"/>
      <c r="W129" s="12"/>
      <c r="X129" s="12"/>
      <c r="Y129" s="12"/>
      <c r="Z129" s="12"/>
      <c r="AA129" s="3"/>
      <c r="AB129" s="3"/>
      <c r="AC129" s="12"/>
      <c r="AD129" s="62"/>
      <c r="AE129"/>
      <c r="AF129"/>
      <c r="AG129"/>
      <c r="AH129" s="12"/>
      <c r="AI129"/>
      <c r="AJ129" s="12"/>
      <c r="AK129"/>
      <c r="AL129" s="12"/>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c r="IZ129"/>
      <c r="JA129"/>
      <c r="JB129"/>
      <c r="JC129"/>
      <c r="JD129"/>
      <c r="JE129"/>
      <c r="JF129"/>
      <c r="JG129"/>
      <c r="JH129"/>
      <c r="JI129"/>
      <c r="JJ129"/>
    </row>
    <row r="130" spans="1:270" s="2" customFormat="1">
      <c r="A130"/>
      <c r="B130"/>
      <c r="C130"/>
      <c r="D130"/>
      <c r="E130"/>
      <c r="F130" s="3"/>
      <c r="G130" s="3"/>
      <c r="H130" s="17"/>
      <c r="I130"/>
      <c r="J130"/>
      <c r="K130"/>
      <c r="L130"/>
      <c r="M130"/>
      <c r="N130"/>
      <c r="O130"/>
      <c r="P130"/>
      <c r="Q130"/>
      <c r="R130" s="17"/>
      <c r="S130" s="109"/>
      <c r="T130"/>
      <c r="U130" s="109"/>
      <c r="V130" s="109"/>
      <c r="W130" s="12"/>
      <c r="X130" s="12"/>
      <c r="Y130" s="12"/>
      <c r="Z130" s="12"/>
      <c r="AA130" s="3"/>
      <c r="AB130" s="3"/>
      <c r="AC130" s="12"/>
      <c r="AD130" s="62"/>
      <c r="AE130"/>
      <c r="AF130"/>
      <c r="AG130"/>
      <c r="AH130" s="12"/>
      <c r="AI130"/>
      <c r="AJ130" s="12"/>
      <c r="AK130"/>
      <c r="AL130" s="12"/>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IW130"/>
      <c r="IX130"/>
      <c r="IY130"/>
      <c r="IZ130"/>
      <c r="JA130"/>
      <c r="JB130"/>
      <c r="JC130"/>
      <c r="JD130"/>
      <c r="JE130"/>
      <c r="JF130"/>
      <c r="JG130"/>
      <c r="JH130"/>
      <c r="JI130"/>
      <c r="JJ130"/>
    </row>
    <row r="131" spans="1:270" s="2" customFormat="1">
      <c r="A131"/>
      <c r="B131"/>
      <c r="C131"/>
      <c r="D131"/>
      <c r="E131"/>
      <c r="F131" s="3"/>
      <c r="G131" s="3"/>
      <c r="H131" s="17"/>
      <c r="I131"/>
      <c r="J131"/>
      <c r="K131"/>
      <c r="L131"/>
      <c r="M131"/>
      <c r="N131"/>
      <c r="O131"/>
      <c r="P131"/>
      <c r="Q131"/>
      <c r="R131" s="17"/>
      <c r="S131" s="109"/>
      <c r="T131"/>
      <c r="U131" s="109"/>
      <c r="V131" s="109"/>
      <c r="W131" s="12"/>
      <c r="X131" s="12"/>
      <c r="Y131" s="12"/>
      <c r="Z131" s="12"/>
      <c r="AA131" s="3"/>
      <c r="AB131" s="3"/>
      <c r="AC131" s="12"/>
      <c r="AD131" s="62"/>
      <c r="AE131"/>
      <c r="AF131"/>
      <c r="AG131"/>
      <c r="AH131" s="12"/>
      <c r="AI131"/>
      <c r="AJ131" s="12"/>
      <c r="AK131"/>
      <c r="AL131" s="12"/>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c r="IY131"/>
      <c r="IZ131"/>
      <c r="JA131"/>
      <c r="JB131"/>
      <c r="JC131"/>
      <c r="JD131"/>
      <c r="JE131"/>
      <c r="JF131"/>
      <c r="JG131"/>
      <c r="JH131"/>
      <c r="JI131"/>
      <c r="JJ131"/>
    </row>
    <row r="132" spans="1:270" s="2" customFormat="1">
      <c r="A132"/>
      <c r="B132"/>
      <c r="C132"/>
      <c r="D132"/>
      <c r="E132"/>
      <c r="F132" s="3"/>
      <c r="G132" s="3"/>
      <c r="H132" s="17"/>
      <c r="I132"/>
      <c r="J132"/>
      <c r="K132"/>
      <c r="L132"/>
      <c r="M132"/>
      <c r="N132"/>
      <c r="O132"/>
      <c r="P132"/>
      <c r="Q132"/>
      <c r="R132" s="17"/>
      <c r="S132" s="109"/>
      <c r="T132"/>
      <c r="U132" s="109"/>
      <c r="V132" s="109"/>
      <c r="W132" s="12"/>
      <c r="X132" s="12"/>
      <c r="Y132" s="12"/>
      <c r="Z132" s="12"/>
      <c r="AA132" s="3"/>
      <c r="AB132" s="3"/>
      <c r="AC132" s="12"/>
      <c r="AD132" s="62"/>
      <c r="AE132"/>
      <c r="AF132"/>
      <c r="AG132"/>
      <c r="AH132" s="12"/>
      <c r="AI132"/>
      <c r="AJ132" s="12"/>
      <c r="AK132"/>
      <c r="AL132" s="1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c r="IX132"/>
      <c r="IY132"/>
      <c r="IZ132"/>
      <c r="JA132"/>
      <c r="JB132"/>
      <c r="JC132"/>
      <c r="JD132"/>
      <c r="JE132"/>
      <c r="JF132"/>
      <c r="JG132"/>
      <c r="JH132"/>
      <c r="JI132"/>
      <c r="JJ132"/>
    </row>
    <row r="133" spans="1:270" s="2" customFormat="1">
      <c r="A133"/>
      <c r="B133"/>
      <c r="C133"/>
      <c r="D133"/>
      <c r="E133"/>
      <c r="F133" s="3"/>
      <c r="G133" s="3"/>
      <c r="H133" s="17"/>
      <c r="I133"/>
      <c r="J133"/>
      <c r="K133"/>
      <c r="L133"/>
      <c r="M133"/>
      <c r="N133"/>
      <c r="O133"/>
      <c r="P133"/>
      <c r="Q133"/>
      <c r="R133" s="17"/>
      <c r="S133" s="109"/>
      <c r="T133"/>
      <c r="U133" s="109"/>
      <c r="V133" s="109"/>
      <c r="W133" s="12"/>
      <c r="X133" s="12"/>
      <c r="Y133" s="12"/>
      <c r="Z133" s="12"/>
      <c r="AA133" s="3"/>
      <c r="AB133" s="3"/>
      <c r="AC133" s="12"/>
      <c r="AD133" s="62"/>
      <c r="AE133"/>
      <c r="AF133"/>
      <c r="AG133"/>
      <c r="AH133" s="12"/>
      <c r="AI133"/>
      <c r="AJ133" s="12"/>
      <c r="AK133"/>
      <c r="AL133" s="12"/>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c r="IW133"/>
      <c r="IX133"/>
      <c r="IY133"/>
      <c r="IZ133"/>
      <c r="JA133"/>
      <c r="JB133"/>
      <c r="JC133"/>
      <c r="JD133"/>
      <c r="JE133"/>
      <c r="JF133"/>
      <c r="JG133"/>
      <c r="JH133"/>
      <c r="JI133"/>
      <c r="JJ133"/>
    </row>
    <row r="134" spans="1:270" s="2" customFormat="1">
      <c r="A134"/>
      <c r="B134"/>
      <c r="C134"/>
      <c r="D134"/>
      <c r="E134"/>
      <c r="F134" s="3"/>
      <c r="G134" s="3"/>
      <c r="H134" s="17"/>
      <c r="I134"/>
      <c r="J134"/>
      <c r="K134"/>
      <c r="L134"/>
      <c r="M134"/>
      <c r="N134"/>
      <c r="O134"/>
      <c r="P134"/>
      <c r="Q134"/>
      <c r="R134" s="17"/>
      <c r="S134" s="109"/>
      <c r="T134"/>
      <c r="U134" s="109"/>
      <c r="V134" s="109"/>
      <c r="W134" s="12"/>
      <c r="X134" s="12"/>
      <c r="Y134" s="12"/>
      <c r="Z134" s="12"/>
      <c r="AA134" s="3"/>
      <c r="AB134" s="3"/>
      <c r="AC134" s="12"/>
      <c r="AD134" s="62"/>
      <c r="AE134"/>
      <c r="AF134"/>
      <c r="AG134"/>
      <c r="AH134" s="12"/>
      <c r="AI134"/>
      <c r="AJ134" s="12"/>
      <c r="AK134"/>
      <c r="AL134" s="12"/>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c r="IW134"/>
      <c r="IX134"/>
      <c r="IY134"/>
      <c r="IZ134"/>
      <c r="JA134"/>
      <c r="JB134"/>
      <c r="JC134"/>
      <c r="JD134"/>
      <c r="JE134"/>
      <c r="JF134"/>
      <c r="JG134"/>
      <c r="JH134"/>
      <c r="JI134"/>
      <c r="JJ134"/>
    </row>
    <row r="135" spans="1:270" s="2" customFormat="1">
      <c r="A135"/>
      <c r="B135"/>
      <c r="C135"/>
      <c r="D135"/>
      <c r="E135"/>
      <c r="F135" s="3"/>
      <c r="G135" s="3"/>
      <c r="H135" s="17"/>
      <c r="I135"/>
      <c r="J135"/>
      <c r="K135"/>
      <c r="L135"/>
      <c r="M135"/>
      <c r="N135"/>
      <c r="O135"/>
      <c r="P135"/>
      <c r="Q135"/>
      <c r="R135" s="17"/>
      <c r="S135" s="109"/>
      <c r="T135"/>
      <c r="U135" s="109"/>
      <c r="V135" s="109"/>
      <c r="W135" s="12"/>
      <c r="X135" s="12"/>
      <c r="Y135" s="12"/>
      <c r="Z135" s="12"/>
      <c r="AA135" s="3"/>
      <c r="AB135" s="3"/>
      <c r="AC135" s="12"/>
      <c r="AD135" s="62"/>
      <c r="AE135"/>
      <c r="AF135"/>
      <c r="AG135"/>
      <c r="AH135" s="12"/>
      <c r="AI135"/>
      <c r="AJ135" s="12"/>
      <c r="AK135"/>
      <c r="AL135" s="12"/>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c r="IW135"/>
      <c r="IX135"/>
      <c r="IY135"/>
      <c r="IZ135"/>
      <c r="JA135"/>
      <c r="JB135"/>
      <c r="JC135"/>
      <c r="JD135"/>
      <c r="JE135"/>
      <c r="JF135"/>
      <c r="JG135"/>
      <c r="JH135"/>
      <c r="JI135"/>
      <c r="JJ135"/>
    </row>
    <row r="136" spans="1:270" s="2" customFormat="1">
      <c r="A136"/>
      <c r="B136"/>
      <c r="C136"/>
      <c r="D136"/>
      <c r="E136"/>
      <c r="F136" s="3"/>
      <c r="G136" s="3"/>
      <c r="H136" s="17"/>
      <c r="I136"/>
      <c r="J136"/>
      <c r="K136"/>
      <c r="L136"/>
      <c r="M136"/>
      <c r="N136"/>
      <c r="O136"/>
      <c r="P136"/>
      <c r="Q136"/>
      <c r="R136" s="17"/>
      <c r="S136" s="109"/>
      <c r="T136"/>
      <c r="U136" s="109"/>
      <c r="V136" s="109"/>
      <c r="W136" s="12"/>
      <c r="X136" s="12"/>
      <c r="Y136" s="12"/>
      <c r="Z136" s="12"/>
      <c r="AA136" s="3"/>
      <c r="AB136" s="3"/>
      <c r="AC136" s="12"/>
      <c r="AD136" s="62"/>
      <c r="AE136"/>
      <c r="AF136"/>
      <c r="AG136"/>
      <c r="AH136" s="12"/>
      <c r="AI136"/>
      <c r="AJ136" s="12"/>
      <c r="AK136"/>
      <c r="AL136" s="12"/>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Y136"/>
      <c r="IZ136"/>
      <c r="JA136"/>
      <c r="JB136"/>
      <c r="JC136"/>
      <c r="JD136"/>
      <c r="JE136"/>
      <c r="JF136"/>
      <c r="JG136"/>
      <c r="JH136"/>
      <c r="JI136"/>
      <c r="JJ136"/>
    </row>
    <row r="137" spans="1:270" s="2" customFormat="1">
      <c r="A137"/>
      <c r="B137"/>
      <c r="C137"/>
      <c r="D137"/>
      <c r="E137"/>
      <c r="F137" s="3"/>
      <c r="G137" s="3"/>
      <c r="H137" s="17"/>
      <c r="I137"/>
      <c r="J137"/>
      <c r="K137"/>
      <c r="L137"/>
      <c r="M137"/>
      <c r="N137"/>
      <c r="O137"/>
      <c r="P137"/>
      <c r="Q137"/>
      <c r="R137" s="17"/>
      <c r="S137" s="109"/>
      <c r="T137"/>
      <c r="U137" s="109"/>
      <c r="V137" s="109"/>
      <c r="W137" s="12"/>
      <c r="X137" s="12"/>
      <c r="Y137" s="12"/>
      <c r="Z137" s="12"/>
      <c r="AA137" s="3"/>
      <c r="AB137" s="3"/>
      <c r="AC137" s="12"/>
      <c r="AD137" s="62"/>
      <c r="AE137"/>
      <c r="AF137"/>
      <c r="AG137"/>
      <c r="AH137" s="12"/>
      <c r="AI137"/>
      <c r="AJ137" s="12"/>
      <c r="AK137"/>
      <c r="AL137" s="12"/>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c r="IZ137"/>
      <c r="JA137"/>
      <c r="JB137"/>
      <c r="JC137"/>
      <c r="JD137"/>
      <c r="JE137"/>
      <c r="JF137"/>
      <c r="JG137"/>
      <c r="JH137"/>
      <c r="JI137"/>
      <c r="JJ137"/>
    </row>
    <row r="138" spans="1:270" s="2" customFormat="1">
      <c r="A138"/>
      <c r="B138"/>
      <c r="C138"/>
      <c r="D138"/>
      <c r="E138"/>
      <c r="F138" s="3"/>
      <c r="G138" s="3"/>
      <c r="H138" s="17"/>
      <c r="I138"/>
      <c r="J138"/>
      <c r="K138"/>
      <c r="L138"/>
      <c r="M138"/>
      <c r="N138"/>
      <c r="O138"/>
      <c r="P138"/>
      <c r="Q138"/>
      <c r="R138" s="17"/>
      <c r="S138" s="109"/>
      <c r="T138"/>
      <c r="U138" s="109"/>
      <c r="V138" s="109"/>
      <c r="W138" s="12"/>
      <c r="X138" s="12"/>
      <c r="Y138" s="12"/>
      <c r="Z138" s="12"/>
      <c r="AA138" s="3"/>
      <c r="AB138" s="3"/>
      <c r="AC138" s="12"/>
      <c r="AD138" s="62"/>
      <c r="AE138"/>
      <c r="AF138"/>
      <c r="AG138"/>
      <c r="AH138" s="12"/>
      <c r="AI138"/>
      <c r="AJ138" s="12"/>
      <c r="AK138"/>
      <c r="AL138" s="12"/>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c r="IW138"/>
      <c r="IX138"/>
      <c r="IY138"/>
      <c r="IZ138"/>
      <c r="JA138"/>
      <c r="JB138"/>
      <c r="JC138"/>
      <c r="JD138"/>
      <c r="JE138"/>
      <c r="JF138"/>
      <c r="JG138"/>
      <c r="JH138"/>
      <c r="JI138"/>
      <c r="JJ138"/>
    </row>
    <row r="139" spans="1:270" s="2" customFormat="1">
      <c r="A139"/>
      <c r="B139"/>
      <c r="C139"/>
      <c r="D139"/>
      <c r="E139"/>
      <c r="F139" s="3"/>
      <c r="G139" s="3"/>
      <c r="H139" s="17"/>
      <c r="I139"/>
      <c r="J139"/>
      <c r="K139"/>
      <c r="L139"/>
      <c r="M139"/>
      <c r="N139"/>
      <c r="O139"/>
      <c r="P139"/>
      <c r="Q139"/>
      <c r="R139" s="17"/>
      <c r="S139" s="109"/>
      <c r="T139"/>
      <c r="U139" s="109"/>
      <c r="V139" s="109"/>
      <c r="W139" s="12"/>
      <c r="X139" s="12"/>
      <c r="Y139" s="12"/>
      <c r="Z139" s="12"/>
      <c r="AA139" s="3"/>
      <c r="AB139" s="3"/>
      <c r="AC139" s="12"/>
      <c r="AD139" s="62"/>
      <c r="AE139"/>
      <c r="AF139"/>
      <c r="AG139"/>
      <c r="AH139" s="12"/>
      <c r="AI139"/>
      <c r="AJ139" s="12"/>
      <c r="AK139"/>
      <c r="AL139" s="12"/>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c r="IW139"/>
      <c r="IX139"/>
      <c r="IY139"/>
      <c r="IZ139"/>
      <c r="JA139"/>
      <c r="JB139"/>
      <c r="JC139"/>
      <c r="JD139"/>
      <c r="JE139"/>
      <c r="JF139"/>
      <c r="JG139"/>
      <c r="JH139"/>
      <c r="JI139"/>
      <c r="JJ139"/>
    </row>
    <row r="140" spans="1:270" s="2" customFormat="1">
      <c r="A140"/>
      <c r="B140"/>
      <c r="C140"/>
      <c r="D140"/>
      <c r="E140"/>
      <c r="F140" s="3"/>
      <c r="G140" s="3"/>
      <c r="H140" s="17"/>
      <c r="I140"/>
      <c r="J140"/>
      <c r="K140"/>
      <c r="L140"/>
      <c r="M140"/>
      <c r="N140"/>
      <c r="O140"/>
      <c r="P140"/>
      <c r="Q140"/>
      <c r="R140" s="17"/>
      <c r="S140" s="109"/>
      <c r="T140"/>
      <c r="U140" s="109"/>
      <c r="V140" s="109"/>
      <c r="W140" s="12"/>
      <c r="X140" s="12"/>
      <c r="Y140" s="12"/>
      <c r="Z140" s="12"/>
      <c r="AA140" s="3"/>
      <c r="AB140" s="3"/>
      <c r="AC140" s="12"/>
      <c r="AD140" s="62"/>
      <c r="AE140"/>
      <c r="AF140"/>
      <c r="AG140"/>
      <c r="AH140" s="12"/>
      <c r="AI140"/>
      <c r="AJ140" s="12"/>
      <c r="AK140"/>
      <c r="AL140" s="12"/>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c r="IW140"/>
      <c r="IX140"/>
      <c r="IY140"/>
      <c r="IZ140"/>
      <c r="JA140"/>
      <c r="JB140"/>
      <c r="JC140"/>
      <c r="JD140"/>
      <c r="JE140"/>
      <c r="JF140"/>
      <c r="JG140"/>
      <c r="JH140"/>
      <c r="JI140"/>
      <c r="JJ140"/>
    </row>
    <row r="141" spans="1:270" s="2" customFormat="1">
      <c r="A141"/>
      <c r="B141"/>
      <c r="C141"/>
      <c r="D141"/>
      <c r="E141"/>
      <c r="F141" s="3"/>
      <c r="G141" s="3"/>
      <c r="H141" s="17"/>
      <c r="I141"/>
      <c r="J141"/>
      <c r="K141"/>
      <c r="L141"/>
      <c r="M141"/>
      <c r="N141"/>
      <c r="O141"/>
      <c r="P141"/>
      <c r="Q141"/>
      <c r="R141" s="17"/>
      <c r="S141" s="109"/>
      <c r="T141"/>
      <c r="U141" s="109"/>
      <c r="V141" s="109"/>
      <c r="W141" s="12"/>
      <c r="X141" s="12"/>
      <c r="Y141" s="12"/>
      <c r="Z141" s="12"/>
      <c r="AA141" s="3"/>
      <c r="AB141" s="3"/>
      <c r="AC141" s="12"/>
      <c r="AD141" s="62"/>
      <c r="AE141"/>
      <c r="AF141"/>
      <c r="AG141"/>
      <c r="AH141" s="12"/>
      <c r="AI141"/>
      <c r="AJ141" s="12"/>
      <c r="AK141"/>
      <c r="AL141" s="12"/>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c r="IZ141"/>
      <c r="JA141"/>
      <c r="JB141"/>
      <c r="JC141"/>
      <c r="JD141"/>
      <c r="JE141"/>
      <c r="JF141"/>
      <c r="JG141"/>
      <c r="JH141"/>
      <c r="JI141"/>
      <c r="JJ141"/>
    </row>
    <row r="142" spans="1:270" s="2" customFormat="1">
      <c r="A142"/>
      <c r="B142"/>
      <c r="C142"/>
      <c r="D142"/>
      <c r="E142"/>
      <c r="F142" s="3"/>
      <c r="G142" s="3"/>
      <c r="H142" s="17"/>
      <c r="I142"/>
      <c r="J142"/>
      <c r="K142"/>
      <c r="L142"/>
      <c r="M142"/>
      <c r="N142"/>
      <c r="O142"/>
      <c r="P142"/>
      <c r="Q142"/>
      <c r="R142" s="17"/>
      <c r="S142" s="109"/>
      <c r="T142"/>
      <c r="U142" s="109"/>
      <c r="V142" s="109"/>
      <c r="W142" s="12"/>
      <c r="X142" s="12"/>
      <c r="Y142" s="12"/>
      <c r="Z142" s="12"/>
      <c r="AA142" s="3"/>
      <c r="AB142" s="3"/>
      <c r="AC142" s="12"/>
      <c r="AD142" s="62"/>
      <c r="AE142"/>
      <c r="AF142"/>
      <c r="AG142"/>
      <c r="AH142" s="12"/>
      <c r="AI142"/>
      <c r="AJ142" s="12"/>
      <c r="AK142"/>
      <c r="AL142" s="1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c r="IZ142"/>
      <c r="JA142"/>
      <c r="JB142"/>
      <c r="JC142"/>
      <c r="JD142"/>
      <c r="JE142"/>
      <c r="JF142"/>
      <c r="JG142"/>
      <c r="JH142"/>
      <c r="JI142"/>
      <c r="JJ142"/>
    </row>
    <row r="143" spans="1:270" s="2" customFormat="1">
      <c r="B143" t="s">
        <v>64</v>
      </c>
      <c r="C143" t="s">
        <v>73</v>
      </c>
      <c r="D143" s="2" t="str">
        <f>+B143&amp;C143</f>
        <v>CASI SEGUROINSIGNIFICANTE</v>
      </c>
      <c r="E143" t="s">
        <v>323</v>
      </c>
      <c r="F143" s="3"/>
      <c r="G143" s="3"/>
      <c r="H143" s="17"/>
      <c r="I143"/>
      <c r="J143"/>
      <c r="K143"/>
      <c r="L143"/>
      <c r="M143"/>
      <c r="N143"/>
      <c r="O143"/>
      <c r="P143"/>
      <c r="Q143"/>
      <c r="R143" s="17"/>
      <c r="S143" s="109"/>
      <c r="T143"/>
      <c r="U143" s="109"/>
      <c r="V143" s="109"/>
      <c r="W143" s="12"/>
      <c r="X143" s="12"/>
      <c r="Y143" s="12"/>
      <c r="Z143" s="12"/>
      <c r="AA143" s="3"/>
      <c r="AB143" s="3"/>
      <c r="AC143" s="12"/>
      <c r="AD143" s="62"/>
      <c r="AE143"/>
      <c r="AF143"/>
      <c r="AG143"/>
      <c r="AH143" s="12"/>
      <c r="AI143"/>
      <c r="AJ143" s="12"/>
      <c r="AK143"/>
      <c r="AL143" s="12"/>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c r="IZ143"/>
      <c r="JA143"/>
      <c r="JB143"/>
      <c r="JC143"/>
      <c r="JD143"/>
      <c r="JE143"/>
      <c r="JF143"/>
      <c r="JG143"/>
      <c r="JH143"/>
      <c r="JI143"/>
      <c r="JJ143"/>
    </row>
    <row r="144" spans="1:270" s="2" customFormat="1">
      <c r="B144" t="s">
        <v>64</v>
      </c>
      <c r="C144" t="s">
        <v>74</v>
      </c>
      <c r="D144" s="2" t="str">
        <f t="shared" ref="D144:D167" si="2">+B144&amp;C144</f>
        <v>CASI SEGUROMENOR</v>
      </c>
      <c r="E144" t="s">
        <v>323</v>
      </c>
      <c r="F144" s="3"/>
      <c r="G144" s="3"/>
      <c r="H144" s="17"/>
      <c r="I144"/>
      <c r="J144"/>
      <c r="K144"/>
      <c r="L144"/>
      <c r="M144"/>
      <c r="N144"/>
      <c r="O144"/>
      <c r="P144"/>
      <c r="Q144"/>
      <c r="R144" s="17"/>
      <c r="S144" s="109"/>
      <c r="T144"/>
      <c r="U144" s="109"/>
      <c r="V144" s="109"/>
      <c r="W144" s="12"/>
      <c r="X144" s="12"/>
      <c r="Y144" s="12"/>
      <c r="Z144" s="12"/>
      <c r="AA144" s="3"/>
      <c r="AB144" s="3"/>
      <c r="AC144" s="12"/>
      <c r="AD144" s="62"/>
      <c r="AE144"/>
      <c r="AF144"/>
      <c r="AG144"/>
      <c r="AH144" s="12"/>
      <c r="AI144"/>
      <c r="AJ144" s="12"/>
      <c r="AK144"/>
      <c r="AL144" s="12"/>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c r="IW144"/>
      <c r="IX144"/>
      <c r="IY144"/>
      <c r="IZ144"/>
      <c r="JA144"/>
      <c r="JB144"/>
      <c r="JC144"/>
      <c r="JD144"/>
      <c r="JE144"/>
      <c r="JF144"/>
      <c r="JG144"/>
      <c r="JH144"/>
      <c r="JI144"/>
      <c r="JJ144"/>
    </row>
    <row r="145" spans="2:270" s="2" customFormat="1">
      <c r="B145" t="s">
        <v>64</v>
      </c>
      <c r="C145" t="s">
        <v>6</v>
      </c>
      <c r="D145" s="2" t="str">
        <f t="shared" si="2"/>
        <v>CASI SEGUROMODERADO</v>
      </c>
      <c r="E145" t="s">
        <v>322</v>
      </c>
      <c r="F145" s="3"/>
      <c r="G145" s="3"/>
      <c r="H145" s="17"/>
      <c r="I145"/>
      <c r="J145"/>
      <c r="K145"/>
      <c r="L145"/>
      <c r="M145"/>
      <c r="N145"/>
      <c r="O145"/>
      <c r="P145"/>
      <c r="Q145"/>
      <c r="R145" s="17"/>
      <c r="S145" s="109"/>
      <c r="T145"/>
      <c r="U145" s="109"/>
      <c r="V145" s="109"/>
      <c r="W145" s="12"/>
      <c r="X145" s="12"/>
      <c r="Y145" s="12"/>
      <c r="Z145" s="12"/>
      <c r="AA145" s="3"/>
      <c r="AB145" s="3"/>
      <c r="AC145" s="12"/>
      <c r="AD145" s="62"/>
      <c r="AE145"/>
      <c r="AF145"/>
      <c r="AG145"/>
      <c r="AH145" s="12"/>
      <c r="AI145"/>
      <c r="AJ145" s="12"/>
      <c r="AK145"/>
      <c r="AL145" s="12"/>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c r="IZ145"/>
      <c r="JA145"/>
      <c r="JB145"/>
      <c r="JC145"/>
      <c r="JD145"/>
      <c r="JE145"/>
      <c r="JF145"/>
      <c r="JG145"/>
      <c r="JH145"/>
      <c r="JI145"/>
      <c r="JJ145"/>
    </row>
    <row r="146" spans="2:270" s="2" customFormat="1">
      <c r="B146" t="s">
        <v>64</v>
      </c>
      <c r="C146" t="s">
        <v>75</v>
      </c>
      <c r="D146" s="2" t="str">
        <f t="shared" si="2"/>
        <v>CASI SEGUROMAYOR</v>
      </c>
      <c r="E146" t="s">
        <v>322</v>
      </c>
      <c r="F146" s="3"/>
      <c r="G146" s="3"/>
      <c r="H146" s="17"/>
      <c r="I146"/>
      <c r="J146"/>
      <c r="K146"/>
      <c r="L146"/>
      <c r="M146"/>
      <c r="N146"/>
      <c r="O146"/>
      <c r="P146"/>
      <c r="Q146"/>
      <c r="R146" s="17"/>
      <c r="S146" s="109"/>
      <c r="T146"/>
      <c r="U146" s="109"/>
      <c r="V146" s="109"/>
      <c r="W146" s="12"/>
      <c r="X146" s="12"/>
      <c r="Y146" s="12"/>
      <c r="Z146" s="12"/>
      <c r="AA146" s="3"/>
      <c r="AB146" s="3"/>
      <c r="AC146" s="12"/>
      <c r="AD146" s="62"/>
      <c r="AE146"/>
      <c r="AF146"/>
      <c r="AG146"/>
      <c r="AH146" s="12"/>
      <c r="AI146"/>
      <c r="AJ146" s="12"/>
      <c r="AK146"/>
      <c r="AL146" s="12"/>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c r="IZ146"/>
      <c r="JA146"/>
      <c r="JB146"/>
      <c r="JC146"/>
      <c r="JD146"/>
      <c r="JE146"/>
      <c r="JF146"/>
      <c r="JG146"/>
      <c r="JH146"/>
      <c r="JI146"/>
      <c r="JJ146"/>
    </row>
    <row r="147" spans="2:270" s="2" customFormat="1">
      <c r="B147" t="s">
        <v>64</v>
      </c>
      <c r="C147" t="s">
        <v>78</v>
      </c>
      <c r="D147" s="2" t="str">
        <f t="shared" si="2"/>
        <v>CASI SEGUROCATASTRÓFICO</v>
      </c>
      <c r="E147" t="s">
        <v>322</v>
      </c>
      <c r="F147" s="3"/>
      <c r="G147" s="3"/>
      <c r="H147" s="17"/>
      <c r="I147"/>
      <c r="J147"/>
      <c r="K147"/>
      <c r="L147"/>
      <c r="M147"/>
      <c r="N147"/>
      <c r="O147"/>
      <c r="P147"/>
      <c r="Q147"/>
      <c r="R147" s="17"/>
      <c r="S147" s="109"/>
      <c r="T147"/>
      <c r="U147" s="109"/>
      <c r="V147" s="109"/>
      <c r="W147" s="12"/>
      <c r="X147" s="12"/>
      <c r="Y147" s="12"/>
      <c r="Z147" s="12"/>
      <c r="AA147" s="3"/>
      <c r="AB147" s="3"/>
      <c r="AC147" s="12"/>
      <c r="AD147" s="62"/>
      <c r="AE147"/>
      <c r="AF147"/>
      <c r="AG147"/>
      <c r="AH147" s="12"/>
      <c r="AI147"/>
      <c r="AJ147" s="12"/>
      <c r="AK147"/>
      <c r="AL147" s="12"/>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c r="IZ147"/>
      <c r="JA147"/>
      <c r="JB147"/>
      <c r="JC147"/>
      <c r="JD147"/>
      <c r="JE147"/>
      <c r="JF147"/>
      <c r="JG147"/>
      <c r="JH147"/>
      <c r="JI147"/>
      <c r="JJ147"/>
    </row>
    <row r="148" spans="2:270" s="2" customFormat="1">
      <c r="B148" t="s">
        <v>35</v>
      </c>
      <c r="C148" t="s">
        <v>73</v>
      </c>
      <c r="D148" s="2" t="str">
        <f t="shared" si="2"/>
        <v>PROBABLEINSIGNIFICANTE</v>
      </c>
      <c r="E148" t="s">
        <v>6</v>
      </c>
      <c r="F148" s="3"/>
      <c r="G148" s="3"/>
      <c r="H148" s="17"/>
      <c r="I148"/>
      <c r="J148"/>
      <c r="K148"/>
      <c r="L148"/>
      <c r="M148"/>
      <c r="N148"/>
      <c r="O148"/>
      <c r="P148"/>
      <c r="Q148"/>
      <c r="R148" s="17"/>
      <c r="S148" s="109"/>
      <c r="T148"/>
      <c r="U148" s="109"/>
      <c r="V148" s="109"/>
      <c r="W148" s="12"/>
      <c r="X148" s="12"/>
      <c r="Y148" s="12"/>
      <c r="Z148" s="12"/>
      <c r="AA148" s="3"/>
      <c r="AB148" s="3"/>
      <c r="AC148" s="12"/>
      <c r="AD148" s="62"/>
      <c r="AE148"/>
      <c r="AF148"/>
      <c r="AG148"/>
      <c r="AH148" s="12"/>
      <c r="AI148"/>
      <c r="AJ148" s="12"/>
      <c r="AK148"/>
      <c r="AL148" s="12"/>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c r="IZ148"/>
      <c r="JA148"/>
      <c r="JB148"/>
      <c r="JC148"/>
      <c r="JD148"/>
      <c r="JE148"/>
      <c r="JF148"/>
      <c r="JG148"/>
      <c r="JH148"/>
      <c r="JI148"/>
      <c r="JJ148"/>
    </row>
    <row r="149" spans="2:270" s="2" customFormat="1">
      <c r="B149" t="s">
        <v>35</v>
      </c>
      <c r="C149" t="s">
        <v>74</v>
      </c>
      <c r="D149" s="2" t="str">
        <f t="shared" si="2"/>
        <v>PROBABLEMENOR</v>
      </c>
      <c r="E149" t="s">
        <v>323</v>
      </c>
      <c r="F149" s="3"/>
      <c r="G149" s="3"/>
      <c r="H149" s="17"/>
      <c r="I149"/>
      <c r="J149"/>
      <c r="K149"/>
      <c r="L149"/>
      <c r="M149"/>
      <c r="N149"/>
      <c r="O149"/>
      <c r="P149"/>
      <c r="Q149"/>
      <c r="R149" s="17"/>
      <c r="S149" s="109"/>
      <c r="T149"/>
      <c r="U149" s="109"/>
      <c r="V149" s="109"/>
      <c r="W149" s="12"/>
      <c r="X149" s="12"/>
      <c r="Y149" s="12"/>
      <c r="Z149" s="12"/>
      <c r="AA149" s="3"/>
      <c r="AB149" s="3"/>
      <c r="AC149" s="12"/>
      <c r="AD149" s="62"/>
      <c r="AE149"/>
      <c r="AF149"/>
      <c r="AG149"/>
      <c r="AH149" s="12"/>
      <c r="AI149"/>
      <c r="AJ149" s="12"/>
      <c r="AK149"/>
      <c r="AL149" s="12"/>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c r="IZ149"/>
      <c r="JA149"/>
      <c r="JB149"/>
      <c r="JC149"/>
      <c r="JD149"/>
      <c r="JE149"/>
      <c r="JF149"/>
      <c r="JG149"/>
      <c r="JH149"/>
      <c r="JI149"/>
      <c r="JJ149"/>
    </row>
    <row r="150" spans="2:270" s="2" customFormat="1">
      <c r="B150" t="s">
        <v>35</v>
      </c>
      <c r="C150" t="s">
        <v>6</v>
      </c>
      <c r="D150" s="2" t="str">
        <f t="shared" si="2"/>
        <v>PROBABLEMODERADO</v>
      </c>
      <c r="E150" t="s">
        <v>323</v>
      </c>
      <c r="F150" s="3"/>
      <c r="G150" s="3"/>
      <c r="H150" s="17"/>
      <c r="I150"/>
      <c r="J150"/>
      <c r="K150"/>
      <c r="L150"/>
      <c r="M150"/>
      <c r="N150"/>
      <c r="O150"/>
      <c r="P150"/>
      <c r="Q150"/>
      <c r="R150" s="17"/>
      <c r="S150" s="109"/>
      <c r="T150"/>
      <c r="U150" s="109"/>
      <c r="V150" s="109"/>
      <c r="W150" s="12"/>
      <c r="X150" s="12"/>
      <c r="Y150" s="12"/>
      <c r="Z150" s="12"/>
      <c r="AA150" s="3"/>
      <c r="AB150" s="3"/>
      <c r="AC150" s="12"/>
      <c r="AD150" s="62"/>
      <c r="AE150"/>
      <c r="AF150"/>
      <c r="AG150"/>
      <c r="AH150" s="12"/>
      <c r="AI150"/>
      <c r="AJ150" s="12"/>
      <c r="AK150"/>
      <c r="AL150" s="12"/>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c r="IW150"/>
      <c r="IX150"/>
      <c r="IY150"/>
      <c r="IZ150"/>
      <c r="JA150"/>
      <c r="JB150"/>
      <c r="JC150"/>
      <c r="JD150"/>
      <c r="JE150"/>
      <c r="JF150"/>
      <c r="JG150"/>
      <c r="JH150"/>
      <c r="JI150"/>
      <c r="JJ150"/>
    </row>
    <row r="151" spans="2:270" s="2" customFormat="1">
      <c r="B151" t="s">
        <v>35</v>
      </c>
      <c r="C151" t="s">
        <v>75</v>
      </c>
      <c r="D151" s="2" t="str">
        <f t="shared" si="2"/>
        <v>PROBABLEMAYOR</v>
      </c>
      <c r="E151" t="s">
        <v>322</v>
      </c>
      <c r="F151" s="3"/>
      <c r="G151" s="3"/>
      <c r="H151" s="17"/>
      <c r="I151"/>
      <c r="J151"/>
      <c r="K151"/>
      <c r="L151"/>
      <c r="M151"/>
      <c r="N151"/>
      <c r="O151"/>
      <c r="P151"/>
      <c r="Q151"/>
      <c r="R151" s="17"/>
      <c r="S151" s="109"/>
      <c r="T151"/>
      <c r="U151" s="109"/>
      <c r="V151" s="109"/>
      <c r="W151" s="12"/>
      <c r="X151" s="12"/>
      <c r="Y151" s="12"/>
      <c r="Z151" s="12"/>
      <c r="AA151" s="3"/>
      <c r="AB151" s="3"/>
      <c r="AC151" s="12"/>
      <c r="AD151" s="62"/>
      <c r="AE151"/>
      <c r="AF151"/>
      <c r="AG151"/>
      <c r="AH151" s="12"/>
      <c r="AI151"/>
      <c r="AJ151" s="12"/>
      <c r="AK151"/>
      <c r="AL151" s="12"/>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c r="IW151"/>
      <c r="IX151"/>
      <c r="IY151"/>
      <c r="IZ151"/>
      <c r="JA151"/>
      <c r="JB151"/>
      <c r="JC151"/>
      <c r="JD151"/>
      <c r="JE151"/>
      <c r="JF151"/>
      <c r="JG151"/>
      <c r="JH151"/>
      <c r="JI151"/>
      <c r="JJ151"/>
    </row>
    <row r="152" spans="2:270" s="2" customFormat="1">
      <c r="B152" t="s">
        <v>35</v>
      </c>
      <c r="C152" t="s">
        <v>78</v>
      </c>
      <c r="D152" s="2" t="str">
        <f t="shared" si="2"/>
        <v>PROBABLECATASTRÓFICO</v>
      </c>
      <c r="E152" t="s">
        <v>322</v>
      </c>
      <c r="F152" s="3"/>
      <c r="G152" s="3"/>
      <c r="H152" s="17"/>
      <c r="I152"/>
      <c r="J152"/>
      <c r="K152"/>
      <c r="L152"/>
      <c r="M152"/>
      <c r="N152"/>
      <c r="O152"/>
      <c r="P152"/>
      <c r="Q152"/>
      <c r="R152" s="17"/>
      <c r="S152" s="109"/>
      <c r="T152"/>
      <c r="U152" s="109"/>
      <c r="V152" s="109"/>
      <c r="W152" s="12"/>
      <c r="X152" s="12"/>
      <c r="Y152" s="12"/>
      <c r="Z152" s="12"/>
      <c r="AA152" s="3"/>
      <c r="AB152" s="3"/>
      <c r="AC152" s="12"/>
      <c r="AD152" s="62"/>
      <c r="AE152"/>
      <c r="AF152"/>
      <c r="AG152"/>
      <c r="AH152" s="12"/>
      <c r="AI152"/>
      <c r="AJ152" s="12"/>
      <c r="AK152"/>
      <c r="AL152" s="1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c r="IW152"/>
      <c r="IX152"/>
      <c r="IY152"/>
      <c r="IZ152"/>
      <c r="JA152"/>
      <c r="JB152"/>
      <c r="JC152"/>
      <c r="JD152"/>
      <c r="JE152"/>
      <c r="JF152"/>
      <c r="JG152"/>
      <c r="JH152"/>
      <c r="JI152"/>
      <c r="JJ152"/>
    </row>
    <row r="153" spans="2:270" s="2" customFormat="1">
      <c r="B153" t="s">
        <v>34</v>
      </c>
      <c r="C153" t="s">
        <v>73</v>
      </c>
      <c r="D153" s="2" t="str">
        <f t="shared" si="2"/>
        <v>POSIBLEINSIGNIFICANTE</v>
      </c>
      <c r="E153" t="s">
        <v>324</v>
      </c>
      <c r="F153" s="3"/>
      <c r="G153" s="3"/>
      <c r="H153" s="17"/>
      <c r="I153"/>
      <c r="J153"/>
      <c r="K153"/>
      <c r="L153"/>
      <c r="M153"/>
      <c r="N153"/>
      <c r="O153"/>
      <c r="P153"/>
      <c r="Q153"/>
      <c r="R153" s="17"/>
      <c r="S153" s="109"/>
      <c r="T153"/>
      <c r="U153" s="109"/>
      <c r="V153" s="109"/>
      <c r="W153" s="12"/>
      <c r="X153" s="12"/>
      <c r="Y153" s="12"/>
      <c r="Z153" s="12"/>
      <c r="AA153" s="3"/>
      <c r="AB153" s="3"/>
      <c r="AC153" s="12"/>
      <c r="AD153" s="62"/>
      <c r="AE153"/>
      <c r="AF153"/>
      <c r="AG153"/>
      <c r="AH153" s="12"/>
      <c r="AI153"/>
      <c r="AJ153" s="12"/>
      <c r="AK153"/>
      <c r="AL153" s="12"/>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c r="IW153"/>
      <c r="IX153"/>
      <c r="IY153"/>
      <c r="IZ153"/>
      <c r="JA153"/>
      <c r="JB153"/>
      <c r="JC153"/>
      <c r="JD153"/>
      <c r="JE153"/>
      <c r="JF153"/>
      <c r="JG153"/>
      <c r="JH153"/>
      <c r="JI153"/>
      <c r="JJ153"/>
    </row>
    <row r="154" spans="2:270" s="2" customFormat="1">
      <c r="B154" t="s">
        <v>34</v>
      </c>
      <c r="C154" t="s">
        <v>74</v>
      </c>
      <c r="D154" s="2" t="str">
        <f t="shared" si="2"/>
        <v>POSIBLEMENOR</v>
      </c>
      <c r="E154" t="s">
        <v>6</v>
      </c>
      <c r="F154" s="3"/>
      <c r="G154" s="3"/>
      <c r="H154" s="17"/>
      <c r="I154"/>
      <c r="J154"/>
      <c r="K154"/>
      <c r="L154"/>
      <c r="M154"/>
      <c r="N154"/>
      <c r="O154"/>
      <c r="P154"/>
      <c r="Q154"/>
      <c r="R154" s="17"/>
      <c r="S154" s="109"/>
      <c r="T154"/>
      <c r="U154" s="109"/>
      <c r="V154" s="109"/>
      <c r="W154" s="12"/>
      <c r="X154" s="12"/>
      <c r="Y154" s="12"/>
      <c r="Z154" s="12"/>
      <c r="AA154" s="3"/>
      <c r="AB154" s="3"/>
      <c r="AC154" s="12"/>
      <c r="AD154" s="62"/>
      <c r="AE154"/>
      <c r="AF154"/>
      <c r="AG154"/>
      <c r="AH154" s="12"/>
      <c r="AI154"/>
      <c r="AJ154" s="12"/>
      <c r="AK154"/>
      <c r="AL154" s="12"/>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c r="IZ154"/>
      <c r="JA154"/>
      <c r="JB154"/>
      <c r="JC154"/>
      <c r="JD154"/>
      <c r="JE154"/>
      <c r="JF154"/>
      <c r="JG154"/>
      <c r="JH154"/>
      <c r="JI154"/>
      <c r="JJ154"/>
    </row>
    <row r="155" spans="2:270" s="2" customFormat="1">
      <c r="B155" t="s">
        <v>34</v>
      </c>
      <c r="C155" t="s">
        <v>6</v>
      </c>
      <c r="D155" s="2" t="str">
        <f t="shared" si="2"/>
        <v>POSIBLEMODERADO</v>
      </c>
      <c r="E155" t="s">
        <v>323</v>
      </c>
      <c r="F155" s="3"/>
      <c r="G155" s="3"/>
      <c r="H155" s="17"/>
      <c r="I155"/>
      <c r="J155"/>
      <c r="K155"/>
      <c r="L155"/>
      <c r="M155"/>
      <c r="N155"/>
      <c r="O155"/>
      <c r="P155"/>
      <c r="Q155"/>
      <c r="R155" s="17"/>
      <c r="S155" s="109"/>
      <c r="T155"/>
      <c r="U155" s="109"/>
      <c r="V155" s="109"/>
      <c r="W155" s="12"/>
      <c r="X155" s="12"/>
      <c r="Y155" s="12"/>
      <c r="Z155" s="12"/>
      <c r="AA155" s="3"/>
      <c r="AB155" s="3"/>
      <c r="AC155" s="12"/>
      <c r="AD155" s="62"/>
      <c r="AE155"/>
      <c r="AF155"/>
      <c r="AG155"/>
      <c r="AH155" s="12"/>
      <c r="AI155"/>
      <c r="AJ155" s="12"/>
      <c r="AK155"/>
      <c r="AL155" s="12"/>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c r="IZ155"/>
      <c r="JA155"/>
      <c r="JB155"/>
      <c r="JC155"/>
      <c r="JD155"/>
      <c r="JE155"/>
      <c r="JF155"/>
      <c r="JG155"/>
      <c r="JH155"/>
      <c r="JI155"/>
      <c r="JJ155"/>
    </row>
    <row r="156" spans="2:270" s="2" customFormat="1">
      <c r="B156" t="s">
        <v>34</v>
      </c>
      <c r="C156" t="s">
        <v>75</v>
      </c>
      <c r="D156" s="2" t="str">
        <f t="shared" si="2"/>
        <v>POSIBLEMAYOR</v>
      </c>
      <c r="E156" t="s">
        <v>322</v>
      </c>
      <c r="F156" s="3"/>
      <c r="G156" s="3"/>
      <c r="H156" s="17"/>
      <c r="I156"/>
      <c r="J156"/>
      <c r="K156"/>
      <c r="L156"/>
      <c r="M156"/>
      <c r="N156"/>
      <c r="O156"/>
      <c r="P156"/>
      <c r="Q156"/>
      <c r="R156" s="17"/>
      <c r="S156" s="109"/>
      <c r="T156"/>
      <c r="U156" s="109"/>
      <c r="V156" s="109"/>
      <c r="W156" s="12"/>
      <c r="X156" s="12"/>
      <c r="Y156" s="12"/>
      <c r="Z156" s="12"/>
      <c r="AA156" s="3"/>
      <c r="AB156" s="3"/>
      <c r="AC156" s="12"/>
      <c r="AD156" s="62"/>
      <c r="AE156"/>
      <c r="AF156"/>
      <c r="AG156"/>
      <c r="AH156" s="12"/>
      <c r="AI156"/>
      <c r="AJ156" s="12"/>
      <c r="AK156"/>
      <c r="AL156" s="12"/>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c r="IZ156"/>
      <c r="JA156"/>
      <c r="JB156"/>
      <c r="JC156"/>
      <c r="JD156"/>
      <c r="JE156"/>
      <c r="JF156"/>
      <c r="JG156"/>
      <c r="JH156"/>
      <c r="JI156"/>
      <c r="JJ156"/>
    </row>
    <row r="157" spans="2:270" s="2" customFormat="1">
      <c r="B157" t="s">
        <v>34</v>
      </c>
      <c r="C157" t="s">
        <v>78</v>
      </c>
      <c r="D157" s="2" t="str">
        <f t="shared" si="2"/>
        <v>POSIBLECATASTRÓFICO</v>
      </c>
      <c r="E157" t="s">
        <v>322</v>
      </c>
      <c r="F157" s="3"/>
      <c r="G157" s="3"/>
      <c r="H157" s="17"/>
      <c r="I157"/>
      <c r="J157"/>
      <c r="K157"/>
      <c r="L157"/>
      <c r="M157"/>
      <c r="N157"/>
      <c r="O157"/>
      <c r="P157"/>
      <c r="Q157"/>
      <c r="R157" s="17"/>
      <c r="S157" s="109"/>
      <c r="T157"/>
      <c r="U157" s="109"/>
      <c r="V157" s="109"/>
      <c r="W157" s="12"/>
      <c r="X157" s="12"/>
      <c r="Y157" s="12"/>
      <c r="Z157" s="12"/>
      <c r="AA157" s="3"/>
      <c r="AB157" s="3"/>
      <c r="AC157" s="12"/>
      <c r="AD157" s="62"/>
      <c r="AE157"/>
      <c r="AF157"/>
      <c r="AG157"/>
      <c r="AH157" s="12"/>
      <c r="AI157"/>
      <c r="AJ157" s="12"/>
      <c r="AK157"/>
      <c r="AL157" s="12"/>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c r="IZ157"/>
      <c r="JA157"/>
      <c r="JB157"/>
      <c r="JC157"/>
      <c r="JD157"/>
      <c r="JE157"/>
      <c r="JF157"/>
      <c r="JG157"/>
      <c r="JH157"/>
      <c r="JI157"/>
      <c r="JJ157"/>
    </row>
    <row r="158" spans="2:270" s="2" customFormat="1">
      <c r="B158" t="s">
        <v>33</v>
      </c>
      <c r="C158" t="s">
        <v>73</v>
      </c>
      <c r="D158" s="2" t="str">
        <f t="shared" si="2"/>
        <v>IMPROBABLEINSIGNIFICANTE</v>
      </c>
      <c r="E158" t="s">
        <v>324</v>
      </c>
      <c r="F158" s="3"/>
      <c r="G158" s="3"/>
      <c r="H158" s="17"/>
      <c r="I158"/>
      <c r="J158"/>
      <c r="K158"/>
      <c r="L158"/>
      <c r="M158"/>
      <c r="N158"/>
      <c r="O158"/>
      <c r="P158"/>
      <c r="Q158"/>
      <c r="R158" s="17"/>
      <c r="S158" s="109"/>
      <c r="T158"/>
      <c r="U158" s="109"/>
      <c r="V158" s="109"/>
      <c r="W158" s="12"/>
      <c r="X158" s="12"/>
      <c r="Y158" s="12"/>
      <c r="Z158" s="12"/>
      <c r="AA158" s="3"/>
      <c r="AB158" s="3"/>
      <c r="AC158" s="12"/>
      <c r="AD158" s="62"/>
      <c r="AE158"/>
      <c r="AF158"/>
      <c r="AG158"/>
      <c r="AH158" s="12"/>
      <c r="AI158"/>
      <c r="AJ158" s="12"/>
      <c r="AK158"/>
      <c r="AL158" s="12"/>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c r="IZ158"/>
      <c r="JA158"/>
      <c r="JB158"/>
      <c r="JC158"/>
      <c r="JD158"/>
      <c r="JE158"/>
      <c r="JF158"/>
      <c r="JG158"/>
      <c r="JH158"/>
      <c r="JI158"/>
      <c r="JJ158"/>
    </row>
    <row r="159" spans="2:270" s="2" customFormat="1">
      <c r="B159" t="s">
        <v>33</v>
      </c>
      <c r="C159" t="s">
        <v>74</v>
      </c>
      <c r="D159" s="2" t="str">
        <f t="shared" si="2"/>
        <v>IMPROBABLEMENOR</v>
      </c>
      <c r="E159" t="s">
        <v>324</v>
      </c>
      <c r="F159" s="3"/>
      <c r="G159" s="3"/>
      <c r="H159" s="17"/>
      <c r="I159"/>
      <c r="J159"/>
      <c r="K159"/>
      <c r="L159"/>
      <c r="M159"/>
      <c r="N159"/>
      <c r="O159"/>
      <c r="P159"/>
      <c r="Q159"/>
      <c r="R159" s="17"/>
      <c r="S159" s="109"/>
      <c r="T159"/>
      <c r="U159" s="109"/>
      <c r="V159" s="109"/>
      <c r="W159" s="12"/>
      <c r="X159" s="12"/>
      <c r="Y159" s="12"/>
      <c r="Z159" s="12"/>
      <c r="AA159" s="3"/>
      <c r="AB159" s="3"/>
      <c r="AC159" s="12"/>
      <c r="AD159" s="62"/>
      <c r="AE159"/>
      <c r="AF159"/>
      <c r="AG159"/>
      <c r="AH159" s="12"/>
      <c r="AI159"/>
      <c r="AJ159" s="12"/>
      <c r="AK159"/>
      <c r="AL159" s="12"/>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c r="IW159"/>
      <c r="IX159"/>
      <c r="IY159"/>
      <c r="IZ159"/>
      <c r="JA159"/>
      <c r="JB159"/>
      <c r="JC159"/>
      <c r="JD159"/>
      <c r="JE159"/>
      <c r="JF159"/>
      <c r="JG159"/>
      <c r="JH159"/>
      <c r="JI159"/>
      <c r="JJ159"/>
    </row>
    <row r="160" spans="2:270" s="2" customFormat="1">
      <c r="B160" t="s">
        <v>33</v>
      </c>
      <c r="C160" t="s">
        <v>6</v>
      </c>
      <c r="D160" s="2" t="str">
        <f t="shared" si="2"/>
        <v>IMPROBABLEMODERADO</v>
      </c>
      <c r="E160" t="s">
        <v>6</v>
      </c>
      <c r="F160" s="3"/>
      <c r="G160" s="3"/>
      <c r="H160" s="17"/>
      <c r="I160"/>
      <c r="J160"/>
      <c r="K160"/>
      <c r="L160"/>
      <c r="M160"/>
      <c r="N160"/>
      <c r="O160"/>
      <c r="P160"/>
      <c r="Q160"/>
      <c r="R160" s="17"/>
      <c r="S160" s="109"/>
      <c r="T160"/>
      <c r="U160" s="109"/>
      <c r="V160" s="109"/>
      <c r="W160" s="12"/>
      <c r="X160" s="12"/>
      <c r="Y160" s="12"/>
      <c r="Z160" s="12"/>
      <c r="AA160" s="3"/>
      <c r="AB160" s="3"/>
      <c r="AC160" s="12"/>
      <c r="AD160" s="62"/>
      <c r="AE160"/>
      <c r="AF160"/>
      <c r="AG160"/>
      <c r="AH160" s="12"/>
      <c r="AI160"/>
      <c r="AJ160" s="12"/>
      <c r="AK160"/>
      <c r="AL160" s="12"/>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c r="IZ160"/>
      <c r="JA160"/>
      <c r="JB160"/>
      <c r="JC160"/>
      <c r="JD160"/>
      <c r="JE160"/>
      <c r="JF160"/>
      <c r="JG160"/>
      <c r="JH160"/>
      <c r="JI160"/>
      <c r="JJ160"/>
    </row>
    <row r="161" spans="1:270" s="2" customFormat="1">
      <c r="B161" t="s">
        <v>33</v>
      </c>
      <c r="C161" t="s">
        <v>75</v>
      </c>
      <c r="D161" s="2" t="str">
        <f t="shared" si="2"/>
        <v>IMPROBABLEMAYOR</v>
      </c>
      <c r="E161" t="s">
        <v>323</v>
      </c>
      <c r="F161" s="3"/>
      <c r="G161" s="3"/>
      <c r="H161" s="17"/>
      <c r="I161"/>
      <c r="J161"/>
      <c r="K161"/>
      <c r="L161"/>
      <c r="M161"/>
      <c r="N161"/>
      <c r="O161"/>
      <c r="P161"/>
      <c r="Q161"/>
      <c r="R161" s="17"/>
      <c r="S161" s="109"/>
      <c r="T161"/>
      <c r="U161" s="109"/>
      <c r="V161" s="109"/>
      <c r="W161" s="12"/>
      <c r="X161" s="12"/>
      <c r="Y161" s="12"/>
      <c r="Z161" s="12"/>
      <c r="AA161" s="3"/>
      <c r="AB161" s="3"/>
      <c r="AC161" s="12"/>
      <c r="AD161" s="62"/>
      <c r="AE161"/>
      <c r="AF161"/>
      <c r="AG161"/>
      <c r="AH161" s="12"/>
      <c r="AI161"/>
      <c r="AJ161" s="12"/>
      <c r="AK161"/>
      <c r="AL161" s="12"/>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c r="IZ161"/>
      <c r="JA161"/>
      <c r="JB161"/>
      <c r="JC161"/>
      <c r="JD161"/>
      <c r="JE161"/>
      <c r="JF161"/>
      <c r="JG161"/>
      <c r="JH161"/>
      <c r="JI161"/>
      <c r="JJ161"/>
    </row>
    <row r="162" spans="1:270" s="2" customFormat="1">
      <c r="B162" t="s">
        <v>33</v>
      </c>
      <c r="C162" t="s">
        <v>78</v>
      </c>
      <c r="D162" s="2" t="str">
        <f t="shared" si="2"/>
        <v>IMPROBABLECATASTRÓFICO</v>
      </c>
      <c r="E162" t="s">
        <v>322</v>
      </c>
      <c r="F162" s="3"/>
      <c r="G162" s="3"/>
      <c r="H162" s="17"/>
      <c r="I162"/>
      <c r="J162"/>
      <c r="K162"/>
      <c r="L162"/>
      <c r="M162"/>
      <c r="N162"/>
      <c r="O162"/>
      <c r="P162"/>
      <c r="Q162"/>
      <c r="R162" s="17"/>
      <c r="S162" s="109"/>
      <c r="T162"/>
      <c r="U162" s="109"/>
      <c r="V162" s="109"/>
      <c r="W162" s="12"/>
      <c r="X162" s="12"/>
      <c r="Y162" s="12"/>
      <c r="Z162" s="12"/>
      <c r="AA162" s="3"/>
      <c r="AB162" s="3"/>
      <c r="AC162" s="12"/>
      <c r="AD162" s="62"/>
      <c r="AE162"/>
      <c r="AF162"/>
      <c r="AG162"/>
      <c r="AH162" s="12"/>
      <c r="AI162"/>
      <c r="AJ162" s="12"/>
      <c r="AK162"/>
      <c r="AL162" s="1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c r="IZ162"/>
      <c r="JA162"/>
      <c r="JB162"/>
      <c r="JC162"/>
      <c r="JD162"/>
      <c r="JE162"/>
      <c r="JF162"/>
      <c r="JG162"/>
      <c r="JH162"/>
      <c r="JI162"/>
      <c r="JJ162"/>
    </row>
    <row r="163" spans="1:270" s="2" customFormat="1">
      <c r="B163" t="s">
        <v>65</v>
      </c>
      <c r="C163" t="s">
        <v>73</v>
      </c>
      <c r="D163" s="2" t="str">
        <f t="shared" si="2"/>
        <v>RARA VEZINSIGNIFICANTE</v>
      </c>
      <c r="E163" t="s">
        <v>324</v>
      </c>
      <c r="F163" s="3"/>
      <c r="G163" s="3"/>
      <c r="H163" s="17"/>
      <c r="I163"/>
      <c r="J163"/>
      <c r="K163"/>
      <c r="L163"/>
      <c r="M163"/>
      <c r="N163"/>
      <c r="O163"/>
      <c r="P163"/>
      <c r="Q163"/>
      <c r="R163" s="17"/>
      <c r="S163" s="109"/>
      <c r="T163"/>
      <c r="U163" s="109"/>
      <c r="V163" s="109"/>
      <c r="W163" s="12"/>
      <c r="X163" s="12"/>
      <c r="Y163" s="12"/>
      <c r="Z163" s="12"/>
      <c r="AA163" s="3"/>
      <c r="AB163" s="3"/>
      <c r="AC163" s="12"/>
      <c r="AD163" s="62"/>
      <c r="AE163"/>
      <c r="AF163"/>
      <c r="AG163"/>
      <c r="AH163" s="12"/>
      <c r="AI163"/>
      <c r="AJ163" s="12"/>
      <c r="AK163"/>
      <c r="AL163" s="12"/>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c r="IW163"/>
      <c r="IX163"/>
      <c r="IY163"/>
      <c r="IZ163"/>
      <c r="JA163"/>
      <c r="JB163"/>
      <c r="JC163"/>
      <c r="JD163"/>
      <c r="JE163"/>
      <c r="JF163"/>
      <c r="JG163"/>
      <c r="JH163"/>
      <c r="JI163"/>
      <c r="JJ163"/>
    </row>
    <row r="164" spans="1:270" s="2" customFormat="1">
      <c r="B164" t="s">
        <v>65</v>
      </c>
      <c r="C164" t="s">
        <v>74</v>
      </c>
      <c r="D164" s="2" t="str">
        <f t="shared" si="2"/>
        <v>RARA VEZMENOR</v>
      </c>
      <c r="E164" t="s">
        <v>324</v>
      </c>
      <c r="F164" s="3"/>
      <c r="G164" s="3"/>
      <c r="H164" s="17" t="str">
        <f>+IFERROR(VLOOKUP(F164,$F$169:$H$173,3,FALSE)*VLOOKUP(G164,$G$169:$H$173,3,FALSE),"")</f>
        <v/>
      </c>
      <c r="I164"/>
      <c r="J164"/>
      <c r="K164"/>
      <c r="L164"/>
      <c r="M164"/>
      <c r="N164"/>
      <c r="O164"/>
      <c r="P164"/>
      <c r="Q164"/>
      <c r="R164" s="17"/>
      <c r="S164" s="109"/>
      <c r="T164"/>
      <c r="U164" s="109"/>
      <c r="V164" s="109"/>
      <c r="W164" s="12"/>
      <c r="X164" s="12"/>
      <c r="Y164" s="12"/>
      <c r="Z164" s="12"/>
      <c r="AA164" s="3"/>
      <c r="AB164" s="3"/>
      <c r="AC164" s="12"/>
      <c r="AD164" s="62"/>
      <c r="AE164"/>
      <c r="AF164"/>
      <c r="AG164"/>
      <c r="AH164" s="12"/>
      <c r="AI164"/>
      <c r="AJ164" s="12"/>
      <c r="AK164"/>
      <c r="AL164" s="12"/>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c r="IW164"/>
      <c r="IX164"/>
      <c r="IY164"/>
      <c r="IZ164"/>
      <c r="JA164"/>
      <c r="JB164"/>
      <c r="JC164"/>
      <c r="JD164"/>
      <c r="JE164"/>
      <c r="JF164"/>
      <c r="JG164"/>
      <c r="JH164"/>
      <c r="JI164"/>
      <c r="JJ164"/>
    </row>
    <row r="165" spans="1:270" s="2" customFormat="1">
      <c r="B165" t="s">
        <v>65</v>
      </c>
      <c r="C165" t="s">
        <v>6</v>
      </c>
      <c r="D165" s="2" t="str">
        <f t="shared" si="2"/>
        <v>RARA VEZMODERADO</v>
      </c>
      <c r="E165" t="s">
        <v>6</v>
      </c>
      <c r="F165" s="3"/>
      <c r="G165" s="3"/>
      <c r="H165" s="17" t="str">
        <f>+IFERROR(VLOOKUP(F165,$F$169:$H$173,3,FALSE)*VLOOKUP(G165,$G$169:$H$173,3,FALSE),"")</f>
        <v/>
      </c>
      <c r="I165"/>
      <c r="J165"/>
      <c r="K165"/>
      <c r="L165"/>
      <c r="M165"/>
      <c r="N165"/>
      <c r="O165"/>
      <c r="P165"/>
      <c r="Q165"/>
      <c r="R165" s="17"/>
      <c r="S165" s="109"/>
      <c r="T165"/>
      <c r="U165" s="109"/>
      <c r="V165" s="109"/>
      <c r="W165" s="12"/>
      <c r="X165" s="12"/>
      <c r="Y165" s="12"/>
      <c r="Z165" s="12"/>
      <c r="AA165" s="3"/>
      <c r="AB165" s="3"/>
      <c r="AC165" s="12"/>
      <c r="AD165" s="62"/>
      <c r="AE165"/>
      <c r="AF165"/>
      <c r="AG165"/>
      <c r="AH165" s="12"/>
      <c r="AI165"/>
      <c r="AJ165" s="12"/>
      <c r="AK165"/>
      <c r="AL165" s="12"/>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c r="IW165"/>
      <c r="IX165"/>
      <c r="IY165"/>
      <c r="IZ165"/>
      <c r="JA165"/>
      <c r="JB165"/>
      <c r="JC165"/>
      <c r="JD165"/>
      <c r="JE165"/>
      <c r="JF165"/>
      <c r="JG165"/>
      <c r="JH165"/>
      <c r="JI165"/>
      <c r="JJ165"/>
    </row>
    <row r="166" spans="1:270" s="2" customFormat="1">
      <c r="B166" t="s">
        <v>65</v>
      </c>
      <c r="C166" t="s">
        <v>75</v>
      </c>
      <c r="D166" s="2" t="str">
        <f t="shared" si="2"/>
        <v>RARA VEZMAYOR</v>
      </c>
      <c r="E166" t="s">
        <v>323</v>
      </c>
      <c r="F166" s="17"/>
      <c r="G166"/>
      <c r="H166" s="17"/>
      <c r="I166"/>
      <c r="J166"/>
      <c r="K166"/>
      <c r="L166"/>
      <c r="M166"/>
      <c r="N166"/>
      <c r="O166"/>
      <c r="P166"/>
      <c r="Q166"/>
      <c r="R166" s="17"/>
      <c r="S166" s="109"/>
      <c r="T166"/>
      <c r="U166" s="109"/>
      <c r="V166" s="109"/>
      <c r="W166" s="12"/>
      <c r="X166" s="12"/>
      <c r="Y166" s="12"/>
      <c r="Z166" s="12"/>
      <c r="AA166"/>
      <c r="AB166"/>
      <c r="AC166" s="12"/>
      <c r="AD166" s="62"/>
      <c r="AE166"/>
      <c r="AF166"/>
      <c r="AG166"/>
      <c r="AH166" s="12"/>
      <c r="AI166"/>
      <c r="AJ166" s="12"/>
      <c r="AK166"/>
      <c r="AL166" s="12"/>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c r="IW166"/>
      <c r="IX166"/>
      <c r="IY166"/>
      <c r="IZ166"/>
      <c r="JA166"/>
      <c r="JB166"/>
      <c r="JC166"/>
      <c r="JD166"/>
      <c r="JE166"/>
      <c r="JF166"/>
      <c r="JG166"/>
      <c r="JH166"/>
      <c r="JI166"/>
      <c r="JJ166"/>
    </row>
    <row r="167" spans="1:270" s="2" customFormat="1">
      <c r="B167" t="s">
        <v>65</v>
      </c>
      <c r="C167" t="s">
        <v>78</v>
      </c>
      <c r="D167" s="2" t="str">
        <f t="shared" si="2"/>
        <v>RARA VEZCATASTRÓFICO</v>
      </c>
      <c r="E167" t="s">
        <v>322</v>
      </c>
      <c r="F167" s="17"/>
      <c r="G167"/>
      <c r="H167" s="17"/>
      <c r="I167"/>
      <c r="J167"/>
      <c r="K167"/>
      <c r="L167"/>
      <c r="M167"/>
      <c r="N167"/>
      <c r="O167"/>
      <c r="P167"/>
      <c r="Q167"/>
      <c r="R167" s="17"/>
      <c r="S167" s="109"/>
      <c r="T167"/>
      <c r="U167" s="109"/>
      <c r="V167" s="109"/>
      <c r="W167" s="12"/>
      <c r="X167" s="12"/>
      <c r="Y167" s="12"/>
      <c r="Z167" s="12"/>
      <c r="AA167"/>
      <c r="AB167"/>
      <c r="AC167" s="12"/>
      <c r="AD167" s="62"/>
      <c r="AE167"/>
      <c r="AF167"/>
      <c r="AG167"/>
      <c r="AH167" s="12"/>
      <c r="AI167"/>
      <c r="AJ167" s="12"/>
      <c r="AK167"/>
      <c r="AL167" s="12"/>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c r="IY167"/>
      <c r="IZ167"/>
      <c r="JA167"/>
      <c r="JB167"/>
      <c r="JC167"/>
      <c r="JD167"/>
      <c r="JE167"/>
      <c r="JF167"/>
      <c r="JG167"/>
      <c r="JH167"/>
      <c r="JI167"/>
      <c r="JJ167"/>
    </row>
    <row r="168" spans="1:270" s="2" customFormat="1" ht="16">
      <c r="A168"/>
      <c r="B168"/>
      <c r="C168"/>
      <c r="D168"/>
      <c r="E168"/>
      <c r="F168" s="17"/>
      <c r="G168"/>
      <c r="H168" s="17"/>
      <c r="I168"/>
      <c r="J168"/>
      <c r="K168"/>
      <c r="L168"/>
      <c r="M168"/>
      <c r="N168"/>
      <c r="O168"/>
      <c r="P168"/>
      <c r="Q168"/>
      <c r="R168" s="17"/>
      <c r="S168" s="109"/>
      <c r="T168"/>
      <c r="U168" s="109"/>
      <c r="V168" s="109"/>
      <c r="W168" s="12"/>
      <c r="X168" s="12"/>
      <c r="Y168" s="12"/>
      <c r="Z168" s="12"/>
      <c r="AA168"/>
      <c r="AB168"/>
      <c r="AC168" s="12"/>
      <c r="AD168" s="62"/>
      <c r="AE168"/>
      <c r="AF168" t="s">
        <v>28</v>
      </c>
      <c r="AG168"/>
      <c r="AH168" s="12"/>
      <c r="AI168"/>
      <c r="AJ168" s="12" t="s">
        <v>17</v>
      </c>
      <c r="AK168"/>
      <c r="AL168" s="12"/>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c r="IW168"/>
      <c r="IX168"/>
      <c r="IY168"/>
      <c r="IZ168"/>
      <c r="JA168"/>
      <c r="JB168"/>
      <c r="JC168"/>
      <c r="JD168"/>
      <c r="JE168"/>
      <c r="JF168"/>
      <c r="JG168"/>
      <c r="JH168"/>
      <c r="JI168"/>
      <c r="JJ168"/>
    </row>
    <row r="169" spans="1:270" s="2" customFormat="1" ht="56">
      <c r="D169"/>
      <c r="E169" s="2" t="s">
        <v>59</v>
      </c>
      <c r="F169" s="18" t="s">
        <v>65</v>
      </c>
      <c r="G169" s="2" t="s">
        <v>73</v>
      </c>
      <c r="H169" s="18">
        <v>1</v>
      </c>
      <c r="J169" s="2" t="s">
        <v>2</v>
      </c>
      <c r="R169" s="18"/>
      <c r="S169" s="110" t="s">
        <v>67</v>
      </c>
      <c r="U169" s="110" t="s">
        <v>248</v>
      </c>
      <c r="V169" s="110" t="s">
        <v>248</v>
      </c>
      <c r="W169" s="95" t="s">
        <v>273</v>
      </c>
      <c r="X169" s="95"/>
      <c r="Y169" s="13" t="s">
        <v>248</v>
      </c>
      <c r="Z169" s="95" t="s">
        <v>273</v>
      </c>
      <c r="AA169" s="2" t="s">
        <v>65</v>
      </c>
      <c r="AB169" s="2" t="s">
        <v>73</v>
      </c>
      <c r="AC169" s="13"/>
      <c r="AD169" s="106"/>
      <c r="AF169" s="101" t="s">
        <v>325</v>
      </c>
      <c r="AG169" s="102" t="s">
        <v>337</v>
      </c>
      <c r="AH169" s="102">
        <v>100</v>
      </c>
      <c r="AI169" s="113" t="s">
        <v>334</v>
      </c>
      <c r="AJ169" s="101"/>
      <c r="AK169" s="102" t="s">
        <v>303</v>
      </c>
      <c r="AL169" s="102">
        <v>2</v>
      </c>
    </row>
    <row r="170" spans="1:270" s="2" customFormat="1" ht="56">
      <c r="D170"/>
      <c r="E170" s="2" t="s">
        <v>60</v>
      </c>
      <c r="F170" s="18" t="s">
        <v>33</v>
      </c>
      <c r="G170" s="2" t="s">
        <v>74</v>
      </c>
      <c r="H170" s="18">
        <v>2</v>
      </c>
      <c r="J170" s="2" t="s">
        <v>54</v>
      </c>
      <c r="R170" s="18"/>
      <c r="S170" s="110" t="s">
        <v>4</v>
      </c>
      <c r="U170" s="110" t="s">
        <v>6</v>
      </c>
      <c r="V170" s="110" t="s">
        <v>6</v>
      </c>
      <c r="W170" s="95" t="s">
        <v>274</v>
      </c>
      <c r="X170" s="95"/>
      <c r="Y170" s="13" t="s">
        <v>6</v>
      </c>
      <c r="Z170" s="95" t="s">
        <v>274</v>
      </c>
      <c r="AA170" s="2" t="s">
        <v>33</v>
      </c>
      <c r="AB170" s="2" t="s">
        <v>74</v>
      </c>
      <c r="AC170" s="13"/>
      <c r="AD170" s="106"/>
      <c r="AF170" s="101" t="s">
        <v>326</v>
      </c>
      <c r="AG170" s="102" t="s">
        <v>338</v>
      </c>
      <c r="AH170" s="102">
        <v>50</v>
      </c>
      <c r="AI170" s="113" t="s">
        <v>335</v>
      </c>
      <c r="AJ170" s="101"/>
      <c r="AK170" s="102" t="s">
        <v>304</v>
      </c>
      <c r="AL170" s="102">
        <v>1</v>
      </c>
    </row>
    <row r="171" spans="1:270" s="2" customFormat="1" ht="42">
      <c r="E171" s="2" t="s">
        <v>5</v>
      </c>
      <c r="F171" s="18" t="s">
        <v>34</v>
      </c>
      <c r="G171" s="2" t="s">
        <v>6</v>
      </c>
      <c r="H171" s="18">
        <v>3</v>
      </c>
      <c r="R171" s="18"/>
      <c r="S171" s="110" t="s">
        <v>3</v>
      </c>
      <c r="U171" s="110" t="s">
        <v>251</v>
      </c>
      <c r="V171" s="110" t="s">
        <v>251</v>
      </c>
      <c r="W171" s="95" t="s">
        <v>275</v>
      </c>
      <c r="X171" s="95"/>
      <c r="Y171" s="13" t="s">
        <v>251</v>
      </c>
      <c r="Z171" s="95" t="s">
        <v>275</v>
      </c>
      <c r="AA171" s="2" t="s">
        <v>34</v>
      </c>
      <c r="AB171" s="2" t="s">
        <v>6</v>
      </c>
      <c r="AC171" s="13"/>
      <c r="AD171" s="106"/>
      <c r="AF171" s="101" t="s">
        <v>327</v>
      </c>
      <c r="AG171" s="102" t="s">
        <v>342</v>
      </c>
      <c r="AH171" s="102">
        <v>0</v>
      </c>
      <c r="AI171" s="113" t="s">
        <v>336</v>
      </c>
      <c r="AJ171" s="101"/>
      <c r="AK171" s="102" t="s">
        <v>305</v>
      </c>
      <c r="AL171" s="102">
        <v>0</v>
      </c>
    </row>
    <row r="172" spans="1:270" s="2" customFormat="1" ht="56">
      <c r="E172" s="2" t="s">
        <v>1</v>
      </c>
      <c r="F172" s="18" t="s">
        <v>35</v>
      </c>
      <c r="G172" s="2" t="s">
        <v>75</v>
      </c>
      <c r="H172" s="18">
        <v>4</v>
      </c>
      <c r="R172" s="18"/>
      <c r="S172" s="110" t="s">
        <v>68</v>
      </c>
      <c r="U172" s="110"/>
      <c r="V172" s="110"/>
      <c r="W172" s="95" t="s">
        <v>276</v>
      </c>
      <c r="X172" s="95"/>
      <c r="Y172" s="13"/>
      <c r="Z172" s="95" t="s">
        <v>276</v>
      </c>
      <c r="AA172" s="2" t="s">
        <v>35</v>
      </c>
      <c r="AB172" s="2" t="s">
        <v>75</v>
      </c>
      <c r="AC172" s="13"/>
      <c r="AD172" s="106"/>
      <c r="AF172" s="101" t="s">
        <v>328</v>
      </c>
      <c r="AG172" s="102" t="s">
        <v>339</v>
      </c>
      <c r="AH172" s="102">
        <v>50</v>
      </c>
      <c r="AI172" s="114" t="s">
        <v>335</v>
      </c>
      <c r="AJ172" s="101"/>
      <c r="AK172" s="102" t="s">
        <v>303</v>
      </c>
      <c r="AL172" s="102">
        <v>2</v>
      </c>
    </row>
    <row r="173" spans="1:270" s="2" customFormat="1" ht="56">
      <c r="E173" s="2" t="s">
        <v>30</v>
      </c>
      <c r="F173" s="18" t="s">
        <v>64</v>
      </c>
      <c r="G173" s="2" t="s">
        <v>78</v>
      </c>
      <c r="H173" s="18">
        <v>5</v>
      </c>
      <c r="R173" s="18"/>
      <c r="S173" s="110"/>
      <c r="U173" s="110"/>
      <c r="V173" s="110"/>
      <c r="W173" s="95" t="s">
        <v>277</v>
      </c>
      <c r="X173" s="95"/>
      <c r="Y173" s="13"/>
      <c r="Z173" s="95" t="s">
        <v>277</v>
      </c>
      <c r="AA173" s="2" t="s">
        <v>64</v>
      </c>
      <c r="AB173" s="2" t="s">
        <v>78</v>
      </c>
      <c r="AC173" s="13"/>
      <c r="AD173" s="106"/>
      <c r="AF173" s="101" t="s">
        <v>329</v>
      </c>
      <c r="AG173" s="102" t="s">
        <v>340</v>
      </c>
      <c r="AH173" s="102">
        <v>50</v>
      </c>
      <c r="AI173" s="114" t="s">
        <v>335</v>
      </c>
      <c r="AJ173" s="101"/>
      <c r="AK173" s="102" t="s">
        <v>303</v>
      </c>
      <c r="AL173" s="102">
        <v>1</v>
      </c>
    </row>
    <row r="174" spans="1:270" s="2" customFormat="1" ht="42">
      <c r="E174" s="2" t="s">
        <v>29</v>
      </c>
      <c r="F174" s="18"/>
      <c r="H174" s="18"/>
      <c r="R174" s="18"/>
      <c r="S174" s="110"/>
      <c r="U174" s="110"/>
      <c r="V174" s="110"/>
      <c r="W174" s="95" t="s">
        <v>278</v>
      </c>
      <c r="X174" s="95"/>
      <c r="Y174" s="13"/>
      <c r="Z174" s="95" t="s">
        <v>278</v>
      </c>
      <c r="AC174" s="13"/>
      <c r="AD174" s="106"/>
      <c r="AF174" s="101" t="s">
        <v>330</v>
      </c>
      <c r="AG174" s="102" t="s">
        <v>341</v>
      </c>
      <c r="AH174" s="102">
        <v>0</v>
      </c>
      <c r="AI174" s="114" t="s">
        <v>336</v>
      </c>
      <c r="AJ174" s="101"/>
      <c r="AK174" s="102" t="s">
        <v>304</v>
      </c>
      <c r="AL174" s="102">
        <v>0</v>
      </c>
    </row>
    <row r="175" spans="1:270" ht="42">
      <c r="A175" s="2"/>
      <c r="B175" s="2"/>
      <c r="C175" s="2"/>
      <c r="D175" s="2"/>
      <c r="E175" s="2" t="s">
        <v>0</v>
      </c>
      <c r="F175" s="18"/>
      <c r="G175" s="2"/>
      <c r="H175" s="18"/>
      <c r="I175" s="2"/>
      <c r="J175" s="2"/>
      <c r="K175" s="2"/>
      <c r="L175" s="2"/>
      <c r="M175" s="2"/>
      <c r="N175" s="2"/>
      <c r="O175" s="2"/>
      <c r="P175" s="2"/>
      <c r="Q175" s="2"/>
      <c r="R175" s="18"/>
      <c r="T175" s="2"/>
      <c r="W175" s="95" t="s">
        <v>279</v>
      </c>
      <c r="X175" s="95"/>
      <c r="Z175" s="95" t="s">
        <v>279</v>
      </c>
      <c r="AA175" s="2"/>
      <c r="AB175" s="2"/>
      <c r="AC175" s="13"/>
      <c r="AD175" s="106"/>
      <c r="AE175" s="2"/>
      <c r="AF175" s="101" t="s">
        <v>331</v>
      </c>
      <c r="AG175" s="102" t="s">
        <v>343</v>
      </c>
      <c r="AH175" s="102">
        <v>0</v>
      </c>
      <c r="AI175" s="114" t="s">
        <v>336</v>
      </c>
      <c r="AJ175" s="101"/>
      <c r="AK175" s="102" t="s">
        <v>305</v>
      </c>
      <c r="AL175" s="102">
        <v>0</v>
      </c>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c r="GQ175" s="2"/>
      <c r="GR175" s="2"/>
      <c r="GS175" s="2"/>
      <c r="GT175" s="2"/>
      <c r="GU175" s="2"/>
      <c r="GV175" s="2"/>
      <c r="GW175" s="2"/>
      <c r="GX175" s="2"/>
      <c r="GY175" s="2"/>
      <c r="GZ175" s="2"/>
      <c r="HA175" s="2"/>
      <c r="HB175" s="2"/>
      <c r="HC175" s="2"/>
      <c r="HD175" s="2"/>
      <c r="HE175" s="2"/>
      <c r="HF175" s="2"/>
      <c r="HG175" s="2"/>
      <c r="HH175" s="2"/>
      <c r="HI175" s="2"/>
      <c r="HJ175" s="2"/>
      <c r="HK175" s="2"/>
      <c r="HL175" s="2"/>
      <c r="HM175" s="2"/>
      <c r="HN175" s="2"/>
      <c r="HO175" s="2"/>
      <c r="HP175" s="2"/>
      <c r="HQ175" s="2"/>
      <c r="HR175" s="2"/>
      <c r="HS175" s="2"/>
      <c r="HT175" s="2"/>
      <c r="HU175" s="2"/>
      <c r="HV175" s="2"/>
      <c r="HW175" s="2"/>
      <c r="HX175" s="2"/>
      <c r="HY175" s="2"/>
      <c r="HZ175" s="2"/>
      <c r="IA175" s="2"/>
      <c r="IB175" s="2"/>
      <c r="IC175" s="2"/>
      <c r="ID175" s="2"/>
      <c r="IE175" s="2"/>
      <c r="IF175" s="2"/>
      <c r="IG175" s="2"/>
      <c r="IH175" s="2"/>
      <c r="II175" s="2"/>
      <c r="IJ175" s="2"/>
      <c r="IK175" s="2"/>
      <c r="IL175" s="2"/>
      <c r="IM175" s="2"/>
      <c r="IN175" s="2"/>
      <c r="IO175" s="2"/>
      <c r="IP175" s="2"/>
      <c r="IQ175" s="2"/>
      <c r="IR175" s="2"/>
      <c r="IS175" s="2"/>
      <c r="IT175" s="2"/>
      <c r="IU175" s="2"/>
      <c r="IV175" s="2"/>
      <c r="IW175" s="2"/>
      <c r="IX175" s="2"/>
      <c r="IY175" s="2"/>
      <c r="IZ175" s="2"/>
      <c r="JA175" s="2"/>
      <c r="JB175" s="2"/>
      <c r="JC175" s="2"/>
      <c r="JD175" s="2"/>
      <c r="JE175" s="2"/>
      <c r="JF175" s="2"/>
      <c r="JG175" s="2"/>
      <c r="JH175" s="2"/>
      <c r="JI175" s="2"/>
      <c r="JJ175" s="2"/>
    </row>
    <row r="176" spans="1:270" ht="42">
      <c r="A176" s="2"/>
      <c r="B176" s="2"/>
      <c r="C176" s="2"/>
      <c r="D176" s="2"/>
      <c r="E176" s="2" t="s">
        <v>61</v>
      </c>
      <c r="F176" s="18"/>
      <c r="G176" s="2"/>
      <c r="H176" s="18"/>
      <c r="I176" s="2"/>
      <c r="J176" s="2"/>
      <c r="K176" s="2"/>
      <c r="L176" s="2"/>
      <c r="M176" s="2"/>
      <c r="N176" s="2"/>
      <c r="O176" s="2"/>
      <c r="P176" s="2"/>
      <c r="Q176" s="2"/>
      <c r="R176" s="18"/>
      <c r="S176" s="110"/>
      <c r="T176" s="2"/>
      <c r="U176" s="110"/>
      <c r="V176" s="110"/>
      <c r="W176" s="95" t="s">
        <v>280</v>
      </c>
      <c r="X176" s="95"/>
      <c r="Y176" s="13"/>
      <c r="Z176" s="95" t="s">
        <v>280</v>
      </c>
      <c r="AA176" s="2"/>
      <c r="AB176" s="2" t="s">
        <v>32</v>
      </c>
      <c r="AC176" s="13"/>
      <c r="AD176" s="106"/>
      <c r="AE176" s="2"/>
      <c r="AF176" s="101" t="s">
        <v>332</v>
      </c>
      <c r="AG176" s="102" t="s">
        <v>344</v>
      </c>
      <c r="AH176" s="102">
        <v>0</v>
      </c>
      <c r="AI176" s="114" t="s">
        <v>336</v>
      </c>
      <c r="AJ176" s="101"/>
      <c r="AK176" s="102" t="s">
        <v>303</v>
      </c>
      <c r="AL176" s="102">
        <v>1</v>
      </c>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c r="GQ176" s="2"/>
      <c r="GR176" s="2"/>
      <c r="GS176" s="2"/>
      <c r="GT176" s="2"/>
      <c r="GU176" s="2"/>
      <c r="GV176" s="2"/>
      <c r="GW176" s="2"/>
      <c r="GX176" s="2"/>
      <c r="GY176" s="2"/>
      <c r="GZ176" s="2"/>
      <c r="HA176" s="2"/>
      <c r="HB176" s="2"/>
      <c r="HC176" s="2"/>
      <c r="HD176" s="2"/>
      <c r="HE176" s="2"/>
      <c r="HF176" s="2"/>
      <c r="HG176" s="2"/>
      <c r="HH176" s="2"/>
      <c r="HI176" s="2"/>
      <c r="HJ176" s="2"/>
      <c r="HK176" s="2"/>
      <c r="HL176" s="2"/>
      <c r="HM176" s="2"/>
      <c r="HN176" s="2"/>
      <c r="HO176" s="2"/>
      <c r="HP176" s="2"/>
      <c r="HQ176" s="2"/>
      <c r="HR176" s="2"/>
      <c r="HS176" s="2"/>
      <c r="HT176" s="2"/>
      <c r="HU176" s="2"/>
      <c r="HV176" s="2"/>
      <c r="HW176" s="2"/>
      <c r="HX176" s="2"/>
      <c r="HY176" s="2"/>
      <c r="HZ176" s="2"/>
      <c r="IA176" s="2"/>
      <c r="IB176" s="2"/>
      <c r="IC176" s="2"/>
      <c r="ID176" s="2"/>
      <c r="IE176" s="2"/>
      <c r="IF176" s="2"/>
      <c r="IG176" s="2"/>
      <c r="IH176" s="2"/>
      <c r="II176" s="2"/>
      <c r="IJ176" s="2"/>
      <c r="IK176" s="2"/>
      <c r="IL176" s="2"/>
      <c r="IM176" s="2"/>
      <c r="IN176" s="2"/>
      <c r="IO176" s="2"/>
      <c r="IP176" s="2"/>
      <c r="IQ176" s="2"/>
      <c r="IR176" s="2"/>
      <c r="IS176" s="2"/>
      <c r="IT176" s="2"/>
      <c r="IU176" s="2"/>
      <c r="IV176" s="2"/>
      <c r="IW176" s="2"/>
      <c r="IX176" s="2"/>
      <c r="IY176" s="2"/>
      <c r="IZ176" s="2"/>
      <c r="JA176" s="2"/>
      <c r="JB176" s="2"/>
      <c r="JC176" s="2"/>
      <c r="JD176" s="2"/>
      <c r="JE176" s="2"/>
      <c r="JF176" s="2"/>
      <c r="JG176" s="2"/>
      <c r="JH176" s="2"/>
      <c r="JI176" s="2"/>
      <c r="JJ176" s="2"/>
    </row>
    <row r="177" spans="1:270" ht="28">
      <c r="A177" s="2"/>
      <c r="B177" s="2"/>
      <c r="C177" s="2"/>
      <c r="D177" s="2"/>
      <c r="E177" s="2" t="s">
        <v>62</v>
      </c>
      <c r="F177" s="18"/>
      <c r="G177" s="2"/>
      <c r="H177" s="18"/>
      <c r="I177" s="2"/>
      <c r="J177" s="2"/>
      <c r="K177" s="2"/>
      <c r="L177" s="2"/>
      <c r="M177" s="2"/>
      <c r="N177" s="2"/>
      <c r="O177" s="2"/>
      <c r="P177" s="2"/>
      <c r="Q177" s="2"/>
      <c r="S177" s="110"/>
      <c r="U177" s="110"/>
      <c r="V177" s="110"/>
      <c r="W177" s="95" t="s">
        <v>281</v>
      </c>
      <c r="X177" s="95"/>
      <c r="Y177" s="13"/>
      <c r="Z177" s="95" t="s">
        <v>281</v>
      </c>
      <c r="AC177" s="13"/>
      <c r="AF177" t="s">
        <v>333</v>
      </c>
      <c r="AG177" s="18" t="s">
        <v>345</v>
      </c>
      <c r="AH177" s="13">
        <v>0</v>
      </c>
      <c r="AI177" s="114" t="s">
        <v>336</v>
      </c>
      <c r="AJ177" s="13"/>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c r="GQ177" s="2"/>
      <c r="GR177" s="2"/>
      <c r="GS177" s="2"/>
      <c r="GT177" s="2"/>
      <c r="GU177" s="2"/>
      <c r="GV177" s="2"/>
      <c r="GW177" s="2"/>
      <c r="GX177" s="2"/>
      <c r="GY177" s="2"/>
      <c r="GZ177" s="2"/>
      <c r="HA177" s="2"/>
      <c r="HB177" s="2"/>
      <c r="HC177" s="2"/>
      <c r="HD177" s="2"/>
      <c r="HE177" s="2"/>
      <c r="HF177" s="2"/>
      <c r="HG177" s="2"/>
      <c r="HH177" s="2"/>
      <c r="HI177" s="2"/>
      <c r="HJ177" s="2"/>
      <c r="HK177" s="2"/>
      <c r="HL177" s="2"/>
      <c r="HM177" s="2"/>
      <c r="HN177" s="2"/>
      <c r="HO177" s="2"/>
      <c r="HP177" s="2"/>
      <c r="HQ177" s="2"/>
      <c r="HR177" s="2"/>
      <c r="HS177" s="2"/>
      <c r="HT177" s="2"/>
      <c r="HU177" s="2"/>
      <c r="HV177" s="2"/>
      <c r="HW177" s="2"/>
      <c r="HX177" s="2"/>
      <c r="HY177" s="2"/>
      <c r="HZ177" s="2"/>
      <c r="IA177" s="2"/>
      <c r="IB177" s="2"/>
      <c r="IC177" s="2"/>
      <c r="ID177" s="2"/>
      <c r="IE177" s="2"/>
      <c r="IF177" s="2"/>
      <c r="IG177" s="2"/>
      <c r="IH177" s="2"/>
      <c r="II177" s="2"/>
      <c r="IJ177" s="2"/>
      <c r="IK177" s="2"/>
      <c r="IL177" s="2"/>
      <c r="IM177" s="2"/>
      <c r="IN177" s="2"/>
      <c r="IO177" s="2"/>
      <c r="IP177" s="2"/>
      <c r="IQ177" s="2"/>
      <c r="IR177" s="2"/>
      <c r="IS177" s="2"/>
      <c r="IT177" s="2"/>
      <c r="IU177" s="2"/>
      <c r="IV177" s="2"/>
      <c r="IW177" s="2"/>
      <c r="IX177" s="2"/>
      <c r="IY177" s="2"/>
      <c r="IZ177" s="2"/>
      <c r="JA177" s="2"/>
      <c r="JB177" s="2"/>
      <c r="JC177" s="2"/>
      <c r="JD177" s="2"/>
      <c r="JE177" s="2"/>
      <c r="JF177" s="2"/>
      <c r="JG177" s="2"/>
      <c r="JH177" s="2"/>
      <c r="JI177" s="2"/>
      <c r="JJ177" s="2"/>
    </row>
    <row r="178" spans="1:270">
      <c r="A178" s="2"/>
      <c r="B178" s="2"/>
      <c r="C178" s="2"/>
      <c r="D178" s="2"/>
      <c r="E178" s="2" t="s">
        <v>63</v>
      </c>
      <c r="F178" s="18"/>
      <c r="G178" s="2"/>
      <c r="H178" s="18"/>
      <c r="I178" s="2"/>
      <c r="J178" s="2"/>
      <c r="K178" s="2"/>
      <c r="L178" s="2"/>
      <c r="M178" s="2"/>
      <c r="N178" s="2"/>
      <c r="O178" s="2"/>
      <c r="P178" s="2"/>
      <c r="Q178" s="2"/>
      <c r="S178" s="110"/>
      <c r="U178" s="110"/>
      <c r="V178" s="110"/>
      <c r="W178" s="13"/>
      <c r="X178" s="13"/>
      <c r="Y178" s="13"/>
      <c r="Z178" s="13"/>
      <c r="AC178" s="13"/>
      <c r="AG178" s="2"/>
      <c r="AH178" s="13"/>
      <c r="AI178" s="2"/>
      <c r="AJ178" s="13"/>
      <c r="AK178" s="2"/>
      <c r="AL178" s="13"/>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c r="GQ178" s="2"/>
      <c r="GR178" s="2"/>
      <c r="GS178" s="2"/>
      <c r="GT178" s="2"/>
      <c r="GU178" s="2"/>
      <c r="GV178" s="2"/>
      <c r="GW178" s="2"/>
      <c r="GX178" s="2"/>
      <c r="GY178" s="2"/>
      <c r="GZ178" s="2"/>
      <c r="HA178" s="2"/>
      <c r="HB178" s="2"/>
      <c r="HC178" s="2"/>
      <c r="HD178" s="2"/>
      <c r="HE178" s="2"/>
      <c r="HF178" s="2"/>
      <c r="HG178" s="2"/>
      <c r="HH178" s="2"/>
      <c r="HI178" s="2"/>
      <c r="HJ178" s="2"/>
      <c r="HK178" s="2"/>
      <c r="HL178" s="2"/>
      <c r="HM178" s="2"/>
      <c r="HN178" s="2"/>
      <c r="HO178" s="2"/>
      <c r="HP178" s="2"/>
      <c r="HQ178" s="2"/>
      <c r="HR178" s="2"/>
      <c r="HS178" s="2"/>
      <c r="HT178" s="2"/>
      <c r="HU178" s="2"/>
      <c r="HV178" s="2"/>
      <c r="HW178" s="2"/>
      <c r="HX178" s="2"/>
      <c r="HY178" s="2"/>
      <c r="HZ178" s="2"/>
      <c r="IA178" s="2"/>
      <c r="IB178" s="2"/>
      <c r="IC178" s="2"/>
      <c r="ID178" s="2"/>
      <c r="IE178" s="2"/>
      <c r="IF178" s="2"/>
      <c r="IG178" s="2"/>
      <c r="IH178" s="2"/>
      <c r="II178" s="2"/>
      <c r="IJ178" s="2"/>
      <c r="IK178" s="2"/>
      <c r="IL178" s="2"/>
      <c r="IM178" s="2"/>
      <c r="IN178" s="2"/>
      <c r="IO178" s="2"/>
      <c r="IP178" s="2"/>
      <c r="IQ178" s="2"/>
      <c r="IR178" s="2"/>
      <c r="IS178" s="2"/>
      <c r="IT178" s="2"/>
      <c r="IU178" s="2"/>
      <c r="IV178" s="2"/>
      <c r="IW178" s="2"/>
      <c r="IX178" s="2"/>
      <c r="IY178" s="2"/>
      <c r="IZ178" s="2"/>
      <c r="JA178" s="2"/>
      <c r="JB178" s="2"/>
      <c r="JC178" s="2"/>
      <c r="JD178" s="2"/>
      <c r="JE178" s="2"/>
      <c r="JF178" s="2"/>
      <c r="JG178" s="2"/>
      <c r="JH178" s="2"/>
      <c r="JI178" s="2"/>
      <c r="JJ178" s="2"/>
    </row>
    <row r="179" spans="1:270">
      <c r="A179" s="2"/>
      <c r="B179" s="2"/>
      <c r="C179" s="2"/>
      <c r="D179" s="2"/>
      <c r="F179" s="18"/>
      <c r="G179" s="2"/>
      <c r="H179" s="18"/>
      <c r="I179" s="2"/>
      <c r="J179" s="2"/>
      <c r="K179" s="2"/>
      <c r="L179" s="2"/>
      <c r="M179" s="2"/>
      <c r="N179" s="2"/>
      <c r="O179" s="2"/>
      <c r="P179" s="2"/>
      <c r="Q179" s="2"/>
      <c r="S179" s="110"/>
      <c r="U179" s="110"/>
      <c r="V179" s="110"/>
      <c r="W179" s="13"/>
      <c r="X179" s="13"/>
      <c r="Y179" s="13"/>
      <c r="Z179" s="13"/>
      <c r="AC179" s="13"/>
      <c r="AG179" s="2"/>
      <c r="AH179" s="13"/>
      <c r="AI179" s="2"/>
      <c r="AJ179" s="13"/>
      <c r="AK179" s="2"/>
      <c r="AL179" s="13"/>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c r="GQ179" s="2"/>
      <c r="GR179" s="2"/>
      <c r="GS179" s="2"/>
      <c r="GT179" s="2"/>
      <c r="GU179" s="2"/>
      <c r="GV179" s="2"/>
      <c r="GW179" s="2"/>
      <c r="GX179" s="2"/>
      <c r="GY179" s="2"/>
      <c r="GZ179" s="2"/>
      <c r="HA179" s="2"/>
      <c r="HB179" s="2"/>
      <c r="HC179" s="2"/>
      <c r="HD179" s="2"/>
      <c r="HE179" s="2"/>
      <c r="HF179" s="2"/>
      <c r="HG179" s="2"/>
      <c r="HH179" s="2"/>
      <c r="HI179" s="2"/>
      <c r="HJ179" s="2"/>
      <c r="HK179" s="2"/>
      <c r="HL179" s="2"/>
      <c r="HM179" s="2"/>
      <c r="HN179" s="2"/>
      <c r="HO179" s="2"/>
      <c r="HP179" s="2"/>
      <c r="HQ179" s="2"/>
      <c r="HR179" s="2"/>
      <c r="HS179" s="2"/>
      <c r="HT179" s="2"/>
      <c r="HU179" s="2"/>
      <c r="HV179" s="2"/>
      <c r="HW179" s="2"/>
      <c r="HX179" s="2"/>
      <c r="HY179" s="2"/>
      <c r="HZ179" s="2"/>
      <c r="IA179" s="2"/>
      <c r="IB179" s="2"/>
      <c r="IC179" s="2"/>
      <c r="ID179" s="2"/>
      <c r="IE179" s="2"/>
      <c r="IF179" s="2"/>
      <c r="IG179" s="2"/>
      <c r="IH179" s="2"/>
      <c r="II179" s="2"/>
      <c r="IJ179" s="2"/>
      <c r="IK179" s="2"/>
      <c r="IL179" s="2"/>
      <c r="IM179" s="2"/>
      <c r="IN179" s="2"/>
      <c r="IO179" s="2"/>
      <c r="IP179" s="2"/>
      <c r="IQ179" s="2"/>
      <c r="IR179" s="2"/>
      <c r="IS179" s="2"/>
      <c r="IT179" s="2"/>
      <c r="IU179" s="2"/>
      <c r="IV179" s="2"/>
      <c r="IW179" s="2"/>
      <c r="IX179" s="2"/>
      <c r="IY179" s="2"/>
      <c r="IZ179" s="2"/>
      <c r="JA179" s="2"/>
      <c r="JB179" s="2"/>
      <c r="JC179" s="2"/>
      <c r="JD179" s="2"/>
      <c r="JE179" s="2"/>
      <c r="JF179" s="2"/>
      <c r="JG179" s="2"/>
      <c r="JH179" s="2"/>
      <c r="JI179" s="2"/>
      <c r="JJ179" s="2"/>
    </row>
    <row r="180" spans="1:270">
      <c r="A180" s="2"/>
      <c r="B180" s="2"/>
      <c r="C180" s="2"/>
      <c r="D180" s="2"/>
      <c r="F180" s="18"/>
      <c r="G180" s="2"/>
      <c r="H180" s="18"/>
      <c r="I180" s="2"/>
      <c r="J180" s="2"/>
      <c r="K180" s="2"/>
      <c r="L180" s="2"/>
      <c r="M180" s="2"/>
      <c r="N180" s="2"/>
      <c r="O180" s="2"/>
      <c r="P180" s="2"/>
      <c r="Q180" s="2"/>
      <c r="S180" s="110"/>
      <c r="U180" s="110"/>
      <c r="V180" s="110"/>
      <c r="W180" s="13"/>
      <c r="X180" s="13"/>
      <c r="Y180" s="13"/>
      <c r="Z180" s="13"/>
      <c r="AC180" s="13"/>
      <c r="AG180" s="2"/>
      <c r="AH180" s="13"/>
      <c r="AI180" s="2"/>
      <c r="AJ180" s="13"/>
      <c r="AK180" s="2"/>
      <c r="AL180" s="13"/>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c r="GQ180" s="2"/>
      <c r="GR180" s="2"/>
      <c r="GS180" s="2"/>
      <c r="GT180" s="2"/>
      <c r="GU180" s="2"/>
      <c r="GV180" s="2"/>
      <c r="GW180" s="2"/>
      <c r="GX180" s="2"/>
      <c r="GY180" s="2"/>
      <c r="GZ180" s="2"/>
      <c r="HA180" s="2"/>
      <c r="HB180" s="2"/>
      <c r="HC180" s="2"/>
      <c r="HD180" s="2"/>
      <c r="HE180" s="2"/>
      <c r="HF180" s="2"/>
      <c r="HG180" s="2"/>
      <c r="HH180" s="2"/>
      <c r="HI180" s="2"/>
      <c r="HJ180" s="2"/>
      <c r="HK180" s="2"/>
      <c r="HL180" s="2"/>
      <c r="HM180" s="2"/>
      <c r="HN180" s="2"/>
      <c r="HO180" s="2"/>
      <c r="HP180" s="2"/>
      <c r="HQ180" s="2"/>
      <c r="HR180" s="2"/>
      <c r="HS180" s="2"/>
      <c r="HT180" s="2"/>
      <c r="HU180" s="2"/>
      <c r="HV180" s="2"/>
      <c r="HW180" s="2"/>
      <c r="HX180" s="2"/>
      <c r="HY180" s="2"/>
      <c r="HZ180" s="2"/>
      <c r="IA180" s="2"/>
      <c r="IB180" s="2"/>
      <c r="IC180" s="2"/>
      <c r="ID180" s="2"/>
      <c r="IE180" s="2"/>
      <c r="IF180" s="2"/>
      <c r="IG180" s="2"/>
      <c r="IH180" s="2"/>
      <c r="II180" s="2"/>
      <c r="IJ180" s="2"/>
      <c r="IK180" s="2"/>
      <c r="IL180" s="2"/>
      <c r="IM180" s="2"/>
      <c r="IN180" s="2"/>
      <c r="IO180" s="2"/>
      <c r="IP180" s="2"/>
      <c r="IQ180" s="2"/>
      <c r="IR180" s="2"/>
      <c r="IS180" s="2"/>
      <c r="IT180" s="2"/>
      <c r="IU180" s="2"/>
      <c r="IV180" s="2"/>
      <c r="IW180" s="2"/>
      <c r="IX180" s="2"/>
      <c r="IY180" s="2"/>
      <c r="IZ180" s="2"/>
      <c r="JA180" s="2"/>
      <c r="JB180" s="2"/>
      <c r="JC180" s="2"/>
      <c r="JD180" s="2"/>
      <c r="JE180" s="2"/>
      <c r="JF180" s="2"/>
      <c r="JG180" s="2"/>
      <c r="JH180" s="2"/>
      <c r="JI180" s="2"/>
      <c r="JJ180" s="2"/>
    </row>
    <row r="181" spans="1:270">
      <c r="E181" s="2"/>
      <c r="I181" s="2"/>
      <c r="J181" s="2"/>
      <c r="K181" s="2"/>
      <c r="M181" s="2"/>
      <c r="N181" s="2"/>
      <c r="O181" s="2"/>
    </row>
    <row r="182" spans="1:270">
      <c r="E182" s="2"/>
      <c r="I182" s="2"/>
      <c r="J182" s="2"/>
      <c r="K182" s="2"/>
      <c r="M182" s="2"/>
      <c r="N182" s="2"/>
      <c r="O182" s="2"/>
    </row>
    <row r="183" spans="1:270">
      <c r="I183" s="2"/>
      <c r="J183" s="2"/>
      <c r="K183" s="2"/>
      <c r="M183" s="2"/>
      <c r="N183" s="2"/>
      <c r="O183" s="2"/>
    </row>
    <row r="184" spans="1:270">
      <c r="R184" s="18"/>
    </row>
    <row r="185" spans="1:270">
      <c r="R185" s="18"/>
    </row>
    <row r="186" spans="1:270">
      <c r="R186" s="18"/>
    </row>
  </sheetData>
  <sheetProtection formatRows="0" insertColumns="0" insertRows="0" insertHyperlinks="0" selectLockedCells="1" sort="0" autoFilter="0" pivotTables="0" selectUnlockedCells="1"/>
  <mergeCells count="109">
    <mergeCell ref="AL15:AL16"/>
    <mergeCell ref="U20:AL20"/>
    <mergeCell ref="U17:AD17"/>
    <mergeCell ref="A18:E18"/>
    <mergeCell ref="I17:P17"/>
    <mergeCell ref="A8:A16"/>
    <mergeCell ref="B8:B16"/>
    <mergeCell ref="Y8:Y9"/>
    <mergeCell ref="AG10:AG11"/>
    <mergeCell ref="AA10:AA11"/>
    <mergeCell ref="AB10:AB11"/>
    <mergeCell ref="AL8:AL9"/>
    <mergeCell ref="AL10:AL11"/>
    <mergeCell ref="AH8:AH9"/>
    <mergeCell ref="AJ8:AJ9"/>
    <mergeCell ref="AJ10:AJ11"/>
    <mergeCell ref="AC10:AC11"/>
    <mergeCell ref="Z8:Z9"/>
    <mergeCell ref="X10:X11"/>
    <mergeCell ref="AH10:AH11"/>
    <mergeCell ref="Q10:Q11"/>
    <mergeCell ref="N8:N9"/>
    <mergeCell ref="I10:I11"/>
    <mergeCell ref="Y10:Y11"/>
    <mergeCell ref="Z10:Z11"/>
    <mergeCell ref="AL6:AM6"/>
    <mergeCell ref="R6:R7"/>
    <mergeCell ref="Z6:Z7"/>
    <mergeCell ref="C1:AK4"/>
    <mergeCell ref="AL1:AM1"/>
    <mergeCell ref="AL2:AM2"/>
    <mergeCell ref="AL3:AM3"/>
    <mergeCell ref="AL4:AM4"/>
    <mergeCell ref="O8:O9"/>
    <mergeCell ref="C8:C9"/>
    <mergeCell ref="D8:D9"/>
    <mergeCell ref="AG8:AG9"/>
    <mergeCell ref="T6:T7"/>
    <mergeCell ref="X8:X9"/>
    <mergeCell ref="Y6:Y7"/>
    <mergeCell ref="AA6:AC6"/>
    <mergeCell ref="AA8:AA9"/>
    <mergeCell ref="AB8:AB9"/>
    <mergeCell ref="AC8:AC9"/>
    <mergeCell ref="AH6:AI6"/>
    <mergeCell ref="AJ6:AK6"/>
    <mergeCell ref="AD6:AD7"/>
    <mergeCell ref="Q8:Q9"/>
    <mergeCell ref="A1:B4"/>
    <mergeCell ref="AG6:AG7"/>
    <mergeCell ref="M6:O6"/>
    <mergeCell ref="U6:U7"/>
    <mergeCell ref="W6:W7"/>
    <mergeCell ref="V6:V7"/>
    <mergeCell ref="AE6:AE7"/>
    <mergeCell ref="AF6:AF7"/>
    <mergeCell ref="X6:X7"/>
    <mergeCell ref="F6:H6"/>
    <mergeCell ref="I6:L6"/>
    <mergeCell ref="A6:E6"/>
    <mergeCell ref="P6:P7"/>
    <mergeCell ref="Q6:Q7"/>
    <mergeCell ref="S6:S7"/>
    <mergeCell ref="F20:S20"/>
    <mergeCell ref="A20:D20"/>
    <mergeCell ref="N10:N11"/>
    <mergeCell ref="E8:E9"/>
    <mergeCell ref="F8:F9"/>
    <mergeCell ref="G8:G9"/>
    <mergeCell ref="H8:H9"/>
    <mergeCell ref="I8:I9"/>
    <mergeCell ref="J8:J9"/>
    <mergeCell ref="K8:K9"/>
    <mergeCell ref="L8:L9"/>
    <mergeCell ref="M8:M9"/>
    <mergeCell ref="J10:J11"/>
    <mergeCell ref="K10:K11"/>
    <mergeCell ref="L10:L11"/>
    <mergeCell ref="M10:M11"/>
    <mergeCell ref="O10:O11"/>
    <mergeCell ref="C10:C11"/>
    <mergeCell ref="D10:D11"/>
    <mergeCell ref="E10:E11"/>
    <mergeCell ref="F10:F11"/>
    <mergeCell ref="G10:G11"/>
    <mergeCell ref="H10:H11"/>
    <mergeCell ref="L15:L16"/>
    <mergeCell ref="AJ15:AJ16"/>
    <mergeCell ref="M15:M16"/>
    <mergeCell ref="N15:N16"/>
    <mergeCell ref="O15:O16"/>
    <mergeCell ref="C15:C16"/>
    <mergeCell ref="D15:D16"/>
    <mergeCell ref="E15:E16"/>
    <mergeCell ref="F15:F16"/>
    <mergeCell ref="G15:G16"/>
    <mergeCell ref="H15:H16"/>
    <mergeCell ref="I15:I16"/>
    <mergeCell ref="J15:J16"/>
    <mergeCell ref="K15:K16"/>
    <mergeCell ref="AH15:AH16"/>
    <mergeCell ref="AG15:AG16"/>
    <mergeCell ref="AC15:AC16"/>
    <mergeCell ref="AB15:AB16"/>
    <mergeCell ref="AA15:AA16"/>
    <mergeCell ref="Z15:Z16"/>
    <mergeCell ref="Y15:Y16"/>
    <mergeCell ref="X15:X16"/>
    <mergeCell ref="Q15:Q16"/>
  </mergeCells>
  <phoneticPr fontId="12" type="noConversion"/>
  <conditionalFormatting sqref="K181">
    <cfRule type="cellIs" dxfId="88" priority="377" stopIfTrue="1" operator="between">
      <formula>30</formula>
      <formula>40</formula>
    </cfRule>
  </conditionalFormatting>
  <conditionalFormatting sqref="N181">
    <cfRule type="cellIs" dxfId="87" priority="345" stopIfTrue="1" operator="between">
      <formula>30</formula>
      <formula>40</formula>
    </cfRule>
  </conditionalFormatting>
  <conditionalFormatting sqref="G8 G21:G165 G17:G19 G12:G13">
    <cfRule type="cellIs" dxfId="86" priority="432" stopIfTrue="1" operator="equal">
      <formula>$G$171</formula>
    </cfRule>
    <cfRule type="cellIs" dxfId="85" priority="433" stopIfTrue="1" operator="equal">
      <formula>$G$170</formula>
    </cfRule>
    <cfRule type="cellIs" dxfId="84" priority="434" stopIfTrue="1" operator="equal">
      <formula>$G$169</formula>
    </cfRule>
  </conditionalFormatting>
  <conditionalFormatting sqref="F8 F21:F165 F17:F19 F12:F13">
    <cfRule type="cellIs" dxfId="83" priority="435" stopIfTrue="1" operator="equal">
      <formula>$F$171</formula>
    </cfRule>
    <cfRule type="cellIs" dxfId="82" priority="436" stopIfTrue="1" operator="equal">
      <formula>$F$170</formula>
    </cfRule>
    <cfRule type="cellIs" dxfId="81" priority="437" stopIfTrue="1" operator="equal">
      <formula>$F$169</formula>
    </cfRule>
  </conditionalFormatting>
  <conditionalFormatting sqref="N182">
    <cfRule type="cellIs" dxfId="80" priority="305" stopIfTrue="1" operator="between">
      <formula>30</formula>
      <formula>40</formula>
    </cfRule>
  </conditionalFormatting>
  <conditionalFormatting sqref="N183">
    <cfRule type="cellIs" dxfId="79" priority="304" stopIfTrue="1" operator="between">
      <formula>30</formula>
      <formula>40</formula>
    </cfRule>
  </conditionalFormatting>
  <conditionalFormatting sqref="K182">
    <cfRule type="cellIs" dxfId="78" priority="303" stopIfTrue="1" operator="between">
      <formula>30</formula>
      <formula>40</formula>
    </cfRule>
  </conditionalFormatting>
  <conditionalFormatting sqref="K183">
    <cfRule type="cellIs" dxfId="77" priority="302" stopIfTrue="1" operator="between">
      <formula>30</formula>
      <formula>40</formula>
    </cfRule>
  </conditionalFormatting>
  <conditionalFormatting sqref="AA21:AA165 AA17:AA19 AA13:AA15">
    <cfRule type="cellIs" dxfId="76" priority="89" stopIfTrue="1" operator="equal">
      <formula>#REF!</formula>
    </cfRule>
    <cfRule type="cellIs" dxfId="75" priority="90" operator="equal">
      <formula>#REF!</formula>
    </cfRule>
    <cfRule type="cellIs" dxfId="74" priority="91" operator="equal">
      <formula>#REF!</formula>
    </cfRule>
  </conditionalFormatting>
  <conditionalFormatting sqref="AB17:AB19 AB21:AB165">
    <cfRule type="cellIs" dxfId="73" priority="92" stopIfTrue="1" operator="equal">
      <formula>#REF!</formula>
    </cfRule>
    <cfRule type="cellIs" dxfId="72" priority="93" stopIfTrue="1" operator="equal">
      <formula>#REF!</formula>
    </cfRule>
    <cfRule type="cellIs" dxfId="71" priority="94" stopIfTrue="1" operator="equal">
      <formula>#REF!</formula>
    </cfRule>
  </conditionalFormatting>
  <conditionalFormatting sqref="AB13:AB15">
    <cfRule type="cellIs" dxfId="70" priority="95" stopIfTrue="1" operator="equal">
      <formula>$G$171</formula>
    </cfRule>
    <cfRule type="cellIs" dxfId="69" priority="96" stopIfTrue="1" operator="equal">
      <formula>$G$170</formula>
    </cfRule>
    <cfRule type="cellIs" dxfId="68" priority="97" stopIfTrue="1" operator="equal">
      <formula>#REF!</formula>
    </cfRule>
  </conditionalFormatting>
  <conditionalFormatting sqref="AB8">
    <cfRule type="cellIs" dxfId="67" priority="80" stopIfTrue="1" operator="equal">
      <formula>$G$171</formula>
    </cfRule>
    <cfRule type="cellIs" dxfId="66" priority="81" stopIfTrue="1" operator="equal">
      <formula>$G$170</formula>
    </cfRule>
    <cfRule type="cellIs" dxfId="65" priority="82" stopIfTrue="1" operator="equal">
      <formula>$G$169</formula>
    </cfRule>
  </conditionalFormatting>
  <conditionalFormatting sqref="AA8">
    <cfRule type="cellIs" dxfId="64" priority="83" stopIfTrue="1" operator="equal">
      <formula>$F$171</formula>
    </cfRule>
    <cfRule type="cellIs" dxfId="63" priority="84" stopIfTrue="1" operator="equal">
      <formula>$F$170</formula>
    </cfRule>
    <cfRule type="cellIs" dxfId="62" priority="85" stopIfTrue="1" operator="equal">
      <formula>$F$169</formula>
    </cfRule>
  </conditionalFormatting>
  <conditionalFormatting sqref="AB10">
    <cfRule type="cellIs" dxfId="61" priority="73" stopIfTrue="1" operator="equal">
      <formula>$G$169</formula>
    </cfRule>
  </conditionalFormatting>
  <conditionalFormatting sqref="AA10">
    <cfRule type="cellIs" dxfId="60" priority="76" stopIfTrue="1" operator="equal">
      <formula>$F$169</formula>
    </cfRule>
  </conditionalFormatting>
  <conditionalFormatting sqref="F15 F8:F9 F12:F13">
    <cfRule type="cellIs" dxfId="59" priority="56" operator="equal">
      <formula>$F$172</formula>
    </cfRule>
    <cfRule type="cellIs" dxfId="58" priority="131" stopIfTrue="1" operator="equal">
      <formula>$F$171</formula>
    </cfRule>
    <cfRule type="cellIs" dxfId="57" priority="132" stopIfTrue="1" operator="equal">
      <formula>$F$170</formula>
    </cfRule>
    <cfRule type="cellIs" dxfId="56" priority="133" stopIfTrue="1" operator="equal">
      <formula>$F$169</formula>
    </cfRule>
  </conditionalFormatting>
  <conditionalFormatting sqref="G15 G8:G9 G12:G13">
    <cfRule type="cellIs" dxfId="55" priority="128" stopIfTrue="1" operator="equal">
      <formula>$G$173</formula>
    </cfRule>
    <cfRule type="cellIs" dxfId="54" priority="129" stopIfTrue="1" operator="equal">
      <formula>$G$170</formula>
    </cfRule>
    <cfRule type="cellIs" dxfId="53" priority="130" stopIfTrue="1" operator="equal">
      <formula>$G$169</formula>
    </cfRule>
    <cfRule type="cellIs" dxfId="52" priority="137" stopIfTrue="1" operator="equal">
      <formula>$G$172</formula>
    </cfRule>
    <cfRule type="cellIs" dxfId="51" priority="138" stopIfTrue="1" operator="equal">
      <formula>$G$171</formula>
    </cfRule>
  </conditionalFormatting>
  <conditionalFormatting sqref="G10">
    <cfRule type="cellIs" dxfId="50" priority="50" stopIfTrue="1" operator="equal">
      <formula>$G$171</formula>
    </cfRule>
    <cfRule type="cellIs" dxfId="49" priority="51" stopIfTrue="1" operator="equal">
      <formula>$G$170</formula>
    </cfRule>
    <cfRule type="cellIs" dxfId="48" priority="52" stopIfTrue="1" operator="equal">
      <formula>$G$169</formula>
    </cfRule>
  </conditionalFormatting>
  <conditionalFormatting sqref="F10">
    <cfRule type="cellIs" dxfId="47" priority="53" stopIfTrue="1" operator="equal">
      <formula>$F$171</formula>
    </cfRule>
    <cfRule type="cellIs" dxfId="46" priority="54" stopIfTrue="1" operator="equal">
      <formula>$F$170</formula>
    </cfRule>
    <cfRule type="cellIs" dxfId="45" priority="55" stopIfTrue="1" operator="equal">
      <formula>$F$169</formula>
    </cfRule>
  </conditionalFormatting>
  <conditionalFormatting sqref="F10">
    <cfRule type="cellIs" dxfId="44" priority="37" operator="equal">
      <formula>$F$172</formula>
    </cfRule>
    <cfRule type="cellIs" dxfId="43" priority="42" stopIfTrue="1" operator="equal">
      <formula>$F$171</formula>
    </cfRule>
    <cfRule type="cellIs" dxfId="42" priority="43" stopIfTrue="1" operator="equal">
      <formula>$F$170</formula>
    </cfRule>
    <cfRule type="cellIs" dxfId="41" priority="44" stopIfTrue="1" operator="equal">
      <formula>$F$169</formula>
    </cfRule>
  </conditionalFormatting>
  <conditionalFormatting sqref="G10">
    <cfRule type="cellIs" dxfId="40" priority="39" stopIfTrue="1" operator="equal">
      <formula>$G$173</formula>
    </cfRule>
    <cfRule type="cellIs" dxfId="39" priority="40" stopIfTrue="1" operator="equal">
      <formula>$G$170</formula>
    </cfRule>
    <cfRule type="cellIs" dxfId="38" priority="41" stopIfTrue="1" operator="equal">
      <formula>$G$169</formula>
    </cfRule>
    <cfRule type="cellIs" dxfId="37" priority="45" stopIfTrue="1" operator="equal">
      <formula>$G$172</formula>
    </cfRule>
    <cfRule type="cellIs" dxfId="36" priority="46" stopIfTrue="1" operator="equal">
      <formula>$G$171</formula>
    </cfRule>
  </conditionalFormatting>
  <conditionalFormatting sqref="H15 H12:H13 H8:H10 AC8:AC15">
    <cfRule type="cellIs" dxfId="35" priority="33" operator="equal">
      <formula>"BAJO"</formula>
    </cfRule>
    <cfRule type="cellIs" dxfId="34" priority="34" operator="equal">
      <formula>"MODERADO"</formula>
    </cfRule>
    <cfRule type="cellIs" dxfId="33" priority="35" operator="equal">
      <formula>"ALTO"</formula>
    </cfRule>
    <cfRule type="cellIs" dxfId="32" priority="36" operator="equal">
      <formula>"EXTREMO"</formula>
    </cfRule>
  </conditionalFormatting>
  <conditionalFormatting sqref="F14">
    <cfRule type="cellIs" dxfId="31" priority="18" stopIfTrue="1" operator="equal">
      <formula>$F$171</formula>
    </cfRule>
    <cfRule type="cellIs" dxfId="30" priority="19" stopIfTrue="1" operator="equal">
      <formula>$F$170</formula>
    </cfRule>
    <cfRule type="cellIs" dxfId="29" priority="20" stopIfTrue="1" operator="equal">
      <formula>$F$169</formula>
    </cfRule>
  </conditionalFormatting>
  <conditionalFormatting sqref="F14">
    <cfRule type="cellIs" dxfId="28" priority="13" operator="equal">
      <formula>$F$172</formula>
    </cfRule>
    <cfRule type="cellIs" dxfId="27" priority="15" stopIfTrue="1" operator="equal">
      <formula>$F$171</formula>
    </cfRule>
    <cfRule type="cellIs" dxfId="26" priority="16" stopIfTrue="1" operator="equal">
      <formula>$F$170</formula>
    </cfRule>
    <cfRule type="cellIs" dxfId="25" priority="17" stopIfTrue="1" operator="equal">
      <formula>$F$169</formula>
    </cfRule>
  </conditionalFormatting>
  <conditionalFormatting sqref="G14">
    <cfRule type="cellIs" dxfId="24" priority="10" stopIfTrue="1" operator="equal">
      <formula>$G$171</formula>
    </cfRule>
    <cfRule type="cellIs" dxfId="23" priority="11" stopIfTrue="1" operator="equal">
      <formula>$G$170</formula>
    </cfRule>
    <cfRule type="cellIs" dxfId="22" priority="12" stopIfTrue="1" operator="equal">
      <formula>$G$169</formula>
    </cfRule>
  </conditionalFormatting>
  <conditionalFormatting sqref="G14">
    <cfRule type="cellIs" dxfId="21" priority="5" stopIfTrue="1" operator="equal">
      <formula>$G$173</formula>
    </cfRule>
    <cfRule type="cellIs" dxfId="20" priority="6" stopIfTrue="1" operator="equal">
      <formula>$G$170</formula>
    </cfRule>
    <cfRule type="cellIs" dxfId="19" priority="7" stopIfTrue="1" operator="equal">
      <formula>$G$169</formula>
    </cfRule>
    <cfRule type="cellIs" dxfId="18" priority="8" stopIfTrue="1" operator="equal">
      <formula>$G$172</formula>
    </cfRule>
    <cfRule type="cellIs" dxfId="17" priority="9" stopIfTrue="1" operator="equal">
      <formula>$G$171</formula>
    </cfRule>
  </conditionalFormatting>
  <conditionalFormatting sqref="H14">
    <cfRule type="cellIs" dxfId="16" priority="1" operator="equal">
      <formula>"BAJO"</formula>
    </cfRule>
    <cfRule type="cellIs" dxfId="15" priority="2" operator="equal">
      <formula>"MODERADO"</formula>
    </cfRule>
    <cfRule type="cellIs" dxfId="14" priority="3" operator="equal">
      <formula>"ALTO"</formula>
    </cfRule>
    <cfRule type="cellIs" dxfId="13" priority="4" operator="equal">
      <formula>"EXTREMO"</formula>
    </cfRule>
  </conditionalFormatting>
  <conditionalFormatting sqref="AA8:AA15">
    <cfRule type="cellIs" dxfId="12" priority="699" stopIfTrue="1" operator="equal">
      <formula>$AA$173</formula>
    </cfRule>
    <cfRule type="cellIs" dxfId="11" priority="700" stopIfTrue="1" operator="equal">
      <formula>$AA$170</formula>
    </cfRule>
    <cfRule type="cellIs" dxfId="10" priority="701" stopIfTrue="1" operator="equal">
      <formula>$AA$169</formula>
    </cfRule>
    <cfRule type="cellIs" dxfId="9" priority="702" stopIfTrue="1" operator="equal">
      <formula>$AA$172</formula>
    </cfRule>
    <cfRule type="cellIs" dxfId="8" priority="703" stopIfTrue="1" operator="equal">
      <formula>$AA$171</formula>
    </cfRule>
  </conditionalFormatting>
  <conditionalFormatting sqref="AB8:AB15">
    <cfRule type="cellIs" dxfId="7" priority="709" stopIfTrue="1" operator="equal">
      <formula>$AB$173</formula>
    </cfRule>
    <cfRule type="cellIs" dxfId="6" priority="710" stopIfTrue="1" operator="equal">
      <formula>$AB$170</formula>
    </cfRule>
    <cfRule type="cellIs" dxfId="5" priority="711" stopIfTrue="1" operator="equal">
      <formula>$AB$169</formula>
    </cfRule>
    <cfRule type="cellIs" dxfId="4" priority="712" stopIfTrue="1" operator="equal">
      <formula>$AB$172</formula>
    </cfRule>
    <cfRule type="cellIs" dxfId="3" priority="713" stopIfTrue="1" operator="equal">
      <formula>$AB$171</formula>
    </cfRule>
  </conditionalFormatting>
  <dataValidations count="13">
    <dataValidation type="list" allowBlank="1" showInputMessage="1" showErrorMessage="1" sqref="AL19 AJ21:AJ165 AJ19 AL21:AL165 AH19 S19 AH21:AH165 U19:Z19 U21:Z165 S21:S165" xr:uid="{00000000-0002-0000-0000-000000000000}">
      <formula1>$AH$169:$AH$176</formula1>
    </dataValidation>
    <dataValidation type="list" allowBlank="1" showInputMessage="1" showErrorMessage="1" sqref="F19 F21:F165 AA10 AA8 AA12:AA15 F8:F10 F12:F15" xr:uid="{00000000-0002-0000-0000-000001000000}">
      <formula1>$F$169:$F$173</formula1>
    </dataValidation>
    <dataValidation type="list" allowBlank="1" showInputMessage="1" showErrorMessage="1" sqref="G19 G21:G165 AB10 AB8 AB12:AB15 G8:G10 G12:G15" xr:uid="{00000000-0002-0000-0000-000002000000}">
      <formula1>$G$169:$G$173</formula1>
    </dataValidation>
    <dataValidation type="list" allowBlank="1" showInputMessage="1" showErrorMessage="1" sqref="R19 R8:R16 R21:R165" xr:uid="{00000000-0002-0000-0000-000003000000}">
      <formula1>$J$169:$J$170</formula1>
    </dataValidation>
    <dataValidation type="list" allowBlank="1" showInputMessage="1" showErrorMessage="1" sqref="E19 AA19:AB19 E21:E142 AA21:AB165" xr:uid="{00000000-0002-0000-0000-000004000000}">
      <formula1>#REF!</formula1>
    </dataValidation>
    <dataValidation type="list" allowBlank="1" showInputMessage="1" showErrorMessage="1" sqref="E8:E10 E12:E15 E17" xr:uid="{00000000-0002-0000-0000-000005000000}">
      <formula1>$E$169:$E$178</formula1>
    </dataValidation>
    <dataValidation type="list" allowBlank="1" showInputMessage="1" showErrorMessage="1" sqref="S8:S16" xr:uid="{00000000-0002-0000-0000-000006000000}">
      <formula1>$S$169:$S$172</formula1>
    </dataValidation>
    <dataValidation type="list" allowBlank="1" showInputMessage="1" showErrorMessage="1" sqref="U8:U16" xr:uid="{00000000-0002-0000-0000-000007000000}">
      <formula1>$U$169:$U$171</formula1>
    </dataValidation>
    <dataValidation type="list" allowBlank="1" showInputMessage="1" showErrorMessage="1" sqref="V8:V16" xr:uid="{00000000-0002-0000-0000-000008000000}">
      <formula1>$V$169:$V$171</formula1>
    </dataValidation>
    <dataValidation type="list" allowBlank="1" showInputMessage="1" showErrorMessage="1" sqref="AJ8:AJ15 AH8:AH10 AH12:AH15 AL8:AL15" xr:uid="{00000000-0002-0000-0000-000009000000}">
      <formula1>$Y$169:$Y$171</formula1>
    </dataValidation>
    <dataValidation type="list" allowBlank="1" showInputMessage="1" showErrorMessage="1" sqref="X8:X15" xr:uid="{00000000-0002-0000-0000-00000A000000}">
      <formula1>"FUERTE,MODERADO,DÉBIL"</formula1>
    </dataValidation>
    <dataValidation type="list" allowBlank="1" showInputMessage="1" showErrorMessage="1" sqref="Y8:Y15" xr:uid="{00000000-0002-0000-0000-00000B000000}">
      <formula1>"DIRECTAMENTE,NO DISMINUYE"</formula1>
    </dataValidation>
    <dataValidation type="list" allowBlank="1" showInputMessage="1" showErrorMessage="1" sqref="Z8:Z15" xr:uid="{00000000-0002-0000-0000-00000C000000}">
      <formula1>"DIRECTAMENTE,INDIRECTAMENTE,NO DISMINUYE"</formula1>
    </dataValidation>
  </dataValidations>
  <pageMargins left="0" right="0" top="0.74803149606299213" bottom="0.74803149606299213" header="0.31496062992125984" footer="0.31496062992125984"/>
  <pageSetup paperSize="300" scale="31" orientation="landscape" verticalDpi="4294967292" r:id="rId1"/>
  <drawing r:id="rId2"/>
  <extLst>
    <ext xmlns:x14="http://schemas.microsoft.com/office/spreadsheetml/2009/9/main" uri="{78C0D931-6437-407d-A8EE-F0AAD7539E65}">
      <x14:conditionalFormattings>
        <x14:conditionalFormatting xmlns:xm="http://schemas.microsoft.com/office/excel/2006/main">
          <x14:cfRule type="containsText" priority="57" operator="containsText" id="{7409C311-EEBB-4B57-823D-DBF9E60212B7}">
            <xm:f>NOT(ISERROR(SEARCH($F$173,F8)))</xm:f>
            <xm:f>$F$173</xm:f>
            <x14:dxf>
              <fill>
                <patternFill>
                  <bgColor rgb="FFFF0000"/>
                </patternFill>
              </fill>
            </x14:dxf>
          </x14:cfRule>
          <xm:sqref>F15 F8:F9 F12:F13</xm:sqref>
        </x14:conditionalFormatting>
        <x14:conditionalFormatting xmlns:xm="http://schemas.microsoft.com/office/excel/2006/main">
          <x14:cfRule type="containsText" priority="38" operator="containsText" id="{EF3ECB73-17F7-4728-B8D6-8C95B767829F}">
            <xm:f>NOT(ISERROR(SEARCH($F$173,F10)))</xm:f>
            <xm:f>$F$173</xm:f>
            <x14:dxf>
              <fill>
                <patternFill>
                  <bgColor rgb="FFFF0000"/>
                </patternFill>
              </fill>
            </x14:dxf>
          </x14:cfRule>
          <xm:sqref>F10</xm:sqref>
        </x14:conditionalFormatting>
        <x14:conditionalFormatting xmlns:xm="http://schemas.microsoft.com/office/excel/2006/main">
          <x14:cfRule type="containsText" priority="14" operator="containsText" id="{A131D07D-A128-4F11-854E-0C06C74B493F}">
            <xm:f>NOT(ISERROR(SEARCH($F$173,F14)))</xm:f>
            <xm:f>$F$173</xm:f>
            <x14:dxf>
              <fill>
                <patternFill>
                  <bgColor rgb="FFFF0000"/>
                </patternFill>
              </fill>
            </x14:dxf>
          </x14:cfRule>
          <xm:sqref>F14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A9" sqref="A9"/>
    </sheetView>
  </sheetViews>
  <sheetFormatPr baseColWidth="10" defaultColWidth="10.83203125" defaultRowHeight="15"/>
  <cols>
    <col min="1" max="1" width="57" customWidth="1"/>
    <col min="2" max="2" width="61.83203125" customWidth="1"/>
    <col min="3" max="3" width="29.5" customWidth="1"/>
  </cols>
  <sheetData>
    <row r="1" spans="1:2">
      <c r="A1" s="253" t="s">
        <v>317</v>
      </c>
      <c r="B1" s="253"/>
    </row>
    <row r="2" spans="1:2" ht="45" customHeight="1">
      <c r="A2" s="103" t="s">
        <v>307</v>
      </c>
      <c r="B2" s="104" t="s">
        <v>312</v>
      </c>
    </row>
    <row r="3" spans="1:2" ht="39" customHeight="1">
      <c r="A3" s="104" t="s">
        <v>308</v>
      </c>
      <c r="B3" s="103" t="s">
        <v>313</v>
      </c>
    </row>
    <row r="4" spans="1:2" ht="69.75" customHeight="1">
      <c r="A4" s="103" t="s">
        <v>309</v>
      </c>
      <c r="B4" s="104" t="s">
        <v>314</v>
      </c>
    </row>
    <row r="5" spans="1:2" ht="43.5" customHeight="1">
      <c r="A5" s="104" t="s">
        <v>310</v>
      </c>
      <c r="B5" s="103" t="s">
        <v>315</v>
      </c>
    </row>
    <row r="6" spans="1:2" ht="68.25" customHeight="1">
      <c r="A6" s="103" t="s">
        <v>311</v>
      </c>
      <c r="B6" s="104" t="s">
        <v>316</v>
      </c>
    </row>
  </sheetData>
  <mergeCells count="1">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8"/>
  <sheetViews>
    <sheetView topLeftCell="A28" workbookViewId="0">
      <selection activeCell="D34" sqref="D34"/>
    </sheetView>
  </sheetViews>
  <sheetFormatPr baseColWidth="10" defaultColWidth="10.83203125" defaultRowHeight="15"/>
  <cols>
    <col min="1" max="1" width="9.1640625" customWidth="1"/>
    <col min="2" max="2" width="19.33203125" customWidth="1"/>
    <col min="3" max="3" width="61.83203125" customWidth="1"/>
    <col min="4" max="4" width="60.5" customWidth="1"/>
    <col min="6" max="6" width="14.5" customWidth="1"/>
    <col min="7" max="7" width="67.33203125" customWidth="1"/>
    <col min="8" max="8" width="10.83203125" style="44"/>
  </cols>
  <sheetData>
    <row r="1" spans="1:9" ht="16" thickBot="1">
      <c r="A1" s="15" t="s">
        <v>47</v>
      </c>
    </row>
    <row r="2" spans="1:9" ht="16" thickBot="1">
      <c r="A2" s="29" t="s">
        <v>37</v>
      </c>
      <c r="B2" s="30" t="s">
        <v>38</v>
      </c>
      <c r="C2" s="31" t="s">
        <v>39</v>
      </c>
      <c r="D2" s="31" t="s">
        <v>42</v>
      </c>
    </row>
    <row r="3" spans="1:9" ht="40.5" customHeight="1" thickBot="1">
      <c r="A3" s="32">
        <v>1</v>
      </c>
      <c r="B3" s="33" t="s">
        <v>80</v>
      </c>
      <c r="C3" s="34" t="s">
        <v>81</v>
      </c>
      <c r="D3" s="34" t="s">
        <v>82</v>
      </c>
    </row>
    <row r="4" spans="1:9" ht="40.5" customHeight="1" thickBot="1">
      <c r="A4" s="32">
        <v>2</v>
      </c>
      <c r="B4" s="35" t="s">
        <v>43</v>
      </c>
      <c r="C4" s="34" t="s">
        <v>46</v>
      </c>
      <c r="D4" s="34" t="s">
        <v>44</v>
      </c>
    </row>
    <row r="5" spans="1:9" ht="40.5" customHeight="1" thickBot="1">
      <c r="A5" s="32">
        <v>3</v>
      </c>
      <c r="B5" s="36" t="s">
        <v>45</v>
      </c>
      <c r="C5" s="34" t="s">
        <v>46</v>
      </c>
      <c r="D5" s="34" t="s">
        <v>48</v>
      </c>
    </row>
    <row r="6" spans="1:9" ht="40.5" customHeight="1" thickBot="1">
      <c r="A6" s="32">
        <v>4</v>
      </c>
      <c r="B6" s="37" t="s">
        <v>50</v>
      </c>
      <c r="C6" s="34" t="s">
        <v>83</v>
      </c>
      <c r="D6" s="34" t="s">
        <v>49</v>
      </c>
    </row>
    <row r="7" spans="1:9" ht="40.5" customHeight="1" thickBot="1">
      <c r="A7" s="32">
        <v>5</v>
      </c>
      <c r="B7" s="38" t="s">
        <v>84</v>
      </c>
      <c r="C7" s="34" t="s">
        <v>85</v>
      </c>
      <c r="D7" s="34" t="s">
        <v>86</v>
      </c>
    </row>
    <row r="8" spans="1:9">
      <c r="F8" s="15"/>
    </row>
    <row r="9" spans="1:9" ht="15.75" customHeight="1" thickBot="1">
      <c r="A9" s="15" t="s">
        <v>157</v>
      </c>
      <c r="F9" s="15" t="s">
        <v>191</v>
      </c>
    </row>
    <row r="10" spans="1:9" ht="15.75" customHeight="1" thickBot="1">
      <c r="A10" s="29" t="s">
        <v>37</v>
      </c>
      <c r="B10" s="30" t="s">
        <v>38</v>
      </c>
      <c r="C10" s="31" t="s">
        <v>87</v>
      </c>
      <c r="D10" s="31" t="s">
        <v>88</v>
      </c>
      <c r="F10" s="276" t="s">
        <v>158</v>
      </c>
      <c r="G10" s="277"/>
      <c r="H10" s="276" t="s">
        <v>167</v>
      </c>
      <c r="I10" s="277"/>
    </row>
    <row r="11" spans="1:9" ht="18" customHeight="1">
      <c r="A11" s="260">
        <v>1</v>
      </c>
      <c r="B11" s="263" t="s">
        <v>89</v>
      </c>
      <c r="C11" s="39" t="s">
        <v>90</v>
      </c>
      <c r="D11" s="39" t="s">
        <v>96</v>
      </c>
      <c r="F11" s="47" t="s">
        <v>166</v>
      </c>
      <c r="G11" s="46" t="s">
        <v>192</v>
      </c>
      <c r="H11" s="47" t="s">
        <v>182</v>
      </c>
      <c r="I11" s="47" t="s">
        <v>183</v>
      </c>
    </row>
    <row r="12" spans="1:9" ht="18" customHeight="1">
      <c r="A12" s="261"/>
      <c r="B12" s="264"/>
      <c r="C12" s="39" t="s">
        <v>91</v>
      </c>
      <c r="D12" s="39" t="s">
        <v>97</v>
      </c>
      <c r="F12" s="49">
        <v>1</v>
      </c>
      <c r="G12" s="50" t="s">
        <v>159</v>
      </c>
      <c r="H12" s="83">
        <v>1</v>
      </c>
      <c r="I12" s="45"/>
    </row>
    <row r="13" spans="1:9" ht="27" customHeight="1">
      <c r="A13" s="261"/>
      <c r="B13" s="264"/>
      <c r="C13" s="39" t="s">
        <v>92</v>
      </c>
      <c r="D13" s="39" t="s">
        <v>98</v>
      </c>
      <c r="F13" s="49">
        <v>2</v>
      </c>
      <c r="G13" s="50" t="s">
        <v>160</v>
      </c>
      <c r="H13" s="83">
        <v>1</v>
      </c>
      <c r="I13" s="45"/>
    </row>
    <row r="14" spans="1:9" ht="36.75" customHeight="1">
      <c r="A14" s="261"/>
      <c r="B14" s="264"/>
      <c r="C14" s="39" t="s">
        <v>93</v>
      </c>
      <c r="D14" s="39" t="s">
        <v>99</v>
      </c>
      <c r="F14" s="49">
        <v>3</v>
      </c>
      <c r="G14" s="50" t="s">
        <v>161</v>
      </c>
      <c r="H14" s="83">
        <v>1</v>
      </c>
      <c r="I14" s="45"/>
    </row>
    <row r="15" spans="1:9" ht="18" customHeight="1">
      <c r="A15" s="261"/>
      <c r="B15" s="264"/>
      <c r="C15" s="39" t="s">
        <v>94</v>
      </c>
      <c r="D15" s="39" t="s">
        <v>100</v>
      </c>
      <c r="F15" s="49">
        <v>4</v>
      </c>
      <c r="G15" s="50" t="s">
        <v>162</v>
      </c>
      <c r="H15" s="83">
        <v>1</v>
      </c>
      <c r="I15" s="45"/>
    </row>
    <row r="16" spans="1:9" ht="18" customHeight="1" thickBot="1">
      <c r="A16" s="262"/>
      <c r="B16" s="265"/>
      <c r="C16" s="40" t="s">
        <v>95</v>
      </c>
      <c r="D16" s="40" t="s">
        <v>101</v>
      </c>
      <c r="F16" s="49">
        <v>5</v>
      </c>
      <c r="G16" s="50" t="s">
        <v>163</v>
      </c>
      <c r="H16" s="83">
        <v>1</v>
      </c>
      <c r="I16" s="45"/>
    </row>
    <row r="17" spans="1:9" ht="18" customHeight="1">
      <c r="A17" s="266">
        <v>2</v>
      </c>
      <c r="B17" s="267" t="s">
        <v>102</v>
      </c>
      <c r="C17" s="39" t="s">
        <v>103</v>
      </c>
      <c r="D17" s="39" t="s">
        <v>108</v>
      </c>
      <c r="F17" s="49">
        <v>6</v>
      </c>
      <c r="G17" s="50" t="s">
        <v>164</v>
      </c>
      <c r="H17" s="83"/>
      <c r="I17" s="45"/>
    </row>
    <row r="18" spans="1:9" ht="30.75" customHeight="1">
      <c r="A18" s="261"/>
      <c r="B18" s="268"/>
      <c r="C18" s="39" t="s">
        <v>104</v>
      </c>
      <c r="D18" s="39" t="s">
        <v>109</v>
      </c>
      <c r="F18" s="51">
        <v>7</v>
      </c>
      <c r="G18" s="52" t="s">
        <v>165</v>
      </c>
      <c r="H18" s="84">
        <v>1</v>
      </c>
      <c r="I18" s="53"/>
    </row>
    <row r="19" spans="1:9" ht="24.75" customHeight="1">
      <c r="A19" s="261"/>
      <c r="B19" s="268"/>
      <c r="C19" s="39" t="s">
        <v>105</v>
      </c>
      <c r="D19" s="39" t="s">
        <v>110</v>
      </c>
      <c r="F19" s="49">
        <v>8</v>
      </c>
      <c r="G19" s="48" t="s">
        <v>170</v>
      </c>
      <c r="H19" s="49">
        <v>1</v>
      </c>
      <c r="I19" s="49"/>
    </row>
    <row r="20" spans="1:9" ht="42" customHeight="1">
      <c r="A20" s="261"/>
      <c r="B20" s="268"/>
      <c r="C20" s="39" t="s">
        <v>106</v>
      </c>
      <c r="D20" s="39" t="s">
        <v>111</v>
      </c>
      <c r="F20" s="49">
        <v>9</v>
      </c>
      <c r="G20" s="50" t="s">
        <v>171</v>
      </c>
      <c r="H20" s="49"/>
      <c r="I20" s="49"/>
    </row>
    <row r="21" spans="1:9" ht="18" customHeight="1">
      <c r="A21" s="261"/>
      <c r="B21" s="268"/>
      <c r="C21" s="39" t="s">
        <v>107</v>
      </c>
      <c r="D21" s="39" t="s">
        <v>112</v>
      </c>
      <c r="F21" s="49">
        <v>10</v>
      </c>
      <c r="G21" s="50" t="s">
        <v>172</v>
      </c>
      <c r="H21" s="49">
        <v>1</v>
      </c>
      <c r="I21" s="49"/>
    </row>
    <row r="22" spans="1:9" ht="18" customHeight="1" thickBot="1">
      <c r="A22" s="262"/>
      <c r="B22" s="269"/>
      <c r="C22" s="40" t="s">
        <v>95</v>
      </c>
      <c r="D22" s="40" t="s">
        <v>113</v>
      </c>
      <c r="F22" s="49">
        <v>11</v>
      </c>
      <c r="G22" s="50" t="s">
        <v>173</v>
      </c>
      <c r="H22" s="49">
        <v>1</v>
      </c>
      <c r="I22" s="49"/>
    </row>
    <row r="23" spans="1:9" ht="18" customHeight="1">
      <c r="A23" s="266">
        <v>3</v>
      </c>
      <c r="B23" s="271" t="s">
        <v>40</v>
      </c>
      <c r="C23" s="41" t="s">
        <v>114</v>
      </c>
      <c r="D23" s="41" t="s">
        <v>120</v>
      </c>
      <c r="F23" s="49">
        <v>12</v>
      </c>
      <c r="G23" s="50" t="s">
        <v>174</v>
      </c>
      <c r="H23" s="49">
        <v>1</v>
      </c>
      <c r="I23" s="49"/>
    </row>
    <row r="24" spans="1:9" ht="36" customHeight="1">
      <c r="A24" s="261"/>
      <c r="B24" s="272"/>
      <c r="C24" s="39" t="s">
        <v>115</v>
      </c>
      <c r="D24" s="39" t="s">
        <v>121</v>
      </c>
      <c r="F24" s="49">
        <v>13</v>
      </c>
      <c r="G24" s="50" t="s">
        <v>175</v>
      </c>
      <c r="H24" s="49">
        <v>1</v>
      </c>
      <c r="I24" s="49"/>
    </row>
    <row r="25" spans="1:9" ht="26.25" customHeight="1">
      <c r="A25" s="261"/>
      <c r="B25" s="272"/>
      <c r="C25" s="39" t="s">
        <v>116</v>
      </c>
      <c r="D25" s="39" t="s">
        <v>122</v>
      </c>
      <c r="F25" s="49">
        <v>14</v>
      </c>
      <c r="G25" s="50" t="s">
        <v>176</v>
      </c>
      <c r="H25" s="49">
        <v>1</v>
      </c>
      <c r="I25" s="49"/>
    </row>
    <row r="26" spans="1:9" ht="25.5" customHeight="1">
      <c r="A26" s="261"/>
      <c r="B26" s="272"/>
      <c r="C26" s="39" t="s">
        <v>117</v>
      </c>
      <c r="D26" s="39" t="s">
        <v>123</v>
      </c>
      <c r="F26" s="49">
        <v>15</v>
      </c>
      <c r="G26" s="50" t="s">
        <v>177</v>
      </c>
      <c r="H26" s="49"/>
      <c r="I26" s="49"/>
    </row>
    <row r="27" spans="1:9" ht="28.5" customHeight="1">
      <c r="A27" s="261"/>
      <c r="B27" s="272"/>
      <c r="C27" s="39" t="s">
        <v>118</v>
      </c>
      <c r="D27" s="39" t="s">
        <v>124</v>
      </c>
      <c r="F27" s="49">
        <v>16</v>
      </c>
      <c r="G27" s="50" t="s">
        <v>178</v>
      </c>
      <c r="H27" s="49"/>
      <c r="I27" s="49"/>
    </row>
    <row r="28" spans="1:9" ht="24.75" customHeight="1">
      <c r="A28" s="261"/>
      <c r="B28" s="272"/>
      <c r="C28" s="39" t="s">
        <v>119</v>
      </c>
      <c r="D28" s="39" t="s">
        <v>125</v>
      </c>
      <c r="F28" s="49">
        <v>17</v>
      </c>
      <c r="G28" s="50" t="s">
        <v>179</v>
      </c>
      <c r="H28" s="49"/>
      <c r="I28" s="49"/>
    </row>
    <row r="29" spans="1:9" ht="27.75" customHeight="1">
      <c r="A29" s="261"/>
      <c r="B29" s="272"/>
      <c r="C29" s="42"/>
      <c r="D29" s="39" t="s">
        <v>126</v>
      </c>
      <c r="F29" s="49">
        <v>18</v>
      </c>
      <c r="G29" s="50" t="s">
        <v>180</v>
      </c>
      <c r="H29" s="49"/>
      <c r="I29" s="49"/>
    </row>
    <row r="30" spans="1:9" ht="24.75" customHeight="1">
      <c r="A30" s="261"/>
      <c r="B30" s="272"/>
      <c r="C30" s="42"/>
      <c r="D30" s="39" t="s">
        <v>127</v>
      </c>
      <c r="F30" s="49">
        <v>19</v>
      </c>
      <c r="G30" s="50" t="s">
        <v>181</v>
      </c>
      <c r="H30" s="49"/>
      <c r="I30" s="49"/>
    </row>
    <row r="31" spans="1:9" ht="31.5" customHeight="1" thickBot="1">
      <c r="A31" s="270"/>
      <c r="B31" s="273"/>
      <c r="C31" s="43"/>
      <c r="D31" s="40" t="s">
        <v>128</v>
      </c>
      <c r="F31" s="54" t="s">
        <v>184</v>
      </c>
      <c r="G31" s="54"/>
      <c r="H31" s="54">
        <f>SUM(H12:H30)</f>
        <v>12</v>
      </c>
      <c r="I31" s="54"/>
    </row>
    <row r="32" spans="1:9">
      <c r="A32" s="260">
        <v>4</v>
      </c>
      <c r="B32" s="278" t="s">
        <v>129</v>
      </c>
      <c r="C32" s="39" t="s">
        <v>130</v>
      </c>
      <c r="D32" s="39" t="s">
        <v>136</v>
      </c>
      <c r="F32" s="274" t="s">
        <v>193</v>
      </c>
      <c r="G32" s="274"/>
      <c r="H32" s="274"/>
      <c r="I32" s="275"/>
    </row>
    <row r="33" spans="1:7">
      <c r="A33" s="261"/>
      <c r="B33" s="279"/>
      <c r="C33" s="39" t="s">
        <v>131</v>
      </c>
      <c r="D33" s="39" t="s">
        <v>137</v>
      </c>
    </row>
    <row r="34" spans="1:7" ht="29.25" customHeight="1">
      <c r="A34" s="261"/>
      <c r="B34" s="279"/>
      <c r="C34" s="39" t="s">
        <v>132</v>
      </c>
      <c r="D34" s="39" t="s">
        <v>138</v>
      </c>
    </row>
    <row r="35" spans="1:7" ht="24.75" customHeight="1">
      <c r="A35" s="261"/>
      <c r="B35" s="279"/>
      <c r="C35" s="39" t="s">
        <v>133</v>
      </c>
      <c r="D35" s="39" t="s">
        <v>139</v>
      </c>
      <c r="F35" t="s">
        <v>185</v>
      </c>
    </row>
    <row r="36" spans="1:7" ht="37.5" customHeight="1">
      <c r="A36" s="261"/>
      <c r="B36" s="279"/>
      <c r="C36" s="39" t="s">
        <v>134</v>
      </c>
      <c r="D36" s="39" t="s">
        <v>140</v>
      </c>
      <c r="F36" t="s">
        <v>186</v>
      </c>
    </row>
    <row r="37" spans="1:7" ht="28">
      <c r="A37" s="261"/>
      <c r="B37" s="279"/>
      <c r="C37" s="39" t="s">
        <v>135</v>
      </c>
      <c r="D37" s="39" t="s">
        <v>141</v>
      </c>
      <c r="F37" t="s">
        <v>187</v>
      </c>
    </row>
    <row r="38" spans="1:7" ht="29" thickBot="1">
      <c r="A38" s="261"/>
      <c r="B38" s="279"/>
      <c r="C38" s="42"/>
      <c r="D38" s="39" t="s">
        <v>142</v>
      </c>
    </row>
    <row r="39" spans="1:7" ht="29" thickBot="1">
      <c r="A39" s="270"/>
      <c r="B39" s="280"/>
      <c r="C39" s="43"/>
      <c r="D39" s="40" t="s">
        <v>143</v>
      </c>
      <c r="F39" s="55" t="s">
        <v>40</v>
      </c>
      <c r="G39" s="60" t="s">
        <v>188</v>
      </c>
    </row>
    <row r="40" spans="1:7" ht="16" thickBot="1">
      <c r="A40" s="254">
        <v>5</v>
      </c>
      <c r="B40" s="257" t="s">
        <v>41</v>
      </c>
      <c r="C40" s="41" t="s">
        <v>144</v>
      </c>
      <c r="D40" s="41" t="s">
        <v>150</v>
      </c>
      <c r="F40" s="56" t="s">
        <v>129</v>
      </c>
      <c r="G40" s="61" t="s">
        <v>189</v>
      </c>
    </row>
    <row r="41" spans="1:7" ht="16" thickBot="1">
      <c r="A41" s="255"/>
      <c r="B41" s="258"/>
      <c r="C41" s="39" t="s">
        <v>145</v>
      </c>
      <c r="D41" s="39" t="s">
        <v>151</v>
      </c>
      <c r="F41" s="59" t="s">
        <v>41</v>
      </c>
      <c r="G41" s="60" t="s">
        <v>190</v>
      </c>
    </row>
    <row r="42" spans="1:7" ht="28">
      <c r="A42" s="255"/>
      <c r="B42" s="258"/>
      <c r="C42" s="39" t="s">
        <v>146</v>
      </c>
      <c r="D42" s="39" t="s">
        <v>137</v>
      </c>
      <c r="F42" s="57"/>
    </row>
    <row r="43" spans="1:7" ht="42">
      <c r="A43" s="255"/>
      <c r="B43" s="258"/>
      <c r="C43" s="39" t="s">
        <v>147</v>
      </c>
      <c r="D43" s="39" t="s">
        <v>152</v>
      </c>
      <c r="F43" s="57"/>
    </row>
    <row r="44" spans="1:7" ht="28">
      <c r="A44" s="255"/>
      <c r="B44" s="258"/>
      <c r="C44" s="39" t="s">
        <v>148</v>
      </c>
      <c r="D44" s="39" t="s">
        <v>153</v>
      </c>
      <c r="F44" s="57"/>
    </row>
    <row r="45" spans="1:7" ht="28">
      <c r="A45" s="255"/>
      <c r="B45" s="258"/>
      <c r="C45" s="39" t="s">
        <v>149</v>
      </c>
      <c r="D45" s="39" t="s">
        <v>154</v>
      </c>
      <c r="F45" s="57"/>
    </row>
    <row r="46" spans="1:7" ht="28">
      <c r="A46" s="255"/>
      <c r="B46" s="258"/>
      <c r="C46" s="42"/>
      <c r="D46" s="39" t="s">
        <v>155</v>
      </c>
      <c r="F46" s="57"/>
    </row>
    <row r="47" spans="1:7" ht="29" thickBot="1">
      <c r="A47" s="256"/>
      <c r="B47" s="259"/>
      <c r="C47" s="43"/>
      <c r="D47" s="40" t="s">
        <v>156</v>
      </c>
      <c r="F47" s="57"/>
    </row>
    <row r="48" spans="1:7">
      <c r="F48" s="58"/>
    </row>
  </sheetData>
  <mergeCells count="13">
    <mergeCell ref="F32:I32"/>
    <mergeCell ref="H10:I10"/>
    <mergeCell ref="F10:G10"/>
    <mergeCell ref="A32:A39"/>
    <mergeCell ref="B32:B39"/>
    <mergeCell ref="A40:A47"/>
    <mergeCell ref="B40:B47"/>
    <mergeCell ref="A11:A16"/>
    <mergeCell ref="B11:B16"/>
    <mergeCell ref="A17:A22"/>
    <mergeCell ref="B17:B22"/>
    <mergeCell ref="A23:A31"/>
    <mergeCell ref="B23:B31"/>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C4"/>
  <sheetViews>
    <sheetView workbookViewId="0">
      <selection activeCell="C4" sqref="C4"/>
    </sheetView>
  </sheetViews>
  <sheetFormatPr baseColWidth="10" defaultColWidth="10.83203125" defaultRowHeight="15"/>
  <cols>
    <col min="1" max="1" width="28.83203125" customWidth="1"/>
    <col min="2" max="2" width="61.83203125" customWidth="1"/>
    <col min="3" max="3" width="29.5" customWidth="1"/>
  </cols>
  <sheetData>
    <row r="2" spans="1:3">
      <c r="A2" s="281" t="s">
        <v>198</v>
      </c>
      <c r="B2" s="281"/>
      <c r="C2" s="63" t="s">
        <v>199</v>
      </c>
    </row>
    <row r="3" spans="1:3" ht="59.25" customHeight="1">
      <c r="A3" s="63" t="s">
        <v>196</v>
      </c>
      <c r="B3" s="64" t="s">
        <v>194</v>
      </c>
      <c r="C3" s="64" t="s">
        <v>200</v>
      </c>
    </row>
    <row r="4" spans="1:3" ht="61">
      <c r="A4" s="63" t="s">
        <v>197</v>
      </c>
      <c r="B4" s="64" t="s">
        <v>195</v>
      </c>
      <c r="C4" s="64" t="s">
        <v>201</v>
      </c>
    </row>
  </sheetData>
  <mergeCells count="1">
    <mergeCell ref="A2:B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B15"/>
  <sheetViews>
    <sheetView workbookViewId="0">
      <selection activeCell="B6" sqref="B6"/>
    </sheetView>
  </sheetViews>
  <sheetFormatPr baseColWidth="10" defaultColWidth="10.83203125" defaultRowHeight="15"/>
  <cols>
    <col min="1" max="1" width="28.83203125" customWidth="1"/>
    <col min="2" max="2" width="61.83203125" customWidth="1"/>
  </cols>
  <sheetData>
    <row r="2" spans="1:2">
      <c r="A2" s="281" t="s">
        <v>237</v>
      </c>
      <c r="B2" s="281"/>
    </row>
    <row r="3" spans="1:2" ht="45.75" customHeight="1">
      <c r="A3" s="63" t="s">
        <v>238</v>
      </c>
      <c r="B3" s="75" t="s">
        <v>241</v>
      </c>
    </row>
    <row r="4" spans="1:2" ht="45">
      <c r="A4" s="76" t="s">
        <v>245</v>
      </c>
      <c r="B4" s="75" t="s">
        <v>244</v>
      </c>
    </row>
    <row r="5" spans="1:2" ht="30">
      <c r="A5" s="63" t="s">
        <v>239</v>
      </c>
      <c r="B5" s="75" t="s">
        <v>243</v>
      </c>
    </row>
    <row r="6" spans="1:2" ht="30">
      <c r="A6" s="63" t="s">
        <v>240</v>
      </c>
      <c r="B6" s="75" t="s">
        <v>242</v>
      </c>
    </row>
    <row r="15" spans="1:2">
      <c r="B15" s="105"/>
    </row>
  </sheetData>
  <mergeCells count="1">
    <mergeCell ref="A2:B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155"/>
  <sheetViews>
    <sheetView zoomScale="80" zoomScaleNormal="80" workbookViewId="0">
      <selection activeCell="H134" sqref="H134"/>
    </sheetView>
  </sheetViews>
  <sheetFormatPr baseColWidth="10" defaultColWidth="10.83203125" defaultRowHeight="15"/>
  <cols>
    <col min="1" max="1" width="19.83203125" customWidth="1"/>
    <col min="2" max="2" width="54.6640625" customWidth="1"/>
    <col min="3" max="3" width="22.5" customWidth="1"/>
    <col min="4" max="4" width="13.83203125" customWidth="1"/>
    <col min="5" max="5" width="12.5" style="44" customWidth="1"/>
    <col min="7" max="7" width="20" customWidth="1"/>
    <col min="8" max="8" width="54.83203125" customWidth="1"/>
    <col min="9" max="9" width="23" customWidth="1"/>
    <col min="10" max="10" width="13.83203125" customWidth="1"/>
    <col min="11" max="11" width="12.6640625" style="44" customWidth="1"/>
  </cols>
  <sheetData>
    <row r="1" spans="1:12">
      <c r="A1" s="87" t="s">
        <v>236</v>
      </c>
      <c r="B1" s="87" t="str">
        <f>+'MAPA DE RIESGOS'!D8</f>
        <v>Inadecuadas recomendaciones y alertas a la Administración sobre posibles eventos que afecten el cumplimiento de su desempeño institucional.</v>
      </c>
      <c r="C1" s="87"/>
      <c r="D1" s="87"/>
      <c r="E1" s="87"/>
      <c r="F1" s="87"/>
      <c r="G1" s="87"/>
      <c r="H1" s="87"/>
    </row>
    <row r="2" spans="1:12">
      <c r="A2" s="65" t="s">
        <v>253</v>
      </c>
      <c r="B2" s="66" t="str">
        <f>+'MAPA DE RIESGOS'!P8</f>
        <v>Debilidades en la selección de los auditores</v>
      </c>
      <c r="G2" s="65" t="s">
        <v>254</v>
      </c>
      <c r="H2" s="66" t="str">
        <f>+'MAPA DE RIESGOS'!P9</f>
        <v>Omisión de la información, por parte de la Administración y/o sus colaboradores, requerida para realizar auditorias, seguimientos y/o asesorías</v>
      </c>
    </row>
    <row r="3" spans="1:12" ht="27" customHeight="1">
      <c r="A3" s="65" t="s">
        <v>234</v>
      </c>
      <c r="B3" s="288" t="str">
        <f>+'MAPA DE RIESGOS'!T8</f>
        <v>Elaborar estudios previos con requisitos de estudio y experiencia claros, pertinentes para el cumplimiento del objetivo del proceso de Gestión de Control Interno.</v>
      </c>
      <c r="C3" s="288"/>
      <c r="D3" s="288"/>
      <c r="E3" s="288"/>
      <c r="G3" s="65" t="s">
        <v>234</v>
      </c>
      <c r="H3" s="288" t="str">
        <f>+'MAPA DE RIESGOS'!T9</f>
        <v>Sensibilización al personal de la ETITC respecto a los roles que cumple la Oficina de Control Interno y la importancia del suministro de información.</v>
      </c>
      <c r="I3" s="288"/>
      <c r="J3" s="288"/>
      <c r="K3" s="288"/>
      <c r="L3" s="288"/>
    </row>
    <row r="4" spans="1:12" ht="16" thickBot="1"/>
    <row r="5" spans="1:12" ht="53.25" customHeight="1" thickBot="1">
      <c r="A5" s="70" t="s">
        <v>202</v>
      </c>
      <c r="B5" s="29" t="s">
        <v>203</v>
      </c>
      <c r="C5" s="71" t="s">
        <v>204</v>
      </c>
      <c r="D5" s="29" t="s">
        <v>205</v>
      </c>
      <c r="E5" s="72" t="s">
        <v>235</v>
      </c>
      <c r="G5" s="70" t="s">
        <v>202</v>
      </c>
      <c r="H5" s="29" t="s">
        <v>203</v>
      </c>
      <c r="I5" s="71" t="s">
        <v>204</v>
      </c>
      <c r="J5" s="29" t="s">
        <v>205</v>
      </c>
      <c r="K5" s="72" t="s">
        <v>235</v>
      </c>
    </row>
    <row r="6" spans="1:12">
      <c r="A6" s="286" t="s">
        <v>206</v>
      </c>
      <c r="B6" s="287" t="s">
        <v>207</v>
      </c>
      <c r="C6" s="68" t="s">
        <v>208</v>
      </c>
      <c r="D6" s="69">
        <v>15</v>
      </c>
      <c r="E6" s="82">
        <v>15</v>
      </c>
      <c r="G6" s="286" t="s">
        <v>206</v>
      </c>
      <c r="H6" s="287" t="s">
        <v>207</v>
      </c>
      <c r="I6" s="68" t="s">
        <v>208</v>
      </c>
      <c r="J6" s="69">
        <v>15</v>
      </c>
      <c r="K6" s="82">
        <v>15</v>
      </c>
    </row>
    <row r="7" spans="1:12" ht="21.75" customHeight="1">
      <c r="A7" s="282"/>
      <c r="B7" s="283"/>
      <c r="C7" s="48" t="s">
        <v>209</v>
      </c>
      <c r="D7" s="67">
        <v>0</v>
      </c>
      <c r="E7" s="83"/>
      <c r="G7" s="282"/>
      <c r="H7" s="283"/>
      <c r="I7" s="48" t="s">
        <v>209</v>
      </c>
      <c r="J7" s="67">
        <v>0</v>
      </c>
      <c r="K7" s="83"/>
    </row>
    <row r="8" spans="1:12">
      <c r="A8" s="282"/>
      <c r="B8" s="283" t="s">
        <v>210</v>
      </c>
      <c r="C8" s="48" t="s">
        <v>211</v>
      </c>
      <c r="D8" s="67">
        <v>15</v>
      </c>
      <c r="E8" s="83">
        <v>15</v>
      </c>
      <c r="G8" s="282"/>
      <c r="H8" s="283" t="s">
        <v>210</v>
      </c>
      <c r="I8" s="48" t="s">
        <v>211</v>
      </c>
      <c r="J8" s="67">
        <v>15</v>
      </c>
      <c r="K8" s="83">
        <v>15</v>
      </c>
    </row>
    <row r="9" spans="1:12" ht="25.5" customHeight="1">
      <c r="A9" s="282"/>
      <c r="B9" s="283"/>
      <c r="C9" s="48" t="s">
        <v>212</v>
      </c>
      <c r="D9" s="67">
        <v>0</v>
      </c>
      <c r="E9" s="83"/>
      <c r="G9" s="282"/>
      <c r="H9" s="283"/>
      <c r="I9" s="48" t="s">
        <v>212</v>
      </c>
      <c r="J9" s="67">
        <v>0</v>
      </c>
      <c r="K9" s="83"/>
    </row>
    <row r="10" spans="1:12" ht="22.5" customHeight="1">
      <c r="A10" s="282" t="s">
        <v>213</v>
      </c>
      <c r="B10" s="283" t="s">
        <v>214</v>
      </c>
      <c r="C10" s="48" t="s">
        <v>215</v>
      </c>
      <c r="D10" s="67">
        <v>15</v>
      </c>
      <c r="E10" s="83">
        <v>15</v>
      </c>
      <c r="G10" s="282" t="s">
        <v>213</v>
      </c>
      <c r="H10" s="283" t="s">
        <v>214</v>
      </c>
      <c r="I10" s="48" t="s">
        <v>215</v>
      </c>
      <c r="J10" s="67">
        <v>15</v>
      </c>
      <c r="K10" s="83">
        <v>15</v>
      </c>
    </row>
    <row r="11" spans="1:12">
      <c r="A11" s="282"/>
      <c r="B11" s="283"/>
      <c r="C11" s="48" t="s">
        <v>216</v>
      </c>
      <c r="D11" s="67">
        <v>0</v>
      </c>
      <c r="E11" s="83"/>
      <c r="G11" s="282"/>
      <c r="H11" s="283"/>
      <c r="I11" s="48" t="s">
        <v>216</v>
      </c>
      <c r="J11" s="67">
        <v>0</v>
      </c>
      <c r="K11" s="83"/>
    </row>
    <row r="12" spans="1:12" ht="22.5" customHeight="1">
      <c r="A12" s="282" t="s">
        <v>217</v>
      </c>
      <c r="B12" s="283" t="s">
        <v>218</v>
      </c>
      <c r="C12" s="48" t="s">
        <v>219</v>
      </c>
      <c r="D12" s="67">
        <v>15</v>
      </c>
      <c r="E12" s="83">
        <v>15</v>
      </c>
      <c r="G12" s="282" t="s">
        <v>217</v>
      </c>
      <c r="H12" s="283" t="s">
        <v>218</v>
      </c>
      <c r="I12" s="48" t="s">
        <v>219</v>
      </c>
      <c r="J12" s="67">
        <v>15</v>
      </c>
      <c r="K12" s="83">
        <v>15</v>
      </c>
    </row>
    <row r="13" spans="1:12" ht="30" customHeight="1">
      <c r="A13" s="282"/>
      <c r="B13" s="283"/>
      <c r="C13" s="48" t="s">
        <v>220</v>
      </c>
      <c r="D13" s="67">
        <v>0</v>
      </c>
      <c r="E13" s="83"/>
      <c r="G13" s="282"/>
      <c r="H13" s="283"/>
      <c r="I13" s="48" t="s">
        <v>220</v>
      </c>
      <c r="J13" s="67">
        <v>0</v>
      </c>
      <c r="K13" s="83"/>
    </row>
    <row r="14" spans="1:12" ht="25.5" customHeight="1">
      <c r="A14" s="282" t="s">
        <v>221</v>
      </c>
      <c r="B14" s="283" t="s">
        <v>222</v>
      </c>
      <c r="C14" s="48" t="s">
        <v>223</v>
      </c>
      <c r="D14" s="67">
        <v>15</v>
      </c>
      <c r="E14" s="83">
        <v>15</v>
      </c>
      <c r="G14" s="282" t="s">
        <v>221</v>
      </c>
      <c r="H14" s="283" t="s">
        <v>222</v>
      </c>
      <c r="I14" s="48" t="s">
        <v>223</v>
      </c>
      <c r="J14" s="67">
        <v>15</v>
      </c>
      <c r="K14" s="83">
        <v>15</v>
      </c>
    </row>
    <row r="15" spans="1:12" ht="25.5" customHeight="1">
      <c r="A15" s="282"/>
      <c r="B15" s="283"/>
      <c r="C15" s="48" t="s">
        <v>224</v>
      </c>
      <c r="D15" s="67">
        <v>0</v>
      </c>
      <c r="E15" s="83"/>
      <c r="G15" s="282"/>
      <c r="H15" s="283"/>
      <c r="I15" s="48" t="s">
        <v>224</v>
      </c>
      <c r="J15" s="67">
        <v>0</v>
      </c>
      <c r="K15" s="83"/>
    </row>
    <row r="16" spans="1:12" ht="28">
      <c r="A16" s="282" t="s">
        <v>225</v>
      </c>
      <c r="B16" s="283" t="s">
        <v>226</v>
      </c>
      <c r="C16" s="48" t="s">
        <v>227</v>
      </c>
      <c r="D16" s="67">
        <v>15</v>
      </c>
      <c r="E16" s="83">
        <v>15</v>
      </c>
      <c r="G16" s="282" t="s">
        <v>225</v>
      </c>
      <c r="H16" s="283" t="s">
        <v>226</v>
      </c>
      <c r="I16" s="48" t="s">
        <v>227</v>
      </c>
      <c r="J16" s="67">
        <v>15</v>
      </c>
      <c r="K16" s="83">
        <v>14</v>
      </c>
    </row>
    <row r="17" spans="1:11" ht="28">
      <c r="A17" s="282"/>
      <c r="B17" s="283"/>
      <c r="C17" s="48" t="s">
        <v>228</v>
      </c>
      <c r="D17" s="67">
        <v>0</v>
      </c>
      <c r="E17" s="83"/>
      <c r="G17" s="282"/>
      <c r="H17" s="283"/>
      <c r="I17" s="48" t="s">
        <v>228</v>
      </c>
      <c r="J17" s="67">
        <v>0</v>
      </c>
      <c r="K17" s="83"/>
    </row>
    <row r="18" spans="1:11" ht="63.75" customHeight="1">
      <c r="A18" s="282" t="s">
        <v>229</v>
      </c>
      <c r="B18" s="283" t="s">
        <v>230</v>
      </c>
      <c r="C18" s="48" t="s">
        <v>231</v>
      </c>
      <c r="D18" s="67">
        <v>10</v>
      </c>
      <c r="E18" s="83">
        <v>10</v>
      </c>
      <c r="G18" s="282" t="s">
        <v>229</v>
      </c>
      <c r="H18" s="283" t="s">
        <v>230</v>
      </c>
      <c r="I18" s="48" t="s">
        <v>231</v>
      </c>
      <c r="J18" s="67">
        <v>10</v>
      </c>
      <c r="K18" s="83">
        <v>8</v>
      </c>
    </row>
    <row r="19" spans="1:11" ht="63.75" customHeight="1">
      <c r="A19" s="282"/>
      <c r="B19" s="283"/>
      <c r="C19" s="48" t="s">
        <v>232</v>
      </c>
      <c r="D19" s="67">
        <v>5</v>
      </c>
      <c r="E19" s="83"/>
      <c r="G19" s="282"/>
      <c r="H19" s="283"/>
      <c r="I19" s="48" t="s">
        <v>232</v>
      </c>
      <c r="J19" s="67">
        <v>5</v>
      </c>
      <c r="K19" s="83"/>
    </row>
    <row r="20" spans="1:11" ht="15.75" customHeight="1" thickBot="1">
      <c r="A20" s="282"/>
      <c r="B20" s="283"/>
      <c r="C20" s="48" t="s">
        <v>233</v>
      </c>
      <c r="D20" s="73">
        <v>0</v>
      </c>
      <c r="E20" s="84"/>
      <c r="G20" s="282"/>
      <c r="H20" s="283"/>
      <c r="I20" s="48" t="s">
        <v>233</v>
      </c>
      <c r="J20" s="73">
        <v>0</v>
      </c>
      <c r="K20" s="84"/>
    </row>
    <row r="21" spans="1:11" ht="16" thickBot="1">
      <c r="D21" s="74" t="s">
        <v>36</v>
      </c>
      <c r="E21" s="85">
        <f>SUM(E6:E20)</f>
        <v>100</v>
      </c>
      <c r="J21" s="74" t="s">
        <v>36</v>
      </c>
      <c r="K21" s="85">
        <f>SUM(K6:K20)</f>
        <v>97</v>
      </c>
    </row>
    <row r="22" spans="1:11" ht="43" thickBot="1">
      <c r="A22" s="78" t="s">
        <v>246</v>
      </c>
      <c r="B22" s="79" t="s">
        <v>247</v>
      </c>
      <c r="D22" s="77"/>
      <c r="E22" s="86"/>
      <c r="G22" s="78" t="s">
        <v>246</v>
      </c>
      <c r="H22" s="79" t="s">
        <v>247</v>
      </c>
      <c r="J22" s="77"/>
      <c r="K22" s="86"/>
    </row>
    <row r="23" spans="1:11" ht="16" thickBot="1">
      <c r="A23" s="80" t="s">
        <v>248</v>
      </c>
      <c r="B23" s="81" t="s">
        <v>249</v>
      </c>
      <c r="D23" s="77"/>
      <c r="E23" s="86"/>
      <c r="G23" s="80" t="s">
        <v>248</v>
      </c>
      <c r="H23" s="81" t="s">
        <v>249</v>
      </c>
      <c r="J23" s="77"/>
      <c r="K23" s="86"/>
    </row>
    <row r="24" spans="1:11" ht="16" thickBot="1">
      <c r="A24" s="80" t="s">
        <v>6</v>
      </c>
      <c r="B24" s="81" t="s">
        <v>250</v>
      </c>
      <c r="D24" s="77"/>
      <c r="E24" s="86"/>
      <c r="G24" s="80" t="s">
        <v>6</v>
      </c>
      <c r="H24" s="81" t="s">
        <v>250</v>
      </c>
      <c r="J24" s="77"/>
      <c r="K24" s="86"/>
    </row>
    <row r="25" spans="1:11" ht="16" thickBot="1">
      <c r="A25" s="80" t="s">
        <v>251</v>
      </c>
      <c r="B25" s="81" t="s">
        <v>252</v>
      </c>
      <c r="D25" s="77"/>
      <c r="E25" s="86"/>
      <c r="G25" s="80" t="s">
        <v>251</v>
      </c>
      <c r="H25" s="81" t="s">
        <v>252</v>
      </c>
      <c r="J25" s="77"/>
      <c r="K25" s="86"/>
    </row>
    <row r="27" spans="1:11">
      <c r="A27" s="87" t="s">
        <v>395</v>
      </c>
      <c r="B27" s="87" t="str">
        <f>+'MAPA DE RIESGOS'!D10</f>
        <v>Posibilidad de incumplimiento con los términos establecidos para el reporte y/o presentación de informes a entes externos e internos.</v>
      </c>
      <c r="C27" s="87"/>
      <c r="D27" s="87"/>
      <c r="E27" s="87"/>
      <c r="F27" s="87"/>
      <c r="G27" s="87"/>
      <c r="H27" s="87"/>
    </row>
    <row r="28" spans="1:11">
      <c r="A28" s="65" t="s">
        <v>253</v>
      </c>
      <c r="B28" s="66" t="str">
        <f>+'MAPA DE RIESGOS'!P10</f>
        <v>Deficiencia en la planeación de las actividades de seguimiento, auditoria y/o evaluación de OCI.</v>
      </c>
      <c r="G28" s="65" t="s">
        <v>254</v>
      </c>
      <c r="H28" s="66" t="str">
        <f>+'MAPA DE RIESGOS'!P11</f>
        <v>Inefectividad en el cumplimiento del rol de autocontrol, evaluación y seguimiento.</v>
      </c>
    </row>
    <row r="29" spans="1:11">
      <c r="A29" s="65" t="s">
        <v>234</v>
      </c>
      <c r="B29" s="66" t="str">
        <f>+'MAPA DE RIESGOS'!T10</f>
        <v>Elaboración del cronograma de actividades de la OCI.</v>
      </c>
      <c r="G29" s="65" t="s">
        <v>234</v>
      </c>
      <c r="H29" s="66" t="str">
        <f>+'MAPA DE RIESGOS'!T11</f>
        <v>Generación, de reportes y seguimientos  en los términos establecidos.</v>
      </c>
    </row>
    <row r="30" spans="1:11" ht="16" thickBot="1"/>
    <row r="31" spans="1:11" ht="53.25" customHeight="1" thickBot="1">
      <c r="A31" s="70" t="s">
        <v>202</v>
      </c>
      <c r="B31" s="29" t="s">
        <v>203</v>
      </c>
      <c r="C31" s="71" t="s">
        <v>204</v>
      </c>
      <c r="D31" s="29" t="s">
        <v>205</v>
      </c>
      <c r="E31" s="72" t="s">
        <v>235</v>
      </c>
      <c r="G31" s="70" t="s">
        <v>202</v>
      </c>
      <c r="H31" s="29" t="s">
        <v>203</v>
      </c>
      <c r="I31" s="71" t="s">
        <v>204</v>
      </c>
      <c r="J31" s="29" t="s">
        <v>205</v>
      </c>
      <c r="K31" s="72" t="s">
        <v>235</v>
      </c>
    </row>
    <row r="32" spans="1:11">
      <c r="A32" s="286" t="s">
        <v>206</v>
      </c>
      <c r="B32" s="287" t="s">
        <v>207</v>
      </c>
      <c r="C32" s="68" t="s">
        <v>208</v>
      </c>
      <c r="D32" s="69">
        <v>15</v>
      </c>
      <c r="E32" s="82">
        <v>15</v>
      </c>
      <c r="G32" s="286" t="s">
        <v>206</v>
      </c>
      <c r="H32" s="287" t="s">
        <v>207</v>
      </c>
      <c r="I32" s="68" t="s">
        <v>208</v>
      </c>
      <c r="J32" s="69">
        <v>15</v>
      </c>
      <c r="K32" s="82">
        <v>15</v>
      </c>
    </row>
    <row r="33" spans="1:11" ht="21.75" customHeight="1">
      <c r="A33" s="282"/>
      <c r="B33" s="283"/>
      <c r="C33" s="48" t="s">
        <v>209</v>
      </c>
      <c r="D33" s="67">
        <v>0</v>
      </c>
      <c r="E33" s="83"/>
      <c r="G33" s="282"/>
      <c r="H33" s="283"/>
      <c r="I33" s="48" t="s">
        <v>209</v>
      </c>
      <c r="J33" s="67">
        <v>0</v>
      </c>
      <c r="K33" s="83"/>
    </row>
    <row r="34" spans="1:11">
      <c r="A34" s="282"/>
      <c r="B34" s="283" t="s">
        <v>210</v>
      </c>
      <c r="C34" s="48" t="s">
        <v>211</v>
      </c>
      <c r="D34" s="67">
        <v>15</v>
      </c>
      <c r="E34" s="83">
        <v>15</v>
      </c>
      <c r="G34" s="282"/>
      <c r="H34" s="283" t="s">
        <v>210</v>
      </c>
      <c r="I34" s="48" t="s">
        <v>211</v>
      </c>
      <c r="J34" s="67">
        <v>15</v>
      </c>
      <c r="K34" s="83">
        <v>15</v>
      </c>
    </row>
    <row r="35" spans="1:11" ht="25.5" customHeight="1">
      <c r="A35" s="282"/>
      <c r="B35" s="283"/>
      <c r="C35" s="48" t="s">
        <v>212</v>
      </c>
      <c r="D35" s="67">
        <v>0</v>
      </c>
      <c r="E35" s="83"/>
      <c r="G35" s="282"/>
      <c r="H35" s="283"/>
      <c r="I35" s="48" t="s">
        <v>212</v>
      </c>
      <c r="J35" s="67">
        <v>0</v>
      </c>
      <c r="K35" s="83"/>
    </row>
    <row r="36" spans="1:11" ht="22.5" customHeight="1">
      <c r="A36" s="282" t="s">
        <v>213</v>
      </c>
      <c r="B36" s="283" t="s">
        <v>214</v>
      </c>
      <c r="C36" s="48" t="s">
        <v>215</v>
      </c>
      <c r="D36" s="67">
        <v>15</v>
      </c>
      <c r="E36" s="83">
        <v>15</v>
      </c>
      <c r="G36" s="282" t="s">
        <v>213</v>
      </c>
      <c r="H36" s="283" t="s">
        <v>214</v>
      </c>
      <c r="I36" s="48" t="s">
        <v>215</v>
      </c>
      <c r="J36" s="67">
        <v>15</v>
      </c>
      <c r="K36" s="83">
        <v>15</v>
      </c>
    </row>
    <row r="37" spans="1:11">
      <c r="A37" s="282"/>
      <c r="B37" s="283"/>
      <c r="C37" s="48" t="s">
        <v>216</v>
      </c>
      <c r="D37" s="67">
        <v>0</v>
      </c>
      <c r="E37" s="83"/>
      <c r="G37" s="282"/>
      <c r="H37" s="283"/>
      <c r="I37" s="48" t="s">
        <v>216</v>
      </c>
      <c r="J37" s="67">
        <v>0</v>
      </c>
      <c r="K37" s="83"/>
    </row>
    <row r="38" spans="1:11" ht="22.5" customHeight="1">
      <c r="A38" s="282" t="s">
        <v>217</v>
      </c>
      <c r="B38" s="283" t="s">
        <v>218</v>
      </c>
      <c r="C38" s="48" t="s">
        <v>219</v>
      </c>
      <c r="D38" s="67">
        <v>15</v>
      </c>
      <c r="E38" s="83">
        <v>15</v>
      </c>
      <c r="G38" s="282" t="s">
        <v>217</v>
      </c>
      <c r="H38" s="283" t="s">
        <v>218</v>
      </c>
      <c r="I38" s="48" t="s">
        <v>219</v>
      </c>
      <c r="J38" s="67">
        <v>15</v>
      </c>
      <c r="K38" s="83">
        <v>15</v>
      </c>
    </row>
    <row r="39" spans="1:11" ht="30" customHeight="1">
      <c r="A39" s="282"/>
      <c r="B39" s="283"/>
      <c r="C39" s="48" t="s">
        <v>220</v>
      </c>
      <c r="D39" s="67">
        <v>0</v>
      </c>
      <c r="E39" s="83"/>
      <c r="G39" s="282"/>
      <c r="H39" s="283"/>
      <c r="I39" s="48" t="s">
        <v>220</v>
      </c>
      <c r="J39" s="67">
        <v>0</v>
      </c>
      <c r="K39" s="83"/>
    </row>
    <row r="40" spans="1:11" ht="25.5" customHeight="1">
      <c r="A40" s="282" t="s">
        <v>221</v>
      </c>
      <c r="B40" s="283" t="s">
        <v>222</v>
      </c>
      <c r="C40" s="48" t="s">
        <v>223</v>
      </c>
      <c r="D40" s="67">
        <v>15</v>
      </c>
      <c r="E40" s="83">
        <v>15</v>
      </c>
      <c r="G40" s="282" t="s">
        <v>221</v>
      </c>
      <c r="H40" s="283" t="s">
        <v>222</v>
      </c>
      <c r="I40" s="48" t="s">
        <v>223</v>
      </c>
      <c r="J40" s="67">
        <v>15</v>
      </c>
      <c r="K40" s="83">
        <v>15</v>
      </c>
    </row>
    <row r="41" spans="1:11" ht="25.5" customHeight="1">
      <c r="A41" s="282"/>
      <c r="B41" s="283"/>
      <c r="C41" s="48" t="s">
        <v>224</v>
      </c>
      <c r="D41" s="67">
        <v>0</v>
      </c>
      <c r="E41" s="83"/>
      <c r="G41" s="282"/>
      <c r="H41" s="283"/>
      <c r="I41" s="48" t="s">
        <v>224</v>
      </c>
      <c r="J41" s="67">
        <v>0</v>
      </c>
      <c r="K41" s="83"/>
    </row>
    <row r="42" spans="1:11" ht="28">
      <c r="A42" s="282" t="s">
        <v>225</v>
      </c>
      <c r="B42" s="283" t="s">
        <v>226</v>
      </c>
      <c r="C42" s="48" t="s">
        <v>227</v>
      </c>
      <c r="D42" s="67">
        <v>15</v>
      </c>
      <c r="E42" s="83">
        <v>15</v>
      </c>
      <c r="G42" s="282" t="s">
        <v>225</v>
      </c>
      <c r="H42" s="283" t="s">
        <v>396</v>
      </c>
      <c r="I42" s="48" t="s">
        <v>227</v>
      </c>
      <c r="J42" s="67">
        <v>15</v>
      </c>
      <c r="K42" s="83">
        <v>14</v>
      </c>
    </row>
    <row r="43" spans="1:11" ht="28">
      <c r="A43" s="282"/>
      <c r="B43" s="283"/>
      <c r="C43" s="48" t="s">
        <v>228</v>
      </c>
      <c r="D43" s="67">
        <v>0</v>
      </c>
      <c r="E43" s="83"/>
      <c r="G43" s="282"/>
      <c r="H43" s="283"/>
      <c r="I43" s="48" t="s">
        <v>228</v>
      </c>
      <c r="J43" s="67">
        <v>0</v>
      </c>
      <c r="K43" s="83"/>
    </row>
    <row r="44" spans="1:11" ht="63.75" customHeight="1">
      <c r="A44" s="282" t="s">
        <v>229</v>
      </c>
      <c r="B44" s="283" t="s">
        <v>230</v>
      </c>
      <c r="C44" s="48" t="s">
        <v>231</v>
      </c>
      <c r="D44" s="67">
        <v>10</v>
      </c>
      <c r="E44" s="83">
        <v>10</v>
      </c>
      <c r="G44" s="282" t="s">
        <v>229</v>
      </c>
      <c r="H44" s="283" t="s">
        <v>230</v>
      </c>
      <c r="I44" s="48" t="s">
        <v>231</v>
      </c>
      <c r="J44" s="67">
        <v>10</v>
      </c>
      <c r="K44" s="83">
        <v>9</v>
      </c>
    </row>
    <row r="45" spans="1:11" ht="63.75" customHeight="1">
      <c r="A45" s="282"/>
      <c r="B45" s="283"/>
      <c r="C45" s="48" t="s">
        <v>232</v>
      </c>
      <c r="D45" s="67">
        <v>5</v>
      </c>
      <c r="E45" s="83"/>
      <c r="G45" s="282"/>
      <c r="H45" s="283"/>
      <c r="I45" s="48" t="s">
        <v>232</v>
      </c>
      <c r="J45" s="67">
        <v>5</v>
      </c>
      <c r="K45" s="83"/>
    </row>
    <row r="46" spans="1:11" ht="15.75" customHeight="1" thickBot="1">
      <c r="A46" s="282"/>
      <c r="B46" s="283"/>
      <c r="C46" s="48" t="s">
        <v>233</v>
      </c>
      <c r="D46" s="73">
        <v>0</v>
      </c>
      <c r="E46" s="84"/>
      <c r="G46" s="282"/>
      <c r="H46" s="283"/>
      <c r="I46" s="48" t="s">
        <v>233</v>
      </c>
      <c r="J46" s="73">
        <v>0</v>
      </c>
      <c r="K46" s="84"/>
    </row>
    <row r="47" spans="1:11" ht="16" thickBot="1">
      <c r="D47" s="74" t="s">
        <v>36</v>
      </c>
      <c r="E47" s="85">
        <f>SUM(E32:E46)</f>
        <v>100</v>
      </c>
      <c r="J47" s="74" t="s">
        <v>36</v>
      </c>
      <c r="K47" s="85">
        <f>SUM(K32:K46)</f>
        <v>98</v>
      </c>
    </row>
    <row r="48" spans="1:11" ht="43" thickBot="1">
      <c r="A48" s="78" t="s">
        <v>246</v>
      </c>
      <c r="B48" s="79" t="s">
        <v>247</v>
      </c>
      <c r="D48" s="77"/>
      <c r="E48" s="86"/>
      <c r="G48" s="78" t="s">
        <v>246</v>
      </c>
      <c r="H48" s="79" t="s">
        <v>247</v>
      </c>
      <c r="J48" s="77"/>
      <c r="K48" s="86"/>
    </row>
    <row r="49" spans="1:12" ht="16" thickBot="1">
      <c r="A49" s="80" t="s">
        <v>248</v>
      </c>
      <c r="B49" s="81" t="s">
        <v>249</v>
      </c>
      <c r="D49" s="77"/>
      <c r="E49" s="86"/>
      <c r="G49" s="80" t="s">
        <v>248</v>
      </c>
      <c r="H49" s="81" t="s">
        <v>249</v>
      </c>
      <c r="J49" s="77"/>
      <c r="K49" s="86"/>
    </row>
    <row r="50" spans="1:12" ht="16" thickBot="1">
      <c r="A50" s="80" t="s">
        <v>6</v>
      </c>
      <c r="B50" s="81" t="s">
        <v>250</v>
      </c>
      <c r="D50" s="77"/>
      <c r="E50" s="86"/>
      <c r="G50" s="80" t="s">
        <v>6</v>
      </c>
      <c r="H50" s="81" t="s">
        <v>250</v>
      </c>
      <c r="J50" s="77"/>
      <c r="K50" s="86"/>
    </row>
    <row r="51" spans="1:12" ht="16" thickBot="1">
      <c r="A51" s="80" t="s">
        <v>251</v>
      </c>
      <c r="B51" s="81" t="s">
        <v>252</v>
      </c>
      <c r="D51" s="77"/>
      <c r="E51" s="86"/>
      <c r="G51" s="80" t="s">
        <v>251</v>
      </c>
      <c r="H51" s="81" t="s">
        <v>252</v>
      </c>
      <c r="J51" s="77"/>
      <c r="K51" s="86"/>
    </row>
    <row r="53" spans="1:12">
      <c r="A53" s="87" t="s">
        <v>427</v>
      </c>
      <c r="B53" s="87" t="str">
        <f>+'MAPA DE RIESGOS'!D12</f>
        <v>Inadecuada disposición de los residuos ordinarios,  reciclables.</v>
      </c>
      <c r="C53" s="87"/>
      <c r="D53" s="87"/>
      <c r="E53" s="87"/>
      <c r="F53" s="87"/>
      <c r="G53" s="87"/>
      <c r="H53" s="87"/>
    </row>
    <row r="54" spans="1:12">
      <c r="A54" s="65" t="s">
        <v>253</v>
      </c>
      <c r="B54" s="66" t="str">
        <f>+'MAPA DE RIESGOS'!P12</f>
        <v xml:space="preserve">Desconocimiento de las políticas de gestión ambiental de la Entidad. </v>
      </c>
      <c r="G54" s="77"/>
      <c r="H54" s="161"/>
      <c r="I54" s="161"/>
      <c r="J54" s="161"/>
      <c r="K54" s="86"/>
      <c r="L54" s="161"/>
    </row>
    <row r="55" spans="1:12">
      <c r="A55" s="65" t="s">
        <v>234</v>
      </c>
      <c r="B55" s="66" t="str">
        <f>+'MAPA DE RIESGOS'!T12</f>
        <v>Participar en las jornadas de capacitación y/o sensibilización programadas por el Sistema de Gestión Ambiental.</v>
      </c>
      <c r="G55" s="77"/>
      <c r="H55" s="161"/>
      <c r="I55" s="161"/>
      <c r="J55" s="161"/>
      <c r="K55" s="86"/>
      <c r="L55" s="161"/>
    </row>
    <row r="56" spans="1:12" ht="16" thickBot="1">
      <c r="G56" s="161"/>
      <c r="H56" s="161"/>
      <c r="I56" s="161"/>
      <c r="J56" s="161"/>
      <c r="K56" s="86"/>
      <c r="L56" s="161"/>
    </row>
    <row r="57" spans="1:12" ht="53.25" customHeight="1" thickBot="1">
      <c r="A57" s="70" t="s">
        <v>202</v>
      </c>
      <c r="B57" s="29" t="s">
        <v>203</v>
      </c>
      <c r="C57" s="71" t="s">
        <v>204</v>
      </c>
      <c r="D57" s="29" t="s">
        <v>205</v>
      </c>
      <c r="E57" s="72" t="s">
        <v>235</v>
      </c>
      <c r="G57" s="162"/>
      <c r="H57" s="162"/>
      <c r="I57" s="162"/>
      <c r="J57" s="162"/>
      <c r="K57" s="163"/>
      <c r="L57" s="161"/>
    </row>
    <row r="58" spans="1:12">
      <c r="A58" s="286" t="s">
        <v>206</v>
      </c>
      <c r="B58" s="287" t="s">
        <v>207</v>
      </c>
      <c r="C58" s="132" t="s">
        <v>208</v>
      </c>
      <c r="D58" s="69">
        <v>15</v>
      </c>
      <c r="E58" s="82">
        <v>15</v>
      </c>
      <c r="G58" s="284"/>
      <c r="H58" s="285"/>
      <c r="I58" s="164"/>
      <c r="J58" s="165"/>
      <c r="K58" s="86"/>
      <c r="L58" s="161"/>
    </row>
    <row r="59" spans="1:12" ht="21.75" customHeight="1">
      <c r="A59" s="282"/>
      <c r="B59" s="283"/>
      <c r="C59" s="133" t="s">
        <v>209</v>
      </c>
      <c r="D59" s="67">
        <v>0</v>
      </c>
      <c r="E59" s="83"/>
      <c r="G59" s="284"/>
      <c r="H59" s="285"/>
      <c r="I59" s="164"/>
      <c r="J59" s="165"/>
      <c r="K59" s="86"/>
      <c r="L59" s="161"/>
    </row>
    <row r="60" spans="1:12">
      <c r="A60" s="282"/>
      <c r="B60" s="283" t="s">
        <v>210</v>
      </c>
      <c r="C60" s="133" t="s">
        <v>211</v>
      </c>
      <c r="D60" s="67">
        <v>15</v>
      </c>
      <c r="E60" s="83">
        <v>15</v>
      </c>
      <c r="G60" s="284"/>
      <c r="H60" s="285"/>
      <c r="I60" s="164"/>
      <c r="J60" s="165"/>
      <c r="K60" s="86"/>
      <c r="L60" s="161"/>
    </row>
    <row r="61" spans="1:12" ht="25.5" customHeight="1">
      <c r="A61" s="282"/>
      <c r="B61" s="283"/>
      <c r="C61" s="133" t="s">
        <v>212</v>
      </c>
      <c r="D61" s="67">
        <v>0</v>
      </c>
      <c r="E61" s="83"/>
      <c r="G61" s="284"/>
      <c r="H61" s="285"/>
      <c r="I61" s="164"/>
      <c r="J61" s="165"/>
      <c r="K61" s="86"/>
      <c r="L61" s="161"/>
    </row>
    <row r="62" spans="1:12" ht="22.5" customHeight="1">
      <c r="A62" s="282" t="s">
        <v>213</v>
      </c>
      <c r="B62" s="283" t="s">
        <v>214</v>
      </c>
      <c r="C62" s="133" t="s">
        <v>215</v>
      </c>
      <c r="D62" s="67">
        <v>15</v>
      </c>
      <c r="E62" s="83">
        <v>15</v>
      </c>
      <c r="G62" s="284"/>
      <c r="H62" s="285"/>
      <c r="I62" s="164"/>
      <c r="J62" s="165"/>
      <c r="K62" s="86"/>
      <c r="L62" s="161"/>
    </row>
    <row r="63" spans="1:12">
      <c r="A63" s="282"/>
      <c r="B63" s="283"/>
      <c r="C63" s="133" t="s">
        <v>216</v>
      </c>
      <c r="D63" s="67">
        <v>0</v>
      </c>
      <c r="E63" s="83"/>
      <c r="G63" s="284"/>
      <c r="H63" s="285"/>
      <c r="I63" s="164"/>
      <c r="J63" s="165"/>
      <c r="K63" s="86"/>
      <c r="L63" s="161"/>
    </row>
    <row r="64" spans="1:12" ht="22.5" customHeight="1">
      <c r="A64" s="282" t="s">
        <v>217</v>
      </c>
      <c r="B64" s="283" t="s">
        <v>218</v>
      </c>
      <c r="C64" s="133" t="s">
        <v>219</v>
      </c>
      <c r="D64" s="67">
        <v>15</v>
      </c>
      <c r="E64" s="83">
        <v>15</v>
      </c>
      <c r="G64" s="284"/>
      <c r="H64" s="285"/>
      <c r="I64" s="164"/>
      <c r="J64" s="165"/>
      <c r="K64" s="86"/>
      <c r="L64" s="161"/>
    </row>
    <row r="65" spans="1:12" ht="30" customHeight="1">
      <c r="A65" s="282"/>
      <c r="B65" s="283"/>
      <c r="C65" s="133" t="s">
        <v>220</v>
      </c>
      <c r="D65" s="67">
        <v>0</v>
      </c>
      <c r="E65" s="83"/>
      <c r="G65" s="284"/>
      <c r="H65" s="285"/>
      <c r="I65" s="164"/>
      <c r="J65" s="165"/>
      <c r="K65" s="86"/>
      <c r="L65" s="161"/>
    </row>
    <row r="66" spans="1:12" ht="25.5" customHeight="1">
      <c r="A66" s="282" t="s">
        <v>221</v>
      </c>
      <c r="B66" s="283" t="s">
        <v>222</v>
      </c>
      <c r="C66" s="133" t="s">
        <v>223</v>
      </c>
      <c r="D66" s="67">
        <v>15</v>
      </c>
      <c r="E66" s="83">
        <v>15</v>
      </c>
      <c r="G66" s="284"/>
      <c r="H66" s="285"/>
      <c r="I66" s="164"/>
      <c r="J66" s="165"/>
      <c r="K66" s="86"/>
      <c r="L66" s="161"/>
    </row>
    <row r="67" spans="1:12" ht="25.5" customHeight="1">
      <c r="A67" s="282"/>
      <c r="B67" s="283"/>
      <c r="C67" s="133" t="s">
        <v>224</v>
      </c>
      <c r="D67" s="67">
        <v>0</v>
      </c>
      <c r="E67" s="83"/>
      <c r="G67" s="284"/>
      <c r="H67" s="285"/>
      <c r="I67" s="164"/>
      <c r="J67" s="165"/>
      <c r="K67" s="86"/>
      <c r="L67" s="161"/>
    </row>
    <row r="68" spans="1:12" ht="28">
      <c r="A68" s="282" t="s">
        <v>225</v>
      </c>
      <c r="B68" s="283" t="s">
        <v>226</v>
      </c>
      <c r="C68" s="133" t="s">
        <v>227</v>
      </c>
      <c r="D68" s="67">
        <v>15</v>
      </c>
      <c r="E68" s="83">
        <v>15</v>
      </c>
      <c r="G68" s="284"/>
      <c r="H68" s="285"/>
      <c r="I68" s="164"/>
      <c r="J68" s="165"/>
      <c r="K68" s="86"/>
      <c r="L68" s="161"/>
    </row>
    <row r="69" spans="1:12" ht="28">
      <c r="A69" s="282"/>
      <c r="B69" s="283"/>
      <c r="C69" s="133" t="s">
        <v>228</v>
      </c>
      <c r="D69" s="67">
        <v>0</v>
      </c>
      <c r="E69" s="83"/>
      <c r="G69" s="284"/>
      <c r="H69" s="285"/>
      <c r="I69" s="164"/>
      <c r="J69" s="165"/>
      <c r="K69" s="86"/>
      <c r="L69" s="161"/>
    </row>
    <row r="70" spans="1:12" ht="63.75" customHeight="1">
      <c r="A70" s="282" t="s">
        <v>229</v>
      </c>
      <c r="B70" s="283" t="s">
        <v>230</v>
      </c>
      <c r="C70" s="133" t="s">
        <v>231</v>
      </c>
      <c r="D70" s="67">
        <v>10</v>
      </c>
      <c r="E70" s="83">
        <v>10</v>
      </c>
      <c r="G70" s="284"/>
      <c r="H70" s="285"/>
      <c r="I70" s="164"/>
      <c r="J70" s="165"/>
      <c r="K70" s="86"/>
      <c r="L70" s="161"/>
    </row>
    <row r="71" spans="1:12" ht="63.75" customHeight="1">
      <c r="A71" s="282"/>
      <c r="B71" s="283"/>
      <c r="C71" s="133" t="s">
        <v>232</v>
      </c>
      <c r="D71" s="67">
        <v>5</v>
      </c>
      <c r="E71" s="83"/>
      <c r="G71" s="284"/>
      <c r="H71" s="285"/>
      <c r="I71" s="164"/>
      <c r="J71" s="165"/>
      <c r="K71" s="86"/>
      <c r="L71" s="161"/>
    </row>
    <row r="72" spans="1:12" ht="15.75" customHeight="1" thickBot="1">
      <c r="A72" s="282"/>
      <c r="B72" s="283"/>
      <c r="C72" s="133" t="s">
        <v>233</v>
      </c>
      <c r="D72" s="73">
        <v>0</v>
      </c>
      <c r="E72" s="84"/>
      <c r="G72" s="284"/>
      <c r="H72" s="285"/>
      <c r="I72" s="164"/>
      <c r="J72" s="165"/>
      <c r="K72" s="86"/>
      <c r="L72" s="161"/>
    </row>
    <row r="73" spans="1:12" ht="16" thickBot="1">
      <c r="D73" s="74" t="s">
        <v>36</v>
      </c>
      <c r="E73" s="85">
        <f>SUM(E58:E72)</f>
        <v>100</v>
      </c>
      <c r="G73" s="161"/>
      <c r="H73" s="161"/>
      <c r="I73" s="161"/>
      <c r="J73" s="77"/>
      <c r="K73" s="86"/>
      <c r="L73" s="161"/>
    </row>
    <row r="74" spans="1:12" ht="43" thickBot="1">
      <c r="A74" s="78" t="s">
        <v>246</v>
      </c>
      <c r="B74" s="134" t="s">
        <v>247</v>
      </c>
      <c r="D74" s="77"/>
      <c r="E74" s="86"/>
      <c r="G74" s="116"/>
      <c r="H74" s="116"/>
      <c r="I74" s="161"/>
      <c r="J74" s="77"/>
      <c r="K74" s="86"/>
      <c r="L74" s="161"/>
    </row>
    <row r="75" spans="1:12" ht="16" thickBot="1">
      <c r="A75" s="80" t="s">
        <v>248</v>
      </c>
      <c r="B75" s="81" t="s">
        <v>249</v>
      </c>
      <c r="D75" s="77"/>
      <c r="E75" s="86"/>
      <c r="G75" s="166"/>
      <c r="H75" s="166"/>
      <c r="I75" s="161"/>
      <c r="J75" s="77"/>
      <c r="K75" s="86"/>
      <c r="L75" s="161"/>
    </row>
    <row r="76" spans="1:12" ht="16" thickBot="1">
      <c r="A76" s="80" t="s">
        <v>6</v>
      </c>
      <c r="B76" s="81" t="s">
        <v>250</v>
      </c>
      <c r="D76" s="77"/>
      <c r="E76" s="86"/>
      <c r="G76" s="166"/>
      <c r="H76" s="166"/>
      <c r="I76" s="161"/>
      <c r="J76" s="77"/>
      <c r="K76" s="86"/>
      <c r="L76" s="161"/>
    </row>
    <row r="77" spans="1:12" ht="16" thickBot="1">
      <c r="A77" s="80" t="s">
        <v>251</v>
      </c>
      <c r="B77" s="81" t="s">
        <v>252</v>
      </c>
      <c r="D77" s="77"/>
      <c r="E77" s="86"/>
      <c r="G77" s="166"/>
      <c r="H77" s="166"/>
      <c r="I77" s="161"/>
      <c r="J77" s="77"/>
      <c r="K77" s="86"/>
      <c r="L77" s="161"/>
    </row>
    <row r="78" spans="1:12">
      <c r="G78" s="161"/>
      <c r="H78" s="161"/>
      <c r="I78" s="161"/>
      <c r="J78" s="161"/>
      <c r="K78" s="86"/>
      <c r="L78" s="161"/>
    </row>
    <row r="79" spans="1:12">
      <c r="A79" s="87" t="s">
        <v>428</v>
      </c>
      <c r="B79" s="87" t="str">
        <f>+'MAPA DE RIESGOS'!D13</f>
        <v xml:space="preserve">Ocurrencia de accidentes y/o enfermedades Profesionales </v>
      </c>
      <c r="C79" s="87"/>
      <c r="D79" s="87"/>
      <c r="E79" s="87"/>
      <c r="F79" s="87"/>
      <c r="G79" s="87"/>
      <c r="H79" s="87"/>
      <c r="I79" s="161"/>
      <c r="J79" s="161"/>
      <c r="K79" s="86"/>
      <c r="L79" s="161"/>
    </row>
    <row r="80" spans="1:12">
      <c r="A80" s="65" t="s">
        <v>253</v>
      </c>
      <c r="B80" s="66" t="str">
        <f>+'MAPA DE RIESGOS'!P13</f>
        <v xml:space="preserve">Desconocimiento de las políticas establecidas en el Sistema de Gestión de Seguridad y Salud en el Trabajo. </v>
      </c>
      <c r="G80" s="77"/>
      <c r="H80" s="161"/>
      <c r="I80" s="161"/>
      <c r="J80" s="161"/>
      <c r="K80" s="86"/>
      <c r="L80" s="161"/>
    </row>
    <row r="81" spans="1:12">
      <c r="A81" s="65" t="s">
        <v>234</v>
      </c>
      <c r="B81" s="66" t="str">
        <f>+'MAPA DE RIESGOS'!T13</f>
        <v>Participar en las jornadas de capacitación y/o sensibilización programadas por el Sistema de Gestión de Seguridad y Salud en el Trabajo.</v>
      </c>
      <c r="G81" s="77"/>
      <c r="H81" s="161"/>
      <c r="I81" s="161"/>
      <c r="J81" s="161"/>
      <c r="K81" s="86"/>
      <c r="L81" s="161"/>
    </row>
    <row r="82" spans="1:12" ht="16" thickBot="1">
      <c r="G82" s="161"/>
      <c r="H82" s="161"/>
      <c r="I82" s="161"/>
      <c r="J82" s="161"/>
      <c r="K82" s="86"/>
      <c r="L82" s="161"/>
    </row>
    <row r="83" spans="1:12" ht="53.25" customHeight="1" thickBot="1">
      <c r="A83" s="70" t="s">
        <v>202</v>
      </c>
      <c r="B83" s="29" t="s">
        <v>203</v>
      </c>
      <c r="C83" s="71" t="s">
        <v>204</v>
      </c>
      <c r="D83" s="29" t="s">
        <v>205</v>
      </c>
      <c r="E83" s="72" t="s">
        <v>235</v>
      </c>
      <c r="G83" s="162"/>
      <c r="H83" s="162"/>
      <c r="I83" s="162"/>
      <c r="J83" s="162"/>
      <c r="K83" s="163"/>
      <c r="L83" s="161"/>
    </row>
    <row r="84" spans="1:12">
      <c r="A84" s="286" t="s">
        <v>206</v>
      </c>
      <c r="B84" s="287" t="s">
        <v>207</v>
      </c>
      <c r="C84" s="132" t="s">
        <v>208</v>
      </c>
      <c r="D84" s="69">
        <v>15</v>
      </c>
      <c r="E84" s="82">
        <v>15</v>
      </c>
      <c r="G84" s="284"/>
      <c r="H84" s="285"/>
      <c r="I84" s="164"/>
      <c r="J84" s="165"/>
      <c r="K84" s="86"/>
      <c r="L84" s="161"/>
    </row>
    <row r="85" spans="1:12" ht="21.75" customHeight="1">
      <c r="A85" s="282"/>
      <c r="B85" s="283"/>
      <c r="C85" s="133" t="s">
        <v>209</v>
      </c>
      <c r="D85" s="67">
        <v>0</v>
      </c>
      <c r="E85" s="83"/>
      <c r="G85" s="284"/>
      <c r="H85" s="285"/>
      <c r="I85" s="164"/>
      <c r="J85" s="165"/>
      <c r="K85" s="86"/>
      <c r="L85" s="161"/>
    </row>
    <row r="86" spans="1:12">
      <c r="A86" s="282"/>
      <c r="B86" s="283" t="s">
        <v>210</v>
      </c>
      <c r="C86" s="133" t="s">
        <v>211</v>
      </c>
      <c r="D86" s="67">
        <v>15</v>
      </c>
      <c r="E86" s="83">
        <v>15</v>
      </c>
      <c r="G86" s="284"/>
      <c r="H86" s="285"/>
      <c r="I86" s="164"/>
      <c r="J86" s="165"/>
      <c r="K86" s="86"/>
      <c r="L86" s="161"/>
    </row>
    <row r="87" spans="1:12" ht="25.5" customHeight="1">
      <c r="A87" s="282"/>
      <c r="B87" s="283"/>
      <c r="C87" s="133" t="s">
        <v>212</v>
      </c>
      <c r="D87" s="67">
        <v>0</v>
      </c>
      <c r="E87" s="83"/>
      <c r="G87" s="284"/>
      <c r="H87" s="285"/>
      <c r="I87" s="164"/>
      <c r="J87" s="165"/>
      <c r="K87" s="86"/>
      <c r="L87" s="161"/>
    </row>
    <row r="88" spans="1:12" ht="22.5" customHeight="1">
      <c r="A88" s="282" t="s">
        <v>213</v>
      </c>
      <c r="B88" s="283" t="s">
        <v>214</v>
      </c>
      <c r="C88" s="133" t="s">
        <v>215</v>
      </c>
      <c r="D88" s="67">
        <v>15</v>
      </c>
      <c r="E88" s="83">
        <v>15</v>
      </c>
      <c r="G88" s="284"/>
      <c r="H88" s="285"/>
      <c r="I88" s="164"/>
      <c r="J88" s="165"/>
      <c r="K88" s="86"/>
      <c r="L88" s="161"/>
    </row>
    <row r="89" spans="1:12">
      <c r="A89" s="282"/>
      <c r="B89" s="283"/>
      <c r="C89" s="133" t="s">
        <v>216</v>
      </c>
      <c r="D89" s="67">
        <v>0</v>
      </c>
      <c r="E89" s="83"/>
      <c r="G89" s="284"/>
      <c r="H89" s="285"/>
      <c r="I89" s="164"/>
      <c r="J89" s="165"/>
      <c r="K89" s="86"/>
      <c r="L89" s="161"/>
    </row>
    <row r="90" spans="1:12" ht="22.5" customHeight="1">
      <c r="A90" s="282" t="s">
        <v>217</v>
      </c>
      <c r="B90" s="283" t="s">
        <v>218</v>
      </c>
      <c r="C90" s="133" t="s">
        <v>219</v>
      </c>
      <c r="D90" s="67">
        <v>15</v>
      </c>
      <c r="E90" s="83">
        <v>15</v>
      </c>
      <c r="G90" s="284"/>
      <c r="H90" s="285"/>
      <c r="I90" s="164"/>
      <c r="J90" s="165"/>
      <c r="K90" s="86"/>
      <c r="L90" s="161"/>
    </row>
    <row r="91" spans="1:12" ht="30" customHeight="1">
      <c r="A91" s="282"/>
      <c r="B91" s="283"/>
      <c r="C91" s="133" t="s">
        <v>220</v>
      </c>
      <c r="D91" s="67">
        <v>0</v>
      </c>
      <c r="E91" s="83"/>
      <c r="G91" s="284"/>
      <c r="H91" s="285"/>
      <c r="I91" s="164"/>
      <c r="J91" s="165"/>
      <c r="K91" s="86"/>
      <c r="L91" s="161"/>
    </row>
    <row r="92" spans="1:12" ht="25.5" customHeight="1">
      <c r="A92" s="282" t="s">
        <v>221</v>
      </c>
      <c r="B92" s="283" t="s">
        <v>222</v>
      </c>
      <c r="C92" s="133" t="s">
        <v>223</v>
      </c>
      <c r="D92" s="67">
        <v>15</v>
      </c>
      <c r="E92" s="83">
        <v>15</v>
      </c>
      <c r="G92" s="284"/>
      <c r="H92" s="285"/>
      <c r="I92" s="164"/>
      <c r="J92" s="165"/>
      <c r="K92" s="86"/>
      <c r="L92" s="161"/>
    </row>
    <row r="93" spans="1:12" ht="25.5" customHeight="1">
      <c r="A93" s="282"/>
      <c r="B93" s="283"/>
      <c r="C93" s="133" t="s">
        <v>224</v>
      </c>
      <c r="D93" s="67">
        <v>0</v>
      </c>
      <c r="E93" s="83"/>
      <c r="G93" s="284"/>
      <c r="H93" s="285"/>
      <c r="I93" s="164"/>
      <c r="J93" s="165"/>
      <c r="K93" s="86"/>
      <c r="L93" s="161"/>
    </row>
    <row r="94" spans="1:12" ht="28">
      <c r="A94" s="282" t="s">
        <v>225</v>
      </c>
      <c r="B94" s="283" t="s">
        <v>226</v>
      </c>
      <c r="C94" s="133" t="s">
        <v>227</v>
      </c>
      <c r="D94" s="67">
        <v>15</v>
      </c>
      <c r="E94" s="83">
        <v>15</v>
      </c>
      <c r="G94" s="284"/>
      <c r="H94" s="285"/>
      <c r="I94" s="164"/>
      <c r="J94" s="165"/>
      <c r="K94" s="86"/>
      <c r="L94" s="161"/>
    </row>
    <row r="95" spans="1:12" ht="28">
      <c r="A95" s="282"/>
      <c r="B95" s="283"/>
      <c r="C95" s="133" t="s">
        <v>228</v>
      </c>
      <c r="D95" s="67">
        <v>0</v>
      </c>
      <c r="E95" s="83"/>
      <c r="G95" s="284"/>
      <c r="H95" s="285"/>
      <c r="I95" s="164"/>
      <c r="J95" s="165"/>
      <c r="K95" s="86"/>
      <c r="L95" s="161"/>
    </row>
    <row r="96" spans="1:12" ht="63.75" customHeight="1">
      <c r="A96" s="282" t="s">
        <v>229</v>
      </c>
      <c r="B96" s="283" t="s">
        <v>230</v>
      </c>
      <c r="C96" s="133" t="s">
        <v>231</v>
      </c>
      <c r="D96" s="67">
        <v>10</v>
      </c>
      <c r="E96" s="83">
        <v>10</v>
      </c>
      <c r="G96" s="284"/>
      <c r="H96" s="285"/>
      <c r="I96" s="164"/>
      <c r="J96" s="165"/>
      <c r="K96" s="86"/>
      <c r="L96" s="161"/>
    </row>
    <row r="97" spans="1:12" ht="63.75" customHeight="1">
      <c r="A97" s="282"/>
      <c r="B97" s="283"/>
      <c r="C97" s="133" t="s">
        <v>232</v>
      </c>
      <c r="D97" s="67">
        <v>5</v>
      </c>
      <c r="E97" s="83"/>
      <c r="G97" s="284"/>
      <c r="H97" s="285"/>
      <c r="I97" s="164"/>
      <c r="J97" s="165"/>
      <c r="K97" s="86"/>
      <c r="L97" s="161"/>
    </row>
    <row r="98" spans="1:12" ht="15.75" customHeight="1" thickBot="1">
      <c r="A98" s="282"/>
      <c r="B98" s="283"/>
      <c r="C98" s="133" t="s">
        <v>233</v>
      </c>
      <c r="D98" s="73">
        <v>0</v>
      </c>
      <c r="E98" s="84"/>
      <c r="G98" s="284"/>
      <c r="H98" s="285"/>
      <c r="I98" s="164"/>
      <c r="J98" s="165"/>
      <c r="K98" s="86"/>
      <c r="L98" s="161"/>
    </row>
    <row r="99" spans="1:12" ht="16" thickBot="1">
      <c r="D99" s="74" t="s">
        <v>36</v>
      </c>
      <c r="E99" s="85">
        <f>SUM(E84:E98)</f>
        <v>100</v>
      </c>
      <c r="G99" s="161"/>
      <c r="H99" s="161"/>
      <c r="I99" s="161"/>
      <c r="J99" s="77"/>
      <c r="K99" s="86"/>
      <c r="L99" s="161"/>
    </row>
    <row r="100" spans="1:12" ht="43" thickBot="1">
      <c r="A100" s="78" t="s">
        <v>246</v>
      </c>
      <c r="B100" s="134" t="s">
        <v>247</v>
      </c>
      <c r="D100" s="77"/>
      <c r="E100" s="86"/>
      <c r="G100" s="116"/>
      <c r="H100" s="116"/>
      <c r="I100" s="161"/>
      <c r="J100" s="77"/>
      <c r="K100" s="86"/>
      <c r="L100" s="161"/>
    </row>
    <row r="101" spans="1:12" ht="16" thickBot="1">
      <c r="A101" s="80" t="s">
        <v>248</v>
      </c>
      <c r="B101" s="81" t="s">
        <v>249</v>
      </c>
      <c r="D101" s="77"/>
      <c r="E101" s="86"/>
      <c r="G101" s="166"/>
      <c r="H101" s="166"/>
      <c r="I101" s="161"/>
      <c r="J101" s="77"/>
      <c r="K101" s="86"/>
      <c r="L101" s="161"/>
    </row>
    <row r="102" spans="1:12" ht="16" thickBot="1">
      <c r="A102" s="80" t="s">
        <v>6</v>
      </c>
      <c r="B102" s="81" t="s">
        <v>250</v>
      </c>
      <c r="D102" s="77"/>
      <c r="E102" s="86"/>
      <c r="G102" s="166"/>
      <c r="H102" s="166"/>
      <c r="I102" s="161"/>
      <c r="J102" s="77"/>
      <c r="K102" s="86"/>
      <c r="L102" s="161"/>
    </row>
    <row r="103" spans="1:12" ht="16" thickBot="1">
      <c r="A103" s="80" t="s">
        <v>251</v>
      </c>
      <c r="B103" s="81" t="s">
        <v>252</v>
      </c>
      <c r="D103" s="77"/>
      <c r="E103" s="86"/>
      <c r="G103" s="166"/>
      <c r="H103" s="166"/>
      <c r="I103" s="161"/>
      <c r="J103" s="77"/>
      <c r="K103" s="86"/>
      <c r="L103" s="161"/>
    </row>
    <row r="105" spans="1:12">
      <c r="A105" s="87" t="s">
        <v>429</v>
      </c>
      <c r="B105" s="87" t="str">
        <f>+'MAPA DE RIESGOS'!D14</f>
        <v>Riesgo de contagio de enfermedades que interrumpan el adecuado funcionamiento y cumplimiento de las obligaciones del equipo de trabajo por covid-19 u otro</v>
      </c>
      <c r="C105" s="87"/>
      <c r="D105" s="87"/>
      <c r="E105" s="87"/>
      <c r="F105" s="87"/>
      <c r="G105" s="87"/>
      <c r="H105" s="87"/>
    </row>
    <row r="106" spans="1:12">
      <c r="A106" s="65" t="s">
        <v>253</v>
      </c>
      <c r="B106" s="66" t="str">
        <f>+'MAPA DE RIESGOS'!P14</f>
        <v>Trabajo presencial</v>
      </c>
      <c r="G106" s="77"/>
      <c r="H106" s="161"/>
      <c r="I106" s="161"/>
      <c r="J106" s="161"/>
      <c r="K106" s="86"/>
      <c r="L106" s="161"/>
    </row>
    <row r="107" spans="1:12">
      <c r="A107" s="65" t="s">
        <v>234</v>
      </c>
      <c r="B107" s="66" t="str">
        <f>+'MAPA DE RIESGOS'!T14</f>
        <v>Convocar de manera remota mediante plataforma TEAMS a reuniones de seguimiento.
Solicitar soportes y/o evidencias por correo electronico.
Dar cumplimiento con la elaboración y publicación de los informes de ley.</v>
      </c>
      <c r="G107" s="77"/>
      <c r="H107" s="161"/>
      <c r="I107" s="161"/>
      <c r="J107" s="161"/>
      <c r="K107" s="86"/>
      <c r="L107" s="161"/>
    </row>
    <row r="108" spans="1:12" ht="16" thickBot="1">
      <c r="G108" s="161"/>
      <c r="H108" s="161"/>
      <c r="I108" s="161"/>
      <c r="J108" s="161"/>
      <c r="K108" s="86"/>
      <c r="L108" s="161"/>
    </row>
    <row r="109" spans="1:12" ht="53.25" customHeight="1" thickBot="1">
      <c r="A109" s="70" t="s">
        <v>202</v>
      </c>
      <c r="B109" s="29" t="s">
        <v>203</v>
      </c>
      <c r="C109" s="71" t="s">
        <v>204</v>
      </c>
      <c r="D109" s="29" t="s">
        <v>205</v>
      </c>
      <c r="E109" s="72" t="s">
        <v>235</v>
      </c>
      <c r="G109" s="162"/>
      <c r="H109" s="162"/>
      <c r="I109" s="162"/>
      <c r="J109" s="162"/>
      <c r="K109" s="163"/>
      <c r="L109" s="161"/>
    </row>
    <row r="110" spans="1:12">
      <c r="A110" s="286" t="s">
        <v>206</v>
      </c>
      <c r="B110" s="287" t="s">
        <v>207</v>
      </c>
      <c r="C110" s="132" t="s">
        <v>208</v>
      </c>
      <c r="D110" s="69">
        <v>15</v>
      </c>
      <c r="E110" s="82">
        <v>15</v>
      </c>
      <c r="G110" s="284"/>
      <c r="H110" s="285"/>
      <c r="I110" s="164"/>
      <c r="J110" s="165"/>
      <c r="K110" s="86"/>
      <c r="L110" s="161"/>
    </row>
    <row r="111" spans="1:12" ht="21.75" customHeight="1">
      <c r="A111" s="282"/>
      <c r="B111" s="283"/>
      <c r="C111" s="133" t="s">
        <v>209</v>
      </c>
      <c r="D111" s="67">
        <v>0</v>
      </c>
      <c r="E111" s="83"/>
      <c r="G111" s="284"/>
      <c r="H111" s="285"/>
      <c r="I111" s="164"/>
      <c r="J111" s="165"/>
      <c r="K111" s="86"/>
      <c r="L111" s="161"/>
    </row>
    <row r="112" spans="1:12">
      <c r="A112" s="282"/>
      <c r="B112" s="283" t="s">
        <v>210</v>
      </c>
      <c r="C112" s="133" t="s">
        <v>211</v>
      </c>
      <c r="D112" s="67">
        <v>15</v>
      </c>
      <c r="E112" s="83">
        <v>15</v>
      </c>
      <c r="G112" s="284"/>
      <c r="H112" s="285"/>
      <c r="I112" s="164"/>
      <c r="J112" s="165"/>
      <c r="K112" s="86"/>
      <c r="L112" s="161"/>
    </row>
    <row r="113" spans="1:12" ht="25.5" customHeight="1">
      <c r="A113" s="282"/>
      <c r="B113" s="283"/>
      <c r="C113" s="133" t="s">
        <v>212</v>
      </c>
      <c r="D113" s="67">
        <v>0</v>
      </c>
      <c r="E113" s="83"/>
      <c r="G113" s="284"/>
      <c r="H113" s="285"/>
      <c r="I113" s="164"/>
      <c r="J113" s="165"/>
      <c r="K113" s="86"/>
      <c r="L113" s="161"/>
    </row>
    <row r="114" spans="1:12" ht="22.5" customHeight="1">
      <c r="A114" s="282" t="s">
        <v>213</v>
      </c>
      <c r="B114" s="283" t="s">
        <v>214</v>
      </c>
      <c r="C114" s="133" t="s">
        <v>215</v>
      </c>
      <c r="D114" s="67">
        <v>15</v>
      </c>
      <c r="E114" s="83">
        <v>15</v>
      </c>
      <c r="G114" s="284"/>
      <c r="H114" s="285"/>
      <c r="I114" s="164"/>
      <c r="J114" s="165"/>
      <c r="K114" s="86"/>
      <c r="L114" s="161"/>
    </row>
    <row r="115" spans="1:12">
      <c r="A115" s="282"/>
      <c r="B115" s="283"/>
      <c r="C115" s="133" t="s">
        <v>216</v>
      </c>
      <c r="D115" s="67">
        <v>0</v>
      </c>
      <c r="E115" s="83"/>
      <c r="G115" s="284"/>
      <c r="H115" s="285"/>
      <c r="I115" s="164"/>
      <c r="J115" s="165"/>
      <c r="K115" s="86"/>
      <c r="L115" s="161"/>
    </row>
    <row r="116" spans="1:12" ht="22.5" customHeight="1">
      <c r="A116" s="282" t="s">
        <v>217</v>
      </c>
      <c r="B116" s="283" t="s">
        <v>218</v>
      </c>
      <c r="C116" s="133" t="s">
        <v>219</v>
      </c>
      <c r="D116" s="67">
        <v>15</v>
      </c>
      <c r="E116" s="83">
        <v>15</v>
      </c>
      <c r="G116" s="284"/>
      <c r="H116" s="285"/>
      <c r="I116" s="164"/>
      <c r="J116" s="165"/>
      <c r="K116" s="86"/>
      <c r="L116" s="161"/>
    </row>
    <row r="117" spans="1:12" ht="30" customHeight="1">
      <c r="A117" s="282"/>
      <c r="B117" s="283"/>
      <c r="C117" s="133" t="s">
        <v>220</v>
      </c>
      <c r="D117" s="67">
        <v>0</v>
      </c>
      <c r="E117" s="83"/>
      <c r="G117" s="284"/>
      <c r="H117" s="285"/>
      <c r="I117" s="164"/>
      <c r="J117" s="165"/>
      <c r="K117" s="86"/>
      <c r="L117" s="161"/>
    </row>
    <row r="118" spans="1:12" ht="25.5" customHeight="1">
      <c r="A118" s="282" t="s">
        <v>221</v>
      </c>
      <c r="B118" s="283" t="s">
        <v>222</v>
      </c>
      <c r="C118" s="133" t="s">
        <v>223</v>
      </c>
      <c r="D118" s="67">
        <v>15</v>
      </c>
      <c r="E118" s="83">
        <v>15</v>
      </c>
      <c r="G118" s="284"/>
      <c r="H118" s="285"/>
      <c r="I118" s="164"/>
      <c r="J118" s="165"/>
      <c r="K118" s="86"/>
      <c r="L118" s="161"/>
    </row>
    <row r="119" spans="1:12" ht="25.5" customHeight="1">
      <c r="A119" s="282"/>
      <c r="B119" s="283"/>
      <c r="C119" s="133" t="s">
        <v>224</v>
      </c>
      <c r="D119" s="67">
        <v>0</v>
      </c>
      <c r="E119" s="83"/>
      <c r="G119" s="284"/>
      <c r="H119" s="285"/>
      <c r="I119" s="164"/>
      <c r="J119" s="165"/>
      <c r="K119" s="86"/>
      <c r="L119" s="161"/>
    </row>
    <row r="120" spans="1:12" ht="28">
      <c r="A120" s="282" t="s">
        <v>225</v>
      </c>
      <c r="B120" s="283" t="s">
        <v>226</v>
      </c>
      <c r="C120" s="133" t="s">
        <v>227</v>
      </c>
      <c r="D120" s="67">
        <v>15</v>
      </c>
      <c r="E120" s="83">
        <v>15</v>
      </c>
      <c r="G120" s="284"/>
      <c r="H120" s="285"/>
      <c r="I120" s="164"/>
      <c r="J120" s="165"/>
      <c r="K120" s="86"/>
      <c r="L120" s="161"/>
    </row>
    <row r="121" spans="1:12" ht="28">
      <c r="A121" s="282"/>
      <c r="B121" s="283"/>
      <c r="C121" s="133" t="s">
        <v>228</v>
      </c>
      <c r="D121" s="67">
        <v>0</v>
      </c>
      <c r="E121" s="83"/>
      <c r="G121" s="284"/>
      <c r="H121" s="285"/>
      <c r="I121" s="164"/>
      <c r="J121" s="165"/>
      <c r="K121" s="86"/>
      <c r="L121" s="161"/>
    </row>
    <row r="122" spans="1:12" ht="63.75" customHeight="1">
      <c r="A122" s="282" t="s">
        <v>229</v>
      </c>
      <c r="B122" s="283" t="s">
        <v>230</v>
      </c>
      <c r="C122" s="133" t="s">
        <v>231</v>
      </c>
      <c r="D122" s="67">
        <v>10</v>
      </c>
      <c r="E122" s="83">
        <v>10</v>
      </c>
      <c r="G122" s="284"/>
      <c r="H122" s="285"/>
      <c r="I122" s="164"/>
      <c r="J122" s="165"/>
      <c r="K122" s="86"/>
      <c r="L122" s="161"/>
    </row>
    <row r="123" spans="1:12" ht="63.75" customHeight="1">
      <c r="A123" s="282"/>
      <c r="B123" s="283"/>
      <c r="C123" s="133" t="s">
        <v>232</v>
      </c>
      <c r="D123" s="67">
        <v>5</v>
      </c>
      <c r="E123" s="83"/>
      <c r="G123" s="284"/>
      <c r="H123" s="285"/>
      <c r="I123" s="164"/>
      <c r="J123" s="165"/>
      <c r="K123" s="86"/>
      <c r="L123" s="161"/>
    </row>
    <row r="124" spans="1:12" ht="15.75" customHeight="1" thickBot="1">
      <c r="A124" s="282"/>
      <c r="B124" s="283"/>
      <c r="C124" s="133" t="s">
        <v>233</v>
      </c>
      <c r="D124" s="73">
        <v>0</v>
      </c>
      <c r="E124" s="84"/>
      <c r="G124" s="284"/>
      <c r="H124" s="285"/>
      <c r="I124" s="164"/>
      <c r="J124" s="165"/>
      <c r="K124" s="86"/>
      <c r="L124" s="161"/>
    </row>
    <row r="125" spans="1:12" ht="16" thickBot="1">
      <c r="D125" s="74" t="s">
        <v>36</v>
      </c>
      <c r="E125" s="85">
        <f>SUM(E110:E124)</f>
        <v>100</v>
      </c>
      <c r="G125" s="161"/>
      <c r="H125" s="161"/>
      <c r="I125" s="161"/>
      <c r="J125" s="77"/>
      <c r="K125" s="86"/>
      <c r="L125" s="161"/>
    </row>
    <row r="126" spans="1:12" ht="43" thickBot="1">
      <c r="A126" s="78" t="s">
        <v>246</v>
      </c>
      <c r="B126" s="134" t="s">
        <v>247</v>
      </c>
      <c r="D126" s="77"/>
      <c r="E126" s="86"/>
      <c r="G126" s="116"/>
      <c r="H126" s="116"/>
      <c r="I126" s="161"/>
      <c r="J126" s="77"/>
      <c r="K126" s="86"/>
      <c r="L126" s="161"/>
    </row>
    <row r="127" spans="1:12" ht="16" thickBot="1">
      <c r="A127" s="80" t="s">
        <v>248</v>
      </c>
      <c r="B127" s="81" t="s">
        <v>249</v>
      </c>
      <c r="D127" s="77"/>
      <c r="E127" s="86"/>
      <c r="G127" s="166"/>
      <c r="H127" s="166"/>
      <c r="I127" s="161"/>
      <c r="J127" s="77"/>
      <c r="K127" s="86"/>
      <c r="L127" s="161"/>
    </row>
    <row r="128" spans="1:12" ht="16" thickBot="1">
      <c r="A128" s="80" t="s">
        <v>6</v>
      </c>
      <c r="B128" s="81" t="s">
        <v>250</v>
      </c>
      <c r="D128" s="77"/>
      <c r="E128" s="86"/>
      <c r="G128" s="166"/>
      <c r="H128" s="166"/>
      <c r="I128" s="161"/>
      <c r="J128" s="77"/>
      <c r="K128" s="86"/>
      <c r="L128" s="161"/>
    </row>
    <row r="129" spans="1:12" ht="16" thickBot="1">
      <c r="A129" s="80" t="s">
        <v>251</v>
      </c>
      <c r="B129" s="81" t="s">
        <v>252</v>
      </c>
      <c r="D129" s="77"/>
      <c r="E129" s="86"/>
      <c r="G129" s="166"/>
      <c r="H129" s="166"/>
      <c r="I129" s="161"/>
      <c r="J129" s="77"/>
      <c r="K129" s="86"/>
      <c r="L129" s="161"/>
    </row>
    <row r="130" spans="1:12">
      <c r="G130" s="161"/>
      <c r="H130" s="161"/>
      <c r="I130" s="161"/>
      <c r="J130" s="161"/>
      <c r="K130" s="86"/>
      <c r="L130" s="161"/>
    </row>
    <row r="131" spans="1:12">
      <c r="A131" s="87" t="s">
        <v>430</v>
      </c>
      <c r="B131" s="87" t="str">
        <f>+'MAPA DE RIESGOS'!D15</f>
        <v>Afectacion en la Disponibilidad, integriidad y confidencialidad de la informacion manejada por la OCI.</v>
      </c>
      <c r="C131" s="87"/>
      <c r="D131" s="87"/>
      <c r="E131" s="87"/>
      <c r="F131" s="87"/>
      <c r="G131" s="87"/>
      <c r="H131" s="87"/>
      <c r="I131" s="161"/>
      <c r="J131" s="161"/>
      <c r="K131" s="86"/>
      <c r="L131" s="161"/>
    </row>
    <row r="132" spans="1:12">
      <c r="A132" s="65" t="s">
        <v>253</v>
      </c>
      <c r="B132" s="66" t="str">
        <f>+'MAPA DE RIESGOS'!P15</f>
        <v>No trabajar la información en el OneDrive.</v>
      </c>
      <c r="G132" s="65" t="s">
        <v>254</v>
      </c>
      <c r="H132" s="66" t="str">
        <f>+'MAPA DE RIESGOS'!P16</f>
        <v xml:space="preserve">
Compartir claves de acceso a correos y otras plataformas.
</v>
      </c>
    </row>
    <row r="133" spans="1:12">
      <c r="A133" s="65" t="s">
        <v>234</v>
      </c>
      <c r="B133" s="66" t="str">
        <f>+'MAPA DE RIESGOS'!T15</f>
        <v>Mantener la información producida por la oficina  en el One Drive.</v>
      </c>
      <c r="G133" s="65" t="s">
        <v>234</v>
      </c>
      <c r="H133" s="66" t="str">
        <f>+'MAPA DE RIESGOS'!T16</f>
        <v xml:space="preserve">
Uso de claves personales.</v>
      </c>
    </row>
    <row r="134" spans="1:12" ht="16" thickBot="1"/>
    <row r="135" spans="1:12" ht="53.25" customHeight="1" thickBot="1">
      <c r="A135" s="70" t="s">
        <v>202</v>
      </c>
      <c r="B135" s="29" t="s">
        <v>203</v>
      </c>
      <c r="C135" s="71" t="s">
        <v>204</v>
      </c>
      <c r="D135" s="29" t="s">
        <v>205</v>
      </c>
      <c r="E135" s="72" t="s">
        <v>235</v>
      </c>
      <c r="G135" s="70" t="s">
        <v>202</v>
      </c>
      <c r="H135" s="29" t="s">
        <v>203</v>
      </c>
      <c r="I135" s="71" t="s">
        <v>204</v>
      </c>
      <c r="J135" s="29" t="s">
        <v>205</v>
      </c>
      <c r="K135" s="72" t="s">
        <v>235</v>
      </c>
    </row>
    <row r="136" spans="1:12">
      <c r="A136" s="286" t="s">
        <v>206</v>
      </c>
      <c r="B136" s="287" t="s">
        <v>207</v>
      </c>
      <c r="C136" s="132" t="s">
        <v>208</v>
      </c>
      <c r="D136" s="69">
        <v>15</v>
      </c>
      <c r="E136" s="82">
        <v>15</v>
      </c>
      <c r="G136" s="286" t="s">
        <v>206</v>
      </c>
      <c r="H136" s="287" t="s">
        <v>207</v>
      </c>
      <c r="I136" s="132" t="s">
        <v>208</v>
      </c>
      <c r="J136" s="69">
        <v>15</v>
      </c>
      <c r="K136" s="82">
        <v>15</v>
      </c>
    </row>
    <row r="137" spans="1:12" ht="21.75" customHeight="1">
      <c r="A137" s="282"/>
      <c r="B137" s="283"/>
      <c r="C137" s="133" t="s">
        <v>209</v>
      </c>
      <c r="D137" s="67">
        <v>0</v>
      </c>
      <c r="E137" s="83"/>
      <c r="G137" s="282"/>
      <c r="H137" s="283"/>
      <c r="I137" s="133" t="s">
        <v>209</v>
      </c>
      <c r="J137" s="67">
        <v>0</v>
      </c>
      <c r="K137" s="83"/>
    </row>
    <row r="138" spans="1:12">
      <c r="A138" s="282"/>
      <c r="B138" s="283" t="s">
        <v>210</v>
      </c>
      <c r="C138" s="133" t="s">
        <v>211</v>
      </c>
      <c r="D138" s="67">
        <v>15</v>
      </c>
      <c r="E138" s="83">
        <v>15</v>
      </c>
      <c r="G138" s="282"/>
      <c r="H138" s="283" t="s">
        <v>210</v>
      </c>
      <c r="I138" s="133" t="s">
        <v>211</v>
      </c>
      <c r="J138" s="67">
        <v>15</v>
      </c>
      <c r="K138" s="83">
        <v>15</v>
      </c>
    </row>
    <row r="139" spans="1:12" ht="25.5" customHeight="1">
      <c r="A139" s="282"/>
      <c r="B139" s="283"/>
      <c r="C139" s="133" t="s">
        <v>212</v>
      </c>
      <c r="D139" s="67">
        <v>0</v>
      </c>
      <c r="E139" s="83"/>
      <c r="G139" s="282"/>
      <c r="H139" s="283"/>
      <c r="I139" s="133" t="s">
        <v>212</v>
      </c>
      <c r="J139" s="67">
        <v>0</v>
      </c>
      <c r="K139" s="83"/>
    </row>
    <row r="140" spans="1:12" ht="22.5" customHeight="1">
      <c r="A140" s="282" t="s">
        <v>213</v>
      </c>
      <c r="B140" s="283" t="s">
        <v>214</v>
      </c>
      <c r="C140" s="133" t="s">
        <v>215</v>
      </c>
      <c r="D140" s="67">
        <v>15</v>
      </c>
      <c r="E140" s="83">
        <v>15</v>
      </c>
      <c r="G140" s="282" t="s">
        <v>213</v>
      </c>
      <c r="H140" s="283" t="s">
        <v>214</v>
      </c>
      <c r="I140" s="133" t="s">
        <v>215</v>
      </c>
      <c r="J140" s="67">
        <v>15</v>
      </c>
      <c r="K140" s="83">
        <v>15</v>
      </c>
    </row>
    <row r="141" spans="1:12">
      <c r="A141" s="282"/>
      <c r="B141" s="283"/>
      <c r="C141" s="133" t="s">
        <v>216</v>
      </c>
      <c r="D141" s="67">
        <v>0</v>
      </c>
      <c r="E141" s="83"/>
      <c r="G141" s="282"/>
      <c r="H141" s="283"/>
      <c r="I141" s="133" t="s">
        <v>216</v>
      </c>
      <c r="J141" s="67">
        <v>0</v>
      </c>
      <c r="K141" s="83"/>
    </row>
    <row r="142" spans="1:12" ht="22.5" customHeight="1">
      <c r="A142" s="282" t="s">
        <v>217</v>
      </c>
      <c r="B142" s="283" t="s">
        <v>218</v>
      </c>
      <c r="C142" s="133" t="s">
        <v>219</v>
      </c>
      <c r="D142" s="67">
        <v>15</v>
      </c>
      <c r="E142" s="83">
        <v>15</v>
      </c>
      <c r="G142" s="282" t="s">
        <v>217</v>
      </c>
      <c r="H142" s="283" t="s">
        <v>218</v>
      </c>
      <c r="I142" s="133" t="s">
        <v>219</v>
      </c>
      <c r="J142" s="67">
        <v>15</v>
      </c>
      <c r="K142" s="83">
        <v>15</v>
      </c>
    </row>
    <row r="143" spans="1:12" ht="30" customHeight="1">
      <c r="A143" s="282"/>
      <c r="B143" s="283"/>
      <c r="C143" s="133" t="s">
        <v>220</v>
      </c>
      <c r="D143" s="67">
        <v>0</v>
      </c>
      <c r="E143" s="83"/>
      <c r="G143" s="282"/>
      <c r="H143" s="283"/>
      <c r="I143" s="133" t="s">
        <v>220</v>
      </c>
      <c r="J143" s="67">
        <v>0</v>
      </c>
      <c r="K143" s="83"/>
    </row>
    <row r="144" spans="1:12" ht="25.5" customHeight="1">
      <c r="A144" s="282" t="s">
        <v>221</v>
      </c>
      <c r="B144" s="283" t="s">
        <v>222</v>
      </c>
      <c r="C144" s="133" t="s">
        <v>223</v>
      </c>
      <c r="D144" s="67">
        <v>15</v>
      </c>
      <c r="E144" s="83">
        <v>15</v>
      </c>
      <c r="G144" s="282" t="s">
        <v>221</v>
      </c>
      <c r="H144" s="283" t="s">
        <v>222</v>
      </c>
      <c r="I144" s="133" t="s">
        <v>223</v>
      </c>
      <c r="J144" s="67">
        <v>15</v>
      </c>
      <c r="K144" s="83">
        <v>15</v>
      </c>
    </row>
    <row r="145" spans="1:11" ht="25.5" customHeight="1">
      <c r="A145" s="282"/>
      <c r="B145" s="283"/>
      <c r="C145" s="133" t="s">
        <v>224</v>
      </c>
      <c r="D145" s="67">
        <v>0</v>
      </c>
      <c r="E145" s="83"/>
      <c r="G145" s="282"/>
      <c r="H145" s="283"/>
      <c r="I145" s="133" t="s">
        <v>224</v>
      </c>
      <c r="J145" s="67">
        <v>0</v>
      </c>
      <c r="K145" s="83"/>
    </row>
    <row r="146" spans="1:11" ht="28">
      <c r="A146" s="282" t="s">
        <v>225</v>
      </c>
      <c r="B146" s="283" t="s">
        <v>226</v>
      </c>
      <c r="C146" s="133" t="s">
        <v>227</v>
      </c>
      <c r="D146" s="67">
        <v>15</v>
      </c>
      <c r="E146" s="83">
        <v>15</v>
      </c>
      <c r="G146" s="282" t="s">
        <v>225</v>
      </c>
      <c r="H146" s="283" t="s">
        <v>396</v>
      </c>
      <c r="I146" s="133" t="s">
        <v>227</v>
      </c>
      <c r="J146" s="67">
        <v>15</v>
      </c>
      <c r="K146" s="83">
        <v>14</v>
      </c>
    </row>
    <row r="147" spans="1:11" ht="28">
      <c r="A147" s="282"/>
      <c r="B147" s="283"/>
      <c r="C147" s="133" t="s">
        <v>228</v>
      </c>
      <c r="D147" s="67">
        <v>0</v>
      </c>
      <c r="E147" s="83"/>
      <c r="G147" s="282"/>
      <c r="H147" s="283"/>
      <c r="I147" s="133" t="s">
        <v>228</v>
      </c>
      <c r="J147" s="67">
        <v>0</v>
      </c>
      <c r="K147" s="83"/>
    </row>
    <row r="148" spans="1:11" ht="63.75" customHeight="1">
      <c r="A148" s="282" t="s">
        <v>229</v>
      </c>
      <c r="B148" s="283" t="s">
        <v>230</v>
      </c>
      <c r="C148" s="133" t="s">
        <v>231</v>
      </c>
      <c r="D148" s="67">
        <v>10</v>
      </c>
      <c r="E148" s="83">
        <v>10</v>
      </c>
      <c r="G148" s="282" t="s">
        <v>229</v>
      </c>
      <c r="H148" s="283" t="s">
        <v>230</v>
      </c>
      <c r="I148" s="133" t="s">
        <v>231</v>
      </c>
      <c r="J148" s="67">
        <v>10</v>
      </c>
      <c r="K148" s="83">
        <v>9</v>
      </c>
    </row>
    <row r="149" spans="1:11" ht="63.75" customHeight="1">
      <c r="A149" s="282"/>
      <c r="B149" s="283"/>
      <c r="C149" s="133" t="s">
        <v>232</v>
      </c>
      <c r="D149" s="67">
        <v>5</v>
      </c>
      <c r="E149" s="83"/>
      <c r="G149" s="282"/>
      <c r="H149" s="283"/>
      <c r="I149" s="133" t="s">
        <v>232</v>
      </c>
      <c r="J149" s="67">
        <v>5</v>
      </c>
      <c r="K149" s="83"/>
    </row>
    <row r="150" spans="1:11" ht="15.75" customHeight="1" thickBot="1">
      <c r="A150" s="282"/>
      <c r="B150" s="283"/>
      <c r="C150" s="133" t="s">
        <v>233</v>
      </c>
      <c r="D150" s="73">
        <v>0</v>
      </c>
      <c r="E150" s="84"/>
      <c r="G150" s="282"/>
      <c r="H150" s="283"/>
      <c r="I150" s="133" t="s">
        <v>233</v>
      </c>
      <c r="J150" s="73">
        <v>0</v>
      </c>
      <c r="K150" s="84"/>
    </row>
    <row r="151" spans="1:11" ht="16" thickBot="1">
      <c r="D151" s="74" t="s">
        <v>36</v>
      </c>
      <c r="E151" s="85">
        <f>SUM(E136:E150)</f>
        <v>100</v>
      </c>
      <c r="J151" s="74" t="s">
        <v>36</v>
      </c>
      <c r="K151" s="85">
        <f>SUM(K136:K150)</f>
        <v>98</v>
      </c>
    </row>
    <row r="152" spans="1:11" ht="43" thickBot="1">
      <c r="A152" s="78" t="s">
        <v>246</v>
      </c>
      <c r="B152" s="134" t="s">
        <v>247</v>
      </c>
      <c r="D152" s="77"/>
      <c r="E152" s="86"/>
      <c r="G152" s="78" t="s">
        <v>246</v>
      </c>
      <c r="H152" s="134" t="s">
        <v>247</v>
      </c>
      <c r="J152" s="77"/>
      <c r="K152" s="86"/>
    </row>
    <row r="153" spans="1:11" ht="16" thickBot="1">
      <c r="A153" s="80" t="s">
        <v>248</v>
      </c>
      <c r="B153" s="81" t="s">
        <v>249</v>
      </c>
      <c r="D153" s="77"/>
      <c r="E153" s="86"/>
      <c r="G153" s="80" t="s">
        <v>248</v>
      </c>
      <c r="H153" s="81" t="s">
        <v>249</v>
      </c>
      <c r="J153" s="77"/>
      <c r="K153" s="86"/>
    </row>
    <row r="154" spans="1:11" ht="16" thickBot="1">
      <c r="A154" s="80" t="s">
        <v>6</v>
      </c>
      <c r="B154" s="81" t="s">
        <v>250</v>
      </c>
      <c r="D154" s="77"/>
      <c r="E154" s="86"/>
      <c r="G154" s="80" t="s">
        <v>6</v>
      </c>
      <c r="H154" s="81" t="s">
        <v>250</v>
      </c>
      <c r="J154" s="77"/>
      <c r="K154" s="86"/>
    </row>
    <row r="155" spans="1:11" ht="16" thickBot="1">
      <c r="A155" s="80" t="s">
        <v>251</v>
      </c>
      <c r="B155" s="81" t="s">
        <v>252</v>
      </c>
      <c r="D155" s="77"/>
      <c r="E155" s="86"/>
      <c r="G155" s="80" t="s">
        <v>251</v>
      </c>
      <c r="H155" s="81" t="s">
        <v>252</v>
      </c>
      <c r="J155" s="77"/>
      <c r="K155" s="86"/>
    </row>
  </sheetData>
  <mergeCells count="158">
    <mergeCell ref="A38:A39"/>
    <mergeCell ref="B38:B39"/>
    <mergeCell ref="G38:G39"/>
    <mergeCell ref="H38:H39"/>
    <mergeCell ref="A36:A37"/>
    <mergeCell ref="A44:A46"/>
    <mergeCell ref="B44:B46"/>
    <mergeCell ref="G44:G46"/>
    <mergeCell ref="H44:H46"/>
    <mergeCell ref="G40:G41"/>
    <mergeCell ref="H40:H41"/>
    <mergeCell ref="A42:A43"/>
    <mergeCell ref="B42:B43"/>
    <mergeCell ref="G42:G43"/>
    <mergeCell ref="H42:H43"/>
    <mergeCell ref="A40:A41"/>
    <mergeCell ref="B40:B41"/>
    <mergeCell ref="G16:G17"/>
    <mergeCell ref="A32:A35"/>
    <mergeCell ref="B32:B33"/>
    <mergeCell ref="G32:G35"/>
    <mergeCell ref="H32:H33"/>
    <mergeCell ref="B34:B35"/>
    <mergeCell ref="H34:H35"/>
    <mergeCell ref="B36:B37"/>
    <mergeCell ref="G36:G37"/>
    <mergeCell ref="H36:H37"/>
    <mergeCell ref="G6:G9"/>
    <mergeCell ref="H6:H7"/>
    <mergeCell ref="H8:H9"/>
    <mergeCell ref="G10:G11"/>
    <mergeCell ref="H10:H11"/>
    <mergeCell ref="G12:G13"/>
    <mergeCell ref="H12:H13"/>
    <mergeCell ref="G14:G15"/>
    <mergeCell ref="H14:H15"/>
    <mergeCell ref="B3:E3"/>
    <mergeCell ref="H3:L3"/>
    <mergeCell ref="A58:A61"/>
    <mergeCell ref="B58:B59"/>
    <mergeCell ref="G58:G61"/>
    <mergeCell ref="H58:H59"/>
    <mergeCell ref="B60:B61"/>
    <mergeCell ref="H60:H61"/>
    <mergeCell ref="A6:A9"/>
    <mergeCell ref="B6:B7"/>
    <mergeCell ref="B8:B9"/>
    <mergeCell ref="A10:A11"/>
    <mergeCell ref="B10:B11"/>
    <mergeCell ref="A18:A20"/>
    <mergeCell ref="B18:B20"/>
    <mergeCell ref="A12:A13"/>
    <mergeCell ref="B12:B13"/>
    <mergeCell ref="A14:A15"/>
    <mergeCell ref="B14:B15"/>
    <mergeCell ref="A16:A17"/>
    <mergeCell ref="B16:B17"/>
    <mergeCell ref="G18:G20"/>
    <mergeCell ref="H18:H20"/>
    <mergeCell ref="H16:H17"/>
    <mergeCell ref="A66:A67"/>
    <mergeCell ref="B66:B67"/>
    <mergeCell ref="G66:G67"/>
    <mergeCell ref="H66:H67"/>
    <mergeCell ref="A68:A69"/>
    <mergeCell ref="B68:B69"/>
    <mergeCell ref="G68:G69"/>
    <mergeCell ref="H68:H69"/>
    <mergeCell ref="A62:A63"/>
    <mergeCell ref="B62:B63"/>
    <mergeCell ref="G62:G63"/>
    <mergeCell ref="H62:H63"/>
    <mergeCell ref="A64:A65"/>
    <mergeCell ref="B64:B65"/>
    <mergeCell ref="G64:G65"/>
    <mergeCell ref="H64:H65"/>
    <mergeCell ref="A70:A72"/>
    <mergeCell ref="B70:B72"/>
    <mergeCell ref="G70:G72"/>
    <mergeCell ref="H70:H72"/>
    <mergeCell ref="A84:A87"/>
    <mergeCell ref="B84:B85"/>
    <mergeCell ref="G84:G87"/>
    <mergeCell ref="H84:H85"/>
    <mergeCell ref="B86:B87"/>
    <mergeCell ref="H86:H87"/>
    <mergeCell ref="A92:A93"/>
    <mergeCell ref="B92:B93"/>
    <mergeCell ref="G92:G93"/>
    <mergeCell ref="H92:H93"/>
    <mergeCell ref="A94:A95"/>
    <mergeCell ref="B94:B95"/>
    <mergeCell ref="G94:G95"/>
    <mergeCell ref="H94:H95"/>
    <mergeCell ref="A88:A89"/>
    <mergeCell ref="B88:B89"/>
    <mergeCell ref="G88:G89"/>
    <mergeCell ref="H88:H89"/>
    <mergeCell ref="A90:A91"/>
    <mergeCell ref="B90:B91"/>
    <mergeCell ref="G90:G91"/>
    <mergeCell ref="H90:H91"/>
    <mergeCell ref="A96:A98"/>
    <mergeCell ref="B96:B98"/>
    <mergeCell ref="G96:G98"/>
    <mergeCell ref="H96:H98"/>
    <mergeCell ref="A110:A113"/>
    <mergeCell ref="B110:B111"/>
    <mergeCell ref="G110:G113"/>
    <mergeCell ref="H110:H111"/>
    <mergeCell ref="B112:B113"/>
    <mergeCell ref="H112:H113"/>
    <mergeCell ref="A118:A119"/>
    <mergeCell ref="B118:B119"/>
    <mergeCell ref="G118:G119"/>
    <mergeCell ref="H118:H119"/>
    <mergeCell ref="A120:A121"/>
    <mergeCell ref="B120:B121"/>
    <mergeCell ref="G120:G121"/>
    <mergeCell ref="H120:H121"/>
    <mergeCell ref="A114:A115"/>
    <mergeCell ref="B114:B115"/>
    <mergeCell ref="G114:G115"/>
    <mergeCell ref="H114:H115"/>
    <mergeCell ref="A116:A117"/>
    <mergeCell ref="B116:B117"/>
    <mergeCell ref="G116:G117"/>
    <mergeCell ref="H116:H117"/>
    <mergeCell ref="A140:A141"/>
    <mergeCell ref="B140:B141"/>
    <mergeCell ref="G140:G141"/>
    <mergeCell ref="H140:H141"/>
    <mergeCell ref="A142:A143"/>
    <mergeCell ref="B142:B143"/>
    <mergeCell ref="G142:G143"/>
    <mergeCell ref="H142:H143"/>
    <mergeCell ref="A122:A124"/>
    <mergeCell ref="B122:B124"/>
    <mergeCell ref="G122:G124"/>
    <mergeCell ref="H122:H124"/>
    <mergeCell ref="A136:A139"/>
    <mergeCell ref="B136:B137"/>
    <mergeCell ref="G136:G139"/>
    <mergeCell ref="H136:H137"/>
    <mergeCell ref="B138:B139"/>
    <mergeCell ref="H138:H139"/>
    <mergeCell ref="A148:A150"/>
    <mergeCell ref="B148:B150"/>
    <mergeCell ref="G148:G150"/>
    <mergeCell ref="H148:H150"/>
    <mergeCell ref="A144:A145"/>
    <mergeCell ref="B144:B145"/>
    <mergeCell ref="G144:G145"/>
    <mergeCell ref="H144:H145"/>
    <mergeCell ref="A146:A147"/>
    <mergeCell ref="B146:B147"/>
    <mergeCell ref="G146:G147"/>
    <mergeCell ref="H146:H14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B6"/>
  <sheetViews>
    <sheetView workbookViewId="0">
      <selection activeCell="A10" sqref="A10"/>
    </sheetView>
  </sheetViews>
  <sheetFormatPr baseColWidth="10" defaultColWidth="10.83203125" defaultRowHeight="15"/>
  <cols>
    <col min="1" max="1" width="28.83203125" customWidth="1"/>
    <col min="2" max="2" width="61.83203125" customWidth="1"/>
  </cols>
  <sheetData>
    <row r="2" spans="1:2" ht="16" thickBot="1">
      <c r="A2" s="289" t="s">
        <v>262</v>
      </c>
      <c r="B2" s="289"/>
    </row>
    <row r="3" spans="1:2" ht="39" customHeight="1" thickBot="1">
      <c r="A3" s="94" t="s">
        <v>257</v>
      </c>
      <c r="B3" s="78" t="s">
        <v>258</v>
      </c>
    </row>
    <row r="4" spans="1:2" ht="39" customHeight="1">
      <c r="A4" s="93" t="s">
        <v>248</v>
      </c>
      <c r="B4" s="93" t="s">
        <v>259</v>
      </c>
    </row>
    <row r="5" spans="1:2" ht="39" customHeight="1">
      <c r="A5" s="92" t="s">
        <v>6</v>
      </c>
      <c r="B5" s="92" t="s">
        <v>260</v>
      </c>
    </row>
    <row r="6" spans="1:2" ht="39" customHeight="1">
      <c r="A6" s="92" t="s">
        <v>251</v>
      </c>
      <c r="B6" s="92" t="s">
        <v>261</v>
      </c>
    </row>
  </sheetData>
  <mergeCells count="1">
    <mergeCell ref="A2:B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17"/>
  <sheetViews>
    <sheetView workbookViewId="0">
      <selection activeCell="D15" sqref="D15"/>
    </sheetView>
  </sheetViews>
  <sheetFormatPr baseColWidth="10" defaultColWidth="10.83203125" defaultRowHeight="15"/>
  <cols>
    <col min="1" max="1" width="28.83203125" customWidth="1"/>
    <col min="2" max="2" width="34.1640625" customWidth="1"/>
    <col min="3" max="3" width="37.33203125" customWidth="1"/>
    <col min="4" max="12" width="21.5" customWidth="1"/>
  </cols>
  <sheetData>
    <row r="1" spans="1:16" ht="16" thickBot="1">
      <c r="A1" s="290" t="s">
        <v>294</v>
      </c>
      <c r="B1" s="291"/>
      <c r="C1" s="291"/>
      <c r="D1" s="291"/>
      <c r="E1" s="115"/>
      <c r="F1" s="115"/>
      <c r="G1" s="115"/>
      <c r="H1" s="115"/>
      <c r="I1" s="115"/>
      <c r="J1" s="115"/>
      <c r="K1" s="115"/>
      <c r="L1" s="115"/>
    </row>
    <row r="2" spans="1:16" ht="33" customHeight="1">
      <c r="A2" s="294" t="s">
        <v>282</v>
      </c>
      <c r="B2" s="294" t="s">
        <v>283</v>
      </c>
      <c r="C2" s="89" t="s">
        <v>284</v>
      </c>
      <c r="D2" s="294" t="s">
        <v>286</v>
      </c>
      <c r="E2" s="116"/>
      <c r="F2" s="116"/>
      <c r="G2" s="116"/>
      <c r="H2" s="116"/>
      <c r="I2" s="116"/>
      <c r="J2" s="116"/>
      <c r="K2" s="116"/>
      <c r="L2" s="116"/>
    </row>
    <row r="3" spans="1:16" ht="19.5" customHeight="1" thickBot="1">
      <c r="A3" s="295"/>
      <c r="B3" s="295"/>
      <c r="C3" s="90" t="s">
        <v>285</v>
      </c>
      <c r="D3" s="295"/>
      <c r="E3" s="116"/>
      <c r="F3" s="116"/>
      <c r="G3" s="116"/>
      <c r="H3" s="116"/>
      <c r="I3" s="116"/>
      <c r="J3" s="116"/>
      <c r="K3" s="116"/>
      <c r="L3" s="116"/>
    </row>
    <row r="4" spans="1:16" ht="15" customHeight="1" thickBot="1">
      <c r="A4" s="296" t="s">
        <v>287</v>
      </c>
      <c r="B4" s="97" t="s">
        <v>288</v>
      </c>
      <c r="C4" s="97" t="s">
        <v>263</v>
      </c>
      <c r="D4" s="98" t="s">
        <v>169</v>
      </c>
      <c r="E4" s="117"/>
      <c r="F4" s="117"/>
      <c r="G4" s="117"/>
      <c r="H4" s="117"/>
      <c r="I4" s="117"/>
      <c r="J4" s="117"/>
      <c r="K4" s="117"/>
      <c r="L4" s="117"/>
      <c r="M4" t="s">
        <v>325</v>
      </c>
      <c r="N4" t="s">
        <v>248</v>
      </c>
      <c r="O4">
        <v>100</v>
      </c>
      <c r="P4" t="str">
        <f t="shared" ref="P4:P12" si="0">+N4&amp;"
 "&amp;O4</f>
        <v>FUERTE
 100</v>
      </c>
    </row>
    <row r="5" spans="1:16" ht="15" customHeight="1" thickBot="1">
      <c r="A5" s="297"/>
      <c r="B5" s="97" t="s">
        <v>289</v>
      </c>
      <c r="C5" s="97" t="s">
        <v>264</v>
      </c>
      <c r="D5" s="98" t="s">
        <v>168</v>
      </c>
      <c r="E5" s="117"/>
      <c r="F5" s="117"/>
      <c r="G5" s="117"/>
      <c r="H5" s="117"/>
      <c r="I5" s="117"/>
      <c r="J5" s="117"/>
      <c r="K5" s="117"/>
      <c r="L5" s="117"/>
      <c r="M5" t="s">
        <v>326</v>
      </c>
      <c r="N5" t="s">
        <v>6</v>
      </c>
      <c r="O5">
        <v>50</v>
      </c>
      <c r="P5" t="str">
        <f t="shared" si="0"/>
        <v>MODERADO
 50</v>
      </c>
    </row>
    <row r="6" spans="1:16" ht="15" customHeight="1" thickBot="1">
      <c r="A6" s="298"/>
      <c r="B6" s="97" t="s">
        <v>290</v>
      </c>
      <c r="C6" s="97" t="s">
        <v>265</v>
      </c>
      <c r="D6" s="98" t="s">
        <v>168</v>
      </c>
      <c r="E6" s="117"/>
      <c r="F6" s="117"/>
      <c r="G6" s="117"/>
      <c r="H6" s="117"/>
      <c r="I6" s="117"/>
      <c r="J6" s="117"/>
      <c r="K6" s="117"/>
      <c r="L6" s="117"/>
      <c r="M6" t="s">
        <v>327</v>
      </c>
      <c r="N6" t="s">
        <v>251</v>
      </c>
      <c r="O6">
        <v>0</v>
      </c>
      <c r="P6" t="str">
        <f t="shared" si="0"/>
        <v>DÉBIL
 0</v>
      </c>
    </row>
    <row r="7" spans="1:16" ht="15" customHeight="1" thickBot="1">
      <c r="A7" s="296" t="s">
        <v>291</v>
      </c>
      <c r="B7" s="97" t="s">
        <v>292</v>
      </c>
      <c r="C7" s="97" t="s">
        <v>266</v>
      </c>
      <c r="D7" s="98" t="s">
        <v>168</v>
      </c>
      <c r="E7" s="117"/>
      <c r="F7" s="117"/>
      <c r="G7" s="117"/>
      <c r="H7" s="117"/>
      <c r="I7" s="117"/>
      <c r="J7" s="117"/>
      <c r="K7" s="117"/>
      <c r="L7" s="117"/>
      <c r="M7" t="s">
        <v>328</v>
      </c>
      <c r="N7" t="s">
        <v>6</v>
      </c>
      <c r="O7">
        <v>50</v>
      </c>
      <c r="P7" t="str">
        <f t="shared" si="0"/>
        <v>MODERADO
 50</v>
      </c>
    </row>
    <row r="8" spans="1:16" ht="15" customHeight="1" thickBot="1">
      <c r="A8" s="297"/>
      <c r="B8" s="97" t="s">
        <v>289</v>
      </c>
      <c r="C8" s="97" t="s">
        <v>267</v>
      </c>
      <c r="D8" s="98" t="s">
        <v>168</v>
      </c>
      <c r="E8" s="117"/>
      <c r="F8" s="117"/>
      <c r="G8" s="117"/>
      <c r="H8" s="117"/>
      <c r="I8" s="117"/>
      <c r="J8" s="117"/>
      <c r="K8" s="117"/>
      <c r="L8" s="117"/>
      <c r="M8" t="s">
        <v>329</v>
      </c>
      <c r="N8" t="s">
        <v>6</v>
      </c>
      <c r="O8">
        <v>50</v>
      </c>
      <c r="P8" t="str">
        <f t="shared" si="0"/>
        <v>MODERADO
 50</v>
      </c>
    </row>
    <row r="9" spans="1:16" ht="15" customHeight="1" thickBot="1">
      <c r="A9" s="298"/>
      <c r="B9" s="97" t="s">
        <v>290</v>
      </c>
      <c r="C9" s="97" t="s">
        <v>268</v>
      </c>
      <c r="D9" s="98" t="s">
        <v>168</v>
      </c>
      <c r="E9" s="117"/>
      <c r="F9" s="117"/>
      <c r="G9" s="117"/>
      <c r="H9" s="117"/>
      <c r="I9" s="117"/>
      <c r="J9" s="117"/>
      <c r="K9" s="117"/>
      <c r="L9" s="117"/>
      <c r="M9" t="s">
        <v>330</v>
      </c>
      <c r="N9" t="s">
        <v>251</v>
      </c>
      <c r="O9">
        <v>0</v>
      </c>
      <c r="P9" t="str">
        <f t="shared" si="0"/>
        <v>DÉBIL
 0</v>
      </c>
    </row>
    <row r="10" spans="1:16" ht="15" customHeight="1" thickBot="1">
      <c r="A10" s="96"/>
      <c r="B10" s="97" t="s">
        <v>292</v>
      </c>
      <c r="C10" s="97" t="s">
        <v>269</v>
      </c>
      <c r="D10" s="98" t="s">
        <v>168</v>
      </c>
      <c r="E10" s="117"/>
      <c r="F10" s="117"/>
      <c r="G10" s="117"/>
      <c r="H10" s="117"/>
      <c r="I10" s="117"/>
      <c r="J10" s="117"/>
      <c r="K10" s="117"/>
      <c r="L10" s="117"/>
      <c r="M10" t="s">
        <v>331</v>
      </c>
      <c r="N10" s="112" t="s">
        <v>251</v>
      </c>
      <c r="O10">
        <v>0</v>
      </c>
      <c r="P10" t="str">
        <f t="shared" si="0"/>
        <v>DÉBIL
 0</v>
      </c>
    </row>
    <row r="11" spans="1:16" ht="15" customHeight="1" thickBot="1">
      <c r="A11" s="96" t="s">
        <v>293</v>
      </c>
      <c r="B11" s="97" t="s">
        <v>289</v>
      </c>
      <c r="C11" s="97" t="s">
        <v>270</v>
      </c>
      <c r="D11" s="98" t="s">
        <v>168</v>
      </c>
      <c r="E11" s="117"/>
      <c r="F11" s="117"/>
      <c r="G11" s="117"/>
      <c r="H11" s="117"/>
      <c r="I11" s="117"/>
      <c r="J11" s="117"/>
      <c r="K11" s="117"/>
      <c r="L11" s="117"/>
      <c r="M11" t="s">
        <v>332</v>
      </c>
      <c r="N11" s="112" t="s">
        <v>251</v>
      </c>
      <c r="O11">
        <v>0</v>
      </c>
      <c r="P11" t="str">
        <f t="shared" si="0"/>
        <v>DÉBIL
 0</v>
      </c>
    </row>
    <row r="12" spans="1:16" ht="15" customHeight="1" thickBot="1">
      <c r="A12" s="99"/>
      <c r="B12" s="97" t="s">
        <v>290</v>
      </c>
      <c r="C12" s="97" t="s">
        <v>271</v>
      </c>
      <c r="D12" s="98" t="s">
        <v>168</v>
      </c>
      <c r="E12" s="117"/>
      <c r="F12" s="117"/>
      <c r="G12" s="117"/>
      <c r="H12" s="117"/>
      <c r="I12" s="117"/>
      <c r="J12" s="117"/>
      <c r="K12" s="117"/>
      <c r="L12" s="117"/>
      <c r="M12" t="s">
        <v>333</v>
      </c>
      <c r="N12" t="s">
        <v>251</v>
      </c>
      <c r="O12">
        <v>0</v>
      </c>
      <c r="P12" t="str">
        <f t="shared" si="0"/>
        <v>DÉBIL
 0</v>
      </c>
    </row>
    <row r="13" spans="1:16" ht="16" thickBot="1">
      <c r="A13" s="100"/>
    </row>
    <row r="14" spans="1:16" ht="25.5" customHeight="1" thickBot="1">
      <c r="A14" s="292" t="s">
        <v>295</v>
      </c>
      <c r="B14" s="293"/>
    </row>
    <row r="15" spans="1:16" ht="39" customHeight="1" thickBot="1">
      <c r="A15" s="80" t="s">
        <v>248</v>
      </c>
      <c r="B15" s="97" t="s">
        <v>296</v>
      </c>
    </row>
    <row r="16" spans="1:16" ht="44.25" customHeight="1" thickBot="1">
      <c r="A16" s="80" t="s">
        <v>6</v>
      </c>
      <c r="B16" s="97" t="s">
        <v>297</v>
      </c>
    </row>
    <row r="17" spans="1:2" ht="45.75" customHeight="1" thickBot="1">
      <c r="A17" s="80" t="s">
        <v>251</v>
      </c>
      <c r="B17" s="97" t="s">
        <v>298</v>
      </c>
    </row>
  </sheetData>
  <mergeCells count="7">
    <mergeCell ref="A1:D1"/>
    <mergeCell ref="A14:B14"/>
    <mergeCell ref="A2:A3"/>
    <mergeCell ref="B2:B3"/>
    <mergeCell ref="D2:D3"/>
    <mergeCell ref="A4:A6"/>
    <mergeCell ref="A7:A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3"/>
  <sheetViews>
    <sheetView topLeftCell="A2" workbookViewId="0">
      <selection activeCell="B3" sqref="B3"/>
    </sheetView>
  </sheetViews>
  <sheetFormatPr baseColWidth="10" defaultColWidth="10.83203125" defaultRowHeight="15"/>
  <cols>
    <col min="1" max="1" width="22.6640625" customWidth="1"/>
    <col min="2" max="2" width="34.1640625" customWidth="1"/>
    <col min="3" max="3" width="20.33203125" customWidth="1"/>
    <col min="4" max="4" width="24.1640625" customWidth="1"/>
    <col min="5" max="5" width="24" customWidth="1"/>
  </cols>
  <sheetData>
    <row r="1" spans="1:5">
      <c r="A1" s="299" t="s">
        <v>71</v>
      </c>
      <c r="B1" s="299"/>
      <c r="C1" s="299"/>
      <c r="D1" s="299"/>
    </row>
    <row r="2" spans="1:5" ht="66.75" customHeight="1">
      <c r="A2" s="91" t="s">
        <v>299</v>
      </c>
      <c r="B2" s="91" t="s">
        <v>300</v>
      </c>
      <c r="C2" s="91" t="s">
        <v>302</v>
      </c>
      <c r="D2" s="91" t="s">
        <v>301</v>
      </c>
      <c r="E2" s="91" t="s">
        <v>306</v>
      </c>
    </row>
    <row r="3" spans="1:5">
      <c r="A3" s="101" t="s">
        <v>248</v>
      </c>
      <c r="B3" s="102" t="s">
        <v>303</v>
      </c>
      <c r="C3" s="102">
        <v>2</v>
      </c>
      <c r="D3" s="102" t="s">
        <v>303</v>
      </c>
      <c r="E3" s="102">
        <v>2</v>
      </c>
    </row>
    <row r="4" spans="1:5">
      <c r="A4" s="101" t="s">
        <v>248</v>
      </c>
      <c r="B4" s="102" t="s">
        <v>303</v>
      </c>
      <c r="C4" s="102">
        <v>2</v>
      </c>
      <c r="D4" s="102" t="s">
        <v>304</v>
      </c>
      <c r="E4" s="102">
        <v>1</v>
      </c>
    </row>
    <row r="5" spans="1:5">
      <c r="A5" s="101" t="s">
        <v>248</v>
      </c>
      <c r="B5" s="102" t="s">
        <v>303</v>
      </c>
      <c r="C5" s="102">
        <v>2</v>
      </c>
      <c r="D5" s="102" t="s">
        <v>305</v>
      </c>
      <c r="E5" s="102">
        <v>0</v>
      </c>
    </row>
    <row r="6" spans="1:5">
      <c r="A6" s="101" t="s">
        <v>248</v>
      </c>
      <c r="B6" s="102" t="s">
        <v>305</v>
      </c>
      <c r="C6" s="102">
        <v>0</v>
      </c>
      <c r="D6" s="102" t="s">
        <v>303</v>
      </c>
      <c r="E6" s="102">
        <v>2</v>
      </c>
    </row>
    <row r="7" spans="1:5">
      <c r="A7" s="101" t="s">
        <v>6</v>
      </c>
      <c r="B7" s="102" t="s">
        <v>303</v>
      </c>
      <c r="C7" s="102">
        <v>1</v>
      </c>
      <c r="D7" s="102" t="s">
        <v>303</v>
      </c>
      <c r="E7" s="102">
        <v>1</v>
      </c>
    </row>
    <row r="8" spans="1:5">
      <c r="A8" s="101" t="s">
        <v>6</v>
      </c>
      <c r="B8" s="102" t="s">
        <v>303</v>
      </c>
      <c r="C8" s="102">
        <v>1</v>
      </c>
      <c r="D8" s="102" t="s">
        <v>304</v>
      </c>
      <c r="E8" s="102">
        <v>0</v>
      </c>
    </row>
    <row r="9" spans="1:5">
      <c r="A9" s="101" t="s">
        <v>6</v>
      </c>
      <c r="B9" s="102" t="s">
        <v>303</v>
      </c>
      <c r="C9" s="102">
        <v>1</v>
      </c>
      <c r="D9" s="102" t="s">
        <v>305</v>
      </c>
      <c r="E9" s="102">
        <v>0</v>
      </c>
    </row>
    <row r="10" spans="1:5">
      <c r="A10" s="101" t="s">
        <v>6</v>
      </c>
      <c r="B10" s="102" t="s">
        <v>305</v>
      </c>
      <c r="C10" s="102">
        <v>0</v>
      </c>
      <c r="D10" s="102" t="s">
        <v>303</v>
      </c>
      <c r="E10" s="102">
        <v>1</v>
      </c>
    </row>
    <row r="13" spans="1:5">
      <c r="C13" s="111"/>
    </row>
  </sheetData>
  <mergeCells count="1">
    <mergeCell ref="A1:D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9</vt:i4>
      </vt:variant>
    </vt:vector>
  </HeadingPairs>
  <TitlesOfParts>
    <vt:vector size="9" baseType="lpstr">
      <vt:lpstr>MAPA DE RIESGOS</vt:lpstr>
      <vt:lpstr>TIPO DE RIESGO</vt:lpstr>
      <vt:lpstr>VALORACIÓN RIESGOS</vt:lpstr>
      <vt:lpstr>TIPO DE CONTROL</vt:lpstr>
      <vt:lpstr>OPCIÓN DE TRAT</vt:lpstr>
      <vt:lpstr>DISEÑO CONTROL</vt:lpstr>
      <vt:lpstr>EJECUCIÓN CONTROL</vt:lpstr>
      <vt:lpstr>SOLIDEZ</vt:lpstr>
      <vt:lpstr>RIESGO RESIDUAL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Calidad</dc:creator>
  <cp:lastModifiedBy>Microsoft Office User</cp:lastModifiedBy>
  <cp:lastPrinted>2019-02-08T17:33:16Z</cp:lastPrinted>
  <dcterms:created xsi:type="dcterms:W3CDTF">2015-11-26T15:35:33Z</dcterms:created>
  <dcterms:modified xsi:type="dcterms:W3CDTF">2020-12-23T16:18:11Z</dcterms:modified>
</cp:coreProperties>
</file>