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2"/>
  <workbookPr autoCompressPictures="0"/>
  <mc:AlternateContent xmlns:mc="http://schemas.openxmlformats.org/markup-compatibility/2006">
    <mc:Choice Requires="x15">
      <x15ac:absPath xmlns:x15ac="http://schemas.microsoft.com/office/spreadsheetml/2010/11/ac" url="/Users/calidad/Downloads/"/>
    </mc:Choice>
  </mc:AlternateContent>
  <xr:revisionPtr revIDLastSave="0" documentId="13_ncr:1_{49EB4377-006A-1042-83F5-0DEE080D0378}" xr6:coauthVersionLast="36" xr6:coauthVersionMax="45" xr10:uidLastSave="{00000000-0000-0000-0000-000000000000}"/>
  <bookViews>
    <workbookView xWindow="0" yWindow="460" windowWidth="25600" windowHeight="14500" tabRatio="855" xr2:uid="{00000000-000D-0000-FFFF-FFFF00000000}"/>
  </bookViews>
  <sheets>
    <sheet name="MAPA DE RIESGOS" sheetId="1" r:id="rId1"/>
    <sheet name="TIPO DE RIESGO" sheetId="10" r:id="rId2"/>
    <sheet name="VALORACIÓN RIESGOS" sheetId="3" r:id="rId3"/>
    <sheet name="ACTIVO Y CRITERIO" sheetId="12" r:id="rId4"/>
    <sheet name="TIPO DE CONTROL" sheetId="6" r:id="rId5"/>
    <sheet name="OPCIÓN DE TRAT" sheetId="7" r:id="rId6"/>
    <sheet name="DISEÑO CONTROL" sheetId="4" r:id="rId7"/>
    <sheet name="EJECUCIÓN CONTROL" sheetId="5" r:id="rId8"/>
    <sheet name="SOLIDEZ" sheetId="8" r:id="rId9"/>
    <sheet name="RIESGO RESIDUAL" sheetId="9" r:id="rId10"/>
    <sheet name="CONTEXTO" sheetId="11" r:id="rId11"/>
  </sheets>
  <calcPr calcId="181029"/>
  <extLst>
    <ext xmlns:x15="http://schemas.microsoft.com/office/spreadsheetml/2010/11/main" uri="{140A7094-0E35-4892-8432-C4D2E57EDEB5}">
      <x15:workbookPr chartTrackingRefBase="1"/>
    </ext>
    <ext xmlns:mx="http://schemas.microsoft.com/office/mac/excel/2008/main" uri="{7523E5D3-25F3-A5E0-1632-64F254C22452}">
      <mx:ArchID Flags="2"/>
    </ext>
  </extLst>
</workbook>
</file>

<file path=xl/calcChain.xml><?xml version="1.0" encoding="utf-8"?>
<calcChain xmlns="http://schemas.openxmlformats.org/spreadsheetml/2006/main">
  <c r="W9" i="1" l="1"/>
  <c r="N3" i="4"/>
  <c r="N2" i="4"/>
  <c r="Q21" i="4"/>
  <c r="H3" i="4"/>
  <c r="H2" i="4"/>
  <c r="H159" i="4"/>
  <c r="B159" i="4"/>
  <c r="H158" i="4"/>
  <c r="B158" i="4"/>
  <c r="B157" i="4"/>
  <c r="H133" i="4"/>
  <c r="B133" i="4"/>
  <c r="H132" i="4"/>
  <c r="B132" i="4"/>
  <c r="B131" i="4"/>
  <c r="N107" i="4"/>
  <c r="H107" i="4"/>
  <c r="B107" i="4"/>
  <c r="N106" i="4"/>
  <c r="H106" i="4"/>
  <c r="B106" i="4"/>
  <c r="B105" i="4"/>
  <c r="B81" i="4"/>
  <c r="B80" i="4"/>
  <c r="B79" i="4"/>
  <c r="H55" i="4"/>
  <c r="B55" i="4"/>
  <c r="B54" i="4"/>
  <c r="B53" i="4"/>
  <c r="H29" i="4"/>
  <c r="B29" i="4"/>
  <c r="H28" i="4"/>
  <c r="B28" i="4"/>
  <c r="B27" i="4"/>
  <c r="B3" i="4"/>
  <c r="B2" i="4"/>
  <c r="B1" i="4"/>
  <c r="Q125" i="4"/>
  <c r="W19" i="1"/>
  <c r="W17" i="1"/>
  <c r="W14" i="1"/>
  <c r="W13" i="1"/>
  <c r="K177" i="4"/>
  <c r="E177" i="4"/>
  <c r="K151" i="4"/>
  <c r="E151" i="4"/>
  <c r="K125" i="4"/>
  <c r="E125" i="4"/>
  <c r="E99" i="4"/>
  <c r="K73" i="4"/>
  <c r="E73" i="4"/>
  <c r="W22" i="1"/>
  <c r="W21" i="1"/>
  <c r="W20" i="1"/>
  <c r="W18" i="1"/>
  <c r="W15" i="1"/>
  <c r="W16" i="1"/>
  <c r="W12" i="1"/>
  <c r="W11" i="1"/>
  <c r="W10" i="1"/>
  <c r="W8" i="1"/>
  <c r="P12" i="8"/>
  <c r="P11" i="8"/>
  <c r="P10" i="8"/>
  <c r="P9" i="8"/>
  <c r="P8" i="8"/>
  <c r="P7" i="8"/>
  <c r="P6" i="8"/>
  <c r="P5" i="8"/>
  <c r="P4" i="8"/>
  <c r="D173" i="1"/>
  <c r="D172" i="1"/>
  <c r="D171" i="1"/>
  <c r="D170" i="1"/>
  <c r="D169" i="1"/>
  <c r="D168" i="1"/>
  <c r="D167" i="1"/>
  <c r="D166" i="1"/>
  <c r="D165" i="1"/>
  <c r="D164" i="1"/>
  <c r="D163" i="1"/>
  <c r="D162" i="1"/>
  <c r="D161" i="1"/>
  <c r="D160" i="1"/>
  <c r="D159" i="1"/>
  <c r="D158" i="1"/>
  <c r="D157" i="1"/>
  <c r="D156" i="1"/>
  <c r="D155" i="1"/>
  <c r="D154" i="1"/>
  <c r="D153" i="1"/>
  <c r="D152" i="1"/>
  <c r="D151" i="1"/>
  <c r="D150" i="1"/>
  <c r="D149" i="1"/>
  <c r="AC19" i="1"/>
  <c r="H19" i="1"/>
  <c r="H11" i="1"/>
  <c r="H8" i="1"/>
  <c r="AC21" i="1"/>
  <c r="AC16" i="1"/>
  <c r="AC15" i="1"/>
  <c r="H15" i="1"/>
  <c r="AC13" i="1"/>
  <c r="AC11" i="1"/>
  <c r="H13" i="1"/>
  <c r="H21" i="1"/>
  <c r="H16" i="1"/>
  <c r="AC8" i="1"/>
  <c r="K47" i="4"/>
  <c r="E47" i="4"/>
  <c r="K21" i="4"/>
  <c r="E21" i="4"/>
  <c r="H31" i="3"/>
  <c r="H25" i="1"/>
  <c r="H170" i="1"/>
  <c r="H171" i="1"/>
</calcChain>
</file>

<file path=xl/sharedStrings.xml><?xml version="1.0" encoding="utf-8"?>
<sst xmlns="http://schemas.openxmlformats.org/spreadsheetml/2006/main" count="1502" uniqueCount="538">
  <si>
    <t>Escuela Tecnológica
Instituto Técnico Central</t>
  </si>
  <si>
    <t>CÓDIGO:   GDC-FO-09</t>
  </si>
  <si>
    <t>PÁGINA:    1 de 2</t>
  </si>
  <si>
    <t>IDENTIFICACIÓN DEL RIESGO</t>
  </si>
  <si>
    <t>VALORACIÓN RIESGO INHERENTE</t>
  </si>
  <si>
    <t>ACTIVO DE INFORMACIÓN AFECTADO</t>
  </si>
  <si>
    <t>CRITERIO AFECTADO</t>
  </si>
  <si>
    <t>CAUSAS / VULNERABILIDAD</t>
  </si>
  <si>
    <t>CONSECUENCIAS</t>
  </si>
  <si>
    <t>TIPO DE CONTROLES</t>
  </si>
  <si>
    <t xml:space="preserve"> OPCIÓN DE TRATAMIENTO O MANEJO</t>
  </si>
  <si>
    <t>ACTIVIDAD DE CONTROL</t>
  </si>
  <si>
    <t>DISEÑO DEL CONTROL</t>
  </si>
  <si>
    <t>EJECUCIÓN DEL CONTROL</t>
  </si>
  <si>
    <t>SOLIDEZ INDIVIDUAL DEL CONTROL</t>
  </si>
  <si>
    <t>SOLIDEZ DEL CONJUNTO DE CONTROLES (Promedio aritmético de solidez individual)</t>
  </si>
  <si>
    <t>CONTROLES AYUDAN A DISMINUIR LA PROBABILIDAD</t>
  </si>
  <si>
    <t>CONTROLES AYUDAN A DISMINUIR EL IMPACTO</t>
  </si>
  <si>
    <t>VALORACIÓN RIESGO RESIDUAL</t>
  </si>
  <si>
    <t>SOPORTE DEL CONTROL</t>
  </si>
  <si>
    <t>RESPONSABLE DEL CONTROL</t>
  </si>
  <si>
    <t>TIEMPO</t>
  </si>
  <si>
    <t>INDICADOR 
Eficacia
Efectividad</t>
  </si>
  <si>
    <t>PRIMERA LINEA (Abril)</t>
  </si>
  <si>
    <t xml:space="preserve">SEGUNDA LÍNEA (Julio-Agosto) </t>
  </si>
  <si>
    <t>TERCERA LÍNEA (Noviembre)</t>
  </si>
  <si>
    <t>PROCESO</t>
  </si>
  <si>
    <t>OBJETIVO DEL PROCESO</t>
  </si>
  <si>
    <t>FACTOR QUE GENERA EL RIESGO</t>
  </si>
  <si>
    <t>DESCRIPCIÓN DEL RIESGO</t>
  </si>
  <si>
    <t>TIPO DE RIESGO</t>
  </si>
  <si>
    <t>PROBABILIDAD</t>
  </si>
  <si>
    <t>IMPACTO</t>
  </si>
  <si>
    <t>RIESGO INHERENTE</t>
  </si>
  <si>
    <t>HARDWARE</t>
  </si>
  <si>
    <t>SOFTWARE</t>
  </si>
  <si>
    <t>SERVICIOS</t>
  </si>
  <si>
    <t>DOCUMENTAL</t>
  </si>
  <si>
    <t>CONFIDENCIALIDAD</t>
  </si>
  <si>
    <t>INTEGRIDAD</t>
  </si>
  <si>
    <t>DISP0NIBILIDAD</t>
  </si>
  <si>
    <t>RIESGO RESIDUAL</t>
  </si>
  <si>
    <t>ESTADO DEL CONTROL</t>
  </si>
  <si>
    <t>OBSERVACIONES AL SEGUIMIENTO REALIZADO</t>
  </si>
  <si>
    <t>GESTIÓN DE CALIDAD</t>
  </si>
  <si>
    <t>Apoyar el desarrollo del Sistema Integrado de Gestión por medio de herramientas y métodos que garanticen la documentación, desarrollo, mantenimiento y mejora continua de la eficacia, eficiencia y efectividad de la gestión institucional.</t>
  </si>
  <si>
    <t>Actividades</t>
  </si>
  <si>
    <t xml:space="preserve">Probabilidad de que las actividades programadas dentro del sistema de gestión de calidad no se puedan ejecutar </t>
  </si>
  <si>
    <t>Operativo</t>
  </si>
  <si>
    <t>POSIBLE</t>
  </si>
  <si>
    <t>MENOR</t>
  </si>
  <si>
    <t>x</t>
  </si>
  <si>
    <t>Realizar de forma inoportuna o inadecuada la planeación de las actividades del SGC</t>
  </si>
  <si>
    <t>Pérdida de credibilidad al interior de los procesos.
Probailidad de pérdida de certificación
Fallas en la Trazabilidad</t>
  </si>
  <si>
    <t>Preventivo</t>
  </si>
  <si>
    <t>Reducir el riesgo</t>
  </si>
  <si>
    <t>Presentar a tiempo e incluir en el plan de acción del proceso  de calidad los recursos necesarios para la ejecución de las actividades</t>
  </si>
  <si>
    <t>FUERTE</t>
  </si>
  <si>
    <t>DIRECTAMENTE</t>
  </si>
  <si>
    <t>RARA VEZ</t>
  </si>
  <si>
    <t>INSIGNIFICANTE</t>
  </si>
  <si>
    <t>Elaborar y enviar a tiempo el plan de acción del proceso incluido el presupuesto.</t>
  </si>
  <si>
    <t>Prof. Calidad</t>
  </si>
  <si>
    <t>Diciembre de 2019</t>
  </si>
  <si>
    <t>Eficacia:  cumplimiento de actividades / actividades programadas *100
Efectividad: cumplimiento del 95% del plan de acción</t>
  </si>
  <si>
    <t>Fallas en el seguimiento a las actividades programadas (ejecución de auditorías, revisión por la dirección)</t>
  </si>
  <si>
    <t>Realizar seguimiento al cumplimiento e incumplimiento de las actividades a través de correo electrónico y de soportes.</t>
  </si>
  <si>
    <t>Correo electrónico de seguimiento
Soportes y/o evidencias digitales</t>
  </si>
  <si>
    <t>Prof. Calidad
Apoyo Calidad</t>
  </si>
  <si>
    <t>permanente</t>
  </si>
  <si>
    <t>Documentos</t>
  </si>
  <si>
    <t>PROBABLE</t>
  </si>
  <si>
    <t>Falta de verificación de la documentación publicada en el sitito web institucional, en la información almacenada de forma digital y/o en la lista de control de documentos.</t>
  </si>
  <si>
    <t>Uso y diligenciamiento erróneo de documentos por parte de la comunidad educativa.
Confusión
Traumatismos
Posibles no conformidades por incumplimiento a los lineamientos de la norma</t>
  </si>
  <si>
    <t>Seguimiento semanal de la información publicada en el sitito web institucional</t>
  </si>
  <si>
    <t>IMPROBABLE</t>
  </si>
  <si>
    <t>Correo electrónico al encargado de la web cuando se verifique que la información no está al día o no corresponda.</t>
  </si>
  <si>
    <t>Apoyo Calidad</t>
  </si>
  <si>
    <t>Eficacia:  cumplimiento de actividades / actividades programadas *100
Efectividad: Ausencia de no conformidades en el proceso por contar con documentos obsoletos en el página institucional</t>
  </si>
  <si>
    <t>No enviar el documento actualizado al encargado de publicarlo en el sitio web o al líder del proceso.</t>
  </si>
  <si>
    <t>Una vez se actualice el documento se envía por correo electrónico al encargado del sitio web  para que lo publique y al líder del proceso para que este lo socialice con su equipo de trabajo y demás integrantes de la Institución que deban hacer uso del mismo.</t>
  </si>
  <si>
    <t>Correo electróncio enviado al encargado del sitio web y al líder del proceso</t>
  </si>
  <si>
    <t>Auditorías</t>
  </si>
  <si>
    <t xml:space="preserve">Auditorías internas poco objetivas </t>
  </si>
  <si>
    <t>Auditores internos no competentes o desactualizados</t>
  </si>
  <si>
    <t>No conformidades
Afectación de la mejora contínua del SGC</t>
  </si>
  <si>
    <t>Capacitación Mejora del SGC</t>
  </si>
  <si>
    <t>Certificados de la formación 
Registro de asistencia</t>
  </si>
  <si>
    <t>I semestre 2020</t>
  </si>
  <si>
    <t>Eficacia:  cumplimiento de actividades / actividades programadas *100
Efectividad: 80% de los auditores evaluados en la categoría Bueno.</t>
  </si>
  <si>
    <t xml:space="preserve">Aplicación de evaluación a los auditores internos </t>
  </si>
  <si>
    <t>Evaluación realizada a cada auditor</t>
  </si>
  <si>
    <t>Máximo 30 días después de realizada la auditoría</t>
  </si>
  <si>
    <t>Residuos</t>
  </si>
  <si>
    <t>Manejo y disposición inadecuada de Residuos.</t>
  </si>
  <si>
    <t>Ambiental</t>
  </si>
  <si>
    <t xml:space="preserve">Falta de sensibilización del personal del área sobre la separación en la fuente de residuos y su adecuada gestión.                                                                                                                                                     </t>
  </si>
  <si>
    <t>Incorrecta separación de los residuos desde la fuente.</t>
  </si>
  <si>
    <t>Participar en los talleres, jornadas y/o estrategias de sensibilización en la cultura de la separación en la fuente y gestión de residuos de todo tipo.</t>
  </si>
  <si>
    <t>MODERADO</t>
  </si>
  <si>
    <t>Registro de asistencia a capacitaciones</t>
  </si>
  <si>
    <t>Según programación de gestión ambiental</t>
  </si>
  <si>
    <t>Eficacia: Talleres, jornadas o estrategias de gestión de residuos con participación/ Total de talleres, jornadas o estrategias programados en gestión de residuos.
Efectividad: será medida por el proceso de gestión ambiental.</t>
  </si>
  <si>
    <t>Consumo inadecuado de los recursos hídrico y energético.</t>
  </si>
  <si>
    <t xml:space="preserve">Falta de sensibilización ambiental en temas como la cultura, el uso eficiente y el ahorro de energía y agua.            </t>
  </si>
  <si>
    <t>Participar activamente en actividades de sensibilización en programas por el proceso de gestión ambiental en temas de uso eficiente de energía y agua.</t>
  </si>
  <si>
    <t>Eficacia:  cumplimiento de actividades / actividades programadas *100
Efectividad: será medida por el proceso de gestión ambiental.</t>
  </si>
  <si>
    <t>Programar los computadores en modo ahorro de energía y dejar apagado cuando no se requieran las luces y computadoras.</t>
  </si>
  <si>
    <t>NA</t>
  </si>
  <si>
    <t xml:space="preserve">Permanente
</t>
  </si>
  <si>
    <t>Cuando se presentan fugas o escapes no se reportan a tiempo</t>
  </si>
  <si>
    <t>Reportar fugas o situaciones de desperdicio de agua en la mesa de ayuda.</t>
  </si>
  <si>
    <t>Reportes en mesa de ayuda</t>
  </si>
  <si>
    <t>Cuando se presente la situación</t>
  </si>
  <si>
    <t>Higiene postural</t>
  </si>
  <si>
    <t>Ocurrencia de accidentes de trabajo y generación de enfermedades laborales</t>
  </si>
  <si>
    <t>SST</t>
  </si>
  <si>
    <t>Inadecuada higiene postural</t>
  </si>
  <si>
    <t>Posibles accidentes o enfermedades laborales</t>
  </si>
  <si>
    <t>Según programación de gestión SST.
Cuando se presente la situación</t>
  </si>
  <si>
    <t>Eficacia:  cumplimiento de actividades / actividades programadas *100
Efectividad: No se presentan reportes de accidentes o enfermedades laborales del personal del proceso por higiene postural.</t>
  </si>
  <si>
    <t>Ausencia a la realización de exámenes periódicos</t>
  </si>
  <si>
    <t>Asistir al examen médico ocupacional programado por Seguidad y Salud en el Trabajo.
Realización de examen cada 2 años para el caso de la contratista</t>
  </si>
  <si>
    <t>Reporte de asistencia al examen ocupacional
Resultado del examen</t>
  </si>
  <si>
    <t>Según programación de gestión SST
De acuerdo a vencimiento</t>
  </si>
  <si>
    <t>Información</t>
  </si>
  <si>
    <t>Posibilidad de afectar la confidencialidad,  integridad o disponibilidad de la información</t>
  </si>
  <si>
    <t>Seguridad Digital</t>
  </si>
  <si>
    <t>X</t>
  </si>
  <si>
    <t>Facilitar las claves del correo electrónico a un tercero</t>
  </si>
  <si>
    <t>Reproducción y distribución no autorizada de la información.
Deterioro en la preservación de la confidencialidad, integridad y disponibilidad de la información.</t>
  </si>
  <si>
    <t>No compartir las claves de acceso</t>
  </si>
  <si>
    <t>Eficacia:  cumplimiento de actividades / actividades programdas *100
Efectividad: No se presenta pérdida o fuga de información en el proceso.</t>
  </si>
  <si>
    <t>No trabajar la información en el one drive</t>
  </si>
  <si>
    <t>Mantener la información generada en el proceso en el onedrive</t>
  </si>
  <si>
    <t>Información en el onedrive</t>
  </si>
  <si>
    <t>Permanente</t>
  </si>
  <si>
    <t xml:space="preserve">YANETH JIMENA PIMIENTO CORTÉS </t>
  </si>
  <si>
    <r>
      <t xml:space="preserve">Fecha: </t>
    </r>
    <r>
      <rPr>
        <sz val="10"/>
        <rFont val="Arial"/>
        <family val="2"/>
      </rPr>
      <t xml:space="preserve">Marzo 31 de 2020 </t>
    </r>
  </si>
  <si>
    <t>LIDER DEL PROCESO</t>
  </si>
  <si>
    <t>CLASIF. DE CONFIDENCIALIDAD</t>
  </si>
  <si>
    <t>IPB</t>
  </si>
  <si>
    <t>CLASIF. DE INTEGRIDAD</t>
  </si>
  <si>
    <t>A</t>
  </si>
  <si>
    <t>CLASIF. DE DISPONIBILIDAD</t>
  </si>
  <si>
    <t>CASI SEGURO</t>
  </si>
  <si>
    <t>ALTO</t>
  </si>
  <si>
    <t>EXTREMO</t>
  </si>
  <si>
    <t>MAYOR</t>
  </si>
  <si>
    <t>CATASTRÓFICO</t>
  </si>
  <si>
    <t>BAJO</t>
  </si>
  <si>
    <t>Aceptar el riesgo</t>
  </si>
  <si>
    <t>Fuerte + Fuerte = FUERTE (100)</t>
  </si>
  <si>
    <t>Fuerte + Fuerte</t>
  </si>
  <si>
    <t>FUERTEFUERTE</t>
  </si>
  <si>
    <t>Directamente</t>
  </si>
  <si>
    <t>Corrupción</t>
  </si>
  <si>
    <t>Detectivo</t>
  </si>
  <si>
    <t>Compartir el riesgo</t>
  </si>
  <si>
    <t>Fuerte + Moderado = MODERADO (50)</t>
  </si>
  <si>
    <t>Fuerte + Moderado</t>
  </si>
  <si>
    <t>FUERTEMODERADO</t>
  </si>
  <si>
    <t>Indirectamente</t>
  </si>
  <si>
    <t>Cumplimiento</t>
  </si>
  <si>
    <t>Evitar el riesgo</t>
  </si>
  <si>
    <t>DÉBIL</t>
  </si>
  <si>
    <t>Fuerte + Débil = DÉBIL (0)</t>
  </si>
  <si>
    <t>Fuerte + Débil</t>
  </si>
  <si>
    <t>FUERTEDÉBIL</t>
  </si>
  <si>
    <t>No disminuye</t>
  </si>
  <si>
    <t>Estratégico</t>
  </si>
  <si>
    <t>Moderado + Fuerte = MODERADO (50)</t>
  </si>
  <si>
    <t>Moderado + Fuerte</t>
  </si>
  <si>
    <t>MODERADOFUERTE</t>
  </si>
  <si>
    <t>Financiero</t>
  </si>
  <si>
    <t>Moderado + Moderado = MODERADO (50)</t>
  </si>
  <si>
    <t>Moderado + Moderado</t>
  </si>
  <si>
    <t>MODERADOMODERADO</t>
  </si>
  <si>
    <t>Imagen</t>
  </si>
  <si>
    <t>Moderado + Débil = DÉBIL (0)</t>
  </si>
  <si>
    <t>Moderado + Débil</t>
  </si>
  <si>
    <t>MODERADODÉBIL</t>
  </si>
  <si>
    <t>Débil + Fuerte = DÉBIL (0)</t>
  </si>
  <si>
    <t>Débil + Fuerte</t>
  </si>
  <si>
    <t>DÉBILFUERTE</t>
  </si>
  <si>
    <t>Débil + Moderado = DÉBIL (0)</t>
  </si>
  <si>
    <t>Valoración</t>
  </si>
  <si>
    <t>Débil + Moderado</t>
  </si>
  <si>
    <t>DÉBILMODERADO</t>
  </si>
  <si>
    <t>Débil + Débil = DÉBIL (0)</t>
  </si>
  <si>
    <t>Débil + Débil</t>
  </si>
  <si>
    <t>DÉBILDÉBIL</t>
  </si>
  <si>
    <t>Tecnológico</t>
  </si>
  <si>
    <t>TIPOLOGÍA DE LOS RIESGOS</t>
  </si>
  <si>
    <r>
      <t xml:space="preserve">Riesgos estratégicos: </t>
    </r>
    <r>
      <rPr>
        <sz val="9"/>
        <color rgb="FF000000"/>
        <rFont val="Arial"/>
        <family val="2"/>
      </rPr>
      <t>posibilidad de ocurrencia de eventos que afecten los objetivos estratégicos de la organización pública y por tanto impactan toda la entidad.</t>
    </r>
  </si>
  <si>
    <r>
      <t xml:space="preserve">Riesgo de imagen o reputacional: </t>
    </r>
    <r>
      <rPr>
        <sz val="9"/>
        <color rgb="FF000000"/>
        <rFont val="Arial"/>
        <family val="2"/>
      </rPr>
      <t>posibilidad de ocurrencia de un evento que afecte la imagen, buen nombre o reputación de una organización ante sus clientes y partes interesadas.</t>
    </r>
  </si>
  <si>
    <r>
      <t xml:space="preserve">Riesgos operativos: </t>
    </r>
    <r>
      <rPr>
        <sz val="9"/>
        <color rgb="FF000000"/>
        <rFont val="Arial"/>
        <family val="2"/>
      </rPr>
      <t>posibilidad de ocurrencia de eventos que afecten los procesos misionales de la entidad.</t>
    </r>
  </si>
  <si>
    <r>
      <t xml:space="preserve">Riesgos de corrupción: </t>
    </r>
    <r>
      <rPr>
        <sz val="9"/>
        <color rgb="FF000000"/>
        <rFont val="Arial"/>
        <family val="2"/>
      </rPr>
      <t>posibilidad de que, por acción u omisión, se use el poder para desviar la gestión de lo público hacia un beneficio privado.</t>
    </r>
  </si>
  <si>
    <r>
      <t xml:space="preserve">Riesgos financieros: </t>
    </r>
    <r>
      <rPr>
        <sz val="9"/>
        <color rgb="FF000000"/>
        <rFont val="Arial"/>
        <family val="2"/>
      </rPr>
      <t>posibilidad de ocurrencia de eventos que afecten los estados financieros y todas aquellas áreas involucradas con el proceso financiero como presupuesto, tesorería, contabilidad, cartera, central de cuentas, costos, etc</t>
    </r>
  </si>
  <si>
    <r>
      <t xml:space="preserve">Riesgos de seguridad digital: </t>
    </r>
    <r>
      <rPr>
        <sz val="9"/>
        <color rgb="FF000000"/>
        <rFont val="Arial"/>
        <family val="2"/>
      </rPr>
      <t>posibilidad de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</si>
  <si>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r>
      <t xml:space="preserve">Riesgos tecnológicos: </t>
    </r>
    <r>
      <rPr>
        <sz val="9"/>
        <color rgb="FF000000"/>
        <rFont val="Arial"/>
        <family val="2"/>
      </rPr>
      <t>posibilidad de ocurrencia de eventos que afecten la totalidad o parte de la infraestructura tecnológica (hardware, software, redes, etc.) de una entidad.</t>
    </r>
  </si>
  <si>
    <r>
      <t xml:space="preserve">Riesgo de seguridad y salud en el trabajo: </t>
    </r>
    <r>
      <rPr>
        <sz val="9"/>
        <color rgb="FF000000"/>
        <rFont val="Arial"/>
        <family val="2"/>
      </rPr>
      <t>probabilidad de que se materialice el peligro; es decir, que le genere daño a las personas, bienes o al entorno. </t>
    </r>
  </si>
  <si>
    <r>
      <t xml:space="preserve">Riesgos de cumplimiento: </t>
    </r>
    <r>
      <rPr>
        <sz val="9"/>
        <color rgb="FF000000"/>
        <rFont val="Arial"/>
        <family val="2"/>
      </rPr>
      <t>posibilidad de ocurrencia de eventos que afecten la situación jurídica o contractual de la organización debido a su incumplimiento o desacato a la normatividad legal y las obligaciones contractuales.</t>
    </r>
  </si>
  <si>
    <r>
      <t xml:space="preserve">Riesgo ambiental: </t>
    </r>
    <r>
      <rPr>
        <sz val="9"/>
        <color rgb="FF000000"/>
        <rFont val="Arial"/>
        <family val="2"/>
      </rPr>
      <t>probabilidad de que un evento ambiental sea un efecto potencialmennte adverso afectando fauna y flora, salud humana, prosperidad cultural y social, recursos naturales, la energía y el clima.</t>
    </r>
  </si>
  <si>
    <t>TABLA DE VALORACIÓN DE PROBABILIDAD</t>
  </si>
  <si>
    <t>NIVEL</t>
  </si>
  <si>
    <t>DESCRIPTOR</t>
  </si>
  <si>
    <t>DESCRIPCIÓN</t>
  </si>
  <si>
    <t>FRECUENCIA</t>
  </si>
  <si>
    <t>Rara vez</t>
  </si>
  <si>
    <t>El evento puede ocurrir solo en circunstancias excepcionales (poco comunes o anormales)</t>
  </si>
  <si>
    <t>No se ha presentado en los últimos 5 años.</t>
  </si>
  <si>
    <t>Improbable</t>
  </si>
  <si>
    <t>El evento podría ocurrir en algún momento</t>
  </si>
  <si>
    <t>Al menos una vez en los últimos 5 años.</t>
  </si>
  <si>
    <t>Posible</t>
  </si>
  <si>
    <t>Al menos una vez en los últimos 2 años.</t>
  </si>
  <si>
    <t>Probable</t>
  </si>
  <si>
    <t>Es viable que el evento ocurra en la mayoría de las circunstancias</t>
  </si>
  <si>
    <t>Al menos una vez en el último año.</t>
  </si>
  <si>
    <t>Casi seguro</t>
  </si>
  <si>
    <t>Se espera que el evento ocurra en la mayoría de las circunstancias</t>
  </si>
  <si>
    <t>Más de una vez al año.</t>
  </si>
  <si>
    <t>TABLA DE VALORACIÓN DE IMPACTO RIESGOS DE GESTIÓN</t>
  </si>
  <si>
    <t>TABLA DE VALORACIÓN DE IMPACTO RIESGOS DE CORRUPCIÓN</t>
  </si>
  <si>
    <t>IMPACTO CUANTITATIVO</t>
  </si>
  <si>
    <t>IMPACTO CUALITATIVO</t>
  </si>
  <si>
    <t>Preguntas para determinar impacto en los riesgos de corrupción</t>
  </si>
  <si>
    <t xml:space="preserve">RESPUESTA </t>
  </si>
  <si>
    <t>Insignificante</t>
  </si>
  <si>
    <t>Impacto que afecte la ejecución presupuestal en un valor ≥0,5%.</t>
  </si>
  <si>
    <t>No hay interrupción de las operaciones de la Escuela.</t>
  </si>
  <si>
    <t>N°</t>
  </si>
  <si>
    <t>Pregunta: Si el riesgo de corrupción se materializa podría…</t>
  </si>
  <si>
    <t>Si (*)</t>
  </si>
  <si>
    <t>No (*)</t>
  </si>
  <si>
    <t>Pérdida de cobertura en la prestación de los servicios de la Escuela ≥1%.</t>
  </si>
  <si>
    <t>No se generan sanciones económicas o adminsitrativas.</t>
  </si>
  <si>
    <t>¿Afectar al grupo de funcionarios del proceso?</t>
  </si>
  <si>
    <t>Pago de indemnizaciones a terceros por acciones legales que pueden afectar el presupuesto total de la Escuela en un valor ≥0,5%.</t>
  </si>
  <si>
    <t>No se afecta la imagen institucional de forma significativa.</t>
  </si>
  <si>
    <t>¿Afectar el cumplimiento de metas y objetivos de la dependencia?</t>
  </si>
  <si>
    <t>Pago de sanciones económicas por incumplimiento en la normatividad aplicable ante un ente regulador, las cuales afectan en un valor ≥0,5% del presupuesto general de la Escuela.</t>
  </si>
  <si>
    <t>Sin afectación de la integridad.</t>
  </si>
  <si>
    <t>¿Afectar el cumplimiento de misión de la institución?</t>
  </si>
  <si>
    <t>Afectación ≥ al 1% de la población.</t>
  </si>
  <si>
    <t>Sin afectación de la disponibilidad.</t>
  </si>
  <si>
    <t>¿Afectar el cumplimiento de la misión del sector al que pertenece la institución?</t>
  </si>
  <si>
    <t>No hay afectación medioambiental.</t>
  </si>
  <si>
    <t>Sin afectación de la confidencialidad.</t>
  </si>
  <si>
    <t>¿Generar pérdida de confianza de la institución, afectando su reputación?</t>
  </si>
  <si>
    <t>Menor</t>
  </si>
  <si>
    <t>Impacto que afecte la ejecución presupuestal en un valor ≥1%.</t>
  </si>
  <si>
    <t>Interrupción de las operaciones de la Escuela por algunas horas.</t>
  </si>
  <si>
    <t>¿Generar pérdida de recursos económicos?</t>
  </si>
  <si>
    <t>Pérdida de cobertura en la prestación de los servicios de la Escuela ≥5%.</t>
  </si>
  <si>
    <t>Reclamaciones o quejas de los usuarios que implican investigaciones internas disciplinarias.</t>
  </si>
  <si>
    <t>¿Afectar la generación de los productos o la prestación de los servicios?</t>
  </si>
  <si>
    <t>Pago de indemnizaciones a terceros por acciones legales que pueden afectar el presupuesto total de la Escuela en un valor ≥1%.</t>
  </si>
  <si>
    <t>Imagen institucional afectada localmente por retrasos en la prestación del servicio a los usuarios o ciudadanos.</t>
  </si>
  <si>
    <t>¿Dar lugar al detrimento de calidad de vida de la comunidad por la pérdida del bien o servicios o los recursos públicos?</t>
  </si>
  <si>
    <t>Pago de sanciones económicas por incumplimiento en la normatividad aplicable ante un ente regulador, las cuales afectan en un valor ≥1%del presupuesto general de la Escuela.</t>
  </si>
  <si>
    <t>Afectación leve de la integridad.</t>
  </si>
  <si>
    <t>¿Generar pérdida de información de la institución?</t>
  </si>
  <si>
    <t>Afectación ≥ al 5% de la población.</t>
  </si>
  <si>
    <t>Afectación leve de la disponibilidad.</t>
  </si>
  <si>
    <t>¿Generar intervención de los órganos de control, de la Fiscalía u otro ente?</t>
  </si>
  <si>
    <t>Afectación leve de la confidencialidad.</t>
  </si>
  <si>
    <t>¿Dar lugar a procesos sancionatorios?</t>
  </si>
  <si>
    <t>Moderado</t>
  </si>
  <si>
    <t>Impacto que afecte la ejecución presupuestal en un valor ≥5%.</t>
  </si>
  <si>
    <t>Interrupción de las operaciones de la Escuela por un (1) día.</t>
  </si>
  <si>
    <t>¿Dar lugar a procesos disciplinarios?</t>
  </si>
  <si>
    <t>Pérdida de cobertura en la prestación de los servicios de la Escuela ≥10%.</t>
  </si>
  <si>
    <t>Reclamaciones o quejas de los usuarios que podrían implicar una denuncia ante los entes reguladores o una demanda de largo alcance para la Escuela.</t>
  </si>
  <si>
    <t>¿Dar lugar a procesos fiscales?</t>
  </si>
  <si>
    <t>Pago de indemnizaciones a terceros por acciones legales que pueden afectar el presupuesto total de la Escuela en un valor ≥5%.</t>
  </si>
  <si>
    <t>Inoportunidad en la información ocasionando retrasos en la atención a los usuarios.</t>
  </si>
  <si>
    <t>¿Dar lugar a procesos penales?</t>
  </si>
  <si>
    <t>Pago de sanciones económicas por incumplimiento en la normatividad aplicable ante un ente regulador, las cuales afectan en un valor ≥5% del presupuesto general de la Escuela.</t>
  </si>
  <si>
    <t>Reproceso de actividades y aumento de carga operativa.</t>
  </si>
  <si>
    <t>¿Generar pérdida de credibilidad del sector?</t>
  </si>
  <si>
    <t>Afectación ≥ al 10% de la población.</t>
  </si>
  <si>
    <t>Imagen institucional afectada en el orden nacional o regional por retrasos en la prestación del servicio a los usuarios o ciudadanos.</t>
  </si>
  <si>
    <t>¿Ocasionar lesiones físicas o pérdida de vidas humanas?</t>
  </si>
  <si>
    <t>Afectación leve del medio ambiente, requiere de ≥ 4 semanas de recuperación.</t>
  </si>
  <si>
    <t>Investigaciones penales, fiscales o disciplinarias.</t>
  </si>
  <si>
    <t>¿Afectar la imagen regional?</t>
  </si>
  <si>
    <t>Afectación moderada de la integridad de la información debido al desinterés particular de los empleados y terceros.</t>
  </si>
  <si>
    <t>¿Afectar la imagen nacional?</t>
  </si>
  <si>
    <t>Afectación moderada de la disponibilidad de la información debido al desinterés particular de los empleados y terceros.</t>
  </si>
  <si>
    <t>¿Generar daño ambiental?</t>
  </si>
  <si>
    <t>Afectación moderada de la confidencialidad de la información debido al desinterés particular de los empleados y terceros.</t>
  </si>
  <si>
    <t xml:space="preserve">Total preguntas afirmativas: </t>
  </si>
  <si>
    <t>Mayor</t>
  </si>
  <si>
    <t>Impacto que afecte la ejecución presupuestal en un valor ≥20%.</t>
  </si>
  <si>
    <t>Interrupción de las operaciones de la Escuela por más de dos (2) días.</t>
  </si>
  <si>
    <t>* marcar con uno (1) en lugar de equis (X)</t>
  </si>
  <si>
    <t>Pérdida de cobertura en la prestación de los servicios de la Escuela ≥20%.</t>
  </si>
  <si>
    <t>Pérdida de Información crítica para la Escuela que no se puede recuperar.</t>
  </si>
  <si>
    <t>Pago de indemnizaciones a terceros por acciones legales que pueden afectar el presupuesto total de la Escuela en un valor ≥20%.</t>
  </si>
  <si>
    <t>Sanción por parte del ente de control u otro ente regulador.</t>
  </si>
  <si>
    <t>Pago de sanciones económicas por incumplimiento en la normatividad aplicable ante un ente regulador, las cuales afectan en un valor ≥20% del presupuesto general de la Escuela.</t>
  </si>
  <si>
    <t>Incumplimiento en las metas y objetivos institucionales afectando el cumplimiento de las metas de gobierno.</t>
  </si>
  <si>
    <t>Responder afirmativamente de UNA a CINCO pregunta(s) genera un impacto moderado.</t>
  </si>
  <si>
    <t>Afectación ≥ al 20% de la población.</t>
  </si>
  <si>
    <t>Imagen institucional afectada en el orden nacional o regional por incumplimiento en la prestación del servicio a los usuarios o ciudadanos.</t>
  </si>
  <si>
    <t>Responder afirmativamente de SEIS a ONCE preguntas genera un impacto mayor.</t>
  </si>
  <si>
    <t>Afectación importante del medio ambiente, requiere de ≥ 3 meses de recuperación.</t>
  </si>
  <si>
    <t>Afectación grave de la integridad de la información debido al desinterés particular de los empleados y terceros.</t>
  </si>
  <si>
    <t>Responder afirmativamente de DOCE a DIECINUEVE preguntas genera un impacto catastrófico.</t>
  </si>
  <si>
    <t>Afectación grave de la disponibilidad de la información debido al desinterés particular de los empleados y terceros.</t>
  </si>
  <si>
    <t>Afectación grave de la confidencialidad de la información debido al desinterés particular de los empleados y terceros.</t>
  </si>
  <si>
    <t>Genera medianas consecuencias sobre la entidad</t>
  </si>
  <si>
    <t>Catastrófico</t>
  </si>
  <si>
    <t>Impacto que afecte la ejecución presupuestal en un valor ≥50%.</t>
  </si>
  <si>
    <t>Interrupción de las operaciones de la Escuela por más de cinco (5) días.</t>
  </si>
  <si>
    <t>Genera altas consecuencias sobre la entidad.</t>
  </si>
  <si>
    <t>Pérdida de cobertura en la prestación de los servicios de la Escuela ≥50%.</t>
  </si>
  <si>
    <t>Intervención por parte de un ente de control u otro ente regulador.</t>
  </si>
  <si>
    <t>Genera consecuencias desastrosas para la entidad</t>
  </si>
  <si>
    <t>Pago de indemnizaciones a terceros por acciones legales que pueden afectar el presupuesto total de la Escuela en un valor ≥50%.</t>
  </si>
  <si>
    <t>Pago de sanciones económicas por incumplimiento en la normatividad aplicable ante un ente regulador, las cuales afectan en un valor ≥50% del presupuesto general de la Escuela.</t>
  </si>
  <si>
    <t>Incumplimiento en las metas y objetivos institucionales afectando de forma grave la ejecución presupuestal.</t>
  </si>
  <si>
    <t>Afectación ≥ al 50% de la población.</t>
  </si>
  <si>
    <t>Imagen institucional afectada en el orden nacional o regional por actos o hechos de corrupción comprobados.</t>
  </si>
  <si>
    <t>Afectación importante del medio ambiente, requiere de ≥ 1 año de recuperación</t>
  </si>
  <si>
    <t>Afectación muy grave de la integridad de la información debido al desinterés particular de los empleados y terceros.</t>
  </si>
  <si>
    <t>Afectación muy grave de la disponibilidad de la información debido al desinterés particular de los empleados y terceros.</t>
  </si>
  <si>
    <t>Afectación muy grave de la confidencialidad de la información debido al desinterés particular de los empleados y terceros.</t>
  </si>
  <si>
    <r>
      <rPr>
        <b/>
        <sz val="11"/>
        <color indexed="8"/>
        <rFont val="Arial"/>
        <family val="2"/>
      </rPr>
      <t xml:space="preserve">ACTIVO DE INFORMACIÓN: </t>
    </r>
    <r>
      <rPr>
        <sz val="11"/>
        <color indexed="8"/>
        <rFont val="Arial"/>
        <family val="2"/>
      </rPr>
      <t xml:space="preserve">Es todo aquello, que tiene gran importancia para las actividades de la ETITC, y ha sido declarado como un “bien”, por lo tanto, tiene un valor significativo para el desempeño de las actividades de la institución.  .  Un activo de información puede tener las siguientes características, independiente del tipo de activo:  </t>
    </r>
  </si>
  <si>
    <t>•	El activo de información es reconocido como valioso para la ETITC.
•	No es fácilmente reemplazable sin incurrir en costos, habilidades especiales, tiempo, recursos o combinación de los mismos.
•	Forma parte de la identidad de la Escuela y sin la cual la misma puede estar en algún nivel de riesgo.</t>
  </si>
  <si>
    <t xml:space="preserve">Tipo de activo </t>
  </si>
  <si>
    <t xml:space="preserve">Descripción </t>
  </si>
  <si>
    <t>Documental</t>
  </si>
  <si>
    <t>Información almacenada en formatos físicos (papel, carpetas, CD, DVD) o en formatos digitales o electrónicos (ficheros en bases de datos, correos electrónicos, archivos o servidores), teniendo en cuenta lo anterior, se puede distinguir como información: C</t>
  </si>
  <si>
    <t xml:space="preserve">Hardware </t>
  </si>
  <si>
    <t>Equipos físicos de cómputo y de comunicaciones como, servidores, biométricos que por su criticidad son considerados activos de información</t>
  </si>
  <si>
    <t>Servicios</t>
  </si>
  <si>
    <t>Servicio brindado por parte de la entidad para el apoyo de las actividades de los procesos, tales como: Servicios WEB, intranet, CRM, ERP, Portales organizacionales, Aplicaciones entre otros (Pueden estar compuestos por hardware y software)</t>
  </si>
  <si>
    <t>Software</t>
  </si>
  <si>
    <t>Activo informático lógico como programas, herramientas ofimáticas o sistemas
lógicos para la ejecución de las actividades</t>
  </si>
  <si>
    <t>CRITERIOS DE CLASIFICACIÓN DE LA INFORMACIÓN.</t>
  </si>
  <si>
    <r>
      <t xml:space="preserve">CLASIFICACIÓN DE CONFIDENCIALIDAD: </t>
    </r>
    <r>
      <rPr>
        <sz val="11"/>
        <color indexed="8"/>
        <rFont val="Arial"/>
        <family val="2"/>
      </rPr>
      <t>Es definir el nivel de privacidad de la información institucional. Se divide en:</t>
    </r>
  </si>
  <si>
    <r>
      <t>·</t>
    </r>
    <r>
      <rPr>
        <sz val="7"/>
        <color indexed="8"/>
        <rFont val="Times New Roman"/>
        <family val="1"/>
      </rPr>
      <t xml:space="preserve">     </t>
    </r>
    <r>
      <rPr>
        <b/>
        <sz val="11"/>
        <color indexed="8"/>
        <rFont val="Arial"/>
        <family val="2"/>
      </rPr>
      <t xml:space="preserve">Información Pública: </t>
    </r>
    <r>
      <rPr>
        <sz val="11"/>
        <color indexed="8"/>
        <rFont val="Arial"/>
        <family val="2"/>
      </rPr>
      <t>Es toda información que su divulgación no pone en riesgo la integridad ni la imagen de la persona natural o jurídica.</t>
    </r>
  </si>
  <si>
    <r>
      <t>·</t>
    </r>
    <r>
      <rPr>
        <sz val="7"/>
        <color indexed="8"/>
        <rFont val="Times New Roman"/>
        <family val="1"/>
      </rPr>
      <t xml:space="preserve">     </t>
    </r>
    <r>
      <rPr>
        <b/>
        <sz val="11"/>
        <color indexed="8"/>
        <rFont val="Arial"/>
        <family val="2"/>
      </rPr>
      <t xml:space="preserve">Información Pública Clasificada: </t>
    </r>
    <r>
      <rPr>
        <sz val="11"/>
        <color indexed="8"/>
        <rFont val="Arial"/>
        <family val="2"/>
      </rPr>
      <t>Es aquella información semiprivada que es compartida entre un grupo de personas de la entidad, inclusive puede ser compartida con entes de control, pero no es de carácter público para personal ajeno a la ETITC.</t>
    </r>
  </si>
  <si>
    <r>
      <t>·</t>
    </r>
    <r>
      <rPr>
        <sz val="7"/>
        <color indexed="8"/>
        <rFont val="Times New Roman"/>
        <family val="1"/>
      </rPr>
      <t xml:space="preserve">     </t>
    </r>
    <r>
      <rPr>
        <b/>
        <sz val="11"/>
        <color indexed="8"/>
        <rFont val="Arial"/>
        <family val="2"/>
      </rPr>
      <t>Información Pública Reservada:</t>
    </r>
    <r>
      <rPr>
        <sz val="11"/>
        <color indexed="8"/>
        <rFont val="Arial"/>
        <family val="2"/>
      </rPr>
      <t xml:space="preserve"> Es aquella información que contiene datos sensibles y/o personales.  Es considerada información privada teniendo en cuenta que su divulgación puede traer consigo daños de imagen e implicaciones jurídicas tanto para la </t>
    </r>
  </si>
  <si>
    <r>
      <t xml:space="preserve">CLASIFICACIÓN DE INTEGRIDAD: </t>
    </r>
    <r>
      <rPr>
        <sz val="11"/>
        <color indexed="8"/>
        <rFont val="Arial"/>
        <family val="2"/>
      </rPr>
      <t>Es definir el nivel de veracidad y modificación controlada por parte del propietario de la información.  Se divide en:</t>
    </r>
  </si>
  <si>
    <r>
      <t>·</t>
    </r>
    <r>
      <rPr>
        <sz val="7"/>
        <color indexed="8"/>
        <rFont val="Times New Roman"/>
        <family val="1"/>
      </rPr>
      <t xml:space="preserve">     </t>
    </r>
    <r>
      <rPr>
        <b/>
        <sz val="11"/>
        <color indexed="8"/>
        <rFont val="Arial"/>
        <family val="2"/>
      </rPr>
      <t xml:space="preserve">Alta: </t>
    </r>
    <r>
      <rPr>
        <sz val="11"/>
        <color indexed="8"/>
        <rFont val="Arial"/>
        <family val="2"/>
      </rPr>
      <t>Documento cuya modificación o desactualización no autorizada pone en riesgo el desempeño de las actividades de la institución y el cumplimiento de la misión institucional. Trayendo consigo repercusiones legales y deterioro de imagen para la Es</t>
    </r>
  </si>
  <si>
    <r>
      <t>·</t>
    </r>
    <r>
      <rPr>
        <sz val="7"/>
        <color indexed="8"/>
        <rFont val="Times New Roman"/>
        <family val="1"/>
      </rPr>
      <t xml:space="preserve">     </t>
    </r>
    <r>
      <rPr>
        <b/>
        <sz val="11"/>
        <color indexed="8"/>
        <rFont val="Arial"/>
        <family val="2"/>
      </rPr>
      <t xml:space="preserve">Media: </t>
    </r>
    <r>
      <rPr>
        <sz val="11"/>
        <color indexed="8"/>
        <rFont val="Arial"/>
        <family val="2"/>
      </rPr>
      <t>Documento cuya modificación o desactualización no autorizada pone en riesgo el desempeño de los procesos internos de la institución, pudiendo traer consigo deterioros en la imagen institucional y repercusiones legales para la Escuela.</t>
    </r>
  </si>
  <si>
    <r>
      <t>·</t>
    </r>
    <r>
      <rPr>
        <sz val="7"/>
        <color indexed="8"/>
        <rFont val="Times New Roman"/>
        <family val="1"/>
      </rPr>
      <t xml:space="preserve">     </t>
    </r>
    <r>
      <rPr>
        <b/>
        <sz val="11"/>
        <color indexed="8"/>
        <rFont val="Arial"/>
        <family val="2"/>
      </rPr>
      <t xml:space="preserve">Baja: </t>
    </r>
    <r>
      <rPr>
        <sz val="11"/>
        <color indexed="8"/>
        <rFont val="Arial"/>
        <family val="2"/>
      </rPr>
      <t>Documento cuya modificación o desactualización no autorizada, no pone en riesgo el desempeño de las actividades propias de la institución, ni tampoco el cumplimiento de los objetivos de sus procesos.  No afecta la imagen institucional, ni conl</t>
    </r>
  </si>
  <si>
    <r>
      <t xml:space="preserve">CLASIFICACIÓN DE DISPONIBILIDAD: </t>
    </r>
    <r>
      <rPr>
        <sz val="11"/>
        <color indexed="8"/>
        <rFont val="Arial"/>
        <family val="2"/>
      </rPr>
      <t>Es definir el nivel de accesibilidad a la información para ser utilizado con fines institucionales. Se divide en:</t>
    </r>
  </si>
  <si>
    <r>
      <t>·</t>
    </r>
    <r>
      <rPr>
        <sz val="7"/>
        <color indexed="8"/>
        <rFont val="Times New Roman"/>
        <family val="1"/>
      </rPr>
      <t xml:space="preserve">     </t>
    </r>
    <r>
      <rPr>
        <b/>
        <sz val="11"/>
        <color indexed="8"/>
        <rFont val="Arial"/>
        <family val="2"/>
      </rPr>
      <t xml:space="preserve">Alta: </t>
    </r>
    <r>
      <rPr>
        <sz val="11"/>
        <color indexed="8"/>
        <rFont val="Arial"/>
        <family val="2"/>
      </rPr>
      <t>Documento cuya afectación de disponibilidad, en cuanto a su consulta pone en riesgo el desempeño de los procesos, cumplimiento de la misión institucional, generando atrasos significativos en las metas planificadas. Trae consigo repercusiones l</t>
    </r>
  </si>
  <si>
    <r>
      <t>·</t>
    </r>
    <r>
      <rPr>
        <sz val="7"/>
        <color indexed="8"/>
        <rFont val="Times New Roman"/>
        <family val="1"/>
      </rPr>
      <t xml:space="preserve">     </t>
    </r>
    <r>
      <rPr>
        <b/>
        <sz val="11"/>
        <color indexed="8"/>
        <rFont val="Arial"/>
        <family val="2"/>
      </rPr>
      <t xml:space="preserve">Media: </t>
    </r>
    <r>
      <rPr>
        <sz val="11"/>
        <color indexed="8"/>
        <rFont val="Arial"/>
        <family val="2"/>
      </rPr>
      <t>Documento cuya afectación de disponibilidad, en cuanto a su consulta pone en riesgo el desempeño de los procesos, pudiendo generar atrasos significativos en las metas planificadas. Puede traer consigo repercusiones legales y deterioro de imag</t>
    </r>
  </si>
  <si>
    <r>
      <t>·</t>
    </r>
    <r>
      <rPr>
        <sz val="7"/>
        <color indexed="8"/>
        <rFont val="Times New Roman"/>
        <family val="1"/>
      </rPr>
      <t xml:space="preserve">     </t>
    </r>
    <r>
      <rPr>
        <b/>
        <sz val="11"/>
        <color indexed="8"/>
        <rFont val="Arial"/>
        <family val="2"/>
      </rPr>
      <t xml:space="preserve">Baja: </t>
    </r>
    <r>
      <rPr>
        <sz val="11"/>
        <color indexed="8"/>
        <rFont val="Arial"/>
        <family val="2"/>
      </rPr>
      <t>Documento cuya afectación de disponibilidad no pone en riesgo el desempeño de los procesos, ni el cumplimiento de la misión institucional. No genera repercusiones legales y deterioro de imagen para la Escuela.</t>
    </r>
  </si>
  <si>
    <t>CLASIFICACIÓNDE LAS ACTIVIDADES DE CONTROL</t>
  </si>
  <si>
    <t>EJEMPLO</t>
  </si>
  <si>
    <t>CONTROLES PREVENTIVOS</t>
  </si>
  <si>
    <t>Controles que están diseñados para evitar un evento no deseado en el momento en que se produce. Este tipo de controles intentan evitar la ocurrencia de los riesgos que puedan afectar el cumplimiento de los objetivos.</t>
  </si>
  <si>
    <t>Revisión al cumplimiento de los requisitos contractuales en el proceso de selección del contratista o proveedor.</t>
  </si>
  <si>
    <t>CONTROLES DETECTIVOS</t>
  </si>
  <si>
    <t>Controles que están diseñados para identificar un evento o resultado no previsto después de que se haya producido. Buscan detectar la situación no deseada para que se corrija y se tomen las acciones correspondientes.</t>
  </si>
  <si>
    <t>Realizar una conciliación bancaria para verificar que los saldos en libros corresponden con los saldos en bancos.</t>
  </si>
  <si>
    <t>TRATAMIENTO DEL RIESGO</t>
  </si>
  <si>
    <t>ACEPTAR EL RIESGO</t>
  </si>
  <si>
    <t>No se adopta ninguna medida que afecte la probabilidad o el impacto del riesgo. (Ningún riesgo de corrupción podrá ser aceptado).</t>
  </si>
  <si>
    <t>COMPARTIR O TRANSFERIR EL RIESGO</t>
  </si>
  <si>
    <t>Se reduce la probabilidad o el impacto del riesgo transfiriendo o compartiendo una parte de este. Los riesgos de corrupción se pueden compartir pero no se puede transferir su responsabilidad.</t>
  </si>
  <si>
    <t>EVITAR EL RIESGO</t>
  </si>
  <si>
    <t>Se abandonan las actividades que dan lugar al riesgo, es decir, no iniciar o no continuar con la actividad que lo provoca.</t>
  </si>
  <si>
    <t>REDUCIR EL RIESGO</t>
  </si>
  <si>
    <t>Se adoptan medidas para reducir la probabilidad o el impacto del riesgo, o ambos; por lo general conlleva a la implementación de controles.</t>
  </si>
  <si>
    <t>RIESGO 1</t>
  </si>
  <si>
    <t>CAUSA 1</t>
  </si>
  <si>
    <t>CAUSA 2</t>
  </si>
  <si>
    <t>CONTROL 1</t>
  </si>
  <si>
    <t>CRITERIO DE EVALUACIÓN</t>
  </si>
  <si>
    <t>ASPECTOS A EVALUAR EN EL DISEÑO DEL CONTRO</t>
  </si>
  <si>
    <t>OPCIONES DE RESPUESTA</t>
  </si>
  <si>
    <t>PESO EN LA EVALUACIÓN DEL DISEÑO DEL CONTROL</t>
  </si>
  <si>
    <t>RESULTADO</t>
  </si>
  <si>
    <t>1. Responsable</t>
  </si>
  <si>
    <t>¿Existe un responsable asignado a la ejecución del control ?</t>
  </si>
  <si>
    <t xml:space="preserve">Asignado </t>
  </si>
  <si>
    <t>No Asignado</t>
  </si>
  <si>
    <t>¿El responsable tiene la autoridad y adecuada segregación de funciones en la ejecución del control?</t>
  </si>
  <si>
    <t xml:space="preserve">Adecuado </t>
  </si>
  <si>
    <t>Inadecuado</t>
  </si>
  <si>
    <t>2. Periodicidad</t>
  </si>
  <si>
    <t xml:space="preserve">¿ La oportunidad en que se ejecuta el control ayuda a prevenir la mitigación del riesgo o a detectar la materialización del riesgo de manera oportuna? </t>
  </si>
  <si>
    <t xml:space="preserve">Oportuna </t>
  </si>
  <si>
    <t>Inoportuna</t>
  </si>
  <si>
    <t xml:space="preserve">3. Propósito. </t>
  </si>
  <si>
    <t xml:space="preserve">¿Las actividades que se desarrollan en el control realmente buscan por si sola prevenir o detectar las causas que pueden dar origen al riesgo, ejemplo Verificar, Validar Cotejar, Comparar, Revisar, etc.? </t>
  </si>
  <si>
    <t xml:space="preserve">Prevenir Detectar </t>
  </si>
  <si>
    <t>No es un Control</t>
  </si>
  <si>
    <t xml:space="preserve">4. Cómo se realiza la actividad de control. </t>
  </si>
  <si>
    <t xml:space="preserve">¿La fuente de información que se utiliza en el desarrollo del control es información confiable que permita mitigar el riesgo?. </t>
  </si>
  <si>
    <t xml:space="preserve">Confiable </t>
  </si>
  <si>
    <t>No Confiable</t>
  </si>
  <si>
    <t>5. Qué pasa con las observaciones o desviaciones</t>
  </si>
  <si>
    <t>.¿Las observaciones , desviaciones o diferencias identificadas como resultados de la ejecución del control son investigadas y resueltas de manera oportuna?.</t>
  </si>
  <si>
    <t xml:space="preserve">Se investigan y resuelven oportunamente </t>
  </si>
  <si>
    <t>No se investigan y resuelven oportunamente</t>
  </si>
  <si>
    <t xml:space="preserve">6. Evidencia de la ejecución del control </t>
  </si>
  <si>
    <t xml:space="preserve">¿Se deja evidencia o rastro de la ejecución del control, que permita a cualquier tercero con la evidencia, llegar a la misma conclusión?. </t>
  </si>
  <si>
    <t xml:space="preserve">Completa </t>
  </si>
  <si>
    <t xml:space="preserve">Incompleta </t>
  </si>
  <si>
    <t>No existe</t>
  </si>
  <si>
    <t>TOTAL</t>
  </si>
  <si>
    <t>RANGO DE CALIFICACIÓN DEL DISEÑO</t>
  </si>
  <si>
    <t>RESULTADO, PESO EN LA EVALUACIÓN DEL DISEÑO DEL CONTROL</t>
  </si>
  <si>
    <t>Calificación entre 96 y 100</t>
  </si>
  <si>
    <t>Calificación entre 86 y 95</t>
  </si>
  <si>
    <t>Calificación entre 0 y 85</t>
  </si>
  <si>
    <t>RIESGO 2</t>
  </si>
  <si>
    <t>RIESGO 3</t>
  </si>
  <si>
    <t>CONTROL 2</t>
  </si>
  <si>
    <t>RIESGO 4</t>
  </si>
  <si>
    <t>RIESGO 5</t>
  </si>
  <si>
    <t>CAUSA 3</t>
  </si>
  <si>
    <t>RIESGO 6</t>
  </si>
  <si>
    <t>RIESGO 7</t>
  </si>
  <si>
    <t>RANGO DE CALIFICACIÓN DE LA EJECUCIÓN</t>
  </si>
  <si>
    <t>RESULTADO, PESO DE LA EJECUCIÓN DEL CONTROL</t>
  </si>
  <si>
    <t>El control se ejecuta de manera consistente por parte del responsable.</t>
  </si>
  <si>
    <t>El control se ejecuta algunas veces por parte del responsable.</t>
  </si>
  <si>
    <t>El control no se ejecuta por parte del responsable.</t>
  </si>
  <si>
    <t>SOLIDEZ INDIVIDUAL DE CADA CONTROL</t>
  </si>
  <si>
    <t>Peso del diseño individual o promedio de los Controles. (DISEÑO)</t>
  </si>
  <si>
    <t>El Control se ejecuta de manera consistente por los responsables. (EJECUCION)</t>
  </si>
  <si>
    <t xml:space="preserve">Solidez individual de cada control </t>
  </si>
  <si>
    <t>Aplica plan de acción para fortalecer el Control Si / NO</t>
  </si>
  <si>
    <t>FUERTE:100 MODERADO:50 DÉBIL:0</t>
  </si>
  <si>
    <t>Fuerte Calificación Entre 96 y 100</t>
  </si>
  <si>
    <t>Fuerte (Siempre se ejecuta)</t>
  </si>
  <si>
    <t>Fuerte + Fuerte = FUERTE</t>
  </si>
  <si>
    <t>No</t>
  </si>
  <si>
    <t xml:space="preserve">Moderado (Algunas veces) </t>
  </si>
  <si>
    <t xml:space="preserve">Fuerte + Moderado = MODERADO </t>
  </si>
  <si>
    <t>Si</t>
  </si>
  <si>
    <t xml:space="preserve">Débil (No se ejecuta) </t>
  </si>
  <si>
    <t>Fuerte + Débil = DÉBIL</t>
  </si>
  <si>
    <t>Moderado Calificación Entre 86 y 95</t>
  </si>
  <si>
    <t xml:space="preserve">Fuerte (Siempre se ejecuta) </t>
  </si>
  <si>
    <t>Moderado + Fuerte = MODERADO</t>
  </si>
  <si>
    <t>Moderado + Moderado = MODERADO</t>
  </si>
  <si>
    <t>Moderado + Débil = DÉBIL</t>
  </si>
  <si>
    <t>Débil + Fuerte = DÉBIL</t>
  </si>
  <si>
    <t xml:space="preserve">Débil Entre 0 y 85 </t>
  </si>
  <si>
    <t>Débil + Moderado = DÉBIL</t>
  </si>
  <si>
    <t>Débil + Débil = DÉBIL</t>
  </si>
  <si>
    <t>CALIFICACIÓN DE LA SOLIDEZ DEL CONJUNTO DE CONTROLES</t>
  </si>
  <si>
    <t>El promedio de la solidez indiviudal de cada control al sumarlos y ponderarlos es igual a 100.</t>
  </si>
  <si>
    <t>El promedio de la solidez indiviudal de cada control al sumarlos y ponderarlos está entre 50 y 99.</t>
  </si>
  <si>
    <t>El promedio de la solidez individual de cada control al sumarlos y ponderarlos es menor a 50.</t>
  </si>
  <si>
    <t>SÓLIDEZ DEL CONJUNTO DE LOS CONTROLES</t>
  </si>
  <si>
    <t># COLUMNAS EN LA MATRIZ DE RIESGO QUE SE DESPLAZA EN EL EJE DE PROBABILIDAD</t>
  </si>
  <si>
    <t># COLUMNAS EN LA MATRIZ DE RIESGO QUE SE DESPLAZA EN EL EJE DE IMPACTO</t>
  </si>
  <si>
    <t>ESCUELA TECNOLÓGICA INSTITUTO TÉCNICO CENTRAL</t>
  </si>
  <si>
    <t>PROCESO GESTIÓN DE CALIDAD</t>
  </si>
  <si>
    <t xml:space="preserve">CONTEXTO 2019 </t>
  </si>
  <si>
    <t>FORTALEZAS</t>
  </si>
  <si>
    <t>OPORTUNIDADES</t>
  </si>
  <si>
    <t>DEBILIDADES</t>
  </si>
  <si>
    <t>AMENAZAS</t>
  </si>
  <si>
    <t>Conocimiento y experiencia en el tema de sistemas de gestión</t>
  </si>
  <si>
    <t>La articulación de los sistermas de gestión con el Modelo Integrado de Planeación y Gestión.</t>
  </si>
  <si>
    <t>No se ha realizado la trasnferencia de documentación al Archivo.</t>
  </si>
  <si>
    <t xml:space="preserve">Los líderes de proceso no socializan con su equipo de trabajo los cambios realizados en la documentación del SGC y puede generar el uso de versiones obsoletas o el incumplimiento de procesos. </t>
  </si>
  <si>
    <t>Se asignan recursos para la ejecución de las diferentes actividades propias del SGC las cuales se reflejan en en plan de acción del proceso.</t>
  </si>
  <si>
    <t>Falta de divulgación permanente del sistema de gestión integrado</t>
  </si>
  <si>
    <t>Incumplimiento de los líderes de los procesos en las tareas asignadas desde el SGC y/o de la comunidad en temas de calidad.</t>
  </si>
  <si>
    <t>Se realiza la revisión por la dirección anualmente y se actualiza cuando se genere la necesidad.</t>
  </si>
  <si>
    <t>Se elaboran informes periódicos al Comité Institucional de Gestión y Desempeño del avance y resultado de las auditorias internas realizadas a los procesos de acuerdo al programa de auditorías.</t>
  </si>
  <si>
    <t>Se presenta a la oficina de control interno los planes de mejoramiento generados por los procesos que presentaron no conformidades para su respectivo seguimiento</t>
  </si>
  <si>
    <t>La versión publicada en la página institucional de los documentos del sistema de gestión de calidad es la versión vigente.</t>
  </si>
  <si>
    <t>Participación del personal del proceso en las actividades programadas en los sistemas de seguridad de la información, seguridad y salud en el trabajo y gestión ambiental.</t>
  </si>
  <si>
    <t>Se reportan las situaciones que por temas ergonómicos, físicos o ambientales puedan generar accidentes o enfermedades laborales, así como riesgo en la seguridad de la información o daños ambientales.</t>
  </si>
  <si>
    <t>La información del área se mantiene en el drive para evitar perdida de información en el caso de daño del equipo.</t>
  </si>
  <si>
    <t>Se programa formación y/o capacitación para fortalecer compentencias de los auditores internos.</t>
  </si>
  <si>
    <t>VIGENCIA: MARZO 6 DE 2020</t>
  </si>
  <si>
    <t>VERSIÓN:  6</t>
  </si>
  <si>
    <t>MAPA Y PLAN DE TRATAMIENTO DE RIESGOS GESTIÓN DE CALIDAD 2020</t>
  </si>
  <si>
    <t>Consumo</t>
  </si>
  <si>
    <t>Acarrear sanciones por parte de la autoridad ambiental y/o de la misma entidad.
Incumplimiento de requisitos legales y otros requisitos.
Bajos niveles de cultura ambiental.
Aumento de costo en las facturas de acueducto y alcantarillado.</t>
  </si>
  <si>
    <t>El plan de acción para el 2020 fue enviado en el mes de diciembre de 2019 y en él se incluyó el presupuesto necesario para desarrollar las actividades para la vigencia del sistema de gestión de calidad</t>
  </si>
  <si>
    <t>Pandemias</t>
  </si>
  <si>
    <t>Reprogramación de actividades</t>
  </si>
  <si>
    <t>Correo electrónico 
Nuevo programa de auditorías</t>
  </si>
  <si>
    <t xml:space="preserve">Prof. Calidad
</t>
  </si>
  <si>
    <t>Sujeto al reinicio de activiades</t>
  </si>
  <si>
    <t xml:space="preserve">Hasta el 30 de mayo de 2020 se han enviado por correo electrónico un total de 44 documentos los cuales se han reportado de manera inmediata al administrador de la página web para que reallice la respectiva publicación o actualización. </t>
  </si>
  <si>
    <t>De acuerdo a la programación del curso que se organizó con el Icontec, estaba previsto realizarlo la útlima semana del mes de marzo, teniendo en cuenta la situación actual se encuentra pendiente de realizarlo.</t>
  </si>
  <si>
    <t>A la fecha solamente se cuenta con la evaluación de dos auditores con una evaluación de Buena. No hay más evaluaciones porque no se han podido adelantar las auditorías.</t>
  </si>
  <si>
    <t>Hast el día 16 de marzo fecha en la cual se realizó trabajo presencial en la ETITC se apagaban las luces y computadoras,  cuando no se requerían.  Desde esa fecha se dejaron todas las luces pagadas y los equipos desconectados.</t>
  </si>
  <si>
    <t>Hasta el día en que el trabajo fue presencial en la ETITC, no se han hecho reportes porquen no se habían presentado situaciones de daños o fugas.</t>
  </si>
  <si>
    <t>Asistir a las capacitaciones y acividades que se programen sobre el tema.</t>
  </si>
  <si>
    <t>Desde el área de seguridad y salud en el trabajo a la fecha no han enviado la programación de los exámenes ocupacionales.</t>
  </si>
  <si>
    <t>Cada uno de los funcionarios del proceso maneja de forma personal e intransferible la clave de acceso a su correo electrónico.  La clave no es compartida.</t>
  </si>
  <si>
    <t>Cada uno de los funcionarios del proceso tiene la información que se genera del proceso en el onedrive.</t>
  </si>
  <si>
    <r>
      <t>Semanalmente se verifica que la información enviada al administrador de la página web, se encuentre publicada; hasta el 30 de mayo se han enviado dos</t>
    </r>
    <r>
      <rPr>
        <sz val="8"/>
        <color rgb="FFFF0000"/>
        <rFont val="Arial"/>
        <family val="2"/>
      </rPr>
      <t xml:space="preserve"> </t>
    </r>
    <r>
      <rPr>
        <sz val="8"/>
        <color theme="1"/>
        <rFont val="Arial"/>
        <family val="2"/>
      </rPr>
      <t>correos (marzo 18 y abril 1) solicitando se verifique la publicación o actualización de algún documento.  A la fecha todos se encuentran publicados.</t>
    </r>
  </si>
  <si>
    <t>No se ha particiapdo en ninguna capacitación del uso adecuado de recursos hídrico y eléctrico porque a la fecha no se ha impartido capacitación sobre le tema.</t>
  </si>
  <si>
    <t>Se ha participado en capacitaciones que está organizando virtualmente la ARL, pero a la fecha ninguna ha sido del tema de higiene postural.
Se realicen pausas activas desde casa, algunas orientadas por los videos que desarrollan desde Bienestar Universitario (rutina fortalecimiento lumbar, pausa activa teletrabajo, ejercicios de hombro, rutina espalda, pierna con theraband).</t>
  </si>
  <si>
    <t xml:space="preserve">A la fecha no se han podido realizar las auditorías internas 2020 de acuerdo al programa aprobado por el Comité Institucional de Gestión y Desempeño, teniendo en cuenta que por la pandemia del COVID-19 se está trabajando de forma virtual.  El nuevo programa se generará una vez se solucione la situación actual.  Se envío correo a los auditores notificando esa situación. 
</t>
  </si>
  <si>
    <t>Se cuenta con registros (planilla de control, correos y documentos elaborados) en los cuales se evidencia el trabajo semanal que se desarrolla desde casa.</t>
  </si>
  <si>
    <t>En el Plan de Acción se encuentran las actividades de Gestión de Calidad, con su respectivo presupuesto para la vigencia 2020, publicado en el sitio web institucional.</t>
  </si>
  <si>
    <t>Semanalmente los miembros del proceso de Calidad diligencian matriz de seguimiento a las actividades diarias desarrolladas, donde se adjuntan evidencias de correos electrónicos y soportes de las actividades.
Se generó informe de Revisión por la Dirección presentado en el CIGD, en sesión del 17 de julio.</t>
  </si>
  <si>
    <t>En el CIGD se presentó nueva propuesta del programa anual de auditorías, para iniciar auditorías desde el mes de julio, programa aprobado, en sesión del 17 de julio.
A la fecha, ya se realizó la 1° auditoría virtual al proceso de Gestión Ambiental.</t>
  </si>
  <si>
    <t>Utilización de documentos obsoletos (versiones anteriores las cuales perdieron vigencia)</t>
  </si>
  <si>
    <t>Semanalmente se verifica que la información enviada al administrador de la página web, se encuentre publicada; hasta el 06 de agosto se han enviado los siguientes correos (14, 22, 24 y 28 de julio y 03 de agosto) solicitando se verifique la publicación o actualización de algún documento.  A la fecha todos se encuentran publicados.</t>
  </si>
  <si>
    <t xml:space="preserve">Del 1° de junio al 10 de agosto de 2020 se han enviado por correo electrónico un total de 56 documentos los cuales se han reportado de manera inmediata al administrador de la página web para que reallice la respectiva publicación o actualización. </t>
  </si>
  <si>
    <t>En sesión del 17 de julio del CIGD se aprobó la capacitación virtual con Icontec, el contrato se encuentra en proceso de perfeccionamiento, se prevé el desarrollo de la capacitación entre los meses de septiembre y octubre.</t>
  </si>
  <si>
    <t>Adicionalmente a las 2 descritas, se realizaron 2 evaluaciones más para la auditoría realizada virtualmente, al proceso de Gestión Ambiental.</t>
  </si>
  <si>
    <t>No se ha participado en ninguna capacitación de residuos porque a la fecha no se ha impartido capacitación sobre le tema.</t>
  </si>
  <si>
    <t>El día miércoles 05 de agosto se participó en la capacitación de Roles y responsabilidades en el Sistema de Gestión Ambiental, donde se divulgaron las responsabilidades en manejo de residuos.
Las 2 integrantes del proceso de Calidad participaron en la capacitación.</t>
  </si>
  <si>
    <t>No hacer uso de estrategias que permitan disminuir el consumo de equipos y dispositivos eléctricos</t>
  </si>
  <si>
    <t>El día miércoles 05 de agosto se participó en la capacitación de Roles y responsabilidades en el Sistema de Gestión Ambiental, donde se divulgó información sobre uso eficiente de energía y recurso hídrico.
Las 2 integrantes del proceso de Calidad participaron en la capacitación.</t>
  </si>
  <si>
    <t>El uso eficiente de los recursos se realiza desde los hogares de las integrantes del proceso, por el trabajo remoto que se ejecuta con ocasión de la pandemia.</t>
  </si>
  <si>
    <t>Esta actividad no aplica en el momento, teniendo en cuenta el trabajo remoto desde casa.</t>
  </si>
  <si>
    <t>Las integrantes del equipo cuentan con sus correos electrónicos personales y no comparten las contraseñas con terceros.</t>
  </si>
  <si>
    <t>Cada uno de los funcionarios del proceso tiene la información que se genera del proceso en el onedrive, se verificó con la líder del proceso que en el One Drive se encuentra la información actualizada, tanto la información generada por la líder del proceso, como por la auxiliar de Calidad.</t>
  </si>
  <si>
    <t>Cada 30 ó 60 minutos la líder del proceso realiza 40 segundos de pausas activas y con ocasión del trabajo remoto se adaptó el puesto de trabajo, para adoptar higiene postural adecuado.
Adicionalmente la líder del proceso reproduce los vídeos de pausas activas que envía Bienestar Universitario: Estiramientos para mejorar la flexibilidad, Fortalecimiento de cadera, Fortalecer rodillas, Dolor de cuello, Ejercicios para la dorsalgia, Ejercicios para el manguito rotador, Articulaciones del tren inferior, Actividad y movilidad articular, entre otros y los realiza.  Participó en la socialización del protocolo por emergencia del COVID-19</t>
  </si>
  <si>
    <t>Se evidencio que, en el plan de acción establecido para la vigencia 2020, no se encuentra incluido el presupuesto asignado para cada proceso, sin embargo se observó mediante correo electrónico el envió del plan de necesidades y el plan de acción del proceso en el mes de diciembre de 2019, con la proyección para la vigencia 2020 con un valor de $78.300.000, no obstante, por decisiones de la alta dirección dentro de la vigencia no se aprobó la actividad propuesta de la pre auditoría para la certificación en las normas ISO 14001:2015 e ISO 45001:2018. Disminuyendo así el presupuesto asignado, no obstante la actividad contribuye con la mitigación del riesgo identificado.</t>
  </si>
  <si>
    <t>Se evidencio que, el proceso cuenta con la carpeta compartida del equipo del proceso con las matrices de seguimiento semanal desde el mes de marzo, momento en el cual se inició el trabajo desde casa por la emergencia sanitaria ocasionada por el Covid-19 a la fecha de seguimiento cuenta con las evidencias semanales desde la numero 1 hasta la 31, por medio de las cuales se observó el seguimiento correspondiente por medio de la matriz establecida por la Entidad para dicho adelanto de actividades, contribuyendo así con la mitigación del riesgo identificado</t>
  </si>
  <si>
    <t>Se evidencio que, mediante acta N° 4 de fecha del 17 de julio, el CIGD se aprobó la modificación del programa anual de auditorías en el punto # 11, observando la modificación para el re-inicio de la ejecución de las auditorías a partir del mes de julio, contando con dos (2) adelantadas en el mes de  febrero y nueve (9) reprogramadas para los siguiente procesos: Adquisiciones, Informática y Comunicaciones, Docencia PES, Financiera, Recursos Físicos, Control Disciplinario, Autoevaluación, Seguridad de la Información, Seguridad y Salud en el Trabajo, y se encuentra debidamente publicado en la página web de la Entidad, contribuyendo de esta forma con la mitigación del riesgo identificado.</t>
  </si>
  <si>
    <t>Se evidencio mediante prueba aleatoria el procedimiento para desdoblamiento estratégico y definición de proyectos DIE-PC-01, versión 4 de agosto de 2020, así mismo se evidencio el correo electrónico enviado al encargado de la publicación de los documentos en la página web, de igual modo, se observó el Protocolo de Limpieza y Desinfección de áreas y documentos de Archivos GDO-PT-01,  versión 1 de agosto de 2020 enviado a publicación mediante correo electrónico del 13 de agosto, contribuyendo así con la mitigación del riesgo identificado.</t>
  </si>
  <si>
    <t xml:space="preserve">Se evidencio mediante prueba aleatoria el procedimiento para desdoblamiento estratégico y definición de proyectos DIE-PC-01, versión 4 de agosto de 2020, evidenciando el correo electrónico enviado al encargado de la publicación de los documentos en la página web, sin embargo, no se observó el correo de remisión al líder del proceso para que este lo socialice con su equipo de trabajo, toda vez que corresponde a la misma dirección la aprobación del documento. Por tal motivo se observó el Procedimiento para la Gestión de PQRSD Anónimas, evidenciando el correo al líder del proceso con fecha 25 de septiembre de 2020, para el adelantó de la socialización con los integrantes del equipo.
De igual modo, se observó el Protocolo de Limpieza y Desinfección de áreas y documentos de Archivos GDO-PT-01, versión 1 de agosto de 2020 enviado a publicación mediante correo electrónico del 13 de agosto, observando en la misma fecha el correo al líder del proceso para el adelanto de la socialización con los integrantes del equipo, contribuyendo así con la mitigación del riesgo identificado.
</t>
  </si>
  <si>
    <t xml:space="preserve">Se evidencio que, el proceso adelantó con el Icontec el curso de "Mejora del SGC" los días 22 y 24 de septiembre de 2020, al cual asistieron 29 personas, observando que a la fecha de este seguimiento cuentan con los respectivos certificados de asistencia de 16 participantes.
Del mismo modo, se observó el control de registro de participantes remitido por el Icontec de fecha 22 de septiembre con un total de 30 inscritos y 29 participantes, lo cual contribuye con la mitigación del riesgo identificado.
</t>
  </si>
  <si>
    <t>Se evidencio que, el proceso cuenta con las evaluaciones a los auditores observando la evaluación de los auditores asignados para el proceso de Bachillerato IBTI contando con la calificación denominada como "buena" para las señoras Martha Yaneth Rodriguez Sastoque y Martha Cecilia Herrera con fecha 8 de septiembre y la evaluación a la auditoria adelantada el 28 de febrero a gestión Jurídica cuenta con fecha de calificación del 5 de marzo de 2020, al señor Fernando Julián Valenzuela Valencia los dos con calificación "bueno". Contribuyendo con la mitigación del riesgo identificado.</t>
  </si>
  <si>
    <t>Se evidencio mediante la planilla de asistencia la capacitación su participación al “Taller Roles y responsabilidades en el Sistema de Gestión Ambiental”,  del día 05 de agosto donde se divulgaron las responsabilidades en manejo de residuos.
Así mismo, se observó la asistencia al taller "Como Calcular tu Huella de Carbono" del 7 de octubre con la participación de las integrantes del equipo, Contribuyendo así con la mitigación del riesgo identificado.</t>
  </si>
  <si>
    <t xml:space="preserve">Se evidencio mediante la planilla de asistencia su participación en el “Taller Roles y responsabilidades en el Sistema de Gestión Ambiental”,  del día 05 de agosto donde se divulgaron las responsabilidades en manejo de residuos y promovió el  uso eficiente de energía y recurso hídrico.
De igual modo, la participación a la capacitación "Diplomado Ecohouse" observando que el equipo de trabajo del proceso de Calidad participó en la capacitación en la semana  del 7 al 11 de septiembre por la plataforma Youtube, esta actividad contribuye con la mitigación del riesgo identificado.
</t>
  </si>
  <si>
    <t>A partir de la emergencia sanitaria ocasionada por el Covi-19 a partir del mes de marzo, se adelantan las actividades laborales desde casa, los integrantes del equipo manifiestan hacer uso eficiente de los recursos en sus hogares a partir de las capacitaciones adelantadas por la Entidad. Por tal motivo, la actividad propuesta para contribuir con la mitigación del riesgo no aplica en el momento.</t>
  </si>
  <si>
    <t>A partir de la emergencia sanitaria ocasionada por el Covi-19, apartir del mes de marzo se adelantan las actividades laborales desde casa, por tal motivo la actividad propuesta para contribuir con la mitigación del riesgo no aplica en el momento.</t>
  </si>
  <si>
    <t>Se evidencio la participación en las capacitaciones organizandas virtualmente por la ARL-Positiva, cuenta con el certificado de asistencia al taller de la risa es lla mejor medicina adelantado 6 de julio taller de "Accidentes y Enfermedades laborales en la prevención" el 10 de julio, 13 de julio "recomendaciones practicas en gestión de la bioseguridad ante e sistema de seguridad y salud en el trabajo" 26 de agosto "muevete y contagiate de prevención"  24 de agosto "Tonificación de brazos", 28 de agosto "full combat". 19 de agosto "5to Encuentro onlineFamilias seguras" 
Adicional el personal manifiesta tener en cuenta los videos remitidos por el area de SST elabrados por el area de bienestar universitario los cuales contribuyen al mejoramiento de la postura y contribuyen con la mitiga las enfermedades laborales.</t>
  </si>
  <si>
    <t>A partir de la emergencia económica y sanitaria ocasionada por el Covi-19, desde el mes de marzo, con el desarrollo de las actividades laborales desde casa, se adelantan acciones como la copia oculta de información del proceso con la contratista que presta sus servicios al proceso, lo cual permite manejar el mismo contenido de la información remitida por medio de correo electrónico, actividad que contribuye con la mitigación del riesgo identificado.</t>
  </si>
  <si>
    <t>Se evidencio que, que el proceso a partir de la emergencia económica y sanitaria ocasionada por el Covi-19, maneja la información diaria a través del OneDrive observando que la misma se encuentra actualizada, lo cual contribuye con la mitigación del riesgo identificado de perdida de información</t>
  </si>
  <si>
    <t>Se evidencio que, a partir de la emergencia económica y sanitaria ocasionada por el Covi-19, la entidad no ha adelantado los exámenes ocupacionales para los funcionarios desde el área de seguridad y salud en el trabajo.
De otra parte se observó el certificado de certificado de aptitud médica ocupacional de fecha 14 de enero de 2019 para la contratista que presta sus servicios al proceso durante la vigencia.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</si>
</sst>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7">
    <font>
      <sz val="11"/>
      <color theme="1"/>
      <name val="Calibri"/>
      <family val="2"/>
      <scheme val="minor"/>
    </font>
    <font>
      <b/>
      <sz val="10"/>
      <name val="Arial"/>
      <family val="2"/>
    </font>
    <font>
      <sz val="10"/>
      <name val="Arial"/>
      <family val="2"/>
    </font>
    <font>
      <sz val="10"/>
      <color theme="1"/>
      <name val="Arial"/>
      <family val="2"/>
    </font>
    <font>
      <sz val="6"/>
      <color theme="1"/>
      <name val="Arial"/>
      <family val="2"/>
    </font>
    <font>
      <b/>
      <sz val="9"/>
      <color rgb="FF000000"/>
      <name val="Arial"/>
      <family val="2"/>
    </font>
    <font>
      <sz val="12"/>
      <name val="Arial"/>
      <family val="2"/>
    </font>
    <font>
      <b/>
      <sz val="7"/>
      <name val="Arial"/>
      <family val="2"/>
    </font>
    <font>
      <sz val="7"/>
      <name val="Arial"/>
      <family val="2"/>
    </font>
    <font>
      <sz val="7"/>
      <color theme="1"/>
      <name val="Calibri"/>
      <family val="2"/>
      <scheme val="minor"/>
    </font>
    <font>
      <u/>
      <sz val="11"/>
      <color theme="10"/>
      <name val="Calibri"/>
      <family val="2"/>
      <scheme val="minor"/>
    </font>
    <font>
      <u/>
      <sz val="11"/>
      <color theme="11"/>
      <name val="Calibri"/>
      <family val="2"/>
      <scheme val="minor"/>
    </font>
    <font>
      <sz val="8"/>
      <name val="Calibri"/>
      <family val="2"/>
      <scheme val="minor"/>
    </font>
    <font>
      <sz val="11"/>
      <color theme="1"/>
      <name val="Arial"/>
      <family val="2"/>
    </font>
    <font>
      <b/>
      <sz val="11"/>
      <color theme="1"/>
      <name val="Arial"/>
      <family val="2"/>
    </font>
    <font>
      <b/>
      <sz val="6"/>
      <color theme="1"/>
      <name val="Arial"/>
      <family val="2"/>
    </font>
    <font>
      <b/>
      <sz val="10"/>
      <color rgb="FF000000"/>
      <name val="Arial"/>
      <family val="2"/>
    </font>
    <font>
      <sz val="10"/>
      <color rgb="FF000000"/>
      <name val="Arial"/>
      <family val="2"/>
    </font>
    <font>
      <sz val="8"/>
      <color theme="1"/>
      <name val="Arial"/>
      <family val="2"/>
    </font>
    <font>
      <sz val="8"/>
      <name val="Arial"/>
      <family val="2"/>
    </font>
    <font>
      <sz val="8"/>
      <color theme="1"/>
      <name val="Calibri"/>
      <family val="2"/>
      <scheme val="minor"/>
    </font>
    <font>
      <b/>
      <sz val="13"/>
      <color rgb="FF000000"/>
      <name val="Arial"/>
      <family val="2"/>
    </font>
    <font>
      <b/>
      <sz val="12"/>
      <color rgb="FF000000"/>
      <name val="Arial"/>
      <family val="2"/>
    </font>
    <font>
      <sz val="12"/>
      <color rgb="FF000000"/>
      <name val="Arial"/>
      <family val="2"/>
    </font>
    <font>
      <b/>
      <sz val="12"/>
      <name val="Arial"/>
      <family val="2"/>
    </font>
    <font>
      <b/>
      <sz val="11"/>
      <color theme="1"/>
      <name val="Calibri"/>
      <family val="2"/>
      <scheme val="minor"/>
    </font>
    <font>
      <b/>
      <sz val="10"/>
      <color theme="1"/>
      <name val="Arial"/>
      <family val="2"/>
    </font>
    <font>
      <b/>
      <sz val="7"/>
      <color theme="1"/>
      <name val="Arial"/>
      <family val="2"/>
    </font>
    <font>
      <sz val="9"/>
      <color rgb="FF000000"/>
      <name val="Arial"/>
      <family val="2"/>
    </font>
    <font>
      <i/>
      <sz val="11"/>
      <color theme="1"/>
      <name val="Calibri"/>
      <family val="2"/>
      <scheme val="minor"/>
    </font>
    <font>
      <b/>
      <sz val="12"/>
      <color theme="1"/>
      <name val="Calibri"/>
      <family val="2"/>
      <scheme val="minor"/>
    </font>
    <font>
      <b/>
      <sz val="11"/>
      <color indexed="8"/>
      <name val="Arial"/>
      <family val="2"/>
    </font>
    <font>
      <sz val="11"/>
      <color indexed="8"/>
      <name val="Arial"/>
      <family val="2"/>
    </font>
    <font>
      <sz val="11"/>
      <color theme="1"/>
      <name val="Symbol"/>
      <family val="1"/>
      <charset val="2"/>
    </font>
    <font>
      <sz val="7"/>
      <color indexed="8"/>
      <name val="Times New Roman"/>
      <family val="1"/>
    </font>
    <font>
      <sz val="8"/>
      <color rgb="FF000000"/>
      <name val="Arial"/>
      <family val="2"/>
    </font>
    <font>
      <sz val="8"/>
      <color rgb="FFFF0000"/>
      <name val="Arial"/>
      <family val="2"/>
    </font>
  </fonts>
  <fills count="13">
    <fill>
      <patternFill patternType="none"/>
    </fill>
    <fill>
      <patternFill patternType="gray125"/>
    </fill>
    <fill>
      <patternFill patternType="solid">
        <fgColor indexed="9"/>
        <bgColor indexed="64"/>
      </patternFill>
    </fill>
    <fill>
      <patternFill patternType="solid">
        <fgColor rgb="FFC3D69B"/>
        <bgColor indexed="64"/>
      </patternFill>
    </fill>
    <fill>
      <patternFill patternType="solid">
        <fgColor theme="6" tint="0.79998168889431442"/>
        <bgColor indexed="64"/>
      </patternFill>
    </fill>
    <fill>
      <patternFill patternType="solid">
        <fgColor rgb="FF92D050"/>
        <bgColor indexed="64"/>
      </patternFill>
    </fill>
    <fill>
      <patternFill patternType="solid">
        <fgColor rgb="FFFFFF00"/>
        <bgColor indexed="64"/>
      </patternFill>
    </fill>
    <fill>
      <patternFill patternType="solid">
        <fgColor rgb="FFF4B084"/>
        <bgColor indexed="64"/>
      </patternFill>
    </fill>
    <fill>
      <patternFill patternType="solid">
        <fgColor rgb="FFC65911"/>
        <bgColor indexed="64"/>
      </patternFill>
    </fill>
    <fill>
      <patternFill patternType="solid">
        <fgColor rgb="FFFF0000"/>
        <bgColor indexed="64"/>
      </patternFill>
    </fill>
    <fill>
      <patternFill patternType="solid">
        <fgColor rgb="FFD9D9D9"/>
        <bgColor indexed="64"/>
      </patternFill>
    </fill>
    <fill>
      <patternFill patternType="solid">
        <fgColor theme="0"/>
        <bgColor indexed="64"/>
      </patternFill>
    </fill>
    <fill>
      <patternFill patternType="solid">
        <fgColor rgb="FFEBF1DE"/>
        <bgColor indexed="64"/>
      </patternFill>
    </fill>
  </fills>
  <borders count="56">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top style="thin">
        <color auto="1"/>
      </top>
      <bottom/>
      <diagonal/>
    </border>
    <border>
      <left style="thin">
        <color auto="1"/>
      </left>
      <right/>
      <top/>
      <bottom/>
      <diagonal/>
    </border>
    <border>
      <left/>
      <right/>
      <top/>
      <bottom style="thin">
        <color auto="1"/>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diagonal/>
    </border>
    <border>
      <left style="thin">
        <color auto="1"/>
      </left>
      <right style="thin">
        <color auto="1"/>
      </right>
      <top/>
      <bottom style="thin">
        <color auto="1"/>
      </bottom>
      <diagonal/>
    </border>
    <border>
      <left/>
      <right/>
      <top style="medium">
        <color auto="1"/>
      </top>
      <bottom style="thin">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top style="medium">
        <color auto="1"/>
      </top>
      <bottom/>
      <diagonal/>
    </border>
    <border>
      <left/>
      <right style="medium">
        <color auto="1"/>
      </right>
      <top style="medium">
        <color auto="1"/>
      </top>
      <bottom/>
      <diagonal/>
    </border>
    <border>
      <left style="thin">
        <color auto="1"/>
      </left>
      <right/>
      <top style="thin">
        <color auto="1"/>
      </top>
      <bottom/>
      <diagonal/>
    </border>
    <border>
      <left style="thin">
        <color auto="1"/>
      </left>
      <right/>
      <top/>
      <bottom style="thin">
        <color auto="1"/>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style="thin">
        <color auto="1"/>
      </left>
      <right style="medium">
        <color indexed="64"/>
      </right>
      <top style="thin">
        <color auto="1"/>
      </top>
      <bottom style="thin">
        <color auto="1"/>
      </bottom>
      <diagonal/>
    </border>
    <border>
      <left style="medium">
        <color indexed="64"/>
      </left>
      <right/>
      <top/>
      <bottom/>
      <diagonal/>
    </border>
    <border>
      <left/>
      <right style="medium">
        <color indexed="64"/>
      </right>
      <top/>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auto="1"/>
      </left>
      <right style="medium">
        <color auto="1"/>
      </right>
      <top/>
      <bottom/>
      <diagonal/>
    </border>
    <border>
      <left style="thin">
        <color auto="1"/>
      </left>
      <right style="thin">
        <color auto="1"/>
      </right>
      <top style="medium">
        <color auto="1"/>
      </top>
      <bottom/>
      <diagonal/>
    </border>
    <border>
      <left style="medium">
        <color indexed="64"/>
      </left>
      <right style="medium">
        <color indexed="64"/>
      </right>
      <top/>
      <bottom style="medium">
        <color rgb="FF000000"/>
      </bottom>
      <diagonal/>
    </border>
    <border>
      <left style="medium">
        <color auto="1"/>
      </left>
      <right style="medium">
        <color indexed="64"/>
      </right>
      <top style="medium">
        <color rgb="FF000000"/>
      </top>
      <bottom/>
      <diagonal/>
    </border>
    <border>
      <left style="medium">
        <color indexed="64"/>
      </left>
      <right/>
      <top/>
      <bottom style="medium">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medium">
        <color auto="1"/>
      </bottom>
      <diagonal/>
    </border>
    <border>
      <left style="medium">
        <color indexed="64"/>
      </left>
      <right style="thin">
        <color auto="1"/>
      </right>
      <top style="medium">
        <color indexed="64"/>
      </top>
      <bottom/>
      <diagonal/>
    </border>
    <border>
      <left style="thin">
        <color auto="1"/>
      </left>
      <right style="thin">
        <color auto="1"/>
      </right>
      <top style="medium">
        <color indexed="64"/>
      </top>
      <bottom style="thin">
        <color auto="1"/>
      </bottom>
      <diagonal/>
    </border>
    <border>
      <left style="medium">
        <color indexed="64"/>
      </left>
      <right style="thin">
        <color auto="1"/>
      </right>
      <top/>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style="thin">
        <color auto="1"/>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auto="1"/>
      </left>
      <right style="medium">
        <color indexed="64"/>
      </right>
      <top style="medium">
        <color indexed="64"/>
      </top>
      <bottom/>
      <diagonal/>
    </border>
    <border>
      <left style="medium">
        <color indexed="64"/>
      </left>
      <right style="medium">
        <color indexed="64"/>
      </right>
      <top style="medium">
        <color indexed="64"/>
      </top>
      <bottom style="thin">
        <color auto="1"/>
      </bottom>
      <diagonal/>
    </border>
    <border>
      <left/>
      <right style="medium">
        <color indexed="64"/>
      </right>
      <top style="thin">
        <color auto="1"/>
      </top>
      <bottom style="thin">
        <color auto="1"/>
      </bottom>
      <diagonal/>
    </border>
    <border>
      <left/>
      <right style="medium">
        <color auto="1"/>
      </right>
      <top style="thin">
        <color auto="1"/>
      </top>
      <bottom style="medium">
        <color auto="1"/>
      </bottom>
      <diagonal/>
    </border>
    <border>
      <left style="medium">
        <color auto="1"/>
      </left>
      <right style="thin">
        <color auto="1"/>
      </right>
      <top style="thin">
        <color auto="1"/>
      </top>
      <bottom/>
      <diagonal/>
    </border>
    <border>
      <left style="thin">
        <color auto="1"/>
      </left>
      <right style="medium">
        <color indexed="64"/>
      </right>
      <top style="medium">
        <color indexed="64"/>
      </top>
      <bottom style="thin">
        <color auto="1"/>
      </bottom>
      <diagonal/>
    </border>
  </borders>
  <cellStyleXfs count="9">
    <xf numFmtId="0" fontId="0"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cellStyleXfs>
  <cellXfs count="359">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center"/>
    </xf>
    <xf numFmtId="0" fontId="6" fillId="0" borderId="0" xfId="0" applyFont="1"/>
    <xf numFmtId="0" fontId="5" fillId="0" borderId="0" xfId="0" applyFont="1" applyBorder="1" applyAlignment="1" applyProtection="1">
      <alignment wrapText="1"/>
      <protection locked="0"/>
    </xf>
    <xf numFmtId="0" fontId="2" fillId="0" borderId="0" xfId="0" applyFont="1" applyAlignment="1">
      <alignment horizontal="center" vertical="center"/>
    </xf>
    <xf numFmtId="0" fontId="2" fillId="0" borderId="0" xfId="0" applyFont="1" applyFill="1" applyBorder="1" applyAlignment="1">
      <alignment vertical="center" wrapText="1"/>
    </xf>
    <xf numFmtId="0" fontId="8" fillId="0" borderId="0" xfId="0" applyFont="1" applyAlignment="1">
      <alignment vertical="center"/>
    </xf>
    <xf numFmtId="0" fontId="9" fillId="0" borderId="0" xfId="0" applyFont="1"/>
    <xf numFmtId="0" fontId="13" fillId="0" borderId="0" xfId="0" applyFont="1" applyAlignment="1">
      <alignment vertical="center"/>
    </xf>
    <xf numFmtId="0" fontId="2" fillId="0" borderId="0" xfId="0" applyFont="1" applyAlignment="1">
      <alignment vertical="center" wrapText="1"/>
    </xf>
    <xf numFmtId="0" fontId="0" fillId="0" borderId="0" xfId="0" applyAlignment="1">
      <alignment wrapText="1"/>
    </xf>
    <xf numFmtId="0" fontId="3" fillId="0" borderId="0" xfId="0" applyFont="1" applyAlignment="1">
      <alignment wrapText="1"/>
    </xf>
    <xf numFmtId="0" fontId="2" fillId="0" borderId="0" xfId="0" applyFont="1" applyAlignment="1">
      <alignment horizontal="center" vertical="center" wrapText="1"/>
    </xf>
    <xf numFmtId="0" fontId="14" fillId="0" borderId="0" xfId="0" applyFont="1"/>
    <xf numFmtId="0" fontId="0" fillId="0" borderId="0" xfId="0" applyAlignment="1">
      <alignment horizontal="center"/>
    </xf>
    <xf numFmtId="0" fontId="3" fillId="0" borderId="0" xfId="0" applyFont="1" applyAlignment="1">
      <alignment horizontal="center"/>
    </xf>
    <xf numFmtId="0" fontId="2" fillId="0" borderId="25" xfId="0" applyFont="1" applyFill="1" applyBorder="1" applyAlignment="1">
      <alignment vertical="center" wrapText="1"/>
    </xf>
    <xf numFmtId="0" fontId="2" fillId="0" borderId="25" xfId="0" applyFont="1" applyFill="1" applyBorder="1" applyAlignment="1">
      <alignment horizontal="center" vertical="center" wrapText="1"/>
    </xf>
    <xf numFmtId="0" fontId="2" fillId="0" borderId="25" xfId="0" applyFont="1" applyFill="1" applyBorder="1" applyAlignment="1">
      <alignment horizontal="left" vertical="center" wrapText="1"/>
    </xf>
    <xf numFmtId="0" fontId="23" fillId="0" borderId="1" xfId="0" applyFont="1" applyBorder="1" applyAlignment="1">
      <alignment horizontal="center" vertical="center" wrapText="1"/>
    </xf>
    <xf numFmtId="0" fontId="22" fillId="0" borderId="1" xfId="0" applyFont="1" applyBorder="1" applyAlignment="1">
      <alignment horizontal="center" vertical="center" wrapText="1"/>
    </xf>
    <xf numFmtId="0" fontId="2" fillId="0" borderId="0" xfId="0" applyFont="1" applyFill="1" applyBorder="1" applyAlignment="1">
      <alignment horizontal="center" vertical="center" wrapText="1"/>
    </xf>
    <xf numFmtId="0" fontId="16" fillId="0" borderId="27" xfId="0" applyFont="1" applyBorder="1" applyAlignment="1">
      <alignment horizontal="center" vertical="center" wrapText="1"/>
    </xf>
    <xf numFmtId="0" fontId="16" fillId="0" borderId="26" xfId="0" applyFont="1" applyBorder="1" applyAlignment="1">
      <alignment vertical="center" wrapText="1"/>
    </xf>
    <xf numFmtId="0" fontId="16" fillId="0" borderId="26" xfId="0" applyFont="1" applyBorder="1" applyAlignment="1">
      <alignment horizontal="center" vertical="center" wrapText="1"/>
    </xf>
    <xf numFmtId="0" fontId="17" fillId="0" borderId="18" xfId="0" applyFont="1" applyBorder="1" applyAlignment="1">
      <alignment horizontal="center" vertical="center" wrapText="1"/>
    </xf>
    <xf numFmtId="0" fontId="17" fillId="5" borderId="24" xfId="0" applyFont="1" applyFill="1" applyBorder="1" applyAlignment="1">
      <alignment vertical="center" wrapText="1"/>
    </xf>
    <xf numFmtId="0" fontId="17" fillId="0" borderId="24" xfId="0" applyFont="1" applyBorder="1" applyAlignment="1">
      <alignment vertical="center" wrapText="1"/>
    </xf>
    <xf numFmtId="0" fontId="17" fillId="6" borderId="24" xfId="0" applyFont="1" applyFill="1" applyBorder="1" applyAlignment="1">
      <alignment vertical="center" wrapText="1"/>
    </xf>
    <xf numFmtId="0" fontId="17" fillId="7" borderId="24" xfId="0" applyFont="1" applyFill="1" applyBorder="1" applyAlignment="1">
      <alignment vertical="center" wrapText="1"/>
    </xf>
    <xf numFmtId="0" fontId="17" fillId="8" borderId="24" xfId="0" applyFont="1" applyFill="1" applyBorder="1" applyAlignment="1">
      <alignment vertical="center" wrapText="1"/>
    </xf>
    <xf numFmtId="0" fontId="17" fillId="9" borderId="24" xfId="0" applyFont="1" applyFill="1" applyBorder="1" applyAlignment="1">
      <alignment vertical="center" wrapText="1"/>
    </xf>
    <xf numFmtId="0" fontId="17" fillId="0" borderId="30" xfId="0" applyFont="1" applyBorder="1" applyAlignment="1">
      <alignment horizontal="justify" vertical="center" wrapText="1"/>
    </xf>
    <xf numFmtId="0" fontId="17" fillId="0" borderId="24" xfId="0" applyFont="1" applyBorder="1" applyAlignment="1">
      <alignment horizontal="justify" vertical="center" wrapText="1"/>
    </xf>
    <xf numFmtId="0" fontId="17" fillId="0" borderId="20" xfId="0" applyFont="1" applyBorder="1" applyAlignment="1">
      <alignment horizontal="justify" vertical="center" wrapText="1"/>
    </xf>
    <xf numFmtId="0" fontId="0" fillId="0" borderId="30" xfId="0" applyBorder="1" applyAlignment="1">
      <alignment vertical="center" wrapText="1"/>
    </xf>
    <xf numFmtId="0" fontId="0" fillId="0" borderId="24" xfId="0" applyBorder="1" applyAlignment="1">
      <alignment vertical="center" wrapText="1"/>
    </xf>
    <xf numFmtId="0" fontId="0" fillId="0" borderId="0" xfId="0" applyAlignment="1">
      <alignment horizontal="center" vertical="center"/>
    </xf>
    <xf numFmtId="0" fontId="0" fillId="0" borderId="1" xfId="0" applyBorder="1"/>
    <xf numFmtId="0" fontId="16" fillId="0" borderId="1" xfId="0" applyFont="1" applyBorder="1" applyAlignment="1">
      <alignment vertical="center" wrapText="1"/>
    </xf>
    <xf numFmtId="0" fontId="16" fillId="0" borderId="1" xfId="0" applyFont="1" applyBorder="1" applyAlignment="1">
      <alignment horizontal="center" vertical="center"/>
    </xf>
    <xf numFmtId="0" fontId="17" fillId="0" borderId="1" xfId="0" applyFont="1" applyBorder="1" applyAlignment="1">
      <alignment horizontal="center" vertical="center"/>
    </xf>
    <xf numFmtId="0" fontId="17" fillId="0" borderId="1" xfId="0" applyFont="1" applyBorder="1" applyAlignment="1">
      <alignment vertical="center"/>
    </xf>
    <xf numFmtId="0" fontId="17" fillId="0" borderId="31" xfId="0" applyFont="1" applyBorder="1" applyAlignment="1">
      <alignment horizontal="center" vertical="center"/>
    </xf>
    <xf numFmtId="0" fontId="17" fillId="0" borderId="31" xfId="0" applyFont="1" applyBorder="1" applyAlignment="1">
      <alignment vertical="center"/>
    </xf>
    <xf numFmtId="0" fontId="0" fillId="0" borderId="31" xfId="0" applyBorder="1"/>
    <xf numFmtId="0" fontId="17" fillId="10" borderId="1" xfId="0" applyFont="1" applyFill="1" applyBorder="1" applyAlignment="1">
      <alignment horizontal="center" vertical="center" wrapText="1"/>
    </xf>
    <xf numFmtId="0" fontId="17" fillId="7" borderId="36" xfId="0" applyFont="1" applyFill="1" applyBorder="1" applyAlignment="1">
      <alignment vertical="center" wrapText="1"/>
    </xf>
    <xf numFmtId="0" fontId="17" fillId="8" borderId="17" xfId="0" applyFont="1" applyFill="1" applyBorder="1" applyAlignment="1">
      <alignment vertical="center" wrapText="1"/>
    </xf>
    <xf numFmtId="0" fontId="17" fillId="11" borderId="0" xfId="0" applyFont="1" applyFill="1" applyBorder="1" applyAlignment="1">
      <alignment vertical="center" wrapText="1"/>
    </xf>
    <xf numFmtId="0" fontId="0" fillId="11" borderId="0" xfId="0" applyFill="1" applyBorder="1"/>
    <xf numFmtId="0" fontId="17" fillId="9" borderId="27" xfId="0" applyFont="1" applyFill="1" applyBorder="1" applyAlignment="1">
      <alignment vertical="center" wrapText="1"/>
    </xf>
    <xf numFmtId="0" fontId="0" fillId="0" borderId="27" xfId="0" applyBorder="1"/>
    <xf numFmtId="0" fontId="0" fillId="0" borderId="32" xfId="0" applyBorder="1"/>
    <xf numFmtId="0" fontId="0" fillId="0" borderId="0" xfId="0" applyAlignment="1">
      <alignment vertical="center"/>
    </xf>
    <xf numFmtId="0" fontId="14" fillId="0" borderId="1" xfId="0" applyFont="1" applyBorder="1" applyAlignment="1">
      <alignment vertical="center"/>
    </xf>
    <xf numFmtId="0" fontId="13" fillId="0" borderId="1" xfId="0" applyFont="1" applyBorder="1" applyAlignment="1">
      <alignment wrapText="1"/>
    </xf>
    <xf numFmtId="0" fontId="25" fillId="0" borderId="0" xfId="0" applyFont="1"/>
    <xf numFmtId="0" fontId="0" fillId="0" borderId="7" xfId="0" applyBorder="1"/>
    <xf numFmtId="0" fontId="17" fillId="0" borderId="1" xfId="0" applyFont="1" applyBorder="1" applyAlignment="1">
      <alignment horizontal="center" vertical="center" wrapText="1"/>
    </xf>
    <xf numFmtId="0" fontId="17" fillId="0" borderId="11"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26" xfId="0" applyFont="1" applyFill="1" applyBorder="1" applyAlignment="1">
      <alignment horizontal="center" vertical="center" wrapText="1"/>
    </xf>
    <xf numFmtId="0" fontId="17" fillId="0" borderId="31" xfId="0" applyFont="1" applyBorder="1" applyAlignment="1">
      <alignment horizontal="center" vertical="center" wrapText="1"/>
    </xf>
    <xf numFmtId="0" fontId="25" fillId="0" borderId="3" xfId="0" applyFont="1" applyBorder="1"/>
    <xf numFmtId="0" fontId="13" fillId="0" borderId="1" xfId="0" applyFont="1" applyBorder="1" applyAlignment="1">
      <alignment vertical="center" wrapText="1"/>
    </xf>
    <xf numFmtId="0" fontId="14" fillId="0" borderId="1" xfId="0" applyFont="1" applyBorder="1" applyAlignment="1">
      <alignment vertical="center" wrapText="1"/>
    </xf>
    <xf numFmtId="0" fontId="25" fillId="0" borderId="0" xfId="0" applyFont="1" applyBorder="1"/>
    <xf numFmtId="0" fontId="26" fillId="0" borderId="27" xfId="0" applyFont="1" applyBorder="1" applyAlignment="1">
      <alignment horizontal="center" vertical="center" wrapText="1"/>
    </xf>
    <xf numFmtId="0" fontId="3" fillId="0" borderId="18" xfId="0" applyFont="1" applyBorder="1" applyAlignment="1">
      <alignment horizontal="left" vertical="center" wrapText="1"/>
    </xf>
    <xf numFmtId="0" fontId="3" fillId="0" borderId="24" xfId="0" applyFont="1" applyBorder="1" applyAlignment="1">
      <alignment horizontal="left" vertical="center" wrapText="1"/>
    </xf>
    <xf numFmtId="0" fontId="0" fillId="0" borderId="11" xfId="0" applyBorder="1" applyAlignment="1">
      <alignment horizontal="center" vertical="center"/>
    </xf>
    <xf numFmtId="0" fontId="0" fillId="0" borderId="1" xfId="0" applyBorder="1" applyAlignment="1">
      <alignment horizontal="center" vertical="center"/>
    </xf>
    <xf numFmtId="0" fontId="0" fillId="0" borderId="31" xfId="0" applyBorder="1" applyAlignment="1">
      <alignment horizontal="center" vertical="center"/>
    </xf>
    <xf numFmtId="0" fontId="0" fillId="0" borderId="26" xfId="0" applyBorder="1" applyAlignment="1">
      <alignment horizontal="center" vertical="center"/>
    </xf>
    <xf numFmtId="0" fontId="25" fillId="0" borderId="0" xfId="0" applyFont="1" applyBorder="1" applyAlignment="1"/>
    <xf numFmtId="0" fontId="26" fillId="0" borderId="20" xfId="0" applyFont="1" applyBorder="1" applyAlignment="1">
      <alignment horizontal="center" vertical="center" wrapText="1"/>
    </xf>
    <xf numFmtId="0" fontId="26" fillId="0" borderId="24" xfId="0" applyFont="1" applyBorder="1" applyAlignment="1">
      <alignment horizontal="center" vertical="center" wrapText="1"/>
    </xf>
    <xf numFmtId="0" fontId="26" fillId="0" borderId="1" xfId="0" applyFont="1" applyBorder="1" applyAlignment="1">
      <alignment horizontal="center" vertical="center" wrapText="1"/>
    </xf>
    <xf numFmtId="0" fontId="3" fillId="0" borderId="1" xfId="0" applyFont="1" applyBorder="1" applyAlignment="1">
      <alignment horizontal="left" vertical="center" wrapText="1"/>
    </xf>
    <xf numFmtId="0" fontId="3" fillId="0" borderId="11" xfId="0" applyFont="1" applyBorder="1" applyAlignment="1">
      <alignment horizontal="left" vertical="center" wrapText="1"/>
    </xf>
    <xf numFmtId="0" fontId="26" fillId="0" borderId="3" xfId="0" applyFont="1" applyBorder="1" applyAlignment="1">
      <alignment vertical="center" wrapText="1"/>
    </xf>
    <xf numFmtId="0" fontId="3" fillId="0" borderId="0" xfId="0" applyFont="1" applyBorder="1" applyAlignment="1">
      <alignment horizontal="justify" vertical="center" wrapText="1"/>
    </xf>
    <xf numFmtId="0" fontId="3" fillId="0" borderId="24" xfId="0" applyFont="1" applyBorder="1" applyAlignment="1">
      <alignment horizontal="justify" vertical="center" wrapText="1"/>
    </xf>
    <xf numFmtId="0" fontId="3" fillId="0" borderId="24" xfId="0" applyFont="1" applyBorder="1" applyAlignment="1">
      <alignment horizontal="center" vertical="center" wrapText="1"/>
    </xf>
    <xf numFmtId="0" fontId="0" fillId="0" borderId="18" xfId="0" applyBorder="1" applyAlignment="1">
      <alignment vertical="top" wrapText="1"/>
    </xf>
    <xf numFmtId="0" fontId="3" fillId="0" borderId="0" xfId="0" applyFont="1" applyAlignment="1">
      <alignment horizontal="justify" vertical="center"/>
    </xf>
    <xf numFmtId="0" fontId="3" fillId="0" borderId="1" xfId="0" applyFont="1" applyBorder="1" applyAlignment="1">
      <alignment horizontal="justify" vertical="center" wrapText="1"/>
    </xf>
    <xf numFmtId="0" fontId="3" fillId="0" borderId="1" xfId="0" applyFont="1" applyBorder="1" applyAlignment="1">
      <alignment horizontal="center" vertical="center" wrapText="1"/>
    </xf>
    <xf numFmtId="0" fontId="5" fillId="3" borderId="1" xfId="0" applyFont="1" applyFill="1" applyBorder="1" applyAlignment="1">
      <alignment horizontal="justify" vertical="center" wrapText="1" readingOrder="1"/>
    </xf>
    <xf numFmtId="0" fontId="5" fillId="12" borderId="1" xfId="0" applyFont="1" applyFill="1" applyBorder="1" applyAlignment="1">
      <alignment horizontal="justify" vertical="center" wrapText="1" readingOrder="1"/>
    </xf>
    <xf numFmtId="0" fontId="18" fillId="0" borderId="0" xfId="0" applyFont="1"/>
    <xf numFmtId="0" fontId="3" fillId="0" borderId="0" xfId="0" applyFont="1" applyAlignment="1">
      <alignment vertical="center"/>
    </xf>
    <xf numFmtId="0" fontId="18" fillId="0" borderId="1" xfId="0" applyFont="1" applyBorder="1" applyAlignment="1" applyProtection="1">
      <alignment vertical="center" wrapText="1"/>
      <protection locked="0"/>
    </xf>
    <xf numFmtId="0" fontId="0" fillId="0" borderId="0" xfId="0" applyAlignment="1">
      <alignment horizontal="center" wrapText="1"/>
    </xf>
    <xf numFmtId="0" fontId="3" fillId="0" borderId="0" xfId="0" applyFont="1" applyAlignment="1">
      <alignment horizontal="center" wrapText="1"/>
    </xf>
    <xf numFmtId="0" fontId="29" fillId="0" borderId="0" xfId="0" applyFont="1"/>
    <xf numFmtId="0" fontId="3" fillId="0" borderId="0" xfId="0" applyFont="1" applyFill="1" applyBorder="1" applyAlignment="1">
      <alignment horizontal="justify" vertical="center" wrapText="1"/>
    </xf>
    <xf numFmtId="0" fontId="3" fillId="0" borderId="0" xfId="0" applyFont="1" applyAlignment="1">
      <alignment horizontal="left"/>
    </xf>
    <xf numFmtId="0" fontId="14" fillId="0" borderId="0" xfId="0" applyFont="1" applyBorder="1" applyAlignment="1">
      <alignment horizontal="center" vertical="center"/>
    </xf>
    <xf numFmtId="0" fontId="26"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8" fillId="0" borderId="0" xfId="0" applyFont="1" applyBorder="1" applyAlignment="1" applyProtection="1">
      <alignment vertical="center" wrapText="1"/>
      <protection locked="0"/>
    </xf>
    <xf numFmtId="0" fontId="18" fillId="0" borderId="0" xfId="0" applyFont="1" applyBorder="1" applyAlignment="1" applyProtection="1">
      <alignment vertical="center" wrapText="1"/>
    </xf>
    <xf numFmtId="0" fontId="13" fillId="0" borderId="0" xfId="0" applyFont="1"/>
    <xf numFmtId="0" fontId="14" fillId="0" borderId="27" xfId="0" applyFont="1" applyBorder="1" applyAlignment="1">
      <alignment horizontal="center" vertical="center"/>
    </xf>
    <xf numFmtId="0" fontId="14" fillId="0" borderId="0" xfId="0" applyFont="1" applyAlignment="1">
      <alignment vertical="center"/>
    </xf>
    <xf numFmtId="0" fontId="30" fillId="0" borderId="0" xfId="0" applyFont="1" applyAlignment="1">
      <alignment vertical="center"/>
    </xf>
    <xf numFmtId="0" fontId="14" fillId="0" borderId="27" xfId="0" applyFont="1" applyBorder="1" applyAlignment="1">
      <alignment horizontal="center" vertical="center" wrapText="1"/>
    </xf>
    <xf numFmtId="0" fontId="13" fillId="0" borderId="47" xfId="0" applyFont="1" applyBorder="1" applyAlignment="1">
      <alignment vertical="center" wrapText="1"/>
    </xf>
    <xf numFmtId="0" fontId="13" fillId="0" borderId="48" xfId="0" applyFont="1" applyBorder="1" applyAlignment="1">
      <alignment vertical="center" wrapText="1"/>
    </xf>
    <xf numFmtId="0" fontId="13" fillId="0" borderId="0" xfId="0" applyFont="1" applyAlignment="1">
      <alignment vertical="center" wrapText="1"/>
    </xf>
    <xf numFmtId="0" fontId="13" fillId="0" borderId="49" xfId="0" applyFont="1" applyBorder="1" applyAlignment="1">
      <alignment vertical="center" wrapText="1"/>
    </xf>
    <xf numFmtId="0" fontId="0" fillId="0" borderId="0" xfId="0" applyAlignment="1">
      <alignment vertical="center" wrapText="1"/>
    </xf>
    <xf numFmtId="0" fontId="13" fillId="0" borderId="0" xfId="0" applyFont="1" applyBorder="1" applyAlignment="1">
      <alignment vertical="center" wrapText="1"/>
    </xf>
    <xf numFmtId="0" fontId="14" fillId="0" borderId="0" xfId="0" applyFont="1" applyAlignment="1">
      <alignment vertical="center" wrapText="1"/>
    </xf>
    <xf numFmtId="0" fontId="30" fillId="0" borderId="0" xfId="0" applyFont="1" applyAlignment="1">
      <alignment vertical="center" wrapText="1"/>
    </xf>
    <xf numFmtId="0" fontId="13" fillId="0" borderId="0" xfId="0" applyFont="1" applyAlignment="1">
      <alignment wrapText="1"/>
    </xf>
    <xf numFmtId="0" fontId="3" fillId="11" borderId="1" xfId="0" applyFont="1" applyFill="1" applyBorder="1" applyAlignment="1">
      <alignment horizontal="justify" vertical="center" wrapText="1"/>
    </xf>
    <xf numFmtId="0" fontId="3" fillId="11" borderId="1" xfId="0" applyFont="1" applyFill="1" applyBorder="1" applyAlignment="1">
      <alignment horizontal="center" vertical="center" wrapText="1"/>
    </xf>
    <xf numFmtId="0" fontId="0" fillId="0" borderId="7" xfId="0" applyBorder="1" applyAlignment="1">
      <alignment vertical="center"/>
    </xf>
    <xf numFmtId="0" fontId="25" fillId="0" borderId="0" xfId="0" applyFont="1" applyAlignment="1">
      <alignment vertical="center"/>
    </xf>
    <xf numFmtId="0" fontId="19" fillId="0" borderId="1" xfId="0" applyFont="1" applyBorder="1" applyAlignment="1" applyProtection="1">
      <alignment horizontal="center" vertical="center" wrapText="1"/>
      <protection locked="0"/>
    </xf>
    <xf numFmtId="0" fontId="0" fillId="0" borderId="0" xfId="0" applyBorder="1"/>
    <xf numFmtId="0" fontId="14" fillId="0" borderId="0" xfId="0" applyFont="1" applyBorder="1" applyAlignment="1">
      <alignment vertical="center"/>
    </xf>
    <xf numFmtId="0" fontId="13" fillId="0" borderId="0" xfId="0" applyFont="1" applyBorder="1" applyAlignment="1">
      <alignment wrapText="1"/>
    </xf>
    <xf numFmtId="0" fontId="14" fillId="0" borderId="27" xfId="0" applyFont="1" applyBorder="1" applyAlignment="1">
      <alignment horizontal="center"/>
    </xf>
    <xf numFmtId="0" fontId="25" fillId="0" borderId="0" xfId="0" applyFont="1" applyAlignment="1">
      <alignment horizontal="center"/>
    </xf>
    <xf numFmtId="0" fontId="14" fillId="0" borderId="27" xfId="0" applyFont="1" applyBorder="1" applyAlignment="1">
      <alignment vertical="center"/>
    </xf>
    <xf numFmtId="0" fontId="13" fillId="0" borderId="27" xfId="0" applyFont="1" applyBorder="1" applyAlignment="1">
      <alignment wrapText="1"/>
    </xf>
    <xf numFmtId="0" fontId="33" fillId="0" borderId="14" xfId="0" applyFont="1" applyBorder="1" applyAlignment="1">
      <alignment horizontal="justify" vertical="center"/>
    </xf>
    <xf numFmtId="0" fontId="33" fillId="0" borderId="52" xfId="0" applyFont="1" applyBorder="1" applyAlignment="1">
      <alignment horizontal="justify" vertical="center"/>
    </xf>
    <xf numFmtId="0" fontId="33" fillId="0" borderId="53" xfId="0" applyFont="1" applyBorder="1" applyAlignment="1">
      <alignment horizontal="justify" vertical="center"/>
    </xf>
    <xf numFmtId="0" fontId="33" fillId="0" borderId="51" xfId="0" applyFont="1" applyBorder="1" applyAlignment="1">
      <alignment horizontal="justify" vertical="center"/>
    </xf>
    <xf numFmtId="0" fontId="33" fillId="0" borderId="48" xfId="0" applyFont="1" applyBorder="1" applyAlignment="1">
      <alignment horizontal="justify" vertical="center"/>
    </xf>
    <xf numFmtId="0" fontId="33" fillId="0" borderId="49" xfId="0" applyFont="1" applyBorder="1" applyAlignment="1">
      <alignment horizontal="justify" vertical="center"/>
    </xf>
    <xf numFmtId="0" fontId="19" fillId="0" borderId="1" xfId="0" applyFont="1" applyFill="1" applyBorder="1" applyAlignment="1">
      <alignment horizontal="left" vertical="center" wrapText="1"/>
    </xf>
    <xf numFmtId="0" fontId="19" fillId="0" borderId="15" xfId="0" applyFont="1" applyFill="1" applyBorder="1" applyAlignment="1">
      <alignment horizontal="left" vertical="center" wrapText="1"/>
    </xf>
    <xf numFmtId="0" fontId="18" fillId="0" borderId="34" xfId="0" applyFont="1" applyBorder="1" applyAlignment="1" applyProtection="1">
      <alignment horizontal="center" vertical="center" wrapText="1"/>
      <protection locked="0"/>
    </xf>
    <xf numFmtId="0" fontId="2" fillId="0" borderId="0" xfId="0" applyFont="1" applyFill="1" applyBorder="1" applyAlignment="1">
      <alignment horizontal="left" vertical="center" wrapText="1"/>
    </xf>
    <xf numFmtId="0" fontId="0" fillId="0" borderId="0" xfId="0" applyBorder="1" applyAlignment="1">
      <alignment horizontal="center" vertical="center"/>
    </xf>
    <xf numFmtId="0" fontId="17" fillId="0" borderId="11" xfId="0" applyFont="1" applyBorder="1" applyAlignment="1">
      <alignment vertical="center" wrapText="1"/>
    </xf>
    <xf numFmtId="0" fontId="17" fillId="0" borderId="1" xfId="0" applyFont="1" applyBorder="1" applyAlignment="1">
      <alignment vertical="center" wrapText="1"/>
    </xf>
    <xf numFmtId="0" fontId="26" fillId="0" borderId="26" xfId="0" applyFont="1" applyBorder="1" applyAlignment="1">
      <alignment horizontal="center" vertical="center" wrapText="1"/>
    </xf>
    <xf numFmtId="0" fontId="3" fillId="0" borderId="33" xfId="0" applyFont="1" applyBorder="1" applyAlignment="1">
      <alignment horizontal="justify" vertical="center" wrapText="1"/>
    </xf>
    <xf numFmtId="0" fontId="19" fillId="0" borderId="11" xfId="0" applyFont="1" applyBorder="1" applyAlignment="1" applyProtection="1">
      <alignment vertical="center" wrapText="1"/>
      <protection locked="0"/>
    </xf>
    <xf numFmtId="0" fontId="2" fillId="0" borderId="0" xfId="0" applyFont="1" applyAlignment="1">
      <alignment horizontal="left" vertical="center"/>
    </xf>
    <xf numFmtId="17" fontId="18" fillId="0" borderId="1" xfId="0" applyNumberFormat="1" applyFont="1" applyBorder="1" applyAlignment="1" applyProtection="1">
      <alignment horizontal="left" vertical="center" wrapText="1"/>
      <protection locked="0"/>
    </xf>
    <xf numFmtId="0" fontId="19" fillId="0" borderId="1" xfId="0" applyFont="1" applyBorder="1" applyAlignment="1">
      <alignment horizontal="left" vertical="center" wrapText="1"/>
    </xf>
    <xf numFmtId="0" fontId="19" fillId="0" borderId="15" xfId="0" applyFont="1" applyBorder="1" applyAlignment="1">
      <alignment horizontal="left" vertical="center" wrapText="1"/>
    </xf>
    <xf numFmtId="0" fontId="0" fillId="0" borderId="0" xfId="0" applyAlignment="1">
      <alignment horizontal="left"/>
    </xf>
    <xf numFmtId="17" fontId="18" fillId="0" borderId="42" xfId="0" applyNumberFormat="1" applyFont="1" applyBorder="1" applyAlignment="1" applyProtection="1">
      <alignment horizontal="left" vertical="center" wrapText="1"/>
      <protection locked="0"/>
    </xf>
    <xf numFmtId="0" fontId="0" fillId="0" borderId="7" xfId="0" applyBorder="1" applyAlignment="1">
      <alignment horizontal="left"/>
    </xf>
    <xf numFmtId="0" fontId="25" fillId="0" borderId="0" xfId="0" applyFont="1" applyBorder="1" applyAlignment="1">
      <alignment vertical="center"/>
    </xf>
    <xf numFmtId="0" fontId="16" fillId="0" borderId="0" xfId="0" applyFont="1" applyBorder="1" applyAlignment="1">
      <alignment horizontal="center" vertical="center" wrapText="1"/>
    </xf>
    <xf numFmtId="0" fontId="16" fillId="0" borderId="0" xfId="0" applyFont="1" applyFill="1" applyBorder="1" applyAlignment="1">
      <alignment horizontal="center" vertical="center" wrapText="1"/>
    </xf>
    <xf numFmtId="0" fontId="17" fillId="0" borderId="0" xfId="0" applyFont="1" applyBorder="1" applyAlignment="1">
      <alignment vertical="center" wrapText="1"/>
    </xf>
    <xf numFmtId="0" fontId="17" fillId="0" borderId="0" xfId="0" applyFont="1" applyBorder="1" applyAlignment="1">
      <alignment horizontal="center" vertical="center" wrapText="1"/>
    </xf>
    <xf numFmtId="0" fontId="3" fillId="0" borderId="0" xfId="0" applyFont="1" applyBorder="1" applyAlignment="1">
      <alignment horizontal="left" vertical="center" wrapText="1"/>
    </xf>
    <xf numFmtId="0" fontId="18" fillId="0" borderId="1" xfId="0" applyFont="1" applyFill="1" applyBorder="1" applyAlignment="1" applyProtection="1">
      <alignment horizontal="center" vertical="center" wrapText="1"/>
      <protection locked="0"/>
    </xf>
    <xf numFmtId="0" fontId="17" fillId="0" borderId="11" xfId="0" applyFont="1" applyBorder="1" applyAlignment="1">
      <alignment vertical="center" wrapText="1"/>
    </xf>
    <xf numFmtId="0" fontId="17" fillId="0" borderId="1" xfId="0" applyFont="1" applyBorder="1" applyAlignment="1">
      <alignment vertical="center" wrapText="1"/>
    </xf>
    <xf numFmtId="0" fontId="17" fillId="0" borderId="0" xfId="0" applyFont="1" applyBorder="1" applyAlignment="1">
      <alignment vertical="center" wrapText="1"/>
    </xf>
    <xf numFmtId="0" fontId="0" fillId="0" borderId="0" xfId="0" applyBorder="1" applyAlignment="1">
      <alignment horizontal="center" vertical="center"/>
    </xf>
    <xf numFmtId="0" fontId="26" fillId="0" borderId="26" xfId="0" applyFont="1" applyBorder="1" applyAlignment="1">
      <alignment horizontal="center" vertical="center" wrapText="1"/>
    </xf>
    <xf numFmtId="0" fontId="18" fillId="0" borderId="31" xfId="0" applyFont="1" applyBorder="1" applyAlignment="1" applyProtection="1">
      <alignment horizontal="center" vertical="center" wrapText="1"/>
      <protection locked="0"/>
    </xf>
    <xf numFmtId="0" fontId="18" fillId="0" borderId="45"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0" fontId="18" fillId="0" borderId="1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0" borderId="1" xfId="0" applyFont="1" applyBorder="1" applyAlignment="1">
      <alignment horizontal="left" vertical="center" wrapText="1"/>
    </xf>
    <xf numFmtId="0" fontId="18" fillId="0" borderId="1" xfId="0" applyFont="1" applyBorder="1" applyAlignment="1" applyProtection="1">
      <alignment horizontal="center" vertical="center" wrapText="1"/>
    </xf>
    <xf numFmtId="0" fontId="18" fillId="0" borderId="1" xfId="0" applyFont="1" applyBorder="1" applyAlignment="1" applyProtection="1">
      <alignment horizontal="left" vertical="center" wrapText="1"/>
      <protection locked="0"/>
    </xf>
    <xf numFmtId="0" fontId="19" fillId="2" borderId="1" xfId="0" applyFont="1" applyFill="1" applyBorder="1" applyAlignment="1">
      <alignment horizontal="left" vertical="center" wrapText="1"/>
    </xf>
    <xf numFmtId="0" fontId="19" fillId="2" borderId="15" xfId="0" applyFont="1" applyFill="1" applyBorder="1" applyAlignment="1">
      <alignment horizontal="left" vertical="center" wrapText="1"/>
    </xf>
    <xf numFmtId="0" fontId="18" fillId="0" borderId="42" xfId="0" applyFont="1" applyBorder="1" applyAlignment="1" applyProtection="1">
      <alignment horizontal="center" vertical="center" wrapText="1"/>
      <protection locked="0"/>
    </xf>
    <xf numFmtId="0" fontId="18" fillId="0" borderId="42" xfId="0" applyFont="1" applyBorder="1" applyAlignment="1">
      <alignment horizontal="left" vertical="center" wrapText="1"/>
    </xf>
    <xf numFmtId="0" fontId="18" fillId="0" borderId="42" xfId="0" applyFont="1" applyBorder="1" applyAlignment="1">
      <alignment vertical="center" wrapText="1"/>
    </xf>
    <xf numFmtId="0" fontId="18" fillId="0" borderId="1" xfId="0" applyFont="1" applyBorder="1" applyAlignment="1">
      <alignment vertical="center" wrapText="1"/>
    </xf>
    <xf numFmtId="0" fontId="18" fillId="0" borderId="42" xfId="0" applyFont="1" applyBorder="1" applyAlignment="1" applyProtection="1">
      <alignment horizontal="left" vertical="center" wrapText="1"/>
      <protection locked="0"/>
    </xf>
    <xf numFmtId="0" fontId="18" fillId="0" borderId="1" xfId="0" applyFont="1" applyBorder="1" applyAlignment="1" applyProtection="1">
      <alignment horizontal="left" vertical="center" wrapText="1"/>
      <protection locked="0"/>
    </xf>
    <xf numFmtId="0" fontId="18" fillId="0" borderId="42" xfId="0" applyFont="1" applyBorder="1" applyAlignment="1" applyProtection="1">
      <alignment horizontal="left" vertical="center" wrapText="1"/>
      <protection locked="0"/>
    </xf>
    <xf numFmtId="0" fontId="1" fillId="4" borderId="17" xfId="0" applyFont="1" applyFill="1" applyBorder="1" applyAlignment="1">
      <alignment horizontal="center" vertical="center" wrapText="1"/>
    </xf>
    <xf numFmtId="0" fontId="7" fillId="0" borderId="23" xfId="0" applyFont="1" applyFill="1" applyBorder="1" applyAlignment="1">
      <alignment horizontal="center" vertical="center" wrapText="1"/>
    </xf>
    <xf numFmtId="0" fontId="7" fillId="0" borderId="34" xfId="0" applyFont="1" applyFill="1" applyBorder="1" applyAlignment="1">
      <alignment horizontal="center" vertical="center" wrapText="1"/>
    </xf>
    <xf numFmtId="0" fontId="7" fillId="2" borderId="34" xfId="0" applyFont="1" applyFill="1" applyBorder="1" applyAlignment="1">
      <alignment horizontal="center" vertical="center" wrapText="1"/>
    </xf>
    <xf numFmtId="0" fontId="7" fillId="0" borderId="50" xfId="0" applyFont="1" applyFill="1" applyBorder="1" applyAlignment="1">
      <alignment horizontal="center" vertical="center" wrapText="1"/>
    </xf>
    <xf numFmtId="0" fontId="7" fillId="0" borderId="54" xfId="0" applyFont="1" applyFill="1" applyBorder="1" applyAlignment="1">
      <alignment horizontal="center" vertical="center" wrapText="1"/>
    </xf>
    <xf numFmtId="0" fontId="7" fillId="0" borderId="31" xfId="0" applyFont="1" applyFill="1" applyBorder="1" applyAlignment="1">
      <alignment horizontal="center" vertical="center" wrapText="1"/>
    </xf>
    <xf numFmtId="0" fontId="7" fillId="2" borderId="31" xfId="0" applyFont="1" applyFill="1" applyBorder="1" applyAlignment="1">
      <alignment horizontal="center" vertical="center" wrapText="1"/>
    </xf>
    <xf numFmtId="0" fontId="15" fillId="0" borderId="54" xfId="0" applyFont="1" applyBorder="1" applyAlignment="1">
      <alignment horizontal="center" vertical="center" textRotation="90" wrapText="1"/>
    </xf>
    <xf numFmtId="0" fontId="15" fillId="0" borderId="31" xfId="0" applyFont="1" applyBorder="1" applyAlignment="1">
      <alignment horizontal="center" vertical="center" textRotation="90" wrapText="1"/>
    </xf>
    <xf numFmtId="0" fontId="15" fillId="0" borderId="21" xfId="0" applyFont="1" applyBorder="1" applyAlignment="1">
      <alignment horizontal="center" vertical="center" textRotation="90" wrapText="1"/>
    </xf>
    <xf numFmtId="0" fontId="15" fillId="0" borderId="46" xfId="0" applyFont="1" applyBorder="1" applyAlignment="1">
      <alignment horizontal="center" vertical="center" textRotation="90" wrapText="1"/>
    </xf>
    <xf numFmtId="0" fontId="7" fillId="0" borderId="41" xfId="0" applyFont="1" applyFill="1" applyBorder="1" applyAlignment="1">
      <alignment horizontal="center" vertical="center" wrapText="1"/>
    </xf>
    <xf numFmtId="0" fontId="7" fillId="2" borderId="50" xfId="0" applyFont="1" applyFill="1" applyBorder="1" applyAlignment="1">
      <alignment horizontal="center" vertical="center" wrapText="1"/>
    </xf>
    <xf numFmtId="0" fontId="18" fillId="0" borderId="1"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0" fontId="2" fillId="0" borderId="25" xfId="0" applyFont="1" applyFill="1" applyBorder="1" applyAlignment="1">
      <alignment horizontal="left" wrapText="1"/>
    </xf>
    <xf numFmtId="0" fontId="18" fillId="0" borderId="31" xfId="0" applyFont="1" applyBorder="1" applyAlignment="1">
      <alignment horizontal="left" vertical="center" wrapText="1"/>
    </xf>
    <xf numFmtId="0" fontId="18" fillId="0" borderId="45" xfId="0" applyFont="1" applyBorder="1" applyAlignment="1">
      <alignment horizontal="left" vertical="center" wrapText="1"/>
    </xf>
    <xf numFmtId="0" fontId="18" fillId="0" borderId="31" xfId="0" applyFont="1" applyBorder="1" applyAlignment="1" applyProtection="1">
      <alignment horizontal="center" vertical="center" wrapText="1"/>
      <protection locked="0"/>
    </xf>
    <xf numFmtId="0" fontId="18" fillId="0" borderId="45" xfId="0" applyFont="1" applyBorder="1" applyAlignment="1" applyProtection="1">
      <alignment horizontal="center" vertical="center" wrapText="1"/>
      <protection locked="0"/>
    </xf>
    <xf numFmtId="0" fontId="19" fillId="0" borderId="31" xfId="0" applyFont="1" applyBorder="1" applyAlignment="1">
      <alignment horizontal="left" vertical="center" wrapText="1"/>
    </xf>
    <xf numFmtId="0" fontId="19" fillId="0" borderId="45" xfId="0" applyFont="1" applyBorder="1" applyAlignment="1">
      <alignment horizontal="left" vertical="center" wrapText="1"/>
    </xf>
    <xf numFmtId="0" fontId="20" fillId="0" borderId="32" xfId="0" applyFont="1" applyBorder="1" applyAlignment="1" applyProtection="1">
      <alignment horizontal="center" vertical="center" wrapText="1"/>
      <protection locked="0"/>
    </xf>
    <xf numFmtId="0" fontId="20" fillId="0" borderId="11"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0" fontId="18" fillId="0" borderId="15" xfId="0" applyFont="1" applyBorder="1" applyAlignment="1" applyProtection="1">
      <alignment horizontal="center" vertical="center" wrapText="1"/>
      <protection locked="0"/>
    </xf>
    <xf numFmtId="0" fontId="19" fillId="2" borderId="31" xfId="0" applyFont="1" applyFill="1" applyBorder="1" applyAlignment="1">
      <alignment horizontal="left" vertical="center" wrapText="1"/>
    </xf>
    <xf numFmtId="0" fontId="19" fillId="2" borderId="11" xfId="0" applyFont="1" applyFill="1" applyBorder="1" applyAlignment="1">
      <alignment horizontal="left" vertical="center" wrapText="1"/>
    </xf>
    <xf numFmtId="0" fontId="18" fillId="0" borderId="11"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xf>
    <xf numFmtId="0" fontId="18" fillId="0" borderId="11" xfId="0" applyFont="1" applyBorder="1" applyAlignment="1" applyProtection="1">
      <alignment horizontal="center" vertical="center" wrapText="1"/>
    </xf>
    <xf numFmtId="0" fontId="18" fillId="0" borderId="11" xfId="0" applyFont="1" applyBorder="1" applyAlignment="1">
      <alignment horizontal="left" vertical="center" wrapText="1"/>
    </xf>
    <xf numFmtId="0" fontId="18" fillId="0" borderId="1" xfId="0" applyFont="1" applyBorder="1" applyAlignment="1">
      <alignment horizontal="left" vertical="center" wrapText="1"/>
    </xf>
    <xf numFmtId="0" fontId="18" fillId="0" borderId="1" xfId="0" applyFont="1" applyBorder="1" applyAlignment="1" applyProtection="1">
      <alignment horizontal="center" vertical="center" wrapText="1"/>
    </xf>
    <xf numFmtId="0" fontId="20" fillId="0" borderId="1" xfId="0" applyFont="1" applyBorder="1" applyAlignment="1" applyProtection="1">
      <alignment horizontal="center" vertical="center" wrapText="1"/>
      <protection locked="0"/>
    </xf>
    <xf numFmtId="0" fontId="18" fillId="0" borderId="1" xfId="0" applyFont="1" applyBorder="1" applyAlignment="1" applyProtection="1">
      <alignment horizontal="left" vertical="center" wrapText="1"/>
      <protection locked="0"/>
    </xf>
    <xf numFmtId="0" fontId="18" fillId="0" borderId="15" xfId="0" applyFont="1" applyBorder="1" applyAlignment="1" applyProtection="1">
      <alignment horizontal="center" vertical="center" wrapText="1"/>
    </xf>
    <xf numFmtId="0" fontId="15" fillId="0" borderId="1" xfId="0" applyFont="1" applyBorder="1" applyAlignment="1">
      <alignment horizontal="center" vertical="center" textRotation="90" wrapText="1"/>
    </xf>
    <xf numFmtId="0" fontId="15" fillId="0" borderId="15" xfId="0" applyFont="1" applyBorder="1" applyAlignment="1">
      <alignment horizontal="center" vertical="center" textRotation="90" wrapText="1"/>
    </xf>
    <xf numFmtId="0" fontId="19" fillId="2" borderId="1" xfId="0" applyFont="1" applyFill="1" applyBorder="1" applyAlignment="1">
      <alignment horizontal="left" vertical="center" wrapText="1"/>
    </xf>
    <xf numFmtId="0" fontId="19" fillId="2" borderId="15" xfId="0" applyFont="1" applyFill="1" applyBorder="1" applyAlignment="1">
      <alignment horizontal="left" vertical="center" wrapText="1"/>
    </xf>
    <xf numFmtId="0" fontId="18" fillId="6" borderId="31" xfId="0" applyFont="1" applyFill="1" applyBorder="1" applyAlignment="1" applyProtection="1">
      <alignment horizontal="center" vertical="center" wrapText="1"/>
      <protection locked="0"/>
    </xf>
    <xf numFmtId="0" fontId="18" fillId="6" borderId="45" xfId="0" applyFont="1" applyFill="1" applyBorder="1" applyAlignment="1" applyProtection="1">
      <alignment horizontal="center" vertical="center" wrapText="1"/>
      <protection locked="0"/>
    </xf>
    <xf numFmtId="0" fontId="18" fillId="0" borderId="45" xfId="0" applyFont="1" applyBorder="1" applyAlignment="1" applyProtection="1">
      <alignment horizontal="center" vertical="center" wrapText="1"/>
    </xf>
    <xf numFmtId="0" fontId="18" fillId="0" borderId="32" xfId="0" applyFont="1" applyBorder="1" applyAlignment="1" applyProtection="1">
      <alignment horizontal="center" vertical="center" wrapText="1"/>
      <protection locked="0"/>
    </xf>
    <xf numFmtId="0" fontId="22" fillId="0" borderId="1" xfId="0" applyFont="1" applyBorder="1" applyAlignment="1">
      <alignment horizontal="right" vertical="center" wrapText="1"/>
    </xf>
    <xf numFmtId="0" fontId="2" fillId="0" borderId="0" xfId="0" applyFont="1" applyFill="1" applyBorder="1" applyAlignment="1">
      <alignment horizontal="left" vertical="center" wrapText="1"/>
    </xf>
    <xf numFmtId="0" fontId="24" fillId="0" borderId="25" xfId="0" applyFont="1" applyFill="1" applyBorder="1" applyAlignment="1">
      <alignment horizontal="left" vertical="center" wrapText="1"/>
    </xf>
    <xf numFmtId="0" fontId="6" fillId="0" borderId="25" xfId="0" applyFont="1" applyFill="1" applyBorder="1" applyAlignment="1">
      <alignment horizontal="left" vertical="center" wrapText="1"/>
    </xf>
    <xf numFmtId="0" fontId="1" fillId="0" borderId="25" xfId="0" applyFont="1" applyFill="1" applyBorder="1" applyAlignment="1">
      <alignment horizontal="left" wrapText="1"/>
    </xf>
    <xf numFmtId="0" fontId="22" fillId="0" borderId="39" xfId="0" applyFont="1" applyBorder="1" applyAlignment="1">
      <alignment horizontal="right" vertical="center" wrapText="1"/>
    </xf>
    <xf numFmtId="0" fontId="22" fillId="0" borderId="2" xfId="0" applyFont="1" applyBorder="1" applyAlignment="1">
      <alignment horizontal="right" vertical="center" wrapText="1"/>
    </xf>
    <xf numFmtId="0" fontId="22" fillId="0" borderId="38" xfId="0" applyFont="1" applyBorder="1" applyAlignment="1">
      <alignment horizontal="right" vertical="center" wrapText="1"/>
    </xf>
    <xf numFmtId="0" fontId="22" fillId="0" borderId="39" xfId="0" applyFont="1" applyBorder="1" applyAlignment="1">
      <alignment horizontal="left" vertical="center" wrapText="1"/>
    </xf>
    <xf numFmtId="0" fontId="22" fillId="0" borderId="2" xfId="0" applyFont="1" applyBorder="1" applyAlignment="1">
      <alignment horizontal="left" vertical="center" wrapText="1"/>
    </xf>
    <xf numFmtId="0" fontId="22" fillId="0" borderId="38" xfId="0" applyFont="1" applyBorder="1" applyAlignment="1">
      <alignment horizontal="left" vertical="center" wrapText="1"/>
    </xf>
    <xf numFmtId="0" fontId="35" fillId="0" borderId="31" xfId="0" applyFont="1" applyBorder="1" applyAlignment="1">
      <alignment horizontal="left" vertical="center" wrapText="1"/>
    </xf>
    <xf numFmtId="0" fontId="35" fillId="0" borderId="32" xfId="0" applyFont="1" applyBorder="1" applyAlignment="1">
      <alignment horizontal="left" vertical="center" wrapText="1"/>
    </xf>
    <xf numFmtId="0" fontId="35" fillId="0" borderId="11" xfId="0" applyFont="1" applyBorder="1" applyAlignment="1">
      <alignment horizontal="left" vertical="center" wrapText="1"/>
    </xf>
    <xf numFmtId="0" fontId="1" fillId="4" borderId="3"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0" borderId="17" xfId="0" applyFont="1" applyFill="1" applyBorder="1" applyAlignment="1">
      <alignment horizontal="center" vertical="center" wrapText="1"/>
    </xf>
    <xf numFmtId="0" fontId="7" fillId="0" borderId="33" xfId="0" applyFont="1" applyFill="1" applyBorder="1" applyAlignment="1">
      <alignment horizontal="center" vertical="center" wrapText="1"/>
    </xf>
    <xf numFmtId="0" fontId="27" fillId="0" borderId="17" xfId="0" applyFont="1" applyBorder="1" applyAlignment="1">
      <alignment horizontal="center" vertical="center" wrapText="1"/>
    </xf>
    <xf numFmtId="0" fontId="27" fillId="0" borderId="33" xfId="0" applyFont="1" applyBorder="1" applyAlignment="1">
      <alignment horizontal="center" vertical="center" wrapText="1"/>
    </xf>
    <xf numFmtId="0" fontId="21" fillId="0" borderId="21" xfId="0" applyFont="1" applyBorder="1" applyAlignment="1" applyProtection="1">
      <alignment horizontal="center" vertical="center"/>
      <protection locked="0"/>
    </xf>
    <xf numFmtId="0" fontId="21" fillId="0" borderId="5" xfId="0" applyFont="1" applyBorder="1" applyAlignment="1" applyProtection="1">
      <alignment horizontal="center" vertical="center"/>
      <protection locked="0"/>
    </xf>
    <xf numFmtId="0" fontId="21" fillId="0" borderId="10" xfId="0" applyFont="1" applyBorder="1" applyAlignment="1" applyProtection="1">
      <alignment horizontal="center" vertical="center"/>
      <protection locked="0"/>
    </xf>
    <xf numFmtId="0" fontId="21" fillId="0" borderId="6" xfId="0" applyFont="1" applyBorder="1" applyAlignment="1" applyProtection="1">
      <alignment horizontal="center" vertical="center"/>
      <protection locked="0"/>
    </xf>
    <xf numFmtId="0" fontId="21" fillId="0" borderId="0" xfId="0" applyFont="1" applyBorder="1" applyAlignment="1" applyProtection="1">
      <alignment horizontal="center" vertical="center"/>
      <protection locked="0"/>
    </xf>
    <xf numFmtId="0" fontId="21" fillId="0" borderId="8" xfId="0" applyFont="1" applyBorder="1" applyAlignment="1" applyProtection="1">
      <alignment horizontal="center" vertical="center"/>
      <protection locked="0"/>
    </xf>
    <xf numFmtId="0" fontId="21" fillId="0" borderId="22" xfId="0" applyFont="1" applyBorder="1" applyAlignment="1" applyProtection="1">
      <alignment horizontal="center" vertical="center"/>
      <protection locked="0"/>
    </xf>
    <xf numFmtId="0" fontId="21" fillId="0" borderId="7" xfId="0" applyFont="1" applyBorder="1" applyAlignment="1" applyProtection="1">
      <alignment horizontal="center" vertical="center"/>
      <protection locked="0"/>
    </xf>
    <xf numFmtId="0" fontId="21" fillId="0" borderId="9" xfId="0" applyFont="1" applyBorder="1" applyAlignment="1" applyProtection="1">
      <alignment horizontal="center" vertical="center"/>
      <protection locked="0"/>
    </xf>
    <xf numFmtId="0" fontId="1" fillId="0" borderId="5" xfId="0" applyFont="1" applyBorder="1" applyAlignment="1">
      <alignment horizontal="left" vertical="center"/>
    </xf>
    <xf numFmtId="0" fontId="1" fillId="0" borderId="10" xfId="0" applyFont="1" applyBorder="1" applyAlignment="1">
      <alignment horizontal="left" vertical="center"/>
    </xf>
    <xf numFmtId="0" fontId="1" fillId="0" borderId="6" xfId="0" applyFont="1" applyBorder="1" applyAlignment="1">
      <alignment horizontal="left" vertical="center"/>
    </xf>
    <xf numFmtId="0" fontId="1" fillId="0" borderId="8" xfId="0" applyFont="1" applyBorder="1" applyAlignment="1">
      <alignment horizontal="left" vertical="center"/>
    </xf>
    <xf numFmtId="0" fontId="1" fillId="0" borderId="7" xfId="0" applyFont="1" applyBorder="1" applyAlignment="1">
      <alignment horizontal="left" vertical="center"/>
    </xf>
    <xf numFmtId="0" fontId="1" fillId="0" borderId="9" xfId="0" applyFont="1" applyBorder="1" applyAlignment="1">
      <alignment horizontal="left" vertical="center"/>
    </xf>
    <xf numFmtId="0" fontId="18" fillId="0" borderId="42" xfId="0" applyFont="1" applyBorder="1" applyAlignment="1" applyProtection="1">
      <alignment horizontal="center" vertical="center" wrapText="1"/>
      <protection locked="0"/>
    </xf>
    <xf numFmtId="0" fontId="18" fillId="0" borderId="42" xfId="0" applyFont="1" applyBorder="1" applyAlignment="1">
      <alignment horizontal="left" vertical="center" wrapText="1"/>
    </xf>
    <xf numFmtId="0" fontId="18" fillId="0" borderId="42" xfId="0" applyFont="1" applyBorder="1" applyAlignment="1">
      <alignment vertical="center" wrapText="1"/>
    </xf>
    <xf numFmtId="0" fontId="18" fillId="0" borderId="11" xfId="0" applyFont="1" applyBorder="1" applyAlignment="1">
      <alignment vertical="center" wrapText="1"/>
    </xf>
    <xf numFmtId="0" fontId="18" fillId="0" borderId="1" xfId="0" applyFont="1" applyBorder="1" applyAlignment="1">
      <alignment vertical="center" wrapText="1"/>
    </xf>
    <xf numFmtId="0" fontId="18" fillId="0" borderId="42"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7" fillId="2" borderId="17" xfId="0" applyFont="1" applyFill="1" applyBorder="1" applyAlignment="1">
      <alignment horizontal="center" vertical="center" wrapText="1"/>
    </xf>
    <xf numFmtId="0" fontId="7" fillId="2" borderId="33" xfId="0" applyFont="1" applyFill="1" applyBorder="1" applyAlignment="1">
      <alignment horizontal="center" vertical="center" wrapText="1"/>
    </xf>
    <xf numFmtId="0" fontId="14" fillId="0" borderId="23" xfId="0" applyFont="1" applyBorder="1" applyAlignment="1">
      <alignment horizontal="center" vertical="center"/>
    </xf>
    <xf numFmtId="0" fontId="14" fillId="0" borderId="19" xfId="0" applyFont="1" applyBorder="1" applyAlignment="1">
      <alignment horizontal="center" vertical="center"/>
    </xf>
    <xf numFmtId="0" fontId="18" fillId="0" borderId="42" xfId="0" applyFont="1" applyBorder="1" applyAlignment="1" applyProtection="1">
      <alignment horizontal="center" vertical="center" wrapText="1"/>
    </xf>
    <xf numFmtId="0" fontId="1" fillId="4" borderId="4" xfId="0" applyFont="1" applyFill="1" applyBorder="1" applyAlignment="1">
      <alignment horizontal="center" vertical="center" wrapText="1"/>
    </xf>
    <xf numFmtId="0" fontId="5" fillId="0" borderId="21"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6" xfId="0" applyFont="1" applyBorder="1" applyAlignment="1" applyProtection="1">
      <alignment horizontal="center" wrapText="1"/>
      <protection locked="0"/>
    </xf>
    <xf numFmtId="0" fontId="5" fillId="0" borderId="8" xfId="0" applyFont="1" applyBorder="1" applyAlignment="1" applyProtection="1">
      <alignment horizontal="center" wrapText="1"/>
      <protection locked="0"/>
    </xf>
    <xf numFmtId="0" fontId="5" fillId="0" borderId="22" xfId="0" applyFont="1" applyBorder="1" applyAlignment="1" applyProtection="1">
      <alignment horizontal="center" wrapText="1"/>
      <protection locked="0"/>
    </xf>
    <xf numFmtId="0" fontId="5" fillId="0" borderId="9" xfId="0" applyFont="1" applyBorder="1" applyAlignment="1" applyProtection="1">
      <alignment horizontal="center" wrapText="1"/>
      <protection locked="0"/>
    </xf>
    <xf numFmtId="0" fontId="7" fillId="0" borderId="17" xfId="0" applyFont="1" applyBorder="1" applyAlignment="1">
      <alignment horizontal="center" vertical="center" wrapText="1"/>
    </xf>
    <xf numFmtId="0" fontId="7" fillId="0" borderId="33"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14" xfId="0" applyFont="1" applyBorder="1" applyAlignment="1">
      <alignment horizontal="center" vertical="center" wrapText="1"/>
    </xf>
    <xf numFmtId="0" fontId="7" fillId="0" borderId="17" xfId="0" applyFont="1" applyBorder="1" applyAlignment="1">
      <alignment horizontal="left" vertical="center" wrapText="1"/>
    </xf>
    <xf numFmtId="0" fontId="7" fillId="0" borderId="33" xfId="0" applyFont="1" applyBorder="1" applyAlignment="1">
      <alignment horizontal="left" vertical="center" wrapText="1"/>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18" fillId="0" borderId="41" xfId="0" applyFont="1" applyBorder="1" applyAlignment="1" applyProtection="1">
      <alignment horizontal="center" vertical="center" wrapText="1"/>
      <protection locked="0"/>
    </xf>
    <xf numFmtId="0" fontId="18" fillId="0" borderId="43" xfId="0" applyFont="1" applyBorder="1" applyAlignment="1" applyProtection="1">
      <alignment horizontal="center" vertical="center" wrapText="1"/>
      <protection locked="0"/>
    </xf>
    <xf numFmtId="0" fontId="18" fillId="0" borderId="44" xfId="0" applyFont="1" applyBorder="1" applyAlignment="1" applyProtection="1">
      <alignment horizontal="center" vertical="center" wrapText="1"/>
      <protection locked="0"/>
    </xf>
    <xf numFmtId="0" fontId="18" fillId="0" borderId="34" xfId="0" applyFont="1" applyBorder="1" applyAlignment="1" applyProtection="1">
      <alignment horizontal="left" vertical="center" wrapText="1"/>
      <protection locked="0"/>
    </xf>
    <xf numFmtId="0" fontId="18" fillId="0" borderId="32" xfId="0" applyFont="1" applyBorder="1" applyAlignment="1" applyProtection="1">
      <alignment horizontal="left" vertical="center" wrapText="1"/>
      <protection locked="0"/>
    </xf>
    <xf numFmtId="0" fontId="18" fillId="0" borderId="45" xfId="0" applyFont="1" applyBorder="1" applyAlignment="1" applyProtection="1">
      <alignment horizontal="left" vertical="center" wrapText="1"/>
      <protection locked="0"/>
    </xf>
    <xf numFmtId="0" fontId="18" fillId="0" borderId="32" xfId="0" applyFont="1" applyBorder="1" applyAlignment="1" applyProtection="1">
      <alignment horizontal="center" vertical="center" wrapText="1"/>
    </xf>
    <xf numFmtId="0" fontId="18" fillId="0" borderId="31" xfId="0" applyFont="1" applyBorder="1" applyAlignment="1" applyProtection="1">
      <alignment horizontal="left" vertical="center" wrapText="1"/>
      <protection locked="0"/>
    </xf>
    <xf numFmtId="0" fontId="14" fillId="0" borderId="1" xfId="0" applyFont="1" applyBorder="1" applyAlignment="1">
      <alignment horizontal="center"/>
    </xf>
    <xf numFmtId="0" fontId="0" fillId="0" borderId="5" xfId="0" applyBorder="1" applyAlignment="1">
      <alignment horizontal="left"/>
    </xf>
    <xf numFmtId="0" fontId="0" fillId="0" borderId="10" xfId="0" applyBorder="1" applyAlignment="1">
      <alignment horizontal="left"/>
    </xf>
    <xf numFmtId="0" fontId="16" fillId="10" borderId="39" xfId="0" applyFont="1" applyFill="1" applyBorder="1" applyAlignment="1">
      <alignment horizontal="center" vertical="center" wrapText="1"/>
    </xf>
    <xf numFmtId="0" fontId="16" fillId="10" borderId="38" xfId="0" applyFont="1" applyFill="1" applyBorder="1" applyAlignment="1">
      <alignment horizontal="center" vertical="center" wrapText="1"/>
    </xf>
    <xf numFmtId="0" fontId="17" fillId="0" borderId="17" xfId="0" applyFont="1" applyBorder="1" applyAlignment="1">
      <alignment horizontal="justify" vertical="center" wrapText="1"/>
    </xf>
    <xf numFmtId="0" fontId="17" fillId="0" borderId="33" xfId="0" applyFont="1" applyBorder="1" applyAlignment="1">
      <alignment horizontal="justify" vertical="center" wrapText="1"/>
    </xf>
    <xf numFmtId="0" fontId="17" fillId="0" borderId="18" xfId="0" applyFont="1" applyBorder="1" applyAlignment="1">
      <alignment horizontal="justify" vertical="center" wrapText="1"/>
    </xf>
    <xf numFmtId="0" fontId="17" fillId="8" borderId="17" xfId="0" applyFont="1" applyFill="1" applyBorder="1" applyAlignment="1">
      <alignment horizontal="justify" vertical="center" wrapText="1"/>
    </xf>
    <xf numFmtId="0" fontId="17" fillId="8" borderId="33" xfId="0" applyFont="1" applyFill="1" applyBorder="1" applyAlignment="1">
      <alignment horizontal="justify" vertical="center" wrapText="1"/>
    </xf>
    <xf numFmtId="0" fontId="17" fillId="8" borderId="18" xfId="0" applyFont="1" applyFill="1" applyBorder="1" applyAlignment="1">
      <alignment horizontal="justify" vertical="center" wrapText="1"/>
    </xf>
    <xf numFmtId="0" fontId="17" fillId="0" borderId="23" xfId="0" applyFont="1" applyBorder="1" applyAlignment="1">
      <alignment horizontal="justify" vertical="center" wrapText="1"/>
    </xf>
    <xf numFmtId="0" fontId="17" fillId="0" borderId="29" xfId="0" applyFont="1" applyBorder="1" applyAlignment="1">
      <alignment horizontal="justify" vertical="center" wrapText="1"/>
    </xf>
    <xf numFmtId="0" fontId="17" fillId="0" borderId="37" xfId="0" applyFont="1" applyBorder="1" applyAlignment="1">
      <alignment horizontal="justify" vertical="center" wrapText="1"/>
    </xf>
    <xf numFmtId="0" fontId="17" fillId="9" borderId="19" xfId="0" applyFont="1" applyFill="1" applyBorder="1" applyAlignment="1">
      <alignment horizontal="justify" vertical="center" wrapText="1"/>
    </xf>
    <xf numFmtId="0" fontId="17" fillId="9" borderId="0" xfId="0" applyFont="1" applyFill="1" applyBorder="1" applyAlignment="1">
      <alignment horizontal="justify" vertical="center" wrapText="1"/>
    </xf>
    <xf numFmtId="0" fontId="17" fillId="9" borderId="25" xfId="0" applyFont="1" applyFill="1" applyBorder="1" applyAlignment="1">
      <alignment horizontal="justify" vertical="center" wrapText="1"/>
    </xf>
    <xf numFmtId="0" fontId="17" fillId="0" borderId="35" xfId="0" applyFont="1" applyBorder="1" applyAlignment="1">
      <alignment horizontal="justify" vertical="center" wrapText="1"/>
    </xf>
    <xf numFmtId="0" fontId="17" fillId="5" borderId="17" xfId="0" applyFont="1" applyFill="1" applyBorder="1" applyAlignment="1">
      <alignment horizontal="justify" vertical="center" wrapText="1"/>
    </xf>
    <xf numFmtId="0" fontId="17" fillId="5" borderId="33" xfId="0" applyFont="1" applyFill="1" applyBorder="1" applyAlignment="1">
      <alignment horizontal="justify" vertical="center" wrapText="1"/>
    </xf>
    <xf numFmtId="0" fontId="17" fillId="5" borderId="35" xfId="0" applyFont="1" applyFill="1" applyBorder="1" applyAlignment="1">
      <alignment horizontal="justify" vertical="center" wrapText="1"/>
    </xf>
    <xf numFmtId="0" fontId="17" fillId="0" borderId="36" xfId="0" applyFont="1" applyBorder="1" applyAlignment="1">
      <alignment horizontal="justify" vertical="center" wrapText="1"/>
    </xf>
    <xf numFmtId="0" fontId="17" fillId="6" borderId="36" xfId="0" applyFont="1" applyFill="1" applyBorder="1" applyAlignment="1">
      <alignment horizontal="justify" vertical="center" wrapText="1"/>
    </xf>
    <xf numFmtId="0" fontId="17" fillId="6" borderId="33" xfId="0" applyFont="1" applyFill="1" applyBorder="1" applyAlignment="1">
      <alignment horizontal="justify" vertical="center" wrapText="1"/>
    </xf>
    <xf numFmtId="0" fontId="17" fillId="6" borderId="35" xfId="0" applyFont="1" applyFill="1" applyBorder="1" applyAlignment="1">
      <alignment horizontal="justify" vertical="center" wrapText="1"/>
    </xf>
    <xf numFmtId="0" fontId="17" fillId="7" borderId="36" xfId="0" applyFont="1" applyFill="1" applyBorder="1" applyAlignment="1">
      <alignment horizontal="justify" vertical="center" wrapText="1"/>
    </xf>
    <xf numFmtId="0" fontId="17" fillId="7" borderId="33" xfId="0" applyFont="1" applyFill="1" applyBorder="1" applyAlignment="1">
      <alignment horizontal="justify" vertical="center" wrapText="1"/>
    </xf>
    <xf numFmtId="0" fontId="17" fillId="7" borderId="18" xfId="0" applyFont="1" applyFill="1" applyBorder="1" applyAlignment="1">
      <alignment horizontal="justify" vertical="center" wrapText="1"/>
    </xf>
    <xf numFmtId="0" fontId="14" fillId="0" borderId="51" xfId="0" applyFont="1" applyBorder="1" applyAlignment="1">
      <alignment horizontal="left" vertical="center" wrapText="1"/>
    </xf>
    <xf numFmtId="0" fontId="14" fillId="0" borderId="48" xfId="0" applyFont="1" applyBorder="1" applyAlignment="1">
      <alignment horizontal="left" vertical="center" wrapText="1"/>
    </xf>
    <xf numFmtId="0" fontId="14" fillId="0" borderId="49" xfId="0" applyFont="1" applyBorder="1" applyAlignment="1">
      <alignment horizontal="left" vertical="center" wrapText="1"/>
    </xf>
    <xf numFmtId="0" fontId="13" fillId="0" borderId="0" xfId="0" applyFont="1" applyBorder="1" applyAlignment="1">
      <alignment horizontal="left" vertical="top" wrapText="1"/>
    </xf>
    <xf numFmtId="0" fontId="32" fillId="0" borderId="0" xfId="0" applyFont="1" applyBorder="1" applyAlignment="1">
      <alignment horizontal="left" vertical="top" wrapText="1"/>
    </xf>
    <xf numFmtId="0" fontId="14" fillId="0" borderId="25" xfId="0" applyFont="1" applyBorder="1" applyAlignment="1">
      <alignment horizontal="center" vertical="center"/>
    </xf>
    <xf numFmtId="0" fontId="14" fillId="0" borderId="1" xfId="0" applyFont="1" applyBorder="1" applyAlignment="1">
      <alignment horizontal="center" vertical="center"/>
    </xf>
    <xf numFmtId="0" fontId="0" fillId="0" borderId="0" xfId="0" applyBorder="1" applyAlignment="1">
      <alignment horizontal="center" vertical="center"/>
    </xf>
    <xf numFmtId="0" fontId="17" fillId="0" borderId="0" xfId="0" applyFont="1" applyBorder="1" applyAlignment="1">
      <alignment vertical="center" wrapText="1"/>
    </xf>
    <xf numFmtId="0" fontId="17" fillId="0" borderId="0" xfId="0" applyFont="1" applyBorder="1" applyAlignment="1">
      <alignment horizontal="justify" vertical="center" wrapText="1"/>
    </xf>
    <xf numFmtId="0" fontId="17" fillId="0" borderId="1" xfId="0" applyFont="1" applyBorder="1" applyAlignment="1">
      <alignment vertical="center" wrapText="1"/>
    </xf>
    <xf numFmtId="0" fontId="17" fillId="0" borderId="1" xfId="0" applyFont="1" applyBorder="1" applyAlignment="1">
      <alignment horizontal="justify" vertical="center" wrapText="1"/>
    </xf>
    <xf numFmtId="0" fontId="17" fillId="0" borderId="11" xfId="0" applyFont="1" applyBorder="1" applyAlignment="1">
      <alignment vertical="center" wrapText="1"/>
    </xf>
    <xf numFmtId="0" fontId="17" fillId="0" borderId="11" xfId="0" applyFont="1" applyBorder="1" applyAlignment="1">
      <alignment horizontal="justify" vertical="center" wrapText="1"/>
    </xf>
    <xf numFmtId="0" fontId="14" fillId="0" borderId="31" xfId="0" applyFont="1" applyBorder="1" applyAlignment="1">
      <alignment horizontal="center" vertical="center"/>
    </xf>
    <xf numFmtId="0" fontId="14" fillId="0" borderId="40" xfId="0" applyFont="1" applyBorder="1" applyAlignment="1">
      <alignment horizontal="center" vertical="center"/>
    </xf>
    <xf numFmtId="0" fontId="26" fillId="0" borderId="3" xfId="0" applyFont="1" applyBorder="1" applyAlignment="1">
      <alignment horizontal="center" vertical="center" wrapText="1"/>
    </xf>
    <xf numFmtId="0" fontId="26" fillId="0" borderId="26" xfId="0" applyFont="1" applyBorder="1" applyAlignment="1">
      <alignment horizontal="center" vertical="center" wrapText="1"/>
    </xf>
    <xf numFmtId="0" fontId="26" fillId="0" borderId="17" xfId="0" applyFont="1" applyBorder="1" applyAlignment="1">
      <alignment horizontal="center" vertical="center" wrapText="1"/>
    </xf>
    <xf numFmtId="0" fontId="26" fillId="0" borderId="18" xfId="0" applyFont="1" applyBorder="1" applyAlignment="1">
      <alignment horizontal="center" vertical="center" wrapText="1"/>
    </xf>
    <xf numFmtId="0" fontId="3" fillId="0" borderId="17" xfId="0" applyFont="1" applyBorder="1" applyAlignment="1">
      <alignment horizontal="justify" vertical="center" wrapText="1"/>
    </xf>
    <xf numFmtId="0" fontId="3" fillId="0" borderId="33" xfId="0" applyFont="1" applyBorder="1" applyAlignment="1">
      <alignment horizontal="justify" vertical="center" wrapText="1"/>
    </xf>
    <xf numFmtId="0" fontId="3" fillId="0" borderId="18" xfId="0" applyFont="1" applyBorder="1" applyAlignment="1">
      <alignment horizontal="justify" vertical="center" wrapText="1"/>
    </xf>
    <xf numFmtId="0" fontId="14" fillId="0" borderId="31" xfId="0" applyFont="1" applyBorder="1" applyAlignment="1">
      <alignment horizontal="center"/>
    </xf>
    <xf numFmtId="0" fontId="14" fillId="0" borderId="0" xfId="0" applyFont="1" applyAlignment="1">
      <alignment horizontal="center"/>
    </xf>
    <xf numFmtId="0" fontId="18" fillId="0" borderId="55" xfId="0" applyFont="1" applyBorder="1" applyAlignment="1" applyProtection="1">
      <alignment horizontal="left" vertical="center" wrapText="1"/>
      <protection locked="0"/>
    </xf>
    <xf numFmtId="0" fontId="18" fillId="0" borderId="28" xfId="0" applyFont="1" applyBorder="1" applyAlignment="1" applyProtection="1">
      <alignment horizontal="left" vertical="center" wrapText="1"/>
      <protection locked="0"/>
    </xf>
    <xf numFmtId="0" fontId="18" fillId="0" borderId="28" xfId="0" applyFont="1" applyBorder="1" applyAlignment="1" applyProtection="1">
      <alignment vertical="center" wrapText="1"/>
      <protection locked="0"/>
    </xf>
    <xf numFmtId="0" fontId="19" fillId="0" borderId="16" xfId="0" applyFont="1" applyFill="1" applyBorder="1" applyAlignment="1">
      <alignment horizontal="left" vertical="center" wrapText="1"/>
    </xf>
  </cellXfs>
  <cellStyles count="9">
    <cellStyle name="Hipervínculo" xfId="3" builtinId="8" hidden="1"/>
    <cellStyle name="Hipervínculo" xfId="1" builtinId="8" hidden="1"/>
    <cellStyle name="Hipervínculo" xfId="7" builtinId="8" hidden="1"/>
    <cellStyle name="Hipervínculo" xfId="5" builtinId="8" hidden="1"/>
    <cellStyle name="Hipervínculo visitado" xfId="4" builtinId="9" hidden="1"/>
    <cellStyle name="Hipervínculo visitado" xfId="2" builtinId="9" hidden="1"/>
    <cellStyle name="Hipervínculo visitado" xfId="8" builtinId="9" hidden="1"/>
    <cellStyle name="Hipervínculo visitado" xfId="6" builtinId="9" hidden="1"/>
    <cellStyle name="Normal" xfId="0" builtinId="0"/>
  </cellStyles>
  <dxfs count="177">
    <dxf>
      <fill>
        <patternFill>
          <bgColor rgb="FFFF0000"/>
        </patternFill>
      </fill>
    </dxf>
    <dxf>
      <fill>
        <patternFill>
          <bgColor rgb="FFFF0000"/>
        </patternFill>
      </fill>
    </dxf>
    <dxf>
      <fill>
        <patternFill>
          <bgColor rgb="FFFF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s>
  <tableStyles count="0" defaultTableStyle="TableStyleMedium2" defaultPivotStyle="PivotStyleLight16"/>
  <colors>
    <mruColors>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tiff"/><Relationship Id="rId2" Type="http://schemas.openxmlformats.org/officeDocument/2006/relationships/image" Target="../media/image3.tiff"/><Relationship Id="rId1" Type="http://schemas.openxmlformats.org/officeDocument/2006/relationships/image" Target="../media/image2.tiff"/><Relationship Id="rId4" Type="http://schemas.openxmlformats.org/officeDocument/2006/relationships/image" Target="../media/image5.tiff"/></Relationships>
</file>

<file path=xl/drawings/drawing1.xml><?xml version="1.0" encoding="utf-8"?>
<xdr:wsDr xmlns:xdr="http://schemas.openxmlformats.org/drawingml/2006/spreadsheetDrawing" xmlns:a="http://schemas.openxmlformats.org/drawingml/2006/main">
  <xdr:twoCellAnchor editAs="oneCell">
    <xdr:from>
      <xdr:col>0</xdr:col>
      <xdr:colOff>897460</xdr:colOff>
      <xdr:row>0</xdr:row>
      <xdr:rowOff>0</xdr:rowOff>
    </xdr:from>
    <xdr:to>
      <xdr:col>1</xdr:col>
      <xdr:colOff>438721</xdr:colOff>
      <xdr:row>2</xdr:row>
      <xdr:rowOff>226484</xdr:rowOff>
    </xdr:to>
    <xdr:pic>
      <xdr:nvPicPr>
        <xdr:cNvPr id="4" name="Imagen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7460" y="0"/>
          <a:ext cx="811261" cy="757575"/>
        </a:xfrm>
        <a:prstGeom prst="rect">
          <a:avLst/>
        </a:prstGeom>
        <a:noFill/>
        <a:ln>
          <a:noFill/>
        </a:ln>
      </xdr:spPr>
    </xdr:pic>
    <xdr:clientData/>
  </xdr:twoCellAnchor>
  <xdr:twoCellAnchor editAs="oneCell">
    <xdr:from>
      <xdr:col>5</xdr:col>
      <xdr:colOff>103909</xdr:colOff>
      <xdr:row>148</xdr:row>
      <xdr:rowOff>103909</xdr:rowOff>
    </xdr:from>
    <xdr:to>
      <xdr:col>8</xdr:col>
      <xdr:colOff>7722</xdr:colOff>
      <xdr:row>164</xdr:row>
      <xdr:rowOff>25458</xdr:rowOff>
    </xdr:to>
    <xdr:pic>
      <xdr:nvPicPr>
        <xdr:cNvPr id="5" name="Imagen 1">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2"/>
        <a:stretch>
          <a:fillRect/>
        </a:stretch>
      </xdr:blipFill>
      <xdr:spPr>
        <a:xfrm>
          <a:off x="7435273" y="33464500"/>
          <a:ext cx="2962275" cy="28771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85724</xdr:colOff>
      <xdr:row>0</xdr:row>
      <xdr:rowOff>15875</xdr:rowOff>
    </xdr:from>
    <xdr:to>
      <xdr:col>8</xdr:col>
      <xdr:colOff>722312</xdr:colOff>
      <xdr:row>11</xdr:row>
      <xdr:rowOff>0</xdr:rowOff>
    </xdr:to>
    <xdr:pic>
      <xdr:nvPicPr>
        <xdr:cNvPr id="2" name="Imagen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stretch>
          <a:fillRect/>
        </a:stretch>
      </xdr:blipFill>
      <xdr:spPr>
        <a:xfrm>
          <a:off x="8443912" y="15875"/>
          <a:ext cx="2803525" cy="2738438"/>
        </a:xfrm>
        <a:prstGeom prst="rect">
          <a:avLst/>
        </a:prstGeom>
      </xdr:spPr>
    </xdr:pic>
    <xdr:clientData/>
  </xdr:twoCellAnchor>
  <xdr:twoCellAnchor editAs="oneCell">
    <xdr:from>
      <xdr:col>9</xdr:col>
      <xdr:colOff>104775</xdr:colOff>
      <xdr:row>0</xdr:row>
      <xdr:rowOff>85725</xdr:rowOff>
    </xdr:from>
    <xdr:to>
      <xdr:col>11</xdr:col>
      <xdr:colOff>104775</xdr:colOff>
      <xdr:row>5</xdr:row>
      <xdr:rowOff>139700</xdr:rowOff>
    </xdr:to>
    <xdr:pic>
      <xdr:nvPicPr>
        <xdr:cNvPr id="3" name="Imagen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tretch>
          <a:fillRect/>
        </a:stretch>
      </xdr:blipFill>
      <xdr:spPr>
        <a:xfrm>
          <a:off x="11506200" y="85725"/>
          <a:ext cx="1524000" cy="1663700"/>
        </a:xfrm>
        <a:prstGeom prst="rect">
          <a:avLst/>
        </a:prstGeom>
      </xdr:spPr>
    </xdr:pic>
    <xdr:clientData/>
  </xdr:twoCellAnchor>
  <xdr:twoCellAnchor editAs="oneCell">
    <xdr:from>
      <xdr:col>5</xdr:col>
      <xdr:colOff>200025</xdr:colOff>
      <xdr:row>11</xdr:row>
      <xdr:rowOff>76200</xdr:rowOff>
    </xdr:from>
    <xdr:to>
      <xdr:col>12</xdr:col>
      <xdr:colOff>257175</xdr:colOff>
      <xdr:row>23</xdr:row>
      <xdr:rowOff>97790</xdr:rowOff>
    </xdr:to>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3"/>
        <a:stretch>
          <a:fillRect/>
        </a:stretch>
      </xdr:blipFill>
      <xdr:spPr>
        <a:xfrm>
          <a:off x="8553450" y="2914650"/>
          <a:ext cx="5391150" cy="2307590"/>
        </a:xfrm>
        <a:prstGeom prst="rect">
          <a:avLst/>
        </a:prstGeom>
      </xdr:spPr>
    </xdr:pic>
    <xdr:clientData/>
  </xdr:twoCellAnchor>
  <xdr:twoCellAnchor editAs="oneCell">
    <xdr:from>
      <xdr:col>0</xdr:col>
      <xdr:colOff>1342217</xdr:colOff>
      <xdr:row>10</xdr:row>
      <xdr:rowOff>190499</xdr:rowOff>
    </xdr:from>
    <xdr:to>
      <xdr:col>2</xdr:col>
      <xdr:colOff>103287</xdr:colOff>
      <xdr:row>18</xdr:row>
      <xdr:rowOff>142874</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1342217" y="2752724"/>
          <a:ext cx="2552020" cy="14763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J192"/>
  <sheetViews>
    <sheetView tabSelected="1" topLeftCell="AG1" zoomScaleNormal="100" zoomScalePageLayoutView="120" workbookViewId="0">
      <selection activeCell="AI23" sqref="AI23"/>
    </sheetView>
  </sheetViews>
  <sheetFormatPr baseColWidth="10" defaultColWidth="10.83203125" defaultRowHeight="15"/>
  <cols>
    <col min="1" max="1" width="16.6640625" customWidth="1"/>
    <col min="2" max="2" width="18.5" customWidth="1"/>
    <col min="3" max="3" width="20.5" customWidth="1"/>
    <col min="4" max="4" width="43.5" customWidth="1"/>
    <col min="5" max="5" width="12.6640625" customWidth="1"/>
    <col min="6" max="6" width="15.33203125" style="16" customWidth="1"/>
    <col min="7" max="7" width="14.83203125" customWidth="1"/>
    <col min="8" max="8" width="13.83203125" style="16" customWidth="1"/>
    <col min="9" max="9" width="5.83203125" bestFit="1" customWidth="1"/>
    <col min="10" max="12" width="4" customWidth="1"/>
    <col min="13" max="13" width="4.1640625" customWidth="1"/>
    <col min="14" max="14" width="4.5" customWidth="1"/>
    <col min="15" max="15" width="4.83203125" customWidth="1"/>
    <col min="16" max="16" width="36.6640625" customWidth="1"/>
    <col min="17" max="17" width="35.83203125" customWidth="1"/>
    <col min="18" max="18" width="13.33203125" style="16" customWidth="1"/>
    <col min="19" max="19" width="14" style="97" customWidth="1"/>
    <col min="20" max="20" width="34.1640625" customWidth="1"/>
    <col min="21" max="22" width="18.6640625" style="97" customWidth="1"/>
    <col min="23" max="23" width="12.1640625" style="12" customWidth="1"/>
    <col min="24" max="24" width="13.33203125" style="12" customWidth="1"/>
    <col min="25" max="25" width="18.6640625" style="12" customWidth="1"/>
    <col min="26" max="26" width="14.83203125" style="12" customWidth="1"/>
    <col min="27" max="27" width="15.1640625" customWidth="1"/>
    <col min="28" max="28" width="14" customWidth="1"/>
    <col min="29" max="29" width="13.83203125" style="12" customWidth="1"/>
    <col min="30" max="30" width="18.83203125" style="56" customWidth="1"/>
    <col min="31" max="32" width="16.33203125" style="153" customWidth="1"/>
    <col min="33" max="33" width="31.5" customWidth="1"/>
    <col min="34" max="34" width="12.5" style="12" customWidth="1"/>
    <col min="35" max="35" width="45.83203125" customWidth="1"/>
    <col min="36" max="36" width="12.5" style="97" customWidth="1"/>
    <col min="37" max="37" width="44.6640625" customWidth="1"/>
    <col min="38" max="38" width="12.5" style="12" customWidth="1"/>
    <col min="39" max="39" width="47.1640625" customWidth="1"/>
    <col min="40" max="40" width="20" customWidth="1"/>
  </cols>
  <sheetData>
    <row r="1" spans="1:270" s="4" customFormat="1" ht="21" customHeight="1">
      <c r="A1" s="279" t="s">
        <v>0</v>
      </c>
      <c r="B1" s="280"/>
      <c r="C1" s="251" t="s">
        <v>483</v>
      </c>
      <c r="D1" s="252"/>
      <c r="E1" s="252"/>
      <c r="F1" s="252"/>
      <c r="G1" s="252"/>
      <c r="H1" s="252"/>
      <c r="I1" s="252"/>
      <c r="J1" s="252"/>
      <c r="K1" s="252"/>
      <c r="L1" s="252"/>
      <c r="M1" s="252"/>
      <c r="N1" s="252"/>
      <c r="O1" s="252"/>
      <c r="P1" s="252"/>
      <c r="Q1" s="252"/>
      <c r="R1" s="252"/>
      <c r="S1" s="252"/>
      <c r="T1" s="252"/>
      <c r="U1" s="252"/>
      <c r="V1" s="252"/>
      <c r="W1" s="252"/>
      <c r="X1" s="252"/>
      <c r="Y1" s="252"/>
      <c r="Z1" s="252"/>
      <c r="AA1" s="252"/>
      <c r="AB1" s="252"/>
      <c r="AC1" s="252"/>
      <c r="AD1" s="252"/>
      <c r="AE1" s="252"/>
      <c r="AF1" s="252"/>
      <c r="AG1" s="252"/>
      <c r="AH1" s="252"/>
      <c r="AI1" s="252"/>
      <c r="AJ1" s="252"/>
      <c r="AK1" s="253"/>
      <c r="AL1" s="260" t="s">
        <v>1</v>
      </c>
      <c r="AM1" s="261"/>
    </row>
    <row r="2" spans="1:270" s="4" customFormat="1" ht="21.75" customHeight="1">
      <c r="A2" s="281"/>
      <c r="B2" s="282"/>
      <c r="C2" s="254"/>
      <c r="D2" s="255"/>
      <c r="E2" s="255"/>
      <c r="F2" s="255"/>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s="255"/>
      <c r="AG2" s="255"/>
      <c r="AH2" s="255"/>
      <c r="AI2" s="255"/>
      <c r="AJ2" s="255"/>
      <c r="AK2" s="256"/>
      <c r="AL2" s="262" t="s">
        <v>482</v>
      </c>
      <c r="AM2" s="263"/>
    </row>
    <row r="3" spans="1:270" s="4" customFormat="1" ht="21.75" customHeight="1">
      <c r="A3" s="281"/>
      <c r="B3" s="282"/>
      <c r="C3" s="254"/>
      <c r="D3" s="255"/>
      <c r="E3" s="255"/>
      <c r="F3" s="255"/>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s="255"/>
      <c r="AG3" s="255"/>
      <c r="AH3" s="255"/>
      <c r="AI3" s="255"/>
      <c r="AJ3" s="255"/>
      <c r="AK3" s="256"/>
      <c r="AL3" s="262" t="s">
        <v>481</v>
      </c>
      <c r="AM3" s="263"/>
    </row>
    <row r="4" spans="1:270" s="4" customFormat="1" ht="21.75" customHeight="1">
      <c r="A4" s="283"/>
      <c r="B4" s="284"/>
      <c r="C4" s="257"/>
      <c r="D4" s="258"/>
      <c r="E4" s="258"/>
      <c r="F4" s="258"/>
      <c r="G4" s="258"/>
      <c r="H4" s="258"/>
      <c r="I4" s="258"/>
      <c r="J4" s="258"/>
      <c r="K4" s="258"/>
      <c r="L4" s="258"/>
      <c r="M4" s="258"/>
      <c r="N4" s="258"/>
      <c r="O4" s="258"/>
      <c r="P4" s="258"/>
      <c r="Q4" s="258"/>
      <c r="R4" s="258"/>
      <c r="S4" s="258"/>
      <c r="T4" s="258"/>
      <c r="U4" s="258"/>
      <c r="V4" s="258"/>
      <c r="W4" s="258"/>
      <c r="X4" s="258"/>
      <c r="Y4" s="258"/>
      <c r="Z4" s="258"/>
      <c r="AA4" s="258"/>
      <c r="AB4" s="258"/>
      <c r="AC4" s="258"/>
      <c r="AD4" s="258"/>
      <c r="AE4" s="258"/>
      <c r="AF4" s="258"/>
      <c r="AG4" s="258"/>
      <c r="AH4" s="258"/>
      <c r="AI4" s="258"/>
      <c r="AJ4" s="258"/>
      <c r="AK4" s="259"/>
      <c r="AL4" s="264" t="s">
        <v>2</v>
      </c>
      <c r="AM4" s="265"/>
    </row>
    <row r="5" spans="1:270" s="1" customFormat="1" ht="14" thickBot="1">
      <c r="A5" s="5"/>
      <c r="B5" s="5"/>
      <c r="F5" s="6"/>
      <c r="H5" s="6"/>
      <c r="P5" s="5"/>
      <c r="Q5" s="5"/>
      <c r="R5" s="6"/>
      <c r="S5" s="14"/>
      <c r="U5" s="14"/>
      <c r="V5" s="14"/>
      <c r="W5" s="11"/>
      <c r="X5" s="11"/>
      <c r="Y5" s="11"/>
      <c r="Z5" s="11"/>
      <c r="AC5" s="14"/>
      <c r="AE5" s="149"/>
      <c r="AF5" s="149"/>
      <c r="AH5" s="11"/>
      <c r="AJ5" s="14"/>
      <c r="AL5" s="11"/>
    </row>
    <row r="6" spans="1:270" s="10" customFormat="1" ht="44.25" customHeight="1" thickBot="1">
      <c r="A6" s="292" t="s">
        <v>3</v>
      </c>
      <c r="B6" s="293"/>
      <c r="C6" s="293"/>
      <c r="D6" s="293"/>
      <c r="E6" s="293"/>
      <c r="F6" s="275" t="s">
        <v>4</v>
      </c>
      <c r="G6" s="276"/>
      <c r="H6" s="276"/>
      <c r="I6" s="287" t="s">
        <v>5</v>
      </c>
      <c r="J6" s="288"/>
      <c r="K6" s="288"/>
      <c r="L6" s="288"/>
      <c r="M6" s="287" t="s">
        <v>6</v>
      </c>
      <c r="N6" s="288"/>
      <c r="O6" s="289"/>
      <c r="P6" s="273" t="s">
        <v>7</v>
      </c>
      <c r="Q6" s="273" t="s">
        <v>8</v>
      </c>
      <c r="R6" s="247" t="s">
        <v>9</v>
      </c>
      <c r="S6" s="273" t="s">
        <v>10</v>
      </c>
      <c r="T6" s="273" t="s">
        <v>11</v>
      </c>
      <c r="U6" s="285" t="s">
        <v>12</v>
      </c>
      <c r="V6" s="285" t="s">
        <v>13</v>
      </c>
      <c r="W6" s="285" t="s">
        <v>14</v>
      </c>
      <c r="X6" s="285" t="s">
        <v>15</v>
      </c>
      <c r="Y6" s="249" t="s">
        <v>16</v>
      </c>
      <c r="Z6" s="249" t="s">
        <v>17</v>
      </c>
      <c r="AA6" s="275" t="s">
        <v>18</v>
      </c>
      <c r="AB6" s="276"/>
      <c r="AC6" s="276"/>
      <c r="AD6" s="273" t="s">
        <v>19</v>
      </c>
      <c r="AE6" s="290" t="s">
        <v>20</v>
      </c>
      <c r="AF6" s="290" t="s">
        <v>21</v>
      </c>
      <c r="AG6" s="285" t="s">
        <v>22</v>
      </c>
      <c r="AH6" s="245" t="s">
        <v>23</v>
      </c>
      <c r="AI6" s="278"/>
      <c r="AJ6" s="245" t="s">
        <v>24</v>
      </c>
      <c r="AK6" s="246"/>
      <c r="AL6" s="245" t="s">
        <v>25</v>
      </c>
      <c r="AM6" s="246"/>
    </row>
    <row r="7" spans="1:270" s="9" customFormat="1" ht="87.75" customHeight="1" thickBot="1">
      <c r="A7" s="186" t="s">
        <v>26</v>
      </c>
      <c r="B7" s="187" t="s">
        <v>27</v>
      </c>
      <c r="C7" s="188" t="s">
        <v>28</v>
      </c>
      <c r="D7" s="188" t="s">
        <v>29</v>
      </c>
      <c r="E7" s="189" t="s">
        <v>30</v>
      </c>
      <c r="F7" s="190" t="s">
        <v>31</v>
      </c>
      <c r="G7" s="191" t="s">
        <v>32</v>
      </c>
      <c r="H7" s="192" t="s">
        <v>33</v>
      </c>
      <c r="I7" s="193" t="s">
        <v>34</v>
      </c>
      <c r="J7" s="194" t="s">
        <v>35</v>
      </c>
      <c r="K7" s="194" t="s">
        <v>36</v>
      </c>
      <c r="L7" s="195" t="s">
        <v>37</v>
      </c>
      <c r="M7" s="193" t="s">
        <v>38</v>
      </c>
      <c r="N7" s="194" t="s">
        <v>39</v>
      </c>
      <c r="O7" s="196" t="s">
        <v>40</v>
      </c>
      <c r="P7" s="274"/>
      <c r="Q7" s="274"/>
      <c r="R7" s="248"/>
      <c r="S7" s="274"/>
      <c r="T7" s="274"/>
      <c r="U7" s="286"/>
      <c r="V7" s="286"/>
      <c r="W7" s="286"/>
      <c r="X7" s="286"/>
      <c r="Y7" s="250"/>
      <c r="Z7" s="250"/>
      <c r="AA7" s="197" t="s">
        <v>31</v>
      </c>
      <c r="AB7" s="187" t="s">
        <v>32</v>
      </c>
      <c r="AC7" s="198" t="s">
        <v>41</v>
      </c>
      <c r="AD7" s="274"/>
      <c r="AE7" s="291"/>
      <c r="AF7" s="291"/>
      <c r="AG7" s="286"/>
      <c r="AH7" s="185" t="s">
        <v>42</v>
      </c>
      <c r="AI7" s="185" t="s">
        <v>43</v>
      </c>
      <c r="AJ7" s="185" t="s">
        <v>42</v>
      </c>
      <c r="AK7" s="185" t="s">
        <v>43</v>
      </c>
      <c r="AL7" s="185" t="s">
        <v>42</v>
      </c>
      <c r="AM7" s="185" t="s">
        <v>43</v>
      </c>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row>
    <row r="8" spans="1:270" ht="107" customHeight="1">
      <c r="A8" s="294" t="s">
        <v>44</v>
      </c>
      <c r="B8" s="297" t="s">
        <v>45</v>
      </c>
      <c r="C8" s="267" t="s">
        <v>46</v>
      </c>
      <c r="D8" s="268" t="s">
        <v>47</v>
      </c>
      <c r="E8" s="266" t="s">
        <v>48</v>
      </c>
      <c r="F8" s="266" t="s">
        <v>71</v>
      </c>
      <c r="G8" s="266" t="s">
        <v>50</v>
      </c>
      <c r="H8" s="277" t="str">
        <f>+IFERROR(VLOOKUP(F8&amp;G8,$D$149:$E$173,2,FALSE),"")</f>
        <v>ALTO</v>
      </c>
      <c r="I8" s="266"/>
      <c r="J8" s="266"/>
      <c r="K8" s="266" t="s">
        <v>51</v>
      </c>
      <c r="L8" s="266"/>
      <c r="M8" s="266"/>
      <c r="N8" s="266"/>
      <c r="O8" s="266" t="s">
        <v>51</v>
      </c>
      <c r="P8" s="180" t="s">
        <v>52</v>
      </c>
      <c r="Q8" s="267" t="s">
        <v>53</v>
      </c>
      <c r="R8" s="178" t="s">
        <v>54</v>
      </c>
      <c r="S8" s="178" t="s">
        <v>55</v>
      </c>
      <c r="T8" s="182" t="s">
        <v>56</v>
      </c>
      <c r="U8" s="178" t="s">
        <v>57</v>
      </c>
      <c r="V8" s="178" t="s">
        <v>57</v>
      </c>
      <c r="W8" s="141" t="str">
        <f>+IF(OR(U8="",V8=""),"",IF(AND(U8="FUERTE",V8="FUERTE"),"FUERTE 
100",IF(OR(U8="DÉBIL",V8="DÉBIL"),"DÉBIL
0","MODERADO
50")))</f>
        <v>FUERTE 
100</v>
      </c>
      <c r="X8" s="266" t="s">
        <v>99</v>
      </c>
      <c r="Y8" s="266" t="s">
        <v>58</v>
      </c>
      <c r="Z8" s="266" t="s">
        <v>58</v>
      </c>
      <c r="AA8" s="266" t="s">
        <v>49</v>
      </c>
      <c r="AB8" s="266" t="s">
        <v>60</v>
      </c>
      <c r="AC8" s="277" t="str">
        <f>+IFERROR(VLOOKUP(AA8&amp;AB8,$D$149:$E$173,2,FALSE),"")</f>
        <v>BAJO</v>
      </c>
      <c r="AD8" s="179" t="s">
        <v>61</v>
      </c>
      <c r="AE8" s="182" t="s">
        <v>62</v>
      </c>
      <c r="AF8" s="154" t="s">
        <v>63</v>
      </c>
      <c r="AG8" s="271" t="s">
        <v>64</v>
      </c>
      <c r="AH8" s="266" t="s">
        <v>99</v>
      </c>
      <c r="AI8" s="182" t="s">
        <v>486</v>
      </c>
      <c r="AJ8" s="266" t="s">
        <v>99</v>
      </c>
      <c r="AK8" s="184" t="s">
        <v>506</v>
      </c>
      <c r="AL8" s="266" t="s">
        <v>57</v>
      </c>
      <c r="AM8" s="355" t="s">
        <v>523</v>
      </c>
    </row>
    <row r="9" spans="1:270" ht="102" customHeight="1">
      <c r="A9" s="295"/>
      <c r="B9" s="298"/>
      <c r="C9" s="217"/>
      <c r="D9" s="269"/>
      <c r="E9" s="214"/>
      <c r="F9" s="214"/>
      <c r="G9" s="214"/>
      <c r="H9" s="216"/>
      <c r="I9" s="214"/>
      <c r="J9" s="214"/>
      <c r="K9" s="214"/>
      <c r="L9" s="214"/>
      <c r="M9" s="214"/>
      <c r="N9" s="214"/>
      <c r="O9" s="214"/>
      <c r="P9" s="181" t="s">
        <v>65</v>
      </c>
      <c r="Q9" s="217"/>
      <c r="R9" s="172" t="s">
        <v>54</v>
      </c>
      <c r="S9" s="172" t="s">
        <v>55</v>
      </c>
      <c r="T9" s="175" t="s">
        <v>66</v>
      </c>
      <c r="U9" s="172" t="s">
        <v>57</v>
      </c>
      <c r="V9" s="172" t="s">
        <v>57</v>
      </c>
      <c r="W9" s="170" t="str">
        <f>+IF(OR(U9="",V9=""),"",IF(AND(U9="FUERTE",V9="FUERTE"),"FUERTE 
100",IF(OR(U9="DÉBIL",V9="DÉBIL"),"DÉBIL
0","MODERADO
50")))</f>
        <v>FUERTE 
100</v>
      </c>
      <c r="X9" s="214"/>
      <c r="Y9" s="214"/>
      <c r="Z9" s="214"/>
      <c r="AA9" s="214"/>
      <c r="AB9" s="214"/>
      <c r="AC9" s="216"/>
      <c r="AD9" s="173" t="s">
        <v>67</v>
      </c>
      <c r="AE9" s="175" t="s">
        <v>68</v>
      </c>
      <c r="AF9" s="150" t="s">
        <v>69</v>
      </c>
      <c r="AG9" s="272"/>
      <c r="AH9" s="214"/>
      <c r="AI9" s="175" t="s">
        <v>505</v>
      </c>
      <c r="AJ9" s="210"/>
      <c r="AK9" s="183" t="s">
        <v>507</v>
      </c>
      <c r="AL9" s="210"/>
      <c r="AM9" s="356" t="s">
        <v>524</v>
      </c>
    </row>
    <row r="10" spans="1:270" ht="117" customHeight="1">
      <c r="A10" s="295"/>
      <c r="B10" s="298"/>
      <c r="C10" s="218"/>
      <c r="D10" s="270"/>
      <c r="E10" s="210"/>
      <c r="F10" s="210"/>
      <c r="G10" s="210"/>
      <c r="H10" s="219"/>
      <c r="I10" s="210"/>
      <c r="J10" s="210"/>
      <c r="K10" s="210"/>
      <c r="L10" s="210"/>
      <c r="M10" s="210"/>
      <c r="N10" s="210"/>
      <c r="O10" s="210"/>
      <c r="P10" s="181" t="s">
        <v>487</v>
      </c>
      <c r="Q10" s="218"/>
      <c r="R10" s="170" t="s">
        <v>157</v>
      </c>
      <c r="S10" s="170" t="s">
        <v>55</v>
      </c>
      <c r="T10" s="175" t="s">
        <v>488</v>
      </c>
      <c r="U10" s="170" t="s">
        <v>99</v>
      </c>
      <c r="V10" s="170" t="s">
        <v>57</v>
      </c>
      <c r="W10" s="170" t="str">
        <f t="shared" ref="W10:W22" si="0">+IF(OR(U10="",V10=""),"",IF(AND(U10="FUERTE",V10="FUERTE"),"FUERTE 
100",IF(OR(U10="DÉBIL",V10="DÉBIL"),"DÉBIL
0","MODERADO
50")))</f>
        <v>MODERADO
50</v>
      </c>
      <c r="X10" s="210"/>
      <c r="Y10" s="210"/>
      <c r="Z10" s="210"/>
      <c r="AA10" s="210"/>
      <c r="AB10" s="210"/>
      <c r="AC10" s="219"/>
      <c r="AD10" s="173" t="s">
        <v>489</v>
      </c>
      <c r="AE10" s="175" t="s">
        <v>490</v>
      </c>
      <c r="AF10" s="150" t="s">
        <v>491</v>
      </c>
      <c r="AG10" s="221"/>
      <c r="AH10" s="210"/>
      <c r="AI10" s="96" t="s">
        <v>504</v>
      </c>
      <c r="AJ10" s="210"/>
      <c r="AK10" s="96" t="s">
        <v>508</v>
      </c>
      <c r="AL10" s="210"/>
      <c r="AM10" s="356" t="s">
        <v>525</v>
      </c>
    </row>
    <row r="11" spans="1:270" ht="104" customHeight="1">
      <c r="A11" s="295"/>
      <c r="B11" s="298"/>
      <c r="C11" s="218" t="s">
        <v>70</v>
      </c>
      <c r="D11" s="218" t="s">
        <v>509</v>
      </c>
      <c r="E11" s="210" t="s">
        <v>48</v>
      </c>
      <c r="F11" s="210" t="s">
        <v>71</v>
      </c>
      <c r="G11" s="210" t="s">
        <v>50</v>
      </c>
      <c r="H11" s="219" t="str">
        <f>+IFERROR(VLOOKUP(F11&amp;G11,$D$149:$E$173,2,FALSE),"")</f>
        <v>ALTO</v>
      </c>
      <c r="I11" s="210"/>
      <c r="J11" s="210"/>
      <c r="K11" s="210"/>
      <c r="L11" s="210" t="s">
        <v>51</v>
      </c>
      <c r="M11" s="210"/>
      <c r="N11" s="210" t="s">
        <v>51</v>
      </c>
      <c r="O11" s="210" t="s">
        <v>51</v>
      </c>
      <c r="P11" s="173" t="s">
        <v>72</v>
      </c>
      <c r="Q11" s="218" t="s">
        <v>73</v>
      </c>
      <c r="R11" s="170" t="s">
        <v>54</v>
      </c>
      <c r="S11" s="170" t="s">
        <v>55</v>
      </c>
      <c r="T11" s="181" t="s">
        <v>74</v>
      </c>
      <c r="U11" s="170" t="s">
        <v>57</v>
      </c>
      <c r="V11" s="170" t="s">
        <v>57</v>
      </c>
      <c r="W11" s="170" t="str">
        <f t="shared" si="0"/>
        <v>FUERTE 
100</v>
      </c>
      <c r="X11" s="210" t="s">
        <v>57</v>
      </c>
      <c r="Y11" s="210" t="s">
        <v>58</v>
      </c>
      <c r="Z11" s="210" t="s">
        <v>58</v>
      </c>
      <c r="AA11" s="204" t="s">
        <v>75</v>
      </c>
      <c r="AB11" s="204" t="s">
        <v>60</v>
      </c>
      <c r="AC11" s="219" t="str">
        <f>+IFERROR(VLOOKUP(AA11&amp;AB11,$D$149:$E$173,2,FALSE),"")</f>
        <v>BAJO</v>
      </c>
      <c r="AD11" s="173" t="s">
        <v>76</v>
      </c>
      <c r="AE11" s="175" t="s">
        <v>77</v>
      </c>
      <c r="AF11" s="175" t="s">
        <v>69</v>
      </c>
      <c r="AG11" s="221" t="s">
        <v>78</v>
      </c>
      <c r="AH11" s="210" t="s">
        <v>57</v>
      </c>
      <c r="AI11" s="96" t="s">
        <v>501</v>
      </c>
      <c r="AJ11" s="210" t="s">
        <v>57</v>
      </c>
      <c r="AK11" s="96" t="s">
        <v>510</v>
      </c>
      <c r="AL11" s="210" t="s">
        <v>57</v>
      </c>
      <c r="AM11" s="357" t="s">
        <v>526</v>
      </c>
    </row>
    <row r="12" spans="1:270" ht="165" customHeight="1">
      <c r="A12" s="295"/>
      <c r="B12" s="298"/>
      <c r="C12" s="218"/>
      <c r="D12" s="218"/>
      <c r="E12" s="210"/>
      <c r="F12" s="210"/>
      <c r="G12" s="210"/>
      <c r="H12" s="219"/>
      <c r="I12" s="210"/>
      <c r="J12" s="210"/>
      <c r="K12" s="210"/>
      <c r="L12" s="210"/>
      <c r="M12" s="210"/>
      <c r="N12" s="210"/>
      <c r="O12" s="210"/>
      <c r="P12" s="173" t="s">
        <v>79</v>
      </c>
      <c r="Q12" s="218"/>
      <c r="R12" s="170" t="s">
        <v>54</v>
      </c>
      <c r="S12" s="170" t="s">
        <v>55</v>
      </c>
      <c r="T12" s="96" t="s">
        <v>80</v>
      </c>
      <c r="U12" s="170" t="s">
        <v>57</v>
      </c>
      <c r="V12" s="170" t="s">
        <v>57</v>
      </c>
      <c r="W12" s="170" t="str">
        <f t="shared" si="0"/>
        <v>FUERTE 
100</v>
      </c>
      <c r="X12" s="210"/>
      <c r="Y12" s="210"/>
      <c r="Z12" s="210"/>
      <c r="AA12" s="214"/>
      <c r="AB12" s="214"/>
      <c r="AC12" s="219"/>
      <c r="AD12" s="175" t="s">
        <v>81</v>
      </c>
      <c r="AE12" s="175" t="s">
        <v>62</v>
      </c>
      <c r="AF12" s="175" t="s">
        <v>69</v>
      </c>
      <c r="AG12" s="221"/>
      <c r="AH12" s="210"/>
      <c r="AI12" s="96" t="s">
        <v>492</v>
      </c>
      <c r="AJ12" s="210"/>
      <c r="AK12" s="96" t="s">
        <v>511</v>
      </c>
      <c r="AL12" s="210"/>
      <c r="AM12" s="357" t="s">
        <v>527</v>
      </c>
    </row>
    <row r="13" spans="1:270" ht="78" customHeight="1">
      <c r="A13" s="295"/>
      <c r="B13" s="298"/>
      <c r="C13" s="218" t="s">
        <v>82</v>
      </c>
      <c r="D13" s="218" t="s">
        <v>83</v>
      </c>
      <c r="E13" s="210" t="s">
        <v>48</v>
      </c>
      <c r="F13" s="204" t="s">
        <v>71</v>
      </c>
      <c r="G13" s="204" t="s">
        <v>60</v>
      </c>
      <c r="H13" s="215" t="str">
        <f>+IFERROR(VLOOKUP(F13&amp;G13,$D$149:$E$173,2,FALSE),"")</f>
        <v>MODERADO</v>
      </c>
      <c r="I13" s="210"/>
      <c r="J13" s="210"/>
      <c r="K13" s="210"/>
      <c r="L13" s="210" t="s">
        <v>51</v>
      </c>
      <c r="M13" s="210"/>
      <c r="N13" s="210" t="s">
        <v>51</v>
      </c>
      <c r="O13" s="210"/>
      <c r="P13" s="202" t="s">
        <v>84</v>
      </c>
      <c r="Q13" s="218" t="s">
        <v>85</v>
      </c>
      <c r="R13" s="210" t="s">
        <v>54</v>
      </c>
      <c r="S13" s="210" t="s">
        <v>55</v>
      </c>
      <c r="T13" s="96" t="s">
        <v>86</v>
      </c>
      <c r="U13" s="168" t="s">
        <v>57</v>
      </c>
      <c r="V13" s="168" t="s">
        <v>57</v>
      </c>
      <c r="W13" s="170" t="str">
        <f t="shared" si="0"/>
        <v>FUERTE 
100</v>
      </c>
      <c r="X13" s="210" t="s">
        <v>57</v>
      </c>
      <c r="Y13" s="210" t="s">
        <v>58</v>
      </c>
      <c r="Z13" s="210" t="s">
        <v>58</v>
      </c>
      <c r="AA13" s="204" t="s">
        <v>75</v>
      </c>
      <c r="AB13" s="210" t="s">
        <v>60</v>
      </c>
      <c r="AC13" s="219" t="str">
        <f>+IFERROR(VLOOKUP(AA13&amp;AB13,$D$149:$E$173,2,FALSE),"")</f>
        <v>BAJO</v>
      </c>
      <c r="AD13" s="175" t="s">
        <v>87</v>
      </c>
      <c r="AE13" s="221" t="s">
        <v>62</v>
      </c>
      <c r="AF13" s="175" t="s">
        <v>88</v>
      </c>
      <c r="AG13" s="218" t="s">
        <v>89</v>
      </c>
      <c r="AH13" s="204" t="s">
        <v>99</v>
      </c>
      <c r="AI13" s="96" t="s">
        <v>493</v>
      </c>
      <c r="AJ13" s="204" t="s">
        <v>99</v>
      </c>
      <c r="AK13" s="96" t="s">
        <v>512</v>
      </c>
      <c r="AL13" s="210" t="s">
        <v>99</v>
      </c>
      <c r="AM13" s="357" t="s">
        <v>528</v>
      </c>
    </row>
    <row r="14" spans="1:270" ht="103" customHeight="1">
      <c r="A14" s="295"/>
      <c r="B14" s="298"/>
      <c r="C14" s="218"/>
      <c r="D14" s="218"/>
      <c r="E14" s="210"/>
      <c r="F14" s="214"/>
      <c r="G14" s="214"/>
      <c r="H14" s="216"/>
      <c r="I14" s="210"/>
      <c r="J14" s="210"/>
      <c r="K14" s="210"/>
      <c r="L14" s="210"/>
      <c r="M14" s="210"/>
      <c r="N14" s="210"/>
      <c r="O14" s="210"/>
      <c r="P14" s="217"/>
      <c r="Q14" s="218"/>
      <c r="R14" s="210"/>
      <c r="S14" s="210"/>
      <c r="T14" s="148" t="s">
        <v>90</v>
      </c>
      <c r="U14" s="168" t="s">
        <v>57</v>
      </c>
      <c r="V14" s="168" t="s">
        <v>57</v>
      </c>
      <c r="W14" s="170" t="str">
        <f t="shared" ref="W14" si="1">+IF(OR(U14="",V14=""),"",IF(AND(U14="FUERTE",V14="FUERTE"),"FUERTE 
100",IF(OR(U14="DÉBIL",V14="DÉBIL"),"DÉBIL
0","MODERADO
50")))</f>
        <v>FUERTE 
100</v>
      </c>
      <c r="X14" s="210"/>
      <c r="Y14" s="210"/>
      <c r="Z14" s="210"/>
      <c r="AA14" s="214"/>
      <c r="AB14" s="210"/>
      <c r="AC14" s="219"/>
      <c r="AD14" s="175" t="s">
        <v>91</v>
      </c>
      <c r="AE14" s="221"/>
      <c r="AF14" s="175" t="s">
        <v>92</v>
      </c>
      <c r="AG14" s="218"/>
      <c r="AH14" s="214"/>
      <c r="AI14" s="96" t="s">
        <v>494</v>
      </c>
      <c r="AJ14" s="214"/>
      <c r="AK14" s="96" t="s">
        <v>513</v>
      </c>
      <c r="AL14" s="210"/>
      <c r="AM14" s="357" t="s">
        <v>529</v>
      </c>
    </row>
    <row r="15" spans="1:270" ht="84.75" customHeight="1">
      <c r="A15" s="295"/>
      <c r="B15" s="298"/>
      <c r="C15" s="173" t="s">
        <v>93</v>
      </c>
      <c r="D15" s="173" t="s">
        <v>94</v>
      </c>
      <c r="E15" s="170" t="s">
        <v>95</v>
      </c>
      <c r="F15" s="170" t="s">
        <v>59</v>
      </c>
      <c r="G15" s="170" t="s">
        <v>60</v>
      </c>
      <c r="H15" s="174" t="str">
        <f>+IFERROR(VLOOKUP(F15&amp;G15,$D$149:$E$173,2,FALSE),"")</f>
        <v>BAJO</v>
      </c>
      <c r="I15" s="96"/>
      <c r="J15" s="96"/>
      <c r="K15" s="96"/>
      <c r="L15" s="96"/>
      <c r="M15" s="96"/>
      <c r="N15" s="96"/>
      <c r="O15" s="96"/>
      <c r="P15" s="173" t="s">
        <v>96</v>
      </c>
      <c r="Q15" s="181" t="s">
        <v>97</v>
      </c>
      <c r="R15" s="170" t="s">
        <v>54</v>
      </c>
      <c r="S15" s="170" t="s">
        <v>55</v>
      </c>
      <c r="T15" s="96" t="s">
        <v>98</v>
      </c>
      <c r="U15" s="170" t="s">
        <v>99</v>
      </c>
      <c r="V15" s="170" t="s">
        <v>57</v>
      </c>
      <c r="W15" s="170" t="str">
        <f t="shared" si="0"/>
        <v>MODERADO
50</v>
      </c>
      <c r="X15" s="170" t="s">
        <v>99</v>
      </c>
      <c r="Y15" s="170" t="s">
        <v>58</v>
      </c>
      <c r="Z15" s="170" t="s">
        <v>58</v>
      </c>
      <c r="AA15" s="170" t="s">
        <v>75</v>
      </c>
      <c r="AB15" s="170" t="s">
        <v>50</v>
      </c>
      <c r="AC15" s="174" t="str">
        <f>+IFERROR(VLOOKUP(AA15&amp;AB15,$D$149:$E$173,2,FALSE),"")</f>
        <v>BAJO</v>
      </c>
      <c r="AD15" s="175" t="s">
        <v>100</v>
      </c>
      <c r="AE15" s="175" t="s">
        <v>77</v>
      </c>
      <c r="AF15" s="175" t="s">
        <v>101</v>
      </c>
      <c r="AG15" s="96" t="s">
        <v>102</v>
      </c>
      <c r="AH15" s="170" t="s">
        <v>99</v>
      </c>
      <c r="AI15" s="96" t="s">
        <v>514</v>
      </c>
      <c r="AJ15" s="199" t="s">
        <v>57</v>
      </c>
      <c r="AK15" s="96" t="s">
        <v>515</v>
      </c>
      <c r="AL15" s="200" t="s">
        <v>57</v>
      </c>
      <c r="AM15" s="357" t="s">
        <v>530</v>
      </c>
    </row>
    <row r="16" spans="1:270" ht="98" customHeight="1">
      <c r="A16" s="295"/>
      <c r="B16" s="298"/>
      <c r="C16" s="218" t="s">
        <v>484</v>
      </c>
      <c r="D16" s="218" t="s">
        <v>103</v>
      </c>
      <c r="E16" s="210" t="s">
        <v>95</v>
      </c>
      <c r="F16" s="210" t="s">
        <v>49</v>
      </c>
      <c r="G16" s="210" t="s">
        <v>60</v>
      </c>
      <c r="H16" s="219" t="str">
        <f>+IFERROR(VLOOKUP(F16&amp;G16,$D$149:$E$173,2,FALSE),"")</f>
        <v>BAJO</v>
      </c>
      <c r="I16" s="220"/>
      <c r="J16" s="220"/>
      <c r="K16" s="220"/>
      <c r="L16" s="220"/>
      <c r="M16" s="220"/>
      <c r="N16" s="220"/>
      <c r="O16" s="220"/>
      <c r="P16" s="181" t="s">
        <v>104</v>
      </c>
      <c r="Q16" s="242" t="s">
        <v>485</v>
      </c>
      <c r="R16" s="170" t="s">
        <v>54</v>
      </c>
      <c r="S16" s="170" t="s">
        <v>55</v>
      </c>
      <c r="T16" s="96" t="s">
        <v>105</v>
      </c>
      <c r="U16" s="125" t="s">
        <v>57</v>
      </c>
      <c r="V16" s="170" t="s">
        <v>57</v>
      </c>
      <c r="W16" s="170" t="str">
        <f t="shared" si="0"/>
        <v>FUERTE 
100</v>
      </c>
      <c r="X16" s="204" t="s">
        <v>57</v>
      </c>
      <c r="Y16" s="204" t="s">
        <v>58</v>
      </c>
      <c r="Z16" s="204" t="s">
        <v>58</v>
      </c>
      <c r="AA16" s="204" t="s">
        <v>59</v>
      </c>
      <c r="AB16" s="204" t="s">
        <v>60</v>
      </c>
      <c r="AC16" s="215" t="str">
        <f>+IFERROR(VLOOKUP(AA16&amp;AB16,$D$149:$E$173,2,FALSE),"")</f>
        <v>BAJO</v>
      </c>
      <c r="AD16" s="175" t="s">
        <v>100</v>
      </c>
      <c r="AE16" s="221" t="s">
        <v>68</v>
      </c>
      <c r="AF16" s="175" t="s">
        <v>101</v>
      </c>
      <c r="AG16" s="221" t="s">
        <v>106</v>
      </c>
      <c r="AH16" s="204" t="s">
        <v>57</v>
      </c>
      <c r="AI16" s="96" t="s">
        <v>502</v>
      </c>
      <c r="AJ16" s="204" t="s">
        <v>57</v>
      </c>
      <c r="AK16" s="96" t="s">
        <v>517</v>
      </c>
      <c r="AL16" s="210" t="s">
        <v>99</v>
      </c>
      <c r="AM16" s="357" t="s">
        <v>531</v>
      </c>
    </row>
    <row r="17" spans="1:270" ht="62" customHeight="1">
      <c r="A17" s="295"/>
      <c r="B17" s="298"/>
      <c r="C17" s="218"/>
      <c r="D17" s="218"/>
      <c r="E17" s="210"/>
      <c r="F17" s="210"/>
      <c r="G17" s="210"/>
      <c r="H17" s="219"/>
      <c r="I17" s="220"/>
      <c r="J17" s="220"/>
      <c r="K17" s="220"/>
      <c r="L17" s="220"/>
      <c r="M17" s="220"/>
      <c r="N17" s="220"/>
      <c r="O17" s="220"/>
      <c r="P17" s="181" t="s">
        <v>516</v>
      </c>
      <c r="Q17" s="243"/>
      <c r="R17" s="170" t="s">
        <v>54</v>
      </c>
      <c r="S17" s="170" t="s">
        <v>55</v>
      </c>
      <c r="T17" s="96" t="s">
        <v>107</v>
      </c>
      <c r="U17" s="170" t="s">
        <v>57</v>
      </c>
      <c r="V17" s="170" t="s">
        <v>57</v>
      </c>
      <c r="W17" s="170" t="str">
        <f t="shared" si="0"/>
        <v>FUERTE 
100</v>
      </c>
      <c r="X17" s="230"/>
      <c r="Y17" s="230"/>
      <c r="Z17" s="230"/>
      <c r="AA17" s="230"/>
      <c r="AB17" s="230"/>
      <c r="AC17" s="300"/>
      <c r="AD17" s="175" t="s">
        <v>108</v>
      </c>
      <c r="AE17" s="221"/>
      <c r="AF17" s="175" t="s">
        <v>109</v>
      </c>
      <c r="AG17" s="221"/>
      <c r="AH17" s="230"/>
      <c r="AI17" s="96" t="s">
        <v>495</v>
      </c>
      <c r="AJ17" s="230"/>
      <c r="AK17" s="96" t="s">
        <v>518</v>
      </c>
      <c r="AL17" s="210"/>
      <c r="AM17" s="357" t="s">
        <v>532</v>
      </c>
    </row>
    <row r="18" spans="1:270" ht="62" customHeight="1">
      <c r="A18" s="295"/>
      <c r="B18" s="298"/>
      <c r="C18" s="218"/>
      <c r="D18" s="218"/>
      <c r="E18" s="210"/>
      <c r="F18" s="210"/>
      <c r="G18" s="210"/>
      <c r="H18" s="219"/>
      <c r="I18" s="220"/>
      <c r="J18" s="220"/>
      <c r="K18" s="220"/>
      <c r="L18" s="220"/>
      <c r="M18" s="220"/>
      <c r="N18" s="220"/>
      <c r="O18" s="220"/>
      <c r="P18" s="181" t="s">
        <v>110</v>
      </c>
      <c r="Q18" s="244"/>
      <c r="R18" s="170" t="s">
        <v>54</v>
      </c>
      <c r="S18" s="170" t="s">
        <v>55</v>
      </c>
      <c r="T18" s="96" t="s">
        <v>111</v>
      </c>
      <c r="U18" s="170" t="s">
        <v>57</v>
      </c>
      <c r="V18" s="170" t="s">
        <v>57</v>
      </c>
      <c r="W18" s="170" t="str">
        <f t="shared" si="0"/>
        <v>FUERTE 
100</v>
      </c>
      <c r="X18" s="214"/>
      <c r="Y18" s="214"/>
      <c r="Z18" s="214"/>
      <c r="AA18" s="214"/>
      <c r="AB18" s="214"/>
      <c r="AC18" s="216"/>
      <c r="AD18" s="175" t="s">
        <v>112</v>
      </c>
      <c r="AE18" s="221"/>
      <c r="AF18" s="175" t="s">
        <v>113</v>
      </c>
      <c r="AG18" s="221"/>
      <c r="AH18" s="214"/>
      <c r="AI18" s="96" t="s">
        <v>496</v>
      </c>
      <c r="AJ18" s="214"/>
      <c r="AK18" s="96" t="s">
        <v>519</v>
      </c>
      <c r="AL18" s="210"/>
      <c r="AM18" s="357" t="s">
        <v>533</v>
      </c>
    </row>
    <row r="19" spans="1:270" ht="151" customHeight="1">
      <c r="A19" s="295"/>
      <c r="B19" s="298"/>
      <c r="C19" s="212" t="s">
        <v>114</v>
      </c>
      <c r="D19" s="212" t="s">
        <v>115</v>
      </c>
      <c r="E19" s="204" t="s">
        <v>116</v>
      </c>
      <c r="F19" s="204" t="s">
        <v>49</v>
      </c>
      <c r="G19" s="204" t="s">
        <v>50</v>
      </c>
      <c r="H19" s="215" t="str">
        <f>+IFERROR(VLOOKUP(F19&amp;G19,$D$149:$E$173,2,FALSE),"")</f>
        <v>MODERADO</v>
      </c>
      <c r="I19" s="208"/>
      <c r="J19" s="208"/>
      <c r="K19" s="208"/>
      <c r="L19" s="208"/>
      <c r="M19" s="208"/>
      <c r="N19" s="208"/>
      <c r="O19" s="208"/>
      <c r="P19" s="176" t="s">
        <v>117</v>
      </c>
      <c r="Q19" s="202" t="s">
        <v>118</v>
      </c>
      <c r="R19" s="170" t="s">
        <v>54</v>
      </c>
      <c r="S19" s="172" t="s">
        <v>55</v>
      </c>
      <c r="T19" s="96" t="s">
        <v>497</v>
      </c>
      <c r="U19" s="125" t="s">
        <v>57</v>
      </c>
      <c r="V19" s="125" t="s">
        <v>57</v>
      </c>
      <c r="W19" s="170" t="str">
        <f t="shared" si="0"/>
        <v>FUERTE 
100</v>
      </c>
      <c r="X19" s="204" t="s">
        <v>57</v>
      </c>
      <c r="Y19" s="204" t="s">
        <v>58</v>
      </c>
      <c r="Z19" s="204" t="s">
        <v>58</v>
      </c>
      <c r="AA19" s="204" t="s">
        <v>59</v>
      </c>
      <c r="AB19" s="204" t="s">
        <v>60</v>
      </c>
      <c r="AC19" s="215" t="str">
        <f>+IFERROR(VLOOKUP(AA19&amp;AB19,$D$149:$E$173,2,FALSE),"")</f>
        <v>BAJO</v>
      </c>
      <c r="AD19" s="175" t="s">
        <v>100</v>
      </c>
      <c r="AE19" s="301" t="s">
        <v>68</v>
      </c>
      <c r="AF19" s="175" t="s">
        <v>119</v>
      </c>
      <c r="AG19" s="301" t="s">
        <v>120</v>
      </c>
      <c r="AH19" s="210" t="s">
        <v>99</v>
      </c>
      <c r="AI19" s="96" t="s">
        <v>503</v>
      </c>
      <c r="AJ19" s="210" t="s">
        <v>57</v>
      </c>
      <c r="AK19" s="96" t="s">
        <v>522</v>
      </c>
      <c r="AL19" s="210" t="s">
        <v>99</v>
      </c>
      <c r="AM19" s="357" t="s">
        <v>534</v>
      </c>
    </row>
    <row r="20" spans="1:270" s="9" customFormat="1" ht="77" customHeight="1">
      <c r="A20" s="295"/>
      <c r="B20" s="298"/>
      <c r="C20" s="213"/>
      <c r="D20" s="213"/>
      <c r="E20" s="214"/>
      <c r="F20" s="214"/>
      <c r="G20" s="214"/>
      <c r="H20" s="216"/>
      <c r="I20" s="209"/>
      <c r="J20" s="209"/>
      <c r="K20" s="209"/>
      <c r="L20" s="209"/>
      <c r="M20" s="209"/>
      <c r="N20" s="209"/>
      <c r="O20" s="209"/>
      <c r="P20" s="176" t="s">
        <v>121</v>
      </c>
      <c r="Q20" s="217"/>
      <c r="R20" s="170" t="s">
        <v>54</v>
      </c>
      <c r="S20" s="172" t="s">
        <v>55</v>
      </c>
      <c r="T20" s="176" t="s">
        <v>122</v>
      </c>
      <c r="U20" s="170" t="s">
        <v>57</v>
      </c>
      <c r="V20" s="170" t="s">
        <v>57</v>
      </c>
      <c r="W20" s="172" t="str">
        <f t="shared" si="0"/>
        <v>FUERTE 
100</v>
      </c>
      <c r="X20" s="214"/>
      <c r="Y20" s="214"/>
      <c r="Z20" s="214"/>
      <c r="AA20" s="214"/>
      <c r="AB20" s="214"/>
      <c r="AC20" s="216"/>
      <c r="AD20" s="176" t="s">
        <v>123</v>
      </c>
      <c r="AE20" s="272"/>
      <c r="AF20" s="175" t="s">
        <v>124</v>
      </c>
      <c r="AG20" s="272"/>
      <c r="AH20" s="210"/>
      <c r="AI20" s="139" t="s">
        <v>498</v>
      </c>
      <c r="AJ20" s="210"/>
      <c r="AK20" s="96" t="s">
        <v>498</v>
      </c>
      <c r="AL20" s="210"/>
      <c r="AM20" s="357" t="s">
        <v>537</v>
      </c>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row>
    <row r="21" spans="1:270" s="9" customFormat="1" ht="73" customHeight="1">
      <c r="A21" s="295"/>
      <c r="B21" s="298"/>
      <c r="C21" s="202" t="s">
        <v>125</v>
      </c>
      <c r="D21" s="202" t="s">
        <v>126</v>
      </c>
      <c r="E21" s="204" t="s">
        <v>127</v>
      </c>
      <c r="F21" s="210" t="s">
        <v>59</v>
      </c>
      <c r="G21" s="210" t="s">
        <v>60</v>
      </c>
      <c r="H21" s="219" t="str">
        <f>+IFERROR(VLOOKUP(F21&amp;G21,$D$149:$E$173,2,FALSE),"")</f>
        <v>BAJO</v>
      </c>
      <c r="I21" s="223"/>
      <c r="J21" s="223"/>
      <c r="K21" s="210"/>
      <c r="L21" s="210" t="s">
        <v>128</v>
      </c>
      <c r="M21" s="210" t="s">
        <v>128</v>
      </c>
      <c r="N21" s="210" t="s">
        <v>128</v>
      </c>
      <c r="O21" s="210" t="s">
        <v>128</v>
      </c>
      <c r="P21" s="176" t="s">
        <v>129</v>
      </c>
      <c r="Q21" s="225" t="s">
        <v>130</v>
      </c>
      <c r="R21" s="170" t="s">
        <v>54</v>
      </c>
      <c r="S21" s="172" t="s">
        <v>55</v>
      </c>
      <c r="T21" s="176" t="s">
        <v>131</v>
      </c>
      <c r="U21" s="162" t="s">
        <v>57</v>
      </c>
      <c r="V21" s="170" t="s">
        <v>57</v>
      </c>
      <c r="W21" s="172" t="str">
        <f t="shared" si="0"/>
        <v>FUERTE 
100</v>
      </c>
      <c r="X21" s="204" t="s">
        <v>57</v>
      </c>
      <c r="Y21" s="204" t="s">
        <v>58</v>
      </c>
      <c r="Z21" s="204" t="s">
        <v>58</v>
      </c>
      <c r="AA21" s="227" t="s">
        <v>59</v>
      </c>
      <c r="AB21" s="204" t="s">
        <v>60</v>
      </c>
      <c r="AC21" s="215" t="str">
        <f>+IFERROR(VLOOKUP(AA21&amp;AB21,$D$149:$E$173,2,FALSE),"")</f>
        <v>BAJO</v>
      </c>
      <c r="AD21" s="175" t="s">
        <v>108</v>
      </c>
      <c r="AE21" s="151" t="s">
        <v>77</v>
      </c>
      <c r="AF21" s="151" t="s">
        <v>136</v>
      </c>
      <c r="AG21" s="206" t="s">
        <v>132</v>
      </c>
      <c r="AH21" s="210" t="s">
        <v>57</v>
      </c>
      <c r="AI21" s="139" t="s">
        <v>499</v>
      </c>
      <c r="AJ21" s="210" t="s">
        <v>57</v>
      </c>
      <c r="AK21" s="96" t="s">
        <v>520</v>
      </c>
      <c r="AL21" s="210" t="s">
        <v>57</v>
      </c>
      <c r="AM21" s="357" t="s">
        <v>535</v>
      </c>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row>
    <row r="22" spans="1:270" s="9" customFormat="1" ht="62" customHeight="1" thickBot="1">
      <c r="A22" s="296"/>
      <c r="B22" s="299"/>
      <c r="C22" s="203"/>
      <c r="D22" s="203"/>
      <c r="E22" s="205"/>
      <c r="F22" s="211"/>
      <c r="G22" s="211"/>
      <c r="H22" s="222"/>
      <c r="I22" s="224"/>
      <c r="J22" s="224"/>
      <c r="K22" s="211"/>
      <c r="L22" s="211"/>
      <c r="M22" s="211"/>
      <c r="N22" s="211"/>
      <c r="O22" s="211"/>
      <c r="P22" s="177" t="s">
        <v>133</v>
      </c>
      <c r="Q22" s="226"/>
      <c r="R22" s="171" t="s">
        <v>54</v>
      </c>
      <c r="S22" s="169" t="s">
        <v>55</v>
      </c>
      <c r="T22" s="177" t="s">
        <v>134</v>
      </c>
      <c r="U22" s="171" t="s">
        <v>57</v>
      </c>
      <c r="V22" s="171" t="s">
        <v>57</v>
      </c>
      <c r="W22" s="169" t="str">
        <f t="shared" si="0"/>
        <v>FUERTE 
100</v>
      </c>
      <c r="X22" s="205"/>
      <c r="Y22" s="205"/>
      <c r="Z22" s="205"/>
      <c r="AA22" s="228"/>
      <c r="AB22" s="205"/>
      <c r="AC22" s="229"/>
      <c r="AD22" s="177" t="s">
        <v>135</v>
      </c>
      <c r="AE22" s="152" t="s">
        <v>68</v>
      </c>
      <c r="AF22" s="152" t="s">
        <v>136</v>
      </c>
      <c r="AG22" s="207"/>
      <c r="AH22" s="211"/>
      <c r="AI22" s="140" t="s">
        <v>500</v>
      </c>
      <c r="AJ22" s="211"/>
      <c r="AK22" s="140" t="s">
        <v>521</v>
      </c>
      <c r="AL22" s="211"/>
      <c r="AM22" s="358" t="s">
        <v>536</v>
      </c>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row>
    <row r="23" spans="1:270" s="6" customFormat="1" ht="84" customHeight="1" thickBot="1">
      <c r="A23" s="201" t="s">
        <v>137</v>
      </c>
      <c r="B23" s="201"/>
      <c r="C23" s="201"/>
      <c r="D23" s="201"/>
      <c r="E23" s="201"/>
      <c r="F23" s="201"/>
      <c r="G23" s="105"/>
      <c r="H23" s="106"/>
      <c r="I23" s="235" t="s">
        <v>138</v>
      </c>
      <c r="J23" s="235"/>
      <c r="K23" s="235"/>
      <c r="L23" s="235"/>
      <c r="M23" s="235"/>
      <c r="N23" s="235"/>
      <c r="O23" s="235"/>
      <c r="P23" s="235"/>
      <c r="Q23" s="7"/>
      <c r="R23" s="23"/>
      <c r="S23" s="23"/>
      <c r="T23" s="7"/>
      <c r="U23" s="232"/>
      <c r="V23" s="232"/>
      <c r="W23" s="232"/>
      <c r="X23" s="232"/>
      <c r="Y23" s="232"/>
      <c r="Z23" s="232"/>
      <c r="AA23" s="232"/>
      <c r="AB23" s="232"/>
      <c r="AC23" s="232"/>
      <c r="AD23" s="232"/>
      <c r="AE23" s="142"/>
      <c r="AF23" s="142"/>
      <c r="AG23" s="7"/>
      <c r="AH23" s="7"/>
      <c r="AI23" s="7"/>
      <c r="AJ23" s="23"/>
      <c r="AK23" s="7"/>
      <c r="AL23" s="7"/>
      <c r="AM23" s="7"/>
      <c r="AN23" s="7"/>
      <c r="AO23" s="7"/>
      <c r="AP23" s="7"/>
      <c r="AQ23" s="7"/>
      <c r="AR23" s="7"/>
      <c r="AS23" s="7"/>
      <c r="AT23" s="7"/>
      <c r="AU23" s="7"/>
      <c r="AV23" s="7"/>
      <c r="AW23" s="7"/>
      <c r="AX23" s="7"/>
      <c r="AY23" s="7"/>
      <c r="AZ23" s="7"/>
      <c r="BA23" s="7"/>
      <c r="BB23" s="7"/>
      <c r="BC23" s="7"/>
    </row>
    <row r="24" spans="1:270" s="6" customFormat="1" ht="36" customHeight="1" thickBot="1">
      <c r="A24" s="233" t="s">
        <v>139</v>
      </c>
      <c r="B24" s="234"/>
      <c r="C24" s="234"/>
      <c r="D24" s="234"/>
      <c r="E24" s="234"/>
      <c r="F24" s="19"/>
      <c r="G24" s="18"/>
      <c r="H24" s="19"/>
      <c r="I24" s="18"/>
      <c r="J24" s="18"/>
      <c r="K24" s="18"/>
      <c r="L24" s="18"/>
      <c r="M24" s="18"/>
      <c r="N24" s="18"/>
      <c r="O24" s="18"/>
      <c r="P24" s="18"/>
      <c r="Q24" s="20"/>
      <c r="R24" s="19"/>
      <c r="S24" s="19"/>
      <c r="T24" s="18"/>
      <c r="U24" s="19"/>
      <c r="V24" s="19"/>
      <c r="W24" s="18"/>
      <c r="X24" s="18"/>
      <c r="Y24" s="18"/>
      <c r="Z24" s="18"/>
      <c r="AA24" s="18"/>
      <c r="AB24" s="18"/>
      <c r="AC24" s="18"/>
      <c r="AD24" s="18"/>
      <c r="AE24" s="20"/>
      <c r="AF24" s="20"/>
      <c r="AG24" s="18"/>
      <c r="AH24" s="18"/>
      <c r="AI24" s="18"/>
      <c r="AJ24" s="19"/>
      <c r="AK24" s="18"/>
      <c r="AL24" s="18"/>
      <c r="AM24" s="18"/>
      <c r="AN24" s="7"/>
      <c r="AO24" s="7"/>
      <c r="AP24" s="7"/>
      <c r="AQ24" s="7"/>
      <c r="AR24" s="7"/>
      <c r="AS24" s="7"/>
      <c r="AT24" s="7"/>
      <c r="AU24" s="7"/>
      <c r="AV24" s="7"/>
      <c r="AW24" s="7"/>
      <c r="AX24" s="7"/>
      <c r="AY24" s="7"/>
      <c r="AZ24" s="7"/>
      <c r="BA24" s="7"/>
      <c r="BB24" s="7"/>
      <c r="BC24" s="7"/>
    </row>
    <row r="25" spans="1:270" s="2" customFormat="1">
      <c r="A25"/>
      <c r="B25"/>
      <c r="C25"/>
      <c r="D25"/>
      <c r="E25"/>
      <c r="F25" s="3"/>
      <c r="G25" s="3"/>
      <c r="H25" s="16" t="str">
        <f>+IFERROR(VLOOKUP(F25,$F$175:$H$179,3,FALSE)*VLOOKUP(G25,$G$175:$H$179,3,FALSE),"")</f>
        <v/>
      </c>
      <c r="I25"/>
      <c r="J25"/>
      <c r="K25"/>
      <c r="L25"/>
      <c r="M25"/>
      <c r="N25"/>
      <c r="O25"/>
      <c r="P25"/>
      <c r="Q25"/>
      <c r="R25" s="16"/>
      <c r="S25" s="97"/>
      <c r="T25"/>
      <c r="U25" s="97"/>
      <c r="V25" s="97"/>
      <c r="W25" s="12"/>
      <c r="X25" s="12"/>
      <c r="Y25" s="12"/>
      <c r="Z25" s="12"/>
      <c r="AA25" s="3"/>
      <c r="AB25" s="3"/>
      <c r="AC25" s="12"/>
      <c r="AD25" s="56"/>
      <c r="AE25" s="153"/>
      <c r="AF25" s="153"/>
      <c r="AG25"/>
      <c r="AH25" s="12"/>
      <c r="AI25"/>
      <c r="AJ25" s="97"/>
      <c r="AK25"/>
      <c r="AL25" s="12"/>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row>
    <row r="26" spans="1:270" s="2" customFormat="1" ht="15" customHeight="1">
      <c r="A26" s="239" t="s">
        <v>140</v>
      </c>
      <c r="B26" s="240"/>
      <c r="C26" s="240"/>
      <c r="D26" s="241"/>
      <c r="E26" s="21" t="s">
        <v>141</v>
      </c>
      <c r="F26" s="236" t="s">
        <v>142</v>
      </c>
      <c r="G26" s="237"/>
      <c r="H26" s="237"/>
      <c r="I26" s="237"/>
      <c r="J26" s="237"/>
      <c r="K26" s="237"/>
      <c r="L26" s="237"/>
      <c r="M26" s="237"/>
      <c r="N26" s="237"/>
      <c r="O26" s="237"/>
      <c r="P26" s="237"/>
      <c r="Q26" s="237"/>
      <c r="R26" s="237"/>
      <c r="S26" s="238"/>
      <c r="T26" s="22" t="s">
        <v>143</v>
      </c>
      <c r="U26" s="231" t="s">
        <v>144</v>
      </c>
      <c r="V26" s="231"/>
      <c r="W26" s="231"/>
      <c r="X26" s="231"/>
      <c r="Y26" s="231"/>
      <c r="Z26" s="231"/>
      <c r="AA26" s="231"/>
      <c r="AB26" s="231"/>
      <c r="AC26" s="231"/>
      <c r="AD26" s="231"/>
      <c r="AE26" s="231"/>
      <c r="AF26" s="231"/>
      <c r="AG26" s="231"/>
      <c r="AH26" s="231"/>
      <c r="AI26" s="231"/>
      <c r="AJ26" s="231"/>
      <c r="AK26" s="231"/>
      <c r="AL26" s="231"/>
      <c r="AM26" s="21">
        <v>1</v>
      </c>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row>
    <row r="27" spans="1:270" s="2" customFormat="1">
      <c r="A27"/>
      <c r="B27"/>
      <c r="C27"/>
      <c r="D27"/>
      <c r="E27"/>
      <c r="F27" s="3"/>
      <c r="G27" s="3"/>
      <c r="H27" s="16"/>
      <c r="I27"/>
      <c r="J27"/>
      <c r="K27"/>
      <c r="L27"/>
      <c r="M27"/>
      <c r="N27"/>
      <c r="O27"/>
      <c r="P27"/>
      <c r="Q27"/>
      <c r="R27" s="16"/>
      <c r="S27" s="97"/>
      <c r="T27"/>
      <c r="U27" s="97"/>
      <c r="V27" s="97"/>
      <c r="W27" s="12"/>
      <c r="X27" s="12"/>
      <c r="Y27" s="12"/>
      <c r="Z27" s="12"/>
      <c r="AA27" s="3"/>
      <c r="AB27" s="3"/>
      <c r="AC27" s="12"/>
      <c r="AD27" s="56"/>
      <c r="AE27" s="153"/>
      <c r="AF27" s="153"/>
      <c r="AG27"/>
      <c r="AH27" s="12"/>
      <c r="AI27"/>
      <c r="AJ27" s="97"/>
      <c r="AK27"/>
      <c r="AL27" s="12"/>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row>
    <row r="28" spans="1:270" s="2" customFormat="1">
      <c r="A28"/>
      <c r="B28"/>
      <c r="C28"/>
      <c r="D28"/>
      <c r="E28"/>
      <c r="F28" s="3"/>
      <c r="G28" s="3"/>
      <c r="H28" s="16"/>
      <c r="I28"/>
      <c r="J28"/>
      <c r="K28"/>
      <c r="L28"/>
      <c r="M28"/>
      <c r="N28"/>
      <c r="O28"/>
      <c r="P28"/>
      <c r="Q28"/>
      <c r="R28" s="16"/>
      <c r="S28" s="97"/>
      <c r="T28"/>
      <c r="U28" s="97"/>
      <c r="V28" s="97"/>
      <c r="W28" s="12"/>
      <c r="X28" s="12"/>
      <c r="Y28" s="12"/>
      <c r="Z28" s="12"/>
      <c r="AA28" s="3"/>
      <c r="AB28" s="3"/>
      <c r="AC28" s="12"/>
      <c r="AD28" s="56"/>
      <c r="AE28" s="153"/>
      <c r="AF28" s="153"/>
      <c r="AG28"/>
      <c r="AH28" s="12"/>
      <c r="AI28"/>
      <c r="AJ28" s="97"/>
      <c r="AK28"/>
      <c r="AL28" s="12"/>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row>
    <row r="29" spans="1:270" s="2" customFormat="1">
      <c r="A29"/>
      <c r="B29"/>
      <c r="C29"/>
      <c r="D29"/>
      <c r="E29"/>
      <c r="F29" s="3"/>
      <c r="G29" s="3"/>
      <c r="H29" s="16"/>
      <c r="I29"/>
      <c r="J29"/>
      <c r="K29"/>
      <c r="L29"/>
      <c r="M29"/>
      <c r="N29"/>
      <c r="O29"/>
      <c r="P29"/>
      <c r="Q29"/>
      <c r="R29" s="16"/>
      <c r="S29" s="97"/>
      <c r="T29"/>
      <c r="U29" s="97"/>
      <c r="V29" s="97"/>
      <c r="W29" s="12"/>
      <c r="X29" s="12"/>
      <c r="Y29" s="12"/>
      <c r="Z29" s="12"/>
      <c r="AA29" s="3"/>
      <c r="AB29" s="3"/>
      <c r="AC29" s="12"/>
      <c r="AD29" s="56"/>
      <c r="AE29" s="153"/>
      <c r="AF29" s="153"/>
      <c r="AG29"/>
      <c r="AH29" s="12"/>
      <c r="AI29"/>
      <c r="AJ29" s="97"/>
      <c r="AK29"/>
      <c r="AL29" s="12"/>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row>
    <row r="30" spans="1:270" s="2" customFormat="1">
      <c r="A30"/>
      <c r="B30"/>
      <c r="C30"/>
      <c r="D30"/>
      <c r="E30"/>
      <c r="F30" s="3"/>
      <c r="G30" s="3"/>
      <c r="H30" s="16"/>
      <c r="I30"/>
      <c r="J30"/>
      <c r="K30"/>
      <c r="L30"/>
      <c r="M30"/>
      <c r="N30"/>
      <c r="O30"/>
      <c r="P30"/>
      <c r="Q30"/>
      <c r="R30" s="16"/>
      <c r="S30" s="97"/>
      <c r="T30"/>
      <c r="U30" s="97"/>
      <c r="V30" s="97"/>
      <c r="W30" s="12"/>
      <c r="X30" s="12"/>
      <c r="Y30" s="12"/>
      <c r="Z30" s="12"/>
      <c r="AA30" s="3"/>
      <c r="AB30" s="3"/>
      <c r="AC30" s="12"/>
      <c r="AD30" s="56"/>
      <c r="AE30" s="153"/>
      <c r="AF30" s="153"/>
      <c r="AG30"/>
      <c r="AH30" s="12"/>
      <c r="AI30"/>
      <c r="AJ30" s="97"/>
      <c r="AK30"/>
      <c r="AL30" s="12"/>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row>
    <row r="31" spans="1:270" s="2" customFormat="1">
      <c r="A31"/>
      <c r="B31"/>
      <c r="C31"/>
      <c r="D31"/>
      <c r="E31"/>
      <c r="F31" s="3"/>
      <c r="G31" s="3"/>
      <c r="H31" s="16"/>
      <c r="I31"/>
      <c r="J31"/>
      <c r="K31"/>
      <c r="L31"/>
      <c r="M31"/>
      <c r="N31"/>
      <c r="O31"/>
      <c r="P31"/>
      <c r="Q31"/>
      <c r="R31" s="16"/>
      <c r="S31" s="97"/>
      <c r="T31"/>
      <c r="U31" s="97"/>
      <c r="V31" s="97"/>
      <c r="W31" s="12"/>
      <c r="X31" s="12"/>
      <c r="Y31" s="12"/>
      <c r="Z31" s="12"/>
      <c r="AA31" s="3"/>
      <c r="AB31" s="3"/>
      <c r="AC31" s="12"/>
      <c r="AD31" s="56"/>
      <c r="AE31" s="153"/>
      <c r="AF31" s="153"/>
      <c r="AG31"/>
      <c r="AH31" s="12"/>
      <c r="AI31"/>
      <c r="AJ31" s="97"/>
      <c r="AK31"/>
      <c r="AL31" s="12"/>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row>
    <row r="32" spans="1:270" s="2" customFormat="1">
      <c r="A32"/>
      <c r="B32"/>
      <c r="C32"/>
      <c r="D32"/>
      <c r="E32"/>
      <c r="F32" s="3"/>
      <c r="G32" s="3"/>
      <c r="H32" s="16"/>
      <c r="I32"/>
      <c r="J32"/>
      <c r="K32"/>
      <c r="L32"/>
      <c r="M32"/>
      <c r="N32"/>
      <c r="O32"/>
      <c r="P32"/>
      <c r="Q32"/>
      <c r="R32" s="16"/>
      <c r="S32" s="97"/>
      <c r="T32"/>
      <c r="U32" s="97"/>
      <c r="V32" s="97"/>
      <c r="W32" s="12"/>
      <c r="X32" s="12"/>
      <c r="Y32" s="12"/>
      <c r="Z32" s="12"/>
      <c r="AA32" s="3"/>
      <c r="AB32" s="3"/>
      <c r="AC32" s="12"/>
      <c r="AD32" s="56"/>
      <c r="AE32" s="153"/>
      <c r="AF32" s="153"/>
      <c r="AG32"/>
      <c r="AH32" s="12"/>
      <c r="AI32"/>
      <c r="AJ32" s="97"/>
      <c r="AK32"/>
      <c r="AL32" s="1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row>
    <row r="33" spans="1:270" s="2" customFormat="1">
      <c r="A33"/>
      <c r="B33"/>
      <c r="C33"/>
      <c r="D33"/>
      <c r="E33"/>
      <c r="F33" s="3"/>
      <c r="G33" s="3"/>
      <c r="H33" s="16"/>
      <c r="I33"/>
      <c r="J33"/>
      <c r="K33"/>
      <c r="L33"/>
      <c r="M33"/>
      <c r="N33"/>
      <c r="O33"/>
      <c r="P33"/>
      <c r="Q33"/>
      <c r="R33" s="16"/>
      <c r="S33" s="97"/>
      <c r="T33"/>
      <c r="U33" s="97"/>
      <c r="V33" s="97"/>
      <c r="W33" s="12"/>
      <c r="X33" s="12"/>
      <c r="Y33" s="12"/>
      <c r="Z33" s="12"/>
      <c r="AA33" s="3"/>
      <c r="AB33" s="3"/>
      <c r="AC33" s="12"/>
      <c r="AD33" s="56"/>
      <c r="AE33" s="153"/>
      <c r="AF33" s="153"/>
      <c r="AG33"/>
      <c r="AH33" s="12"/>
      <c r="AI33"/>
      <c r="AJ33" s="97"/>
      <c r="AK33"/>
      <c r="AL33" s="12"/>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row>
    <row r="34" spans="1:270" s="2" customFormat="1">
      <c r="A34"/>
      <c r="B34"/>
      <c r="C34"/>
      <c r="D34"/>
      <c r="E34"/>
      <c r="F34" s="3"/>
      <c r="G34" s="3"/>
      <c r="H34" s="16"/>
      <c r="I34"/>
      <c r="J34"/>
      <c r="K34"/>
      <c r="L34"/>
      <c r="M34"/>
      <c r="N34"/>
      <c r="O34"/>
      <c r="P34"/>
      <c r="Q34"/>
      <c r="R34" s="16"/>
      <c r="S34" s="97"/>
      <c r="T34"/>
      <c r="U34" s="97"/>
      <c r="V34" s="97"/>
      <c r="W34" s="12"/>
      <c r="X34" s="12"/>
      <c r="Y34" s="12"/>
      <c r="Z34" s="12"/>
      <c r="AA34" s="3"/>
      <c r="AB34" s="3"/>
      <c r="AC34" s="12"/>
      <c r="AD34" s="56"/>
      <c r="AE34" s="153"/>
      <c r="AF34" s="153"/>
      <c r="AG34"/>
      <c r="AH34" s="12"/>
      <c r="AI34"/>
      <c r="AJ34" s="97"/>
      <c r="AK34"/>
      <c r="AL34" s="12"/>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row>
    <row r="35" spans="1:270" s="2" customFormat="1">
      <c r="A35"/>
      <c r="B35"/>
      <c r="C35"/>
      <c r="D35"/>
      <c r="E35"/>
      <c r="F35" s="3"/>
      <c r="G35" s="3"/>
      <c r="H35" s="16"/>
      <c r="I35"/>
      <c r="J35"/>
      <c r="K35"/>
      <c r="L35"/>
      <c r="M35"/>
      <c r="N35"/>
      <c r="O35"/>
      <c r="P35"/>
      <c r="Q35"/>
      <c r="R35" s="16"/>
      <c r="S35" s="97"/>
      <c r="T35"/>
      <c r="U35" s="97"/>
      <c r="V35" s="97"/>
      <c r="W35" s="12"/>
      <c r="X35" s="12"/>
      <c r="Y35" s="12"/>
      <c r="Z35" s="12"/>
      <c r="AA35" s="3"/>
      <c r="AB35" s="3"/>
      <c r="AC35" s="12"/>
      <c r="AD35" s="56"/>
      <c r="AE35" s="153"/>
      <c r="AF35" s="153"/>
      <c r="AG35"/>
      <c r="AH35" s="12"/>
      <c r="AI35"/>
      <c r="AJ35" s="97"/>
      <c r="AK35"/>
      <c r="AL35" s="12"/>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row>
    <row r="36" spans="1:270" s="2" customFormat="1">
      <c r="A36"/>
      <c r="B36"/>
      <c r="C36"/>
      <c r="D36"/>
      <c r="E36"/>
      <c r="F36" s="3"/>
      <c r="G36" s="3"/>
      <c r="H36" s="16"/>
      <c r="I36"/>
      <c r="J36"/>
      <c r="K36"/>
      <c r="L36"/>
      <c r="M36"/>
      <c r="N36"/>
      <c r="O36"/>
      <c r="P36"/>
      <c r="Q36"/>
      <c r="R36" s="16"/>
      <c r="S36" s="97"/>
      <c r="T36"/>
      <c r="U36" s="97"/>
      <c r="V36" s="97"/>
      <c r="W36" s="12"/>
      <c r="X36" s="12"/>
      <c r="Y36" s="12"/>
      <c r="Z36" s="12"/>
      <c r="AA36" s="3"/>
      <c r="AB36" s="3"/>
      <c r="AC36" s="12"/>
      <c r="AD36" s="56"/>
      <c r="AE36" s="153"/>
      <c r="AF36" s="153"/>
      <c r="AG36"/>
      <c r="AH36" s="12"/>
      <c r="AI36"/>
      <c r="AJ36" s="97"/>
      <c r="AK36"/>
      <c r="AL36" s="12"/>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row>
    <row r="37" spans="1:270" s="2" customFormat="1">
      <c r="A37"/>
      <c r="B37"/>
      <c r="C37"/>
      <c r="D37"/>
      <c r="E37"/>
      <c r="F37" s="3"/>
      <c r="G37" s="3"/>
      <c r="H37" s="16"/>
      <c r="I37"/>
      <c r="J37"/>
      <c r="K37"/>
      <c r="L37"/>
      <c r="M37"/>
      <c r="N37"/>
      <c r="O37"/>
      <c r="P37"/>
      <c r="Q37"/>
      <c r="R37" s="16"/>
      <c r="S37" s="97"/>
      <c r="T37"/>
      <c r="U37" s="97"/>
      <c r="V37" s="97"/>
      <c r="W37" s="12"/>
      <c r="X37" s="12"/>
      <c r="Y37" s="12"/>
      <c r="Z37" s="12"/>
      <c r="AA37" s="3"/>
      <c r="AB37" s="3"/>
      <c r="AC37" s="12"/>
      <c r="AD37" s="56"/>
      <c r="AE37" s="153"/>
      <c r="AF37" s="153"/>
      <c r="AG37"/>
      <c r="AH37" s="12"/>
      <c r="AI37"/>
      <c r="AJ37" s="97"/>
      <c r="AK37"/>
      <c r="AL37" s="12"/>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row>
    <row r="38" spans="1:270" s="2" customFormat="1">
      <c r="A38"/>
      <c r="B38"/>
      <c r="C38"/>
      <c r="D38"/>
      <c r="E38"/>
      <c r="F38" s="3"/>
      <c r="G38" s="3"/>
      <c r="H38" s="16"/>
      <c r="I38"/>
      <c r="J38"/>
      <c r="K38"/>
      <c r="L38"/>
      <c r="M38"/>
      <c r="N38"/>
      <c r="O38"/>
      <c r="P38"/>
      <c r="Q38"/>
      <c r="R38" s="16"/>
      <c r="S38" s="97"/>
      <c r="T38"/>
      <c r="U38" s="97"/>
      <c r="V38" s="97"/>
      <c r="W38" s="12"/>
      <c r="X38" s="12"/>
      <c r="Y38" s="12"/>
      <c r="Z38" s="12"/>
      <c r="AA38" s="3"/>
      <c r="AB38" s="3"/>
      <c r="AC38" s="12"/>
      <c r="AD38" s="56"/>
      <c r="AE38" s="153"/>
      <c r="AF38" s="153"/>
      <c r="AG38"/>
      <c r="AH38" s="12"/>
      <c r="AI38"/>
      <c r="AJ38" s="97"/>
      <c r="AK38"/>
      <c r="AL38" s="12"/>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row>
    <row r="39" spans="1:270" s="2" customFormat="1">
      <c r="A39"/>
      <c r="B39"/>
      <c r="C39"/>
      <c r="D39"/>
      <c r="E39"/>
      <c r="F39" s="3"/>
      <c r="G39" s="3"/>
      <c r="H39" s="16"/>
      <c r="I39"/>
      <c r="J39"/>
      <c r="K39"/>
      <c r="L39"/>
      <c r="M39"/>
      <c r="N39"/>
      <c r="O39"/>
      <c r="P39"/>
      <c r="Q39"/>
      <c r="R39" s="16"/>
      <c r="S39" s="97"/>
      <c r="T39"/>
      <c r="U39" s="97"/>
      <c r="V39" s="97"/>
      <c r="W39" s="12"/>
      <c r="X39" s="12"/>
      <c r="Y39" s="12"/>
      <c r="Z39" s="12"/>
      <c r="AA39" s="3"/>
      <c r="AB39" s="3"/>
      <c r="AC39" s="12"/>
      <c r="AD39" s="56"/>
      <c r="AE39" s="153"/>
      <c r="AF39" s="153"/>
      <c r="AG39"/>
      <c r="AH39" s="12"/>
      <c r="AI39"/>
      <c r="AJ39" s="97"/>
      <c r="AK39"/>
      <c r="AL39" s="12"/>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row>
    <row r="40" spans="1:270" s="2" customFormat="1">
      <c r="A40"/>
      <c r="B40"/>
      <c r="C40"/>
      <c r="D40"/>
      <c r="E40"/>
      <c r="F40" s="3"/>
      <c r="G40" s="3"/>
      <c r="H40" s="16"/>
      <c r="I40"/>
      <c r="J40"/>
      <c r="K40"/>
      <c r="L40"/>
      <c r="M40"/>
      <c r="N40"/>
      <c r="O40"/>
      <c r="P40"/>
      <c r="Q40"/>
      <c r="R40" s="16"/>
      <c r="S40" s="97"/>
      <c r="T40"/>
      <c r="U40" s="97"/>
      <c r="V40" s="97"/>
      <c r="W40" s="12"/>
      <c r="X40" s="12"/>
      <c r="Y40" s="12"/>
      <c r="Z40" s="12"/>
      <c r="AA40" s="3"/>
      <c r="AB40" s="3"/>
      <c r="AC40" s="12"/>
      <c r="AD40" s="56"/>
      <c r="AE40" s="153"/>
      <c r="AF40" s="153"/>
      <c r="AG40"/>
      <c r="AH40" s="12"/>
      <c r="AI40"/>
      <c r="AJ40" s="97"/>
      <c r="AK40"/>
      <c r="AL40" s="12"/>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row>
    <row r="41" spans="1:270" s="2" customFormat="1">
      <c r="A41"/>
      <c r="B41"/>
      <c r="C41"/>
      <c r="D41"/>
      <c r="E41"/>
      <c r="F41" s="3"/>
      <c r="G41" s="3"/>
      <c r="H41" s="16"/>
      <c r="I41"/>
      <c r="J41"/>
      <c r="K41"/>
      <c r="L41"/>
      <c r="M41"/>
      <c r="N41"/>
      <c r="O41"/>
      <c r="P41"/>
      <c r="Q41"/>
      <c r="R41" s="16"/>
      <c r="S41" s="97"/>
      <c r="T41"/>
      <c r="U41" s="97"/>
      <c r="V41" s="97"/>
      <c r="W41" s="12"/>
      <c r="X41" s="12"/>
      <c r="Y41" s="12"/>
      <c r="Z41" s="12"/>
      <c r="AA41" s="3"/>
      <c r="AB41" s="3"/>
      <c r="AC41" s="12"/>
      <c r="AD41" s="56"/>
      <c r="AE41" s="153"/>
      <c r="AF41" s="153"/>
      <c r="AG41"/>
      <c r="AH41" s="12"/>
      <c r="AI41"/>
      <c r="AJ41" s="97"/>
      <c r="AK41"/>
      <c r="AL41" s="12"/>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row>
    <row r="42" spans="1:270" s="2" customFormat="1">
      <c r="A42"/>
      <c r="B42"/>
      <c r="C42"/>
      <c r="D42"/>
      <c r="E42"/>
      <c r="F42" s="3"/>
      <c r="G42" s="3"/>
      <c r="H42" s="16"/>
      <c r="I42"/>
      <c r="J42"/>
      <c r="K42"/>
      <c r="L42"/>
      <c r="M42"/>
      <c r="N42"/>
      <c r="O42"/>
      <c r="P42"/>
      <c r="Q42"/>
      <c r="R42" s="16"/>
      <c r="S42" s="97"/>
      <c r="T42"/>
      <c r="U42" s="97"/>
      <c r="V42" s="97"/>
      <c r="W42" s="12"/>
      <c r="X42" s="12"/>
      <c r="Y42" s="12"/>
      <c r="Z42" s="12"/>
      <c r="AA42" s="3"/>
      <c r="AB42" s="3"/>
      <c r="AC42" s="12"/>
      <c r="AD42" s="56"/>
      <c r="AE42" s="153"/>
      <c r="AF42" s="153"/>
      <c r="AG42"/>
      <c r="AH42" s="12"/>
      <c r="AI42"/>
      <c r="AJ42" s="97"/>
      <c r="AK42"/>
      <c r="AL42" s="1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row>
    <row r="43" spans="1:270" s="2" customFormat="1">
      <c r="A43"/>
      <c r="B43"/>
      <c r="C43"/>
      <c r="D43"/>
      <c r="E43"/>
      <c r="F43" s="3"/>
      <c r="G43" s="3"/>
      <c r="H43" s="16"/>
      <c r="I43"/>
      <c r="J43"/>
      <c r="K43"/>
      <c r="L43"/>
      <c r="M43"/>
      <c r="N43"/>
      <c r="O43"/>
      <c r="P43"/>
      <c r="Q43"/>
      <c r="R43" s="16"/>
      <c r="S43" s="97"/>
      <c r="T43"/>
      <c r="U43" s="97"/>
      <c r="V43" s="97"/>
      <c r="W43" s="12"/>
      <c r="X43" s="12"/>
      <c r="Y43" s="12"/>
      <c r="Z43" s="12"/>
      <c r="AA43" s="3"/>
      <c r="AB43" s="3"/>
      <c r="AC43" s="12"/>
      <c r="AD43" s="56"/>
      <c r="AE43" s="153"/>
      <c r="AF43" s="153"/>
      <c r="AG43"/>
      <c r="AH43" s="12"/>
      <c r="AI43"/>
      <c r="AJ43" s="97"/>
      <c r="AK43"/>
      <c r="AL43" s="12"/>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row>
    <row r="44" spans="1:270" s="2" customFormat="1">
      <c r="A44"/>
      <c r="B44"/>
      <c r="C44"/>
      <c r="D44"/>
      <c r="E44"/>
      <c r="F44" s="3"/>
      <c r="G44" s="3"/>
      <c r="H44" s="16"/>
      <c r="I44"/>
      <c r="J44"/>
      <c r="K44"/>
      <c r="L44"/>
      <c r="M44"/>
      <c r="N44"/>
      <c r="O44"/>
      <c r="P44"/>
      <c r="Q44"/>
      <c r="R44" s="16"/>
      <c r="S44" s="97"/>
      <c r="T44"/>
      <c r="U44" s="97"/>
      <c r="V44" s="97"/>
      <c r="W44" s="12"/>
      <c r="X44" s="12"/>
      <c r="Y44" s="12"/>
      <c r="Z44" s="12"/>
      <c r="AA44" s="3"/>
      <c r="AB44" s="3"/>
      <c r="AC44" s="12"/>
      <c r="AD44" s="56"/>
      <c r="AE44" s="153"/>
      <c r="AF44" s="153"/>
      <c r="AG44"/>
      <c r="AH44" s="12"/>
      <c r="AI44"/>
      <c r="AJ44" s="97"/>
      <c r="AK44"/>
      <c r="AL44" s="12"/>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row>
    <row r="45" spans="1:270" s="2" customFormat="1">
      <c r="A45"/>
      <c r="B45"/>
      <c r="C45"/>
      <c r="D45"/>
      <c r="E45"/>
      <c r="F45" s="3"/>
      <c r="G45" s="3"/>
      <c r="H45" s="16"/>
      <c r="I45"/>
      <c r="J45"/>
      <c r="K45"/>
      <c r="L45"/>
      <c r="M45"/>
      <c r="N45"/>
      <c r="O45"/>
      <c r="P45"/>
      <c r="Q45"/>
      <c r="R45" s="16"/>
      <c r="S45" s="97"/>
      <c r="T45"/>
      <c r="U45" s="97"/>
      <c r="V45" s="97"/>
      <c r="W45" s="12"/>
      <c r="X45" s="12"/>
      <c r="Y45" s="12"/>
      <c r="Z45" s="12"/>
      <c r="AA45" s="3"/>
      <c r="AB45" s="3"/>
      <c r="AC45" s="12"/>
      <c r="AD45" s="56"/>
      <c r="AE45" s="153"/>
      <c r="AF45" s="153"/>
      <c r="AG45"/>
      <c r="AH45" s="12"/>
      <c r="AI45"/>
      <c r="AJ45" s="97"/>
      <c r="AK45"/>
      <c r="AL45" s="12"/>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row>
    <row r="46" spans="1:270" s="2" customFormat="1">
      <c r="A46"/>
      <c r="B46"/>
      <c r="C46"/>
      <c r="D46"/>
      <c r="E46"/>
      <c r="F46" s="3"/>
      <c r="G46" s="3"/>
      <c r="H46" s="16"/>
      <c r="I46"/>
      <c r="J46"/>
      <c r="K46"/>
      <c r="L46"/>
      <c r="M46"/>
      <c r="N46"/>
      <c r="O46"/>
      <c r="P46"/>
      <c r="Q46"/>
      <c r="R46" s="16"/>
      <c r="S46" s="97"/>
      <c r="T46"/>
      <c r="U46" s="97"/>
      <c r="V46" s="97"/>
      <c r="W46" s="12"/>
      <c r="X46" s="12"/>
      <c r="Y46" s="12"/>
      <c r="Z46" s="12"/>
      <c r="AA46" s="3"/>
      <c r="AB46" s="3"/>
      <c r="AC46" s="12"/>
      <c r="AD46" s="56"/>
      <c r="AE46" s="153"/>
      <c r="AF46" s="153"/>
      <c r="AG46"/>
      <c r="AH46" s="12"/>
      <c r="AI46"/>
      <c r="AJ46" s="97"/>
      <c r="AK46"/>
      <c r="AL46" s="12"/>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row>
    <row r="47" spans="1:270" s="2" customFormat="1">
      <c r="A47"/>
      <c r="B47"/>
      <c r="C47"/>
      <c r="D47"/>
      <c r="E47"/>
      <c r="F47" s="3"/>
      <c r="G47" s="3"/>
      <c r="H47" s="16"/>
      <c r="I47"/>
      <c r="J47"/>
      <c r="K47"/>
      <c r="L47"/>
      <c r="M47"/>
      <c r="N47"/>
      <c r="O47"/>
      <c r="P47"/>
      <c r="Q47"/>
      <c r="R47" s="16"/>
      <c r="S47" s="97"/>
      <c r="T47"/>
      <c r="U47" s="97"/>
      <c r="V47" s="97"/>
      <c r="W47" s="12"/>
      <c r="X47" s="12"/>
      <c r="Y47" s="12"/>
      <c r="Z47" s="12"/>
      <c r="AA47" s="3"/>
      <c r="AB47" s="3"/>
      <c r="AC47" s="12"/>
      <c r="AD47" s="56"/>
      <c r="AE47" s="153"/>
      <c r="AF47" s="153"/>
      <c r="AG47"/>
      <c r="AH47" s="12"/>
      <c r="AI47"/>
      <c r="AJ47" s="97"/>
      <c r="AK47"/>
      <c r="AL47" s="12"/>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row>
    <row r="48" spans="1:270" s="2" customFormat="1">
      <c r="A48"/>
      <c r="B48"/>
      <c r="C48"/>
      <c r="D48"/>
      <c r="E48"/>
      <c r="F48" s="3"/>
      <c r="G48" s="3"/>
      <c r="H48" s="16"/>
      <c r="I48"/>
      <c r="J48"/>
      <c r="K48"/>
      <c r="L48"/>
      <c r="M48"/>
      <c r="N48"/>
      <c r="O48"/>
      <c r="P48"/>
      <c r="Q48"/>
      <c r="R48" s="16"/>
      <c r="S48" s="97"/>
      <c r="T48"/>
      <c r="U48" s="97"/>
      <c r="V48" s="97"/>
      <c r="W48" s="12"/>
      <c r="X48" s="12"/>
      <c r="Y48" s="12"/>
      <c r="Z48" s="12"/>
      <c r="AA48" s="3"/>
      <c r="AB48" s="3"/>
      <c r="AC48" s="12"/>
      <c r="AD48" s="56"/>
      <c r="AE48" s="153"/>
      <c r="AF48" s="153"/>
      <c r="AG48"/>
      <c r="AH48" s="12"/>
      <c r="AI48"/>
      <c r="AJ48" s="97"/>
      <c r="AK48"/>
      <c r="AL48" s="12"/>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row>
    <row r="49" spans="1:270" s="2" customFormat="1">
      <c r="A49"/>
      <c r="B49"/>
      <c r="C49"/>
      <c r="D49"/>
      <c r="E49"/>
      <c r="F49" s="3"/>
      <c r="G49" s="3"/>
      <c r="H49" s="16"/>
      <c r="I49"/>
      <c r="J49"/>
      <c r="K49"/>
      <c r="L49"/>
      <c r="M49"/>
      <c r="N49"/>
      <c r="O49"/>
      <c r="P49"/>
      <c r="Q49"/>
      <c r="R49" s="16"/>
      <c r="S49" s="97"/>
      <c r="T49"/>
      <c r="U49" s="97"/>
      <c r="V49" s="97"/>
      <c r="W49" s="12"/>
      <c r="X49" s="12"/>
      <c r="Y49" s="12"/>
      <c r="Z49" s="12"/>
      <c r="AA49" s="3"/>
      <c r="AB49" s="3"/>
      <c r="AC49" s="12"/>
      <c r="AD49" s="56"/>
      <c r="AE49" s="153"/>
      <c r="AF49" s="153"/>
      <c r="AG49"/>
      <c r="AH49" s="12"/>
      <c r="AI49"/>
      <c r="AJ49" s="97"/>
      <c r="AK49"/>
      <c r="AL49" s="12"/>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row>
    <row r="50" spans="1:270" s="2" customFormat="1">
      <c r="A50"/>
      <c r="B50"/>
      <c r="C50"/>
      <c r="D50"/>
      <c r="E50"/>
      <c r="F50" s="3"/>
      <c r="G50" s="3"/>
      <c r="H50" s="16"/>
      <c r="I50"/>
      <c r="J50"/>
      <c r="K50"/>
      <c r="L50"/>
      <c r="M50"/>
      <c r="N50"/>
      <c r="O50"/>
      <c r="P50"/>
      <c r="Q50"/>
      <c r="R50" s="16"/>
      <c r="S50" s="97"/>
      <c r="T50"/>
      <c r="U50" s="97"/>
      <c r="V50" s="97"/>
      <c r="W50" s="12"/>
      <c r="X50" s="12"/>
      <c r="Y50" s="12"/>
      <c r="Z50" s="12"/>
      <c r="AA50" s="3"/>
      <c r="AB50" s="3"/>
      <c r="AC50" s="12"/>
      <c r="AD50" s="56"/>
      <c r="AE50" s="153"/>
      <c r="AF50" s="153"/>
      <c r="AG50"/>
      <c r="AH50" s="12"/>
      <c r="AI50"/>
      <c r="AJ50" s="97"/>
      <c r="AK50"/>
      <c r="AL50" s="12"/>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row>
    <row r="51" spans="1:270" s="2" customFormat="1">
      <c r="A51"/>
      <c r="B51"/>
      <c r="C51"/>
      <c r="D51"/>
      <c r="E51"/>
      <c r="F51" s="3"/>
      <c r="G51" s="3"/>
      <c r="H51" s="16"/>
      <c r="I51"/>
      <c r="J51"/>
      <c r="K51"/>
      <c r="L51"/>
      <c r="M51"/>
      <c r="N51"/>
      <c r="O51"/>
      <c r="P51"/>
      <c r="Q51"/>
      <c r="R51" s="16"/>
      <c r="S51" s="97"/>
      <c r="T51"/>
      <c r="U51" s="97"/>
      <c r="V51" s="97"/>
      <c r="W51" s="12"/>
      <c r="X51" s="12"/>
      <c r="Y51" s="12"/>
      <c r="Z51" s="12"/>
      <c r="AA51" s="3"/>
      <c r="AB51" s="3"/>
      <c r="AC51" s="12"/>
      <c r="AD51" s="56"/>
      <c r="AE51" s="153"/>
      <c r="AF51" s="153"/>
      <c r="AG51"/>
      <c r="AH51" s="12"/>
      <c r="AI51"/>
      <c r="AJ51" s="97"/>
      <c r="AK51"/>
      <c r="AL51" s="12"/>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row>
    <row r="52" spans="1:270" s="2" customFormat="1">
      <c r="A52"/>
      <c r="B52"/>
      <c r="C52"/>
      <c r="D52"/>
      <c r="E52"/>
      <c r="F52" s="3"/>
      <c r="G52" s="3"/>
      <c r="H52" s="16"/>
      <c r="I52"/>
      <c r="J52"/>
      <c r="K52"/>
      <c r="L52"/>
      <c r="M52"/>
      <c r="N52"/>
      <c r="O52"/>
      <c r="P52"/>
      <c r="Q52"/>
      <c r="R52" s="16"/>
      <c r="S52" s="97"/>
      <c r="T52"/>
      <c r="U52" s="97"/>
      <c r="V52" s="97"/>
      <c r="W52" s="12"/>
      <c r="X52" s="12"/>
      <c r="Y52" s="12"/>
      <c r="Z52" s="12"/>
      <c r="AA52" s="3"/>
      <c r="AB52" s="3"/>
      <c r="AC52" s="12"/>
      <c r="AD52" s="56"/>
      <c r="AE52" s="153"/>
      <c r="AF52" s="153"/>
      <c r="AG52"/>
      <c r="AH52" s="12"/>
      <c r="AI52"/>
      <c r="AJ52" s="97"/>
      <c r="AK52"/>
      <c r="AL52" s="1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row>
    <row r="53" spans="1:270" s="2" customFormat="1">
      <c r="A53"/>
      <c r="B53"/>
      <c r="C53"/>
      <c r="D53"/>
      <c r="E53"/>
      <c r="F53" s="3"/>
      <c r="G53" s="3"/>
      <c r="H53" s="16"/>
      <c r="I53"/>
      <c r="J53"/>
      <c r="K53"/>
      <c r="L53"/>
      <c r="M53"/>
      <c r="N53"/>
      <c r="O53"/>
      <c r="P53"/>
      <c r="Q53"/>
      <c r="R53" s="16"/>
      <c r="S53" s="97"/>
      <c r="T53"/>
      <c r="U53" s="97"/>
      <c r="V53" s="97"/>
      <c r="W53" s="12"/>
      <c r="X53" s="12"/>
      <c r="Y53" s="12"/>
      <c r="Z53" s="12"/>
      <c r="AA53" s="3"/>
      <c r="AB53" s="3"/>
      <c r="AC53" s="12"/>
      <c r="AD53" s="56"/>
      <c r="AE53" s="153"/>
      <c r="AF53" s="153"/>
      <c r="AG53"/>
      <c r="AH53" s="12"/>
      <c r="AI53"/>
      <c r="AJ53" s="97"/>
      <c r="AK53"/>
      <c r="AL53" s="12"/>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row>
    <row r="54" spans="1:270" s="2" customFormat="1">
      <c r="A54"/>
      <c r="B54"/>
      <c r="C54"/>
      <c r="D54"/>
      <c r="E54"/>
      <c r="F54" s="3"/>
      <c r="G54" s="3"/>
      <c r="H54" s="16"/>
      <c r="I54"/>
      <c r="J54"/>
      <c r="K54"/>
      <c r="L54"/>
      <c r="M54"/>
      <c r="N54"/>
      <c r="O54"/>
      <c r="P54"/>
      <c r="Q54"/>
      <c r="R54" s="16"/>
      <c r="S54" s="97"/>
      <c r="T54"/>
      <c r="U54" s="97"/>
      <c r="V54" s="97"/>
      <c r="W54" s="12"/>
      <c r="X54" s="12"/>
      <c r="Y54" s="12"/>
      <c r="Z54" s="12"/>
      <c r="AA54" s="3"/>
      <c r="AB54" s="3"/>
      <c r="AC54" s="12"/>
      <c r="AD54" s="56"/>
      <c r="AE54" s="153"/>
      <c r="AF54" s="153"/>
      <c r="AG54"/>
      <c r="AH54" s="12"/>
      <c r="AI54"/>
      <c r="AJ54" s="97"/>
      <c r="AK54"/>
      <c r="AL54" s="12"/>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row>
    <row r="55" spans="1:270" s="2" customFormat="1">
      <c r="A55"/>
      <c r="B55"/>
      <c r="C55"/>
      <c r="D55"/>
      <c r="E55"/>
      <c r="F55" s="3"/>
      <c r="G55" s="3"/>
      <c r="H55" s="16"/>
      <c r="I55"/>
      <c r="J55"/>
      <c r="K55"/>
      <c r="L55"/>
      <c r="M55"/>
      <c r="N55"/>
      <c r="O55"/>
      <c r="P55"/>
      <c r="Q55"/>
      <c r="R55" s="16"/>
      <c r="S55" s="97"/>
      <c r="T55"/>
      <c r="U55" s="97"/>
      <c r="V55" s="97"/>
      <c r="W55" s="12"/>
      <c r="X55" s="12"/>
      <c r="Y55" s="12"/>
      <c r="Z55" s="12"/>
      <c r="AA55" s="3"/>
      <c r="AB55" s="3"/>
      <c r="AC55" s="12"/>
      <c r="AD55" s="56"/>
      <c r="AE55" s="153"/>
      <c r="AF55" s="153"/>
      <c r="AG55"/>
      <c r="AH55" s="12"/>
      <c r="AI55"/>
      <c r="AJ55" s="97"/>
      <c r="AK55"/>
      <c r="AL55" s="12"/>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row>
    <row r="56" spans="1:270" s="2" customFormat="1">
      <c r="A56"/>
      <c r="B56"/>
      <c r="C56"/>
      <c r="D56"/>
      <c r="E56"/>
      <c r="F56" s="3"/>
      <c r="G56" s="3"/>
      <c r="H56" s="16"/>
      <c r="I56"/>
      <c r="J56"/>
      <c r="K56"/>
      <c r="L56"/>
      <c r="M56"/>
      <c r="N56"/>
      <c r="O56"/>
      <c r="P56"/>
      <c r="Q56"/>
      <c r="R56" s="16"/>
      <c r="S56" s="97"/>
      <c r="T56"/>
      <c r="U56" s="97"/>
      <c r="V56" s="97"/>
      <c r="W56" s="12"/>
      <c r="X56" s="12"/>
      <c r="Y56" s="12"/>
      <c r="Z56" s="12"/>
      <c r="AA56" s="3"/>
      <c r="AB56" s="3"/>
      <c r="AC56" s="12"/>
      <c r="AD56" s="56"/>
      <c r="AE56" s="153"/>
      <c r="AF56" s="153"/>
      <c r="AG56"/>
      <c r="AH56" s="12"/>
      <c r="AI56"/>
      <c r="AJ56" s="97"/>
      <c r="AK56"/>
      <c r="AL56" s="12"/>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row>
    <row r="57" spans="1:270" s="2" customFormat="1">
      <c r="A57"/>
      <c r="B57"/>
      <c r="C57"/>
      <c r="D57"/>
      <c r="E57"/>
      <c r="F57" s="3"/>
      <c r="G57" s="3"/>
      <c r="H57" s="16"/>
      <c r="I57"/>
      <c r="J57"/>
      <c r="K57"/>
      <c r="L57"/>
      <c r="M57"/>
      <c r="N57"/>
      <c r="O57"/>
      <c r="P57"/>
      <c r="Q57"/>
      <c r="R57" s="16"/>
      <c r="S57" s="97"/>
      <c r="T57"/>
      <c r="U57" s="97"/>
      <c r="V57" s="97"/>
      <c r="W57" s="12"/>
      <c r="X57" s="12"/>
      <c r="Y57" s="12"/>
      <c r="Z57" s="12"/>
      <c r="AA57" s="3"/>
      <c r="AB57" s="3"/>
      <c r="AC57" s="12"/>
      <c r="AD57" s="56"/>
      <c r="AE57" s="153"/>
      <c r="AF57" s="153"/>
      <c r="AG57"/>
      <c r="AH57" s="12"/>
      <c r="AI57"/>
      <c r="AJ57" s="97"/>
      <c r="AK57"/>
      <c r="AL57" s="12"/>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row>
    <row r="58" spans="1:270" s="2" customFormat="1">
      <c r="A58"/>
      <c r="B58"/>
      <c r="C58"/>
      <c r="D58"/>
      <c r="E58"/>
      <c r="F58" s="3"/>
      <c r="G58" s="3"/>
      <c r="H58" s="16"/>
      <c r="I58"/>
      <c r="J58"/>
      <c r="K58"/>
      <c r="L58"/>
      <c r="M58"/>
      <c r="N58"/>
      <c r="O58"/>
      <c r="P58"/>
      <c r="Q58"/>
      <c r="R58" s="16"/>
      <c r="S58" s="97"/>
      <c r="T58"/>
      <c r="U58" s="97"/>
      <c r="V58" s="97"/>
      <c r="W58" s="12"/>
      <c r="X58" s="12"/>
      <c r="Y58" s="12"/>
      <c r="Z58" s="12"/>
      <c r="AA58" s="3"/>
      <c r="AB58" s="3"/>
      <c r="AC58" s="12"/>
      <c r="AD58" s="56"/>
      <c r="AE58" s="153"/>
      <c r="AF58" s="153"/>
      <c r="AG58"/>
      <c r="AH58" s="12"/>
      <c r="AI58"/>
      <c r="AJ58" s="97"/>
      <c r="AK58"/>
      <c r="AL58" s="12"/>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row>
    <row r="59" spans="1:270" s="2" customFormat="1">
      <c r="A59"/>
      <c r="B59"/>
      <c r="C59"/>
      <c r="D59"/>
      <c r="E59"/>
      <c r="F59" s="3"/>
      <c r="G59" s="3"/>
      <c r="H59" s="16"/>
      <c r="I59"/>
      <c r="J59"/>
      <c r="K59"/>
      <c r="L59"/>
      <c r="M59"/>
      <c r="N59"/>
      <c r="O59"/>
      <c r="P59"/>
      <c r="Q59"/>
      <c r="R59" s="16"/>
      <c r="S59" s="97"/>
      <c r="T59"/>
      <c r="U59" s="97"/>
      <c r="V59" s="97"/>
      <c r="W59" s="12"/>
      <c r="X59" s="12"/>
      <c r="Y59" s="12"/>
      <c r="Z59" s="12"/>
      <c r="AA59" s="3"/>
      <c r="AB59" s="3"/>
      <c r="AC59" s="12"/>
      <c r="AD59" s="56"/>
      <c r="AE59" s="153"/>
      <c r="AF59" s="153"/>
      <c r="AG59"/>
      <c r="AH59" s="12"/>
      <c r="AI59"/>
      <c r="AJ59" s="97"/>
      <c r="AK59"/>
      <c r="AL59" s="12"/>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row>
    <row r="60" spans="1:270" s="2" customFormat="1">
      <c r="A60"/>
      <c r="B60"/>
      <c r="C60"/>
      <c r="D60"/>
      <c r="E60"/>
      <c r="F60" s="3"/>
      <c r="G60" s="3"/>
      <c r="H60" s="16"/>
      <c r="I60"/>
      <c r="J60"/>
      <c r="K60"/>
      <c r="L60"/>
      <c r="M60"/>
      <c r="N60"/>
      <c r="O60"/>
      <c r="P60"/>
      <c r="Q60"/>
      <c r="R60" s="16"/>
      <c r="S60" s="97"/>
      <c r="T60"/>
      <c r="U60" s="97"/>
      <c r="V60" s="97"/>
      <c r="W60" s="12"/>
      <c r="X60" s="12"/>
      <c r="Y60" s="12"/>
      <c r="Z60" s="12"/>
      <c r="AA60" s="3"/>
      <c r="AB60" s="3"/>
      <c r="AC60" s="12"/>
      <c r="AD60" s="56"/>
      <c r="AE60" s="153"/>
      <c r="AF60" s="153"/>
      <c r="AG60"/>
      <c r="AH60" s="12"/>
      <c r="AI60"/>
      <c r="AJ60" s="97"/>
      <c r="AK60"/>
      <c r="AL60" s="12"/>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row>
    <row r="61" spans="1:270" s="2" customFormat="1">
      <c r="A61"/>
      <c r="B61"/>
      <c r="C61"/>
      <c r="D61"/>
      <c r="E61"/>
      <c r="F61" s="3"/>
      <c r="G61" s="3"/>
      <c r="H61" s="16"/>
      <c r="I61"/>
      <c r="J61"/>
      <c r="K61"/>
      <c r="L61"/>
      <c r="M61"/>
      <c r="N61"/>
      <c r="O61"/>
      <c r="P61"/>
      <c r="Q61"/>
      <c r="R61" s="16"/>
      <c r="S61" s="97"/>
      <c r="T61"/>
      <c r="U61" s="97"/>
      <c r="V61" s="97"/>
      <c r="W61" s="12"/>
      <c r="X61" s="12"/>
      <c r="Y61" s="12"/>
      <c r="Z61" s="12"/>
      <c r="AA61" s="3"/>
      <c r="AB61" s="3"/>
      <c r="AC61" s="12"/>
      <c r="AD61" s="56"/>
      <c r="AE61" s="153"/>
      <c r="AF61" s="153"/>
      <c r="AG61"/>
      <c r="AH61" s="12"/>
      <c r="AI61"/>
      <c r="AJ61" s="97"/>
      <c r="AK61"/>
      <c r="AL61" s="12"/>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row>
    <row r="62" spans="1:270" s="2" customFormat="1">
      <c r="A62"/>
      <c r="B62"/>
      <c r="C62"/>
      <c r="D62"/>
      <c r="E62"/>
      <c r="F62" s="3"/>
      <c r="G62" s="3"/>
      <c r="H62" s="16"/>
      <c r="I62"/>
      <c r="J62"/>
      <c r="K62"/>
      <c r="L62"/>
      <c r="M62"/>
      <c r="N62"/>
      <c r="O62"/>
      <c r="P62"/>
      <c r="Q62"/>
      <c r="R62" s="16"/>
      <c r="S62" s="97"/>
      <c r="T62"/>
      <c r="U62" s="97"/>
      <c r="V62" s="97"/>
      <c r="W62" s="12"/>
      <c r="X62" s="12"/>
      <c r="Y62" s="12"/>
      <c r="Z62" s="12"/>
      <c r="AA62" s="3"/>
      <c r="AB62" s="3"/>
      <c r="AC62" s="12"/>
      <c r="AD62" s="56"/>
      <c r="AE62" s="153"/>
      <c r="AF62" s="153"/>
      <c r="AG62"/>
      <c r="AH62" s="12"/>
      <c r="AI62"/>
      <c r="AJ62" s="97"/>
      <c r="AK62"/>
      <c r="AL62" s="1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row>
    <row r="63" spans="1:270" s="2" customFormat="1">
      <c r="A63"/>
      <c r="B63"/>
      <c r="C63"/>
      <c r="D63"/>
      <c r="E63"/>
      <c r="F63" s="3"/>
      <c r="G63" s="3"/>
      <c r="H63" s="16"/>
      <c r="I63"/>
      <c r="J63"/>
      <c r="K63"/>
      <c r="L63"/>
      <c r="M63"/>
      <c r="N63"/>
      <c r="O63"/>
      <c r="P63"/>
      <c r="Q63"/>
      <c r="R63" s="16"/>
      <c r="S63" s="97"/>
      <c r="T63"/>
      <c r="U63" s="97"/>
      <c r="V63" s="97"/>
      <c r="W63" s="12"/>
      <c r="X63" s="12"/>
      <c r="Y63" s="12"/>
      <c r="Z63" s="12"/>
      <c r="AA63" s="3"/>
      <c r="AB63" s="3"/>
      <c r="AC63" s="12"/>
      <c r="AD63" s="56"/>
      <c r="AE63" s="153"/>
      <c r="AF63" s="153"/>
      <c r="AG63"/>
      <c r="AH63" s="12"/>
      <c r="AI63"/>
      <c r="AJ63" s="97"/>
      <c r="AK63"/>
      <c r="AL63" s="12"/>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row>
    <row r="64" spans="1:270" s="2" customFormat="1">
      <c r="A64"/>
      <c r="B64"/>
      <c r="C64"/>
      <c r="D64"/>
      <c r="E64"/>
      <c r="F64" s="3"/>
      <c r="G64" s="3"/>
      <c r="H64" s="16"/>
      <c r="I64"/>
      <c r="J64"/>
      <c r="K64"/>
      <c r="L64"/>
      <c r="M64"/>
      <c r="N64"/>
      <c r="O64"/>
      <c r="P64"/>
      <c r="Q64"/>
      <c r="R64" s="16"/>
      <c r="S64" s="97"/>
      <c r="T64"/>
      <c r="U64" s="97"/>
      <c r="V64" s="97"/>
      <c r="W64" s="12"/>
      <c r="X64" s="12"/>
      <c r="Y64" s="12"/>
      <c r="Z64" s="12"/>
      <c r="AA64" s="3"/>
      <c r="AB64" s="3"/>
      <c r="AC64" s="12"/>
      <c r="AD64" s="56"/>
      <c r="AE64" s="153"/>
      <c r="AF64" s="153"/>
      <c r="AG64"/>
      <c r="AH64" s="12"/>
      <c r="AI64"/>
      <c r="AJ64" s="97"/>
      <c r="AK64"/>
      <c r="AL64" s="12"/>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row>
    <row r="65" spans="1:270" s="2" customFormat="1">
      <c r="A65"/>
      <c r="B65"/>
      <c r="C65"/>
      <c r="D65"/>
      <c r="E65"/>
      <c r="F65" s="3"/>
      <c r="G65" s="3"/>
      <c r="H65" s="16"/>
      <c r="I65"/>
      <c r="J65"/>
      <c r="K65"/>
      <c r="L65"/>
      <c r="M65"/>
      <c r="N65"/>
      <c r="O65"/>
      <c r="P65"/>
      <c r="Q65"/>
      <c r="R65" s="16"/>
      <c r="S65" s="97"/>
      <c r="T65"/>
      <c r="U65" s="97"/>
      <c r="V65" s="97"/>
      <c r="W65" s="12"/>
      <c r="X65" s="12"/>
      <c r="Y65" s="12"/>
      <c r="Z65" s="12"/>
      <c r="AA65" s="3"/>
      <c r="AB65" s="3"/>
      <c r="AC65" s="12"/>
      <c r="AD65" s="56"/>
      <c r="AE65" s="153"/>
      <c r="AF65" s="153"/>
      <c r="AG65"/>
      <c r="AH65" s="12"/>
      <c r="AI65"/>
      <c r="AJ65" s="97"/>
      <c r="AK65"/>
      <c r="AL65" s="12"/>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row>
    <row r="66" spans="1:270" s="2" customFormat="1">
      <c r="A66"/>
      <c r="B66"/>
      <c r="C66"/>
      <c r="D66"/>
      <c r="E66"/>
      <c r="F66" s="3"/>
      <c r="G66" s="3"/>
      <c r="H66" s="16"/>
      <c r="I66"/>
      <c r="J66"/>
      <c r="K66"/>
      <c r="L66"/>
      <c r="M66"/>
      <c r="N66"/>
      <c r="O66"/>
      <c r="P66"/>
      <c r="Q66"/>
      <c r="R66" s="16"/>
      <c r="S66" s="97"/>
      <c r="T66"/>
      <c r="U66" s="97"/>
      <c r="V66" s="97"/>
      <c r="W66" s="12"/>
      <c r="X66" s="12"/>
      <c r="Y66" s="12"/>
      <c r="Z66" s="12"/>
      <c r="AA66" s="3"/>
      <c r="AB66" s="3"/>
      <c r="AC66" s="12"/>
      <c r="AD66" s="56"/>
      <c r="AE66" s="153"/>
      <c r="AF66" s="153"/>
      <c r="AG66"/>
      <c r="AH66" s="12"/>
      <c r="AI66"/>
      <c r="AJ66" s="97"/>
      <c r="AK66"/>
      <c r="AL66" s="12"/>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row>
    <row r="67" spans="1:270" s="2" customFormat="1">
      <c r="A67"/>
      <c r="B67"/>
      <c r="C67"/>
      <c r="D67"/>
      <c r="E67"/>
      <c r="F67" s="3"/>
      <c r="G67" s="3"/>
      <c r="H67" s="16"/>
      <c r="I67"/>
      <c r="J67"/>
      <c r="K67"/>
      <c r="L67"/>
      <c r="M67"/>
      <c r="N67"/>
      <c r="O67"/>
      <c r="P67"/>
      <c r="Q67"/>
      <c r="R67" s="16"/>
      <c r="S67" s="97"/>
      <c r="T67"/>
      <c r="U67" s="97"/>
      <c r="V67" s="97"/>
      <c r="W67" s="12"/>
      <c r="X67" s="12"/>
      <c r="Y67" s="12"/>
      <c r="Z67" s="12"/>
      <c r="AA67" s="3"/>
      <c r="AB67" s="3"/>
      <c r="AC67" s="12"/>
      <c r="AD67" s="56"/>
      <c r="AE67" s="153"/>
      <c r="AF67" s="153"/>
      <c r="AG67"/>
      <c r="AH67" s="12"/>
      <c r="AI67"/>
      <c r="AJ67" s="97"/>
      <c r="AK67"/>
      <c r="AL67" s="12"/>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row>
    <row r="68" spans="1:270" s="2" customFormat="1">
      <c r="A68"/>
      <c r="B68"/>
      <c r="C68"/>
      <c r="D68"/>
      <c r="E68"/>
      <c r="F68" s="3"/>
      <c r="G68" s="3"/>
      <c r="H68" s="16"/>
      <c r="I68"/>
      <c r="J68"/>
      <c r="K68"/>
      <c r="L68"/>
      <c r="M68"/>
      <c r="N68"/>
      <c r="O68"/>
      <c r="P68"/>
      <c r="Q68"/>
      <c r="R68" s="16"/>
      <c r="S68" s="97"/>
      <c r="T68"/>
      <c r="U68" s="97"/>
      <c r="V68" s="97"/>
      <c r="W68" s="12"/>
      <c r="X68" s="12"/>
      <c r="Y68" s="12"/>
      <c r="Z68" s="12"/>
      <c r="AA68" s="3"/>
      <c r="AB68" s="3"/>
      <c r="AC68" s="12"/>
      <c r="AD68" s="56"/>
      <c r="AE68" s="153"/>
      <c r="AF68" s="153"/>
      <c r="AG68"/>
      <c r="AH68" s="12"/>
      <c r="AI68"/>
      <c r="AJ68" s="97"/>
      <c r="AK68"/>
      <c r="AL68" s="12"/>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row>
    <row r="69" spans="1:270" s="2" customFormat="1">
      <c r="A69"/>
      <c r="B69"/>
      <c r="C69"/>
      <c r="D69"/>
      <c r="E69"/>
      <c r="F69" s="3"/>
      <c r="G69" s="3"/>
      <c r="H69" s="16"/>
      <c r="I69"/>
      <c r="J69"/>
      <c r="K69"/>
      <c r="L69"/>
      <c r="M69"/>
      <c r="N69"/>
      <c r="O69"/>
      <c r="P69"/>
      <c r="Q69"/>
      <c r="R69" s="16"/>
      <c r="S69" s="97"/>
      <c r="T69"/>
      <c r="U69" s="97"/>
      <c r="V69" s="97"/>
      <c r="W69" s="12"/>
      <c r="X69" s="12"/>
      <c r="Y69" s="12"/>
      <c r="Z69" s="12"/>
      <c r="AA69" s="3"/>
      <c r="AB69" s="3"/>
      <c r="AC69" s="12"/>
      <c r="AD69" s="56"/>
      <c r="AE69" s="153"/>
      <c r="AF69" s="153"/>
      <c r="AG69"/>
      <c r="AH69" s="12"/>
      <c r="AI69"/>
      <c r="AJ69" s="97"/>
      <c r="AK69"/>
      <c r="AL69" s="12"/>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row>
    <row r="70" spans="1:270" s="2" customFormat="1">
      <c r="A70"/>
      <c r="B70"/>
      <c r="C70"/>
      <c r="D70"/>
      <c r="E70"/>
      <c r="F70" s="3"/>
      <c r="G70" s="3"/>
      <c r="H70" s="16"/>
      <c r="I70"/>
      <c r="J70"/>
      <c r="K70"/>
      <c r="L70"/>
      <c r="M70"/>
      <c r="N70"/>
      <c r="O70"/>
      <c r="P70"/>
      <c r="Q70"/>
      <c r="R70" s="16"/>
      <c r="S70" s="97"/>
      <c r="T70"/>
      <c r="U70" s="97"/>
      <c r="V70" s="97"/>
      <c r="W70" s="12"/>
      <c r="X70" s="12"/>
      <c r="Y70" s="12"/>
      <c r="Z70" s="12"/>
      <c r="AA70" s="3"/>
      <c r="AB70" s="3"/>
      <c r="AC70" s="12"/>
      <c r="AD70" s="56"/>
      <c r="AE70" s="153"/>
      <c r="AF70" s="153"/>
      <c r="AG70"/>
      <c r="AH70" s="12"/>
      <c r="AI70"/>
      <c r="AJ70" s="97"/>
      <c r="AK70"/>
      <c r="AL70" s="12"/>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row>
    <row r="71" spans="1:270" s="2" customFormat="1">
      <c r="A71"/>
      <c r="B71"/>
      <c r="C71"/>
      <c r="D71"/>
      <c r="E71"/>
      <c r="F71" s="3"/>
      <c r="G71" s="3"/>
      <c r="H71" s="16"/>
      <c r="I71"/>
      <c r="J71"/>
      <c r="K71"/>
      <c r="L71"/>
      <c r="M71"/>
      <c r="N71"/>
      <c r="O71"/>
      <c r="P71"/>
      <c r="Q71"/>
      <c r="R71" s="16"/>
      <c r="S71" s="97"/>
      <c r="T71"/>
      <c r="U71" s="97"/>
      <c r="V71" s="97"/>
      <c r="W71" s="12"/>
      <c r="X71" s="12"/>
      <c r="Y71" s="12"/>
      <c r="Z71" s="12"/>
      <c r="AA71" s="3"/>
      <c r="AB71" s="3"/>
      <c r="AC71" s="12"/>
      <c r="AD71" s="56"/>
      <c r="AE71" s="153"/>
      <c r="AF71" s="153"/>
      <c r="AG71"/>
      <c r="AH71" s="12"/>
      <c r="AI71"/>
      <c r="AJ71" s="97"/>
      <c r="AK71"/>
      <c r="AL71" s="12"/>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row>
    <row r="72" spans="1:270" s="2" customFormat="1">
      <c r="A72"/>
      <c r="B72"/>
      <c r="C72"/>
      <c r="D72"/>
      <c r="E72"/>
      <c r="F72" s="3"/>
      <c r="G72" s="3"/>
      <c r="H72" s="16"/>
      <c r="I72"/>
      <c r="J72"/>
      <c r="K72"/>
      <c r="L72"/>
      <c r="M72"/>
      <c r="N72"/>
      <c r="O72"/>
      <c r="P72"/>
      <c r="Q72"/>
      <c r="R72" s="16"/>
      <c r="S72" s="97"/>
      <c r="T72"/>
      <c r="U72" s="97"/>
      <c r="V72" s="97"/>
      <c r="W72" s="12"/>
      <c r="X72" s="12"/>
      <c r="Y72" s="12"/>
      <c r="Z72" s="12"/>
      <c r="AA72" s="3"/>
      <c r="AB72" s="3"/>
      <c r="AC72" s="12"/>
      <c r="AD72" s="56"/>
      <c r="AE72" s="153"/>
      <c r="AF72" s="153"/>
      <c r="AG72"/>
      <c r="AH72" s="12"/>
      <c r="AI72"/>
      <c r="AJ72" s="97"/>
      <c r="AK72"/>
      <c r="AL72" s="1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row>
    <row r="73" spans="1:270" s="2" customFormat="1">
      <c r="A73"/>
      <c r="B73"/>
      <c r="C73"/>
      <c r="D73"/>
      <c r="E73"/>
      <c r="F73" s="3"/>
      <c r="G73" s="3"/>
      <c r="H73" s="16"/>
      <c r="I73"/>
      <c r="J73"/>
      <c r="K73"/>
      <c r="L73"/>
      <c r="M73"/>
      <c r="N73"/>
      <c r="O73"/>
      <c r="P73"/>
      <c r="Q73"/>
      <c r="R73" s="16"/>
      <c r="S73" s="97"/>
      <c r="T73"/>
      <c r="U73" s="97"/>
      <c r="V73" s="97"/>
      <c r="W73" s="12"/>
      <c r="X73" s="12"/>
      <c r="Y73" s="12"/>
      <c r="Z73" s="12"/>
      <c r="AA73" s="3"/>
      <c r="AB73" s="3"/>
      <c r="AC73" s="12"/>
      <c r="AD73" s="56"/>
      <c r="AE73" s="153"/>
      <c r="AF73" s="153"/>
      <c r="AG73"/>
      <c r="AH73" s="12"/>
      <c r="AI73"/>
      <c r="AJ73" s="97"/>
      <c r="AK73"/>
      <c r="AL73" s="12"/>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row>
    <row r="74" spans="1:270" s="2" customFormat="1">
      <c r="A74"/>
      <c r="B74"/>
      <c r="C74"/>
      <c r="D74"/>
      <c r="E74"/>
      <c r="F74" s="3"/>
      <c r="G74" s="3"/>
      <c r="H74" s="16"/>
      <c r="I74"/>
      <c r="J74"/>
      <c r="K74"/>
      <c r="L74"/>
      <c r="M74"/>
      <c r="N74"/>
      <c r="O74"/>
      <c r="P74"/>
      <c r="Q74"/>
      <c r="R74" s="16"/>
      <c r="S74" s="97"/>
      <c r="T74"/>
      <c r="U74" s="97"/>
      <c r="V74" s="97"/>
      <c r="W74" s="12"/>
      <c r="X74" s="12"/>
      <c r="Y74" s="12"/>
      <c r="Z74" s="12"/>
      <c r="AA74" s="3"/>
      <c r="AB74" s="3"/>
      <c r="AC74" s="12"/>
      <c r="AD74" s="56"/>
      <c r="AE74" s="153"/>
      <c r="AF74" s="153"/>
      <c r="AG74"/>
      <c r="AH74" s="12"/>
      <c r="AI74"/>
      <c r="AJ74" s="97"/>
      <c r="AK74"/>
      <c r="AL74" s="12"/>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row>
    <row r="75" spans="1:270" s="2" customFormat="1">
      <c r="A75"/>
      <c r="B75"/>
      <c r="C75"/>
      <c r="D75"/>
      <c r="E75"/>
      <c r="F75" s="3"/>
      <c r="G75" s="3"/>
      <c r="H75" s="16"/>
      <c r="I75"/>
      <c r="J75"/>
      <c r="K75"/>
      <c r="L75"/>
      <c r="M75"/>
      <c r="N75"/>
      <c r="O75"/>
      <c r="P75"/>
      <c r="Q75"/>
      <c r="R75" s="16"/>
      <c r="S75" s="97"/>
      <c r="T75"/>
      <c r="U75" s="97"/>
      <c r="V75" s="97"/>
      <c r="W75" s="12"/>
      <c r="X75" s="12"/>
      <c r="Y75" s="12"/>
      <c r="Z75" s="12"/>
      <c r="AA75" s="3"/>
      <c r="AB75" s="3"/>
      <c r="AC75" s="12"/>
      <c r="AD75" s="56"/>
      <c r="AE75" s="153"/>
      <c r="AF75" s="153"/>
      <c r="AG75"/>
      <c r="AH75" s="12"/>
      <c r="AI75"/>
      <c r="AJ75" s="97"/>
      <c r="AK75"/>
      <c r="AL75" s="12"/>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row>
    <row r="76" spans="1:270" s="2" customFormat="1">
      <c r="A76"/>
      <c r="B76"/>
      <c r="C76"/>
      <c r="D76"/>
      <c r="E76"/>
      <c r="F76" s="3"/>
      <c r="G76" s="3"/>
      <c r="H76" s="16"/>
      <c r="I76"/>
      <c r="J76"/>
      <c r="K76"/>
      <c r="L76"/>
      <c r="M76"/>
      <c r="N76"/>
      <c r="O76"/>
      <c r="P76"/>
      <c r="Q76"/>
      <c r="R76" s="16"/>
      <c r="S76" s="97"/>
      <c r="T76"/>
      <c r="U76" s="97"/>
      <c r="V76" s="97"/>
      <c r="W76" s="12"/>
      <c r="X76" s="12"/>
      <c r="Y76" s="12"/>
      <c r="Z76" s="12"/>
      <c r="AA76" s="3"/>
      <c r="AB76" s="3"/>
      <c r="AC76" s="12"/>
      <c r="AD76" s="56"/>
      <c r="AE76" s="153"/>
      <c r="AF76" s="153"/>
      <c r="AG76"/>
      <c r="AH76" s="12"/>
      <c r="AI76"/>
      <c r="AJ76" s="97"/>
      <c r="AK76"/>
      <c r="AL76" s="12"/>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row>
    <row r="77" spans="1:270" s="2" customFormat="1">
      <c r="A77"/>
      <c r="B77"/>
      <c r="C77"/>
      <c r="D77"/>
      <c r="E77"/>
      <c r="F77" s="3"/>
      <c r="G77" s="3"/>
      <c r="H77" s="16"/>
      <c r="I77"/>
      <c r="J77"/>
      <c r="K77"/>
      <c r="L77"/>
      <c r="M77"/>
      <c r="N77"/>
      <c r="O77"/>
      <c r="P77"/>
      <c r="Q77"/>
      <c r="R77" s="16"/>
      <c r="S77" s="97"/>
      <c r="T77"/>
      <c r="U77" s="97"/>
      <c r="V77" s="97"/>
      <c r="W77" s="12"/>
      <c r="X77" s="12"/>
      <c r="Y77" s="12"/>
      <c r="Z77" s="12"/>
      <c r="AA77" s="3"/>
      <c r="AB77" s="3"/>
      <c r="AC77" s="12"/>
      <c r="AD77" s="56"/>
      <c r="AE77" s="153"/>
      <c r="AF77" s="153"/>
      <c r="AG77"/>
      <c r="AH77" s="12"/>
      <c r="AI77"/>
      <c r="AJ77" s="97"/>
      <c r="AK77"/>
      <c r="AL77" s="12"/>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row>
    <row r="78" spans="1:270" s="2" customFormat="1">
      <c r="A78"/>
      <c r="B78"/>
      <c r="C78"/>
      <c r="D78"/>
      <c r="E78"/>
      <c r="F78" s="3"/>
      <c r="G78" s="3"/>
      <c r="H78" s="16"/>
      <c r="I78"/>
      <c r="J78"/>
      <c r="K78"/>
      <c r="L78"/>
      <c r="M78"/>
      <c r="N78"/>
      <c r="O78"/>
      <c r="P78"/>
      <c r="Q78"/>
      <c r="R78" s="16"/>
      <c r="S78" s="97"/>
      <c r="T78"/>
      <c r="U78" s="97"/>
      <c r="V78" s="97"/>
      <c r="W78" s="12"/>
      <c r="X78" s="12"/>
      <c r="Y78" s="12"/>
      <c r="Z78" s="12"/>
      <c r="AA78" s="3"/>
      <c r="AB78" s="3"/>
      <c r="AC78" s="12"/>
      <c r="AD78" s="56"/>
      <c r="AE78" s="153"/>
      <c r="AF78" s="153"/>
      <c r="AG78"/>
      <c r="AH78" s="12"/>
      <c r="AI78"/>
      <c r="AJ78" s="97"/>
      <c r="AK78"/>
      <c r="AL78" s="12"/>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row>
    <row r="79" spans="1:270" s="2" customFormat="1">
      <c r="A79"/>
      <c r="B79"/>
      <c r="C79"/>
      <c r="D79"/>
      <c r="E79"/>
      <c r="F79" s="3"/>
      <c r="G79" s="3"/>
      <c r="H79" s="16"/>
      <c r="I79"/>
      <c r="J79"/>
      <c r="K79"/>
      <c r="L79"/>
      <c r="M79"/>
      <c r="N79"/>
      <c r="O79"/>
      <c r="P79"/>
      <c r="Q79"/>
      <c r="R79" s="16"/>
      <c r="S79" s="97"/>
      <c r="T79"/>
      <c r="U79" s="97"/>
      <c r="V79" s="97"/>
      <c r="W79" s="12"/>
      <c r="X79" s="12"/>
      <c r="Y79" s="12"/>
      <c r="Z79" s="12"/>
      <c r="AA79" s="3"/>
      <c r="AB79" s="3"/>
      <c r="AC79" s="12"/>
      <c r="AD79" s="56"/>
      <c r="AE79" s="153"/>
      <c r="AF79" s="153"/>
      <c r="AG79"/>
      <c r="AH79" s="12"/>
      <c r="AI79"/>
      <c r="AJ79" s="97"/>
      <c r="AK79"/>
      <c r="AL79" s="12"/>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row>
    <row r="80" spans="1:270" s="2" customFormat="1">
      <c r="A80"/>
      <c r="B80"/>
      <c r="C80"/>
      <c r="D80"/>
      <c r="E80"/>
      <c r="F80" s="3"/>
      <c r="G80" s="3"/>
      <c r="H80" s="16"/>
      <c r="I80"/>
      <c r="J80"/>
      <c r="K80"/>
      <c r="L80"/>
      <c r="M80"/>
      <c r="N80"/>
      <c r="O80"/>
      <c r="P80"/>
      <c r="Q80"/>
      <c r="R80" s="16"/>
      <c r="S80" s="97"/>
      <c r="T80"/>
      <c r="U80" s="97"/>
      <c r="V80" s="97"/>
      <c r="W80" s="12"/>
      <c r="X80" s="12"/>
      <c r="Y80" s="12"/>
      <c r="Z80" s="12"/>
      <c r="AA80" s="3"/>
      <c r="AB80" s="3"/>
      <c r="AC80" s="12"/>
      <c r="AD80" s="56"/>
      <c r="AE80" s="153"/>
      <c r="AF80" s="153"/>
      <c r="AG80"/>
      <c r="AH80" s="12"/>
      <c r="AI80"/>
      <c r="AJ80" s="97"/>
      <c r="AK80"/>
      <c r="AL80" s="12"/>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row>
    <row r="81" spans="1:270" s="2" customFormat="1">
      <c r="A81"/>
      <c r="B81"/>
      <c r="C81"/>
      <c r="D81"/>
      <c r="E81"/>
      <c r="F81" s="3"/>
      <c r="G81" s="3"/>
      <c r="H81" s="16"/>
      <c r="I81"/>
      <c r="J81"/>
      <c r="K81"/>
      <c r="L81"/>
      <c r="M81"/>
      <c r="N81"/>
      <c r="O81"/>
      <c r="P81"/>
      <c r="Q81"/>
      <c r="R81" s="16"/>
      <c r="S81" s="97"/>
      <c r="T81"/>
      <c r="U81" s="97"/>
      <c r="V81" s="97"/>
      <c r="W81" s="12"/>
      <c r="X81" s="12"/>
      <c r="Y81" s="12"/>
      <c r="Z81" s="12"/>
      <c r="AA81" s="3"/>
      <c r="AB81" s="3"/>
      <c r="AC81" s="12"/>
      <c r="AD81" s="56"/>
      <c r="AE81" s="153"/>
      <c r="AF81" s="153"/>
      <c r="AG81"/>
      <c r="AH81" s="12"/>
      <c r="AI81"/>
      <c r="AJ81" s="97"/>
      <c r="AK81"/>
      <c r="AL81" s="12"/>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row>
    <row r="82" spans="1:270" s="2" customFormat="1">
      <c r="A82"/>
      <c r="B82"/>
      <c r="C82"/>
      <c r="D82"/>
      <c r="E82"/>
      <c r="F82" s="3"/>
      <c r="G82" s="3"/>
      <c r="H82" s="16"/>
      <c r="I82"/>
      <c r="J82"/>
      <c r="K82"/>
      <c r="L82"/>
      <c r="M82"/>
      <c r="N82"/>
      <c r="O82"/>
      <c r="P82"/>
      <c r="Q82"/>
      <c r="R82" s="16"/>
      <c r="S82" s="97"/>
      <c r="T82"/>
      <c r="U82" s="97"/>
      <c r="V82" s="97"/>
      <c r="W82" s="12"/>
      <c r="X82" s="12"/>
      <c r="Y82" s="12"/>
      <c r="Z82" s="12"/>
      <c r="AA82" s="3"/>
      <c r="AB82" s="3"/>
      <c r="AC82" s="12"/>
      <c r="AD82" s="56"/>
      <c r="AE82" s="153"/>
      <c r="AF82" s="153"/>
      <c r="AG82"/>
      <c r="AH82" s="12"/>
      <c r="AI82"/>
      <c r="AJ82" s="97"/>
      <c r="AK82"/>
      <c r="AL82" s="1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row>
    <row r="83" spans="1:270" s="2" customFormat="1">
      <c r="A83"/>
      <c r="B83"/>
      <c r="C83"/>
      <c r="D83"/>
      <c r="E83"/>
      <c r="F83" s="3"/>
      <c r="G83" s="3"/>
      <c r="H83" s="16"/>
      <c r="I83"/>
      <c r="J83"/>
      <c r="K83"/>
      <c r="L83"/>
      <c r="M83"/>
      <c r="N83"/>
      <c r="O83"/>
      <c r="P83"/>
      <c r="Q83"/>
      <c r="R83" s="16"/>
      <c r="S83" s="97"/>
      <c r="T83"/>
      <c r="U83" s="97"/>
      <c r="V83" s="97"/>
      <c r="W83" s="12"/>
      <c r="X83" s="12"/>
      <c r="Y83" s="12"/>
      <c r="Z83" s="12"/>
      <c r="AA83" s="3"/>
      <c r="AB83" s="3"/>
      <c r="AC83" s="12"/>
      <c r="AD83" s="56"/>
      <c r="AE83" s="153"/>
      <c r="AF83" s="153"/>
      <c r="AG83"/>
      <c r="AH83" s="12"/>
      <c r="AI83"/>
      <c r="AJ83" s="97"/>
      <c r="AK83"/>
      <c r="AL83" s="12"/>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row>
    <row r="84" spans="1:270" s="2" customFormat="1">
      <c r="A84"/>
      <c r="B84"/>
      <c r="C84"/>
      <c r="D84"/>
      <c r="E84"/>
      <c r="F84" s="3"/>
      <c r="G84" s="3"/>
      <c r="H84" s="16"/>
      <c r="I84"/>
      <c r="J84"/>
      <c r="K84"/>
      <c r="L84"/>
      <c r="M84"/>
      <c r="N84"/>
      <c r="O84"/>
      <c r="P84"/>
      <c r="Q84"/>
      <c r="R84" s="16"/>
      <c r="S84" s="97"/>
      <c r="T84"/>
      <c r="U84" s="97"/>
      <c r="V84" s="97"/>
      <c r="W84" s="12"/>
      <c r="X84" s="12"/>
      <c r="Y84" s="12"/>
      <c r="Z84" s="12"/>
      <c r="AA84" s="3"/>
      <c r="AB84" s="3"/>
      <c r="AC84" s="12"/>
      <c r="AD84" s="56"/>
      <c r="AE84" s="153"/>
      <c r="AF84" s="153"/>
      <c r="AG84"/>
      <c r="AH84" s="12"/>
      <c r="AI84"/>
      <c r="AJ84" s="97"/>
      <c r="AK84"/>
      <c r="AL84" s="12"/>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row>
    <row r="85" spans="1:270" s="2" customFormat="1">
      <c r="A85"/>
      <c r="B85"/>
      <c r="C85"/>
      <c r="D85"/>
      <c r="E85"/>
      <c r="F85" s="3"/>
      <c r="G85" s="3"/>
      <c r="H85" s="16"/>
      <c r="I85"/>
      <c r="J85"/>
      <c r="K85"/>
      <c r="L85"/>
      <c r="M85"/>
      <c r="N85"/>
      <c r="O85"/>
      <c r="P85"/>
      <c r="Q85"/>
      <c r="R85" s="16"/>
      <c r="S85" s="97"/>
      <c r="T85"/>
      <c r="U85" s="97"/>
      <c r="V85" s="97"/>
      <c r="W85" s="12"/>
      <c r="X85" s="12"/>
      <c r="Y85" s="12"/>
      <c r="Z85" s="12"/>
      <c r="AA85" s="3"/>
      <c r="AB85" s="3"/>
      <c r="AC85" s="12"/>
      <c r="AD85" s="56"/>
      <c r="AE85" s="153"/>
      <c r="AF85" s="153"/>
      <c r="AG85"/>
      <c r="AH85" s="12"/>
      <c r="AI85"/>
      <c r="AJ85" s="97"/>
      <c r="AK85"/>
      <c r="AL85" s="12"/>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row>
    <row r="86" spans="1:270" s="2" customFormat="1">
      <c r="A86"/>
      <c r="B86"/>
      <c r="C86"/>
      <c r="D86"/>
      <c r="E86"/>
      <c r="F86" s="3"/>
      <c r="G86" s="3"/>
      <c r="H86" s="16"/>
      <c r="I86"/>
      <c r="J86"/>
      <c r="K86"/>
      <c r="L86"/>
      <c r="M86"/>
      <c r="N86"/>
      <c r="O86"/>
      <c r="P86"/>
      <c r="Q86"/>
      <c r="R86" s="16"/>
      <c r="S86" s="97"/>
      <c r="T86"/>
      <c r="U86" s="97"/>
      <c r="V86" s="97"/>
      <c r="W86" s="12"/>
      <c r="X86" s="12"/>
      <c r="Y86" s="12"/>
      <c r="Z86" s="12"/>
      <c r="AA86" s="3"/>
      <c r="AB86" s="3"/>
      <c r="AC86" s="12"/>
      <c r="AD86" s="56"/>
      <c r="AE86" s="153"/>
      <c r="AF86" s="153"/>
      <c r="AG86"/>
      <c r="AH86" s="12"/>
      <c r="AI86"/>
      <c r="AJ86" s="97"/>
      <c r="AK86"/>
      <c r="AL86" s="12"/>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row>
    <row r="87" spans="1:270" s="2" customFormat="1">
      <c r="A87"/>
      <c r="B87"/>
      <c r="C87"/>
      <c r="D87"/>
      <c r="E87"/>
      <c r="F87" s="3"/>
      <c r="G87" s="3"/>
      <c r="H87" s="16"/>
      <c r="I87"/>
      <c r="J87"/>
      <c r="K87"/>
      <c r="L87"/>
      <c r="M87"/>
      <c r="N87"/>
      <c r="O87"/>
      <c r="P87"/>
      <c r="Q87"/>
      <c r="R87" s="16"/>
      <c r="S87" s="97"/>
      <c r="T87"/>
      <c r="U87" s="97"/>
      <c r="V87" s="97"/>
      <c r="W87" s="12"/>
      <c r="X87" s="12"/>
      <c r="Y87" s="12"/>
      <c r="Z87" s="12"/>
      <c r="AA87" s="3"/>
      <c r="AB87" s="3"/>
      <c r="AC87" s="12"/>
      <c r="AD87" s="56"/>
      <c r="AE87" s="153"/>
      <c r="AF87" s="153"/>
      <c r="AG87"/>
      <c r="AH87" s="12"/>
      <c r="AI87"/>
      <c r="AJ87" s="97"/>
      <c r="AK87"/>
      <c r="AL87" s="12"/>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row>
    <row r="88" spans="1:270" s="2" customFormat="1">
      <c r="A88"/>
      <c r="B88"/>
      <c r="C88"/>
      <c r="D88"/>
      <c r="E88"/>
      <c r="F88" s="3"/>
      <c r="G88" s="3"/>
      <c r="H88" s="16"/>
      <c r="I88"/>
      <c r="J88"/>
      <c r="K88"/>
      <c r="L88"/>
      <c r="M88"/>
      <c r="N88"/>
      <c r="O88"/>
      <c r="P88"/>
      <c r="Q88"/>
      <c r="R88" s="16"/>
      <c r="S88" s="97"/>
      <c r="T88"/>
      <c r="U88" s="97"/>
      <c r="V88" s="97"/>
      <c r="W88" s="12"/>
      <c r="X88" s="12"/>
      <c r="Y88" s="12"/>
      <c r="Z88" s="12"/>
      <c r="AA88" s="3"/>
      <c r="AB88" s="3"/>
      <c r="AC88" s="12"/>
      <c r="AD88" s="56"/>
      <c r="AE88" s="153"/>
      <c r="AF88" s="153"/>
      <c r="AG88"/>
      <c r="AH88" s="12"/>
      <c r="AI88"/>
      <c r="AJ88" s="97"/>
      <c r="AK88"/>
      <c r="AL88" s="12"/>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row>
    <row r="89" spans="1:270" s="2" customFormat="1">
      <c r="A89"/>
      <c r="B89"/>
      <c r="C89"/>
      <c r="D89"/>
      <c r="E89"/>
      <c r="F89" s="3"/>
      <c r="G89" s="3"/>
      <c r="H89" s="16"/>
      <c r="I89"/>
      <c r="J89"/>
      <c r="K89"/>
      <c r="L89"/>
      <c r="M89"/>
      <c r="N89"/>
      <c r="O89"/>
      <c r="P89"/>
      <c r="Q89"/>
      <c r="R89" s="16"/>
      <c r="S89" s="97"/>
      <c r="T89"/>
      <c r="U89" s="97"/>
      <c r="V89" s="97"/>
      <c r="W89" s="12"/>
      <c r="X89" s="12"/>
      <c r="Y89" s="12"/>
      <c r="Z89" s="12"/>
      <c r="AA89" s="3"/>
      <c r="AB89" s="3"/>
      <c r="AC89" s="12"/>
      <c r="AD89" s="56"/>
      <c r="AE89" s="153"/>
      <c r="AF89" s="153"/>
      <c r="AG89"/>
      <c r="AH89" s="12"/>
      <c r="AI89"/>
      <c r="AJ89" s="97"/>
      <c r="AK89"/>
      <c r="AL89" s="12"/>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row>
    <row r="90" spans="1:270" s="2" customFormat="1">
      <c r="A90"/>
      <c r="B90"/>
      <c r="C90"/>
      <c r="D90"/>
      <c r="E90"/>
      <c r="F90" s="3"/>
      <c r="G90" s="3"/>
      <c r="H90" s="16"/>
      <c r="I90"/>
      <c r="J90"/>
      <c r="K90"/>
      <c r="L90"/>
      <c r="M90"/>
      <c r="N90"/>
      <c r="O90"/>
      <c r="P90"/>
      <c r="Q90"/>
      <c r="R90" s="16"/>
      <c r="S90" s="97"/>
      <c r="T90"/>
      <c r="U90" s="97"/>
      <c r="V90" s="97"/>
      <c r="W90" s="12"/>
      <c r="X90" s="12"/>
      <c r="Y90" s="12"/>
      <c r="Z90" s="12"/>
      <c r="AA90" s="3"/>
      <c r="AB90" s="3"/>
      <c r="AC90" s="12"/>
      <c r="AD90" s="56"/>
      <c r="AE90" s="153"/>
      <c r="AF90" s="153"/>
      <c r="AG90"/>
      <c r="AH90" s="12"/>
      <c r="AI90"/>
      <c r="AJ90" s="97"/>
      <c r="AK90"/>
      <c r="AL90" s="12"/>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row>
    <row r="91" spans="1:270" s="2" customFormat="1">
      <c r="A91"/>
      <c r="B91"/>
      <c r="C91"/>
      <c r="D91"/>
      <c r="E91"/>
      <c r="F91" s="3"/>
      <c r="G91" s="3"/>
      <c r="H91" s="16"/>
      <c r="I91"/>
      <c r="J91"/>
      <c r="K91"/>
      <c r="L91"/>
      <c r="M91"/>
      <c r="N91"/>
      <c r="O91"/>
      <c r="P91"/>
      <c r="Q91"/>
      <c r="R91" s="16"/>
      <c r="S91" s="97"/>
      <c r="T91"/>
      <c r="U91" s="97"/>
      <c r="V91" s="97"/>
      <c r="W91" s="12"/>
      <c r="X91" s="12"/>
      <c r="Y91" s="12"/>
      <c r="Z91" s="12"/>
      <c r="AA91" s="3"/>
      <c r="AB91" s="3"/>
      <c r="AC91" s="12"/>
      <c r="AD91" s="56"/>
      <c r="AE91" s="153"/>
      <c r="AF91" s="153"/>
      <c r="AG91"/>
      <c r="AH91" s="12"/>
      <c r="AI91"/>
      <c r="AJ91" s="97"/>
      <c r="AK91"/>
      <c r="AL91" s="12"/>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row>
    <row r="92" spans="1:270" s="2" customFormat="1">
      <c r="A92"/>
      <c r="B92"/>
      <c r="C92"/>
      <c r="D92"/>
      <c r="E92"/>
      <c r="F92" s="3"/>
      <c r="G92" s="3"/>
      <c r="H92" s="16"/>
      <c r="I92"/>
      <c r="J92"/>
      <c r="K92"/>
      <c r="L92"/>
      <c r="M92"/>
      <c r="N92"/>
      <c r="O92"/>
      <c r="P92"/>
      <c r="Q92"/>
      <c r="R92" s="16"/>
      <c r="S92" s="97"/>
      <c r="T92"/>
      <c r="U92" s="97"/>
      <c r="V92" s="97"/>
      <c r="W92" s="12"/>
      <c r="X92" s="12"/>
      <c r="Y92" s="12"/>
      <c r="Z92" s="12"/>
      <c r="AA92" s="3"/>
      <c r="AB92" s="3"/>
      <c r="AC92" s="12"/>
      <c r="AD92" s="56"/>
      <c r="AE92" s="153"/>
      <c r="AF92" s="153"/>
      <c r="AG92"/>
      <c r="AH92" s="12"/>
      <c r="AI92"/>
      <c r="AJ92" s="97"/>
      <c r="AK92"/>
      <c r="AL92" s="1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row>
    <row r="93" spans="1:270" s="2" customFormat="1">
      <c r="A93"/>
      <c r="B93"/>
      <c r="C93"/>
      <c r="D93"/>
      <c r="E93"/>
      <c r="F93" s="3"/>
      <c r="G93" s="3"/>
      <c r="H93" s="16"/>
      <c r="I93"/>
      <c r="J93"/>
      <c r="K93"/>
      <c r="L93"/>
      <c r="M93"/>
      <c r="N93"/>
      <c r="O93"/>
      <c r="P93"/>
      <c r="Q93"/>
      <c r="R93" s="16"/>
      <c r="S93" s="97"/>
      <c r="T93"/>
      <c r="U93" s="97"/>
      <c r="V93" s="97"/>
      <c r="W93" s="12"/>
      <c r="X93" s="12"/>
      <c r="Y93" s="12"/>
      <c r="Z93" s="12"/>
      <c r="AA93" s="3"/>
      <c r="AB93" s="3"/>
      <c r="AC93" s="12"/>
      <c r="AD93" s="56"/>
      <c r="AE93" s="153"/>
      <c r="AF93" s="153"/>
      <c r="AG93"/>
      <c r="AH93" s="12"/>
      <c r="AI93"/>
      <c r="AJ93" s="97"/>
      <c r="AK93"/>
      <c r="AL93" s="12"/>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row>
    <row r="94" spans="1:270" s="2" customFormat="1">
      <c r="A94"/>
      <c r="B94"/>
      <c r="C94"/>
      <c r="D94"/>
      <c r="E94"/>
      <c r="F94" s="3"/>
      <c r="G94" s="3"/>
      <c r="H94" s="16"/>
      <c r="I94"/>
      <c r="J94"/>
      <c r="K94"/>
      <c r="L94"/>
      <c r="M94"/>
      <c r="N94"/>
      <c r="O94"/>
      <c r="P94"/>
      <c r="Q94"/>
      <c r="R94" s="16"/>
      <c r="S94" s="97"/>
      <c r="T94"/>
      <c r="U94" s="97"/>
      <c r="V94" s="97"/>
      <c r="W94" s="12"/>
      <c r="X94" s="12"/>
      <c r="Y94" s="12"/>
      <c r="Z94" s="12"/>
      <c r="AA94" s="3"/>
      <c r="AB94" s="3"/>
      <c r="AC94" s="12"/>
      <c r="AD94" s="56"/>
      <c r="AE94" s="153"/>
      <c r="AF94" s="153"/>
      <c r="AG94"/>
      <c r="AH94" s="12"/>
      <c r="AI94"/>
      <c r="AJ94" s="97"/>
      <c r="AK94"/>
      <c r="AL94" s="12"/>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row>
    <row r="95" spans="1:270" s="2" customFormat="1">
      <c r="A95"/>
      <c r="B95"/>
      <c r="C95"/>
      <c r="D95"/>
      <c r="E95"/>
      <c r="F95" s="3"/>
      <c r="G95" s="3"/>
      <c r="H95" s="16"/>
      <c r="I95"/>
      <c r="J95"/>
      <c r="K95"/>
      <c r="L95"/>
      <c r="M95"/>
      <c r="N95"/>
      <c r="O95"/>
      <c r="P95"/>
      <c r="Q95"/>
      <c r="R95" s="16"/>
      <c r="S95" s="97"/>
      <c r="T95"/>
      <c r="U95" s="97"/>
      <c r="V95" s="97"/>
      <c r="W95" s="12"/>
      <c r="X95" s="12"/>
      <c r="Y95" s="12"/>
      <c r="Z95" s="12"/>
      <c r="AA95" s="3"/>
      <c r="AB95" s="3"/>
      <c r="AC95" s="12"/>
      <c r="AD95" s="56"/>
      <c r="AE95" s="153"/>
      <c r="AF95" s="153"/>
      <c r="AG95"/>
      <c r="AH95" s="12"/>
      <c r="AI95"/>
      <c r="AJ95" s="97"/>
      <c r="AK95"/>
      <c r="AL95" s="12"/>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row>
    <row r="96" spans="1:270" s="2" customFormat="1">
      <c r="A96"/>
      <c r="B96"/>
      <c r="C96"/>
      <c r="D96"/>
      <c r="E96"/>
      <c r="F96" s="3"/>
      <c r="G96" s="3"/>
      <c r="H96" s="16"/>
      <c r="I96"/>
      <c r="J96"/>
      <c r="K96"/>
      <c r="L96"/>
      <c r="M96"/>
      <c r="N96"/>
      <c r="O96"/>
      <c r="P96"/>
      <c r="Q96"/>
      <c r="R96" s="16"/>
      <c r="S96" s="97"/>
      <c r="T96"/>
      <c r="U96" s="97"/>
      <c r="V96" s="97"/>
      <c r="W96" s="12"/>
      <c r="X96" s="12"/>
      <c r="Y96" s="12"/>
      <c r="Z96" s="12"/>
      <c r="AA96" s="3"/>
      <c r="AB96" s="3"/>
      <c r="AC96" s="12"/>
      <c r="AD96" s="56"/>
      <c r="AE96" s="153"/>
      <c r="AF96" s="153"/>
      <c r="AG96"/>
      <c r="AH96" s="12"/>
      <c r="AI96"/>
      <c r="AJ96" s="97"/>
      <c r="AK96"/>
      <c r="AL96" s="12"/>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row>
    <row r="97" spans="1:270" s="2" customFormat="1">
      <c r="A97"/>
      <c r="B97"/>
      <c r="C97"/>
      <c r="D97"/>
      <c r="E97"/>
      <c r="F97" s="3"/>
      <c r="G97" s="3"/>
      <c r="H97" s="16"/>
      <c r="I97"/>
      <c r="J97"/>
      <c r="K97"/>
      <c r="L97"/>
      <c r="M97"/>
      <c r="N97"/>
      <c r="O97"/>
      <c r="P97"/>
      <c r="Q97"/>
      <c r="R97" s="16"/>
      <c r="S97" s="97"/>
      <c r="T97"/>
      <c r="U97" s="97"/>
      <c r="V97" s="97"/>
      <c r="W97" s="12"/>
      <c r="X97" s="12"/>
      <c r="Y97" s="12"/>
      <c r="Z97" s="12"/>
      <c r="AA97" s="3"/>
      <c r="AB97" s="3"/>
      <c r="AC97" s="12"/>
      <c r="AD97" s="56"/>
      <c r="AE97" s="153"/>
      <c r="AF97" s="153"/>
      <c r="AG97"/>
      <c r="AH97" s="12"/>
      <c r="AI97"/>
      <c r="AJ97" s="97"/>
      <c r="AK97"/>
      <c r="AL97" s="12"/>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row>
    <row r="98" spans="1:270" s="2" customFormat="1">
      <c r="A98"/>
      <c r="B98"/>
      <c r="C98"/>
      <c r="D98"/>
      <c r="E98"/>
      <c r="F98" s="3"/>
      <c r="G98" s="3"/>
      <c r="H98" s="16"/>
      <c r="I98"/>
      <c r="J98"/>
      <c r="K98"/>
      <c r="L98"/>
      <c r="M98"/>
      <c r="N98"/>
      <c r="O98"/>
      <c r="P98"/>
      <c r="Q98"/>
      <c r="R98" s="16"/>
      <c r="S98" s="97"/>
      <c r="T98"/>
      <c r="U98" s="97"/>
      <c r="V98" s="97"/>
      <c r="W98" s="12"/>
      <c r="X98" s="12"/>
      <c r="Y98" s="12"/>
      <c r="Z98" s="12"/>
      <c r="AA98" s="3"/>
      <c r="AB98" s="3"/>
      <c r="AC98" s="12"/>
      <c r="AD98" s="56"/>
      <c r="AE98" s="153"/>
      <c r="AF98" s="153"/>
      <c r="AG98"/>
      <c r="AH98" s="12"/>
      <c r="AI98"/>
      <c r="AJ98" s="97"/>
      <c r="AK98"/>
      <c r="AL98" s="12"/>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row>
    <row r="99" spans="1:270" s="2" customFormat="1">
      <c r="A99"/>
      <c r="B99"/>
      <c r="C99"/>
      <c r="D99"/>
      <c r="E99"/>
      <c r="F99" s="3"/>
      <c r="G99" s="3"/>
      <c r="H99" s="16"/>
      <c r="I99"/>
      <c r="J99"/>
      <c r="K99"/>
      <c r="L99"/>
      <c r="M99"/>
      <c r="N99"/>
      <c r="O99"/>
      <c r="P99"/>
      <c r="Q99"/>
      <c r="R99" s="16"/>
      <c r="S99" s="97"/>
      <c r="T99"/>
      <c r="U99" s="97"/>
      <c r="V99" s="97"/>
      <c r="W99" s="12"/>
      <c r="X99" s="12"/>
      <c r="Y99" s="12"/>
      <c r="Z99" s="12"/>
      <c r="AA99" s="3"/>
      <c r="AB99" s="3"/>
      <c r="AC99" s="12"/>
      <c r="AD99" s="56"/>
      <c r="AE99" s="153"/>
      <c r="AF99" s="153"/>
      <c r="AG99"/>
      <c r="AH99" s="12"/>
      <c r="AI99"/>
      <c r="AJ99" s="97"/>
      <c r="AK99"/>
      <c r="AL99" s="12"/>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row>
    <row r="100" spans="1:270" s="2" customFormat="1">
      <c r="A100"/>
      <c r="B100"/>
      <c r="C100"/>
      <c r="D100"/>
      <c r="E100"/>
      <c r="F100" s="3"/>
      <c r="G100" s="3"/>
      <c r="H100" s="16"/>
      <c r="I100"/>
      <c r="J100"/>
      <c r="K100"/>
      <c r="L100"/>
      <c r="M100"/>
      <c r="N100"/>
      <c r="O100"/>
      <c r="P100"/>
      <c r="Q100"/>
      <c r="R100" s="16"/>
      <c r="S100" s="97"/>
      <c r="T100"/>
      <c r="U100" s="97"/>
      <c r="V100" s="97"/>
      <c r="W100" s="12"/>
      <c r="X100" s="12"/>
      <c r="Y100" s="12"/>
      <c r="Z100" s="12"/>
      <c r="AA100" s="3"/>
      <c r="AB100" s="3"/>
      <c r="AC100" s="12"/>
      <c r="AD100" s="56"/>
      <c r="AE100" s="153"/>
      <c r="AF100" s="153"/>
      <c r="AG100"/>
      <c r="AH100" s="12"/>
      <c r="AI100"/>
      <c r="AJ100" s="97"/>
      <c r="AK100"/>
      <c r="AL100" s="12"/>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row>
    <row r="101" spans="1:270" s="2" customFormat="1">
      <c r="A101"/>
      <c r="B101"/>
      <c r="C101"/>
      <c r="D101"/>
      <c r="E101"/>
      <c r="F101" s="3"/>
      <c r="G101" s="3"/>
      <c r="H101" s="16"/>
      <c r="I101"/>
      <c r="J101"/>
      <c r="K101"/>
      <c r="L101"/>
      <c r="M101"/>
      <c r="N101"/>
      <c r="O101"/>
      <c r="P101"/>
      <c r="Q101"/>
      <c r="R101" s="16"/>
      <c r="S101" s="97"/>
      <c r="T101"/>
      <c r="U101" s="97"/>
      <c r="V101" s="97"/>
      <c r="W101" s="12"/>
      <c r="X101" s="12"/>
      <c r="Y101" s="12"/>
      <c r="Z101" s="12"/>
      <c r="AA101" s="3"/>
      <c r="AB101" s="3"/>
      <c r="AC101" s="12"/>
      <c r="AD101" s="56"/>
      <c r="AE101" s="153"/>
      <c r="AF101" s="153"/>
      <c r="AG101"/>
      <c r="AH101" s="12"/>
      <c r="AI101"/>
      <c r="AJ101" s="97"/>
      <c r="AK101"/>
      <c r="AL101" s="12"/>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row>
    <row r="102" spans="1:270" s="2" customFormat="1">
      <c r="A102"/>
      <c r="B102"/>
      <c r="C102"/>
      <c r="D102"/>
      <c r="E102"/>
      <c r="F102" s="3"/>
      <c r="G102" s="3"/>
      <c r="H102" s="16"/>
      <c r="I102"/>
      <c r="J102"/>
      <c r="K102"/>
      <c r="L102"/>
      <c r="M102"/>
      <c r="N102"/>
      <c r="O102"/>
      <c r="P102"/>
      <c r="Q102"/>
      <c r="R102" s="16"/>
      <c r="S102" s="97"/>
      <c r="T102"/>
      <c r="U102" s="97"/>
      <c r="V102" s="97"/>
      <c r="W102" s="12"/>
      <c r="X102" s="12"/>
      <c r="Y102" s="12"/>
      <c r="Z102" s="12"/>
      <c r="AA102" s="3"/>
      <c r="AB102" s="3"/>
      <c r="AC102" s="12"/>
      <c r="AD102" s="56"/>
      <c r="AE102" s="153"/>
      <c r="AF102" s="153"/>
      <c r="AG102"/>
      <c r="AH102" s="12"/>
      <c r="AI102"/>
      <c r="AJ102" s="97"/>
      <c r="AK102"/>
      <c r="AL102" s="1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row>
    <row r="103" spans="1:270" s="2" customFormat="1">
      <c r="A103"/>
      <c r="B103"/>
      <c r="C103"/>
      <c r="D103"/>
      <c r="E103"/>
      <c r="F103" s="3"/>
      <c r="G103" s="3"/>
      <c r="H103" s="16"/>
      <c r="I103"/>
      <c r="J103"/>
      <c r="K103"/>
      <c r="L103"/>
      <c r="M103"/>
      <c r="N103"/>
      <c r="O103"/>
      <c r="P103"/>
      <c r="Q103"/>
      <c r="R103" s="16"/>
      <c r="S103" s="97"/>
      <c r="T103"/>
      <c r="U103" s="97"/>
      <c r="V103" s="97"/>
      <c r="W103" s="12"/>
      <c r="X103" s="12"/>
      <c r="Y103" s="12"/>
      <c r="Z103" s="12"/>
      <c r="AA103" s="3"/>
      <c r="AB103" s="3"/>
      <c r="AC103" s="12"/>
      <c r="AD103" s="56"/>
      <c r="AE103" s="153"/>
      <c r="AF103" s="153"/>
      <c r="AG103"/>
      <c r="AH103" s="12"/>
      <c r="AI103"/>
      <c r="AJ103" s="97"/>
      <c r="AK103"/>
      <c r="AL103" s="12"/>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row>
    <row r="104" spans="1:270" s="2" customFormat="1">
      <c r="A104"/>
      <c r="B104"/>
      <c r="C104"/>
      <c r="D104"/>
      <c r="E104"/>
      <c r="F104" s="3"/>
      <c r="G104" s="3"/>
      <c r="H104" s="16"/>
      <c r="I104"/>
      <c r="J104"/>
      <c r="K104"/>
      <c r="L104"/>
      <c r="M104"/>
      <c r="N104"/>
      <c r="O104"/>
      <c r="P104"/>
      <c r="Q104"/>
      <c r="R104" s="16"/>
      <c r="S104" s="97"/>
      <c r="T104"/>
      <c r="U104" s="97"/>
      <c r="V104" s="97"/>
      <c r="W104" s="12"/>
      <c r="X104" s="12"/>
      <c r="Y104" s="12"/>
      <c r="Z104" s="12"/>
      <c r="AA104" s="3"/>
      <c r="AB104" s="3"/>
      <c r="AC104" s="12"/>
      <c r="AD104" s="56"/>
      <c r="AE104" s="153"/>
      <c r="AF104" s="153"/>
      <c r="AG104"/>
      <c r="AH104" s="12"/>
      <c r="AI104"/>
      <c r="AJ104" s="97"/>
      <c r="AK104"/>
      <c r="AL104" s="12"/>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row>
    <row r="105" spans="1:270" s="2" customFormat="1">
      <c r="A105"/>
      <c r="B105"/>
      <c r="C105"/>
      <c r="D105"/>
      <c r="E105"/>
      <c r="F105" s="3"/>
      <c r="G105" s="3"/>
      <c r="H105" s="16"/>
      <c r="I105"/>
      <c r="J105"/>
      <c r="K105"/>
      <c r="L105"/>
      <c r="M105"/>
      <c r="N105"/>
      <c r="O105"/>
      <c r="P105"/>
      <c r="Q105"/>
      <c r="R105" s="16"/>
      <c r="S105" s="97"/>
      <c r="T105"/>
      <c r="U105" s="97"/>
      <c r="V105" s="97"/>
      <c r="W105" s="12"/>
      <c r="X105" s="12"/>
      <c r="Y105" s="12"/>
      <c r="Z105" s="12"/>
      <c r="AA105" s="3"/>
      <c r="AB105" s="3"/>
      <c r="AC105" s="12"/>
      <c r="AD105" s="56"/>
      <c r="AE105" s="153"/>
      <c r="AF105" s="153"/>
      <c r="AG105"/>
      <c r="AH105" s="12"/>
      <c r="AI105"/>
      <c r="AJ105" s="97"/>
      <c r="AK105"/>
      <c r="AL105" s="12"/>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row>
    <row r="106" spans="1:270" s="2" customFormat="1">
      <c r="A106"/>
      <c r="B106"/>
      <c r="C106"/>
      <c r="D106"/>
      <c r="E106"/>
      <c r="F106" s="3"/>
      <c r="G106" s="3"/>
      <c r="H106" s="16"/>
      <c r="I106"/>
      <c r="J106"/>
      <c r="K106"/>
      <c r="L106"/>
      <c r="M106"/>
      <c r="N106"/>
      <c r="O106"/>
      <c r="P106"/>
      <c r="Q106"/>
      <c r="R106" s="16"/>
      <c r="S106" s="97"/>
      <c r="T106"/>
      <c r="U106" s="97"/>
      <c r="V106" s="97"/>
      <c r="W106" s="12"/>
      <c r="X106" s="12"/>
      <c r="Y106" s="12"/>
      <c r="Z106" s="12"/>
      <c r="AA106" s="3"/>
      <c r="AB106" s="3"/>
      <c r="AC106" s="12"/>
      <c r="AD106" s="56"/>
      <c r="AE106" s="153"/>
      <c r="AF106" s="153"/>
      <c r="AG106"/>
      <c r="AH106" s="12"/>
      <c r="AI106"/>
      <c r="AJ106" s="97"/>
      <c r="AK106"/>
      <c r="AL106" s="12"/>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row>
    <row r="107" spans="1:270" s="2" customFormat="1">
      <c r="A107"/>
      <c r="B107"/>
      <c r="C107"/>
      <c r="D107"/>
      <c r="E107"/>
      <c r="F107" s="3"/>
      <c r="G107" s="3"/>
      <c r="H107" s="16"/>
      <c r="I107"/>
      <c r="J107"/>
      <c r="K107"/>
      <c r="L107"/>
      <c r="M107"/>
      <c r="N107"/>
      <c r="O107"/>
      <c r="P107"/>
      <c r="Q107"/>
      <c r="R107" s="16"/>
      <c r="S107" s="97"/>
      <c r="T107"/>
      <c r="U107" s="97"/>
      <c r="V107" s="97"/>
      <c r="W107" s="12"/>
      <c r="X107" s="12"/>
      <c r="Y107" s="12"/>
      <c r="Z107" s="12"/>
      <c r="AA107" s="3"/>
      <c r="AB107" s="3"/>
      <c r="AC107" s="12"/>
      <c r="AD107" s="56"/>
      <c r="AE107" s="153"/>
      <c r="AF107" s="153"/>
      <c r="AG107"/>
      <c r="AH107" s="12"/>
      <c r="AI107"/>
      <c r="AJ107" s="97"/>
      <c r="AK107"/>
      <c r="AL107" s="12"/>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row>
    <row r="108" spans="1:270" s="2" customFormat="1">
      <c r="A108"/>
      <c r="B108"/>
      <c r="C108"/>
      <c r="D108"/>
      <c r="E108"/>
      <c r="F108" s="3"/>
      <c r="G108" s="3"/>
      <c r="H108" s="16"/>
      <c r="I108"/>
      <c r="J108"/>
      <c r="K108"/>
      <c r="L108"/>
      <c r="M108"/>
      <c r="N108"/>
      <c r="O108"/>
      <c r="P108"/>
      <c r="Q108"/>
      <c r="R108" s="16"/>
      <c r="S108" s="97"/>
      <c r="T108"/>
      <c r="U108" s="97"/>
      <c r="V108" s="97"/>
      <c r="W108" s="12"/>
      <c r="X108" s="12"/>
      <c r="Y108" s="12"/>
      <c r="Z108" s="12"/>
      <c r="AA108" s="3"/>
      <c r="AB108" s="3"/>
      <c r="AC108" s="12"/>
      <c r="AD108" s="56"/>
      <c r="AE108" s="153"/>
      <c r="AF108" s="153"/>
      <c r="AG108"/>
      <c r="AH108" s="12"/>
      <c r="AI108"/>
      <c r="AJ108" s="97"/>
      <c r="AK108"/>
      <c r="AL108" s="12"/>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row>
    <row r="109" spans="1:270" s="2" customFormat="1">
      <c r="A109"/>
      <c r="B109"/>
      <c r="C109"/>
      <c r="D109"/>
      <c r="E109"/>
      <c r="F109" s="3"/>
      <c r="G109" s="3"/>
      <c r="H109" s="16"/>
      <c r="I109"/>
      <c r="J109"/>
      <c r="K109"/>
      <c r="L109"/>
      <c r="M109"/>
      <c r="N109"/>
      <c r="O109"/>
      <c r="P109"/>
      <c r="Q109"/>
      <c r="R109" s="16"/>
      <c r="S109" s="97"/>
      <c r="T109"/>
      <c r="U109" s="97"/>
      <c r="V109" s="97"/>
      <c r="W109" s="12"/>
      <c r="X109" s="12"/>
      <c r="Y109" s="12"/>
      <c r="Z109" s="12"/>
      <c r="AA109" s="3"/>
      <c r="AB109" s="3"/>
      <c r="AC109" s="12"/>
      <c r="AD109" s="56"/>
      <c r="AE109" s="153"/>
      <c r="AF109" s="153"/>
      <c r="AG109"/>
      <c r="AH109" s="12"/>
      <c r="AI109"/>
      <c r="AJ109" s="97"/>
      <c r="AK109"/>
      <c r="AL109" s="12"/>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row>
    <row r="110" spans="1:270" s="2" customFormat="1">
      <c r="A110"/>
      <c r="B110"/>
      <c r="C110"/>
      <c r="D110"/>
      <c r="E110"/>
      <c r="F110" s="3"/>
      <c r="G110" s="3"/>
      <c r="H110" s="16"/>
      <c r="I110"/>
      <c r="J110"/>
      <c r="K110"/>
      <c r="L110"/>
      <c r="M110"/>
      <c r="N110"/>
      <c r="O110"/>
      <c r="P110"/>
      <c r="Q110"/>
      <c r="R110" s="16"/>
      <c r="S110" s="97"/>
      <c r="T110"/>
      <c r="U110" s="97"/>
      <c r="V110" s="97"/>
      <c r="W110" s="12"/>
      <c r="X110" s="12"/>
      <c r="Y110" s="12"/>
      <c r="Z110" s="12"/>
      <c r="AA110" s="3"/>
      <c r="AB110" s="3"/>
      <c r="AC110" s="12"/>
      <c r="AD110" s="56"/>
      <c r="AE110" s="153"/>
      <c r="AF110" s="153"/>
      <c r="AG110"/>
      <c r="AH110" s="12"/>
      <c r="AI110"/>
      <c r="AJ110" s="97"/>
      <c r="AK110"/>
      <c r="AL110" s="12"/>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row>
    <row r="111" spans="1:270" s="2" customFormat="1">
      <c r="A111"/>
      <c r="B111"/>
      <c r="C111"/>
      <c r="D111"/>
      <c r="E111"/>
      <c r="F111" s="3"/>
      <c r="G111" s="3"/>
      <c r="H111" s="16"/>
      <c r="I111"/>
      <c r="J111"/>
      <c r="K111"/>
      <c r="L111"/>
      <c r="M111"/>
      <c r="N111"/>
      <c r="O111"/>
      <c r="P111"/>
      <c r="Q111"/>
      <c r="R111" s="16"/>
      <c r="S111" s="97"/>
      <c r="T111"/>
      <c r="U111" s="97"/>
      <c r="V111" s="97"/>
      <c r="W111" s="12"/>
      <c r="X111" s="12"/>
      <c r="Y111" s="12"/>
      <c r="Z111" s="12"/>
      <c r="AA111" s="3"/>
      <c r="AB111" s="3"/>
      <c r="AC111" s="12"/>
      <c r="AD111" s="56"/>
      <c r="AE111" s="153"/>
      <c r="AF111" s="153"/>
      <c r="AG111"/>
      <c r="AH111" s="12"/>
      <c r="AI111"/>
      <c r="AJ111" s="97"/>
      <c r="AK111"/>
      <c r="AL111" s="12"/>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row>
    <row r="112" spans="1:270" s="2" customFormat="1">
      <c r="A112"/>
      <c r="B112"/>
      <c r="C112"/>
      <c r="D112"/>
      <c r="E112"/>
      <c r="F112" s="3"/>
      <c r="G112" s="3"/>
      <c r="H112" s="16"/>
      <c r="I112"/>
      <c r="J112"/>
      <c r="K112"/>
      <c r="L112"/>
      <c r="M112"/>
      <c r="N112"/>
      <c r="O112"/>
      <c r="P112"/>
      <c r="Q112"/>
      <c r="R112" s="16"/>
      <c r="S112" s="97"/>
      <c r="T112"/>
      <c r="U112" s="97"/>
      <c r="V112" s="97"/>
      <c r="W112" s="12"/>
      <c r="X112" s="12"/>
      <c r="Y112" s="12"/>
      <c r="Z112" s="12"/>
      <c r="AA112" s="3"/>
      <c r="AB112" s="3"/>
      <c r="AC112" s="12"/>
      <c r="AD112" s="56"/>
      <c r="AE112" s="153"/>
      <c r="AF112" s="153"/>
      <c r="AG112"/>
      <c r="AH112" s="12"/>
      <c r="AI112"/>
      <c r="AJ112" s="97"/>
      <c r="AK112"/>
      <c r="AL112" s="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row>
    <row r="113" spans="1:270" s="2" customFormat="1">
      <c r="A113"/>
      <c r="B113"/>
      <c r="C113"/>
      <c r="D113"/>
      <c r="E113"/>
      <c r="F113" s="3"/>
      <c r="G113" s="3"/>
      <c r="H113" s="16"/>
      <c r="I113"/>
      <c r="J113"/>
      <c r="K113"/>
      <c r="L113"/>
      <c r="M113"/>
      <c r="N113"/>
      <c r="O113"/>
      <c r="P113"/>
      <c r="Q113"/>
      <c r="R113" s="16"/>
      <c r="S113" s="97"/>
      <c r="T113"/>
      <c r="U113" s="97"/>
      <c r="V113" s="97"/>
      <c r="W113" s="12"/>
      <c r="X113" s="12"/>
      <c r="Y113" s="12"/>
      <c r="Z113" s="12"/>
      <c r="AA113" s="3"/>
      <c r="AB113" s="3"/>
      <c r="AC113" s="12"/>
      <c r="AD113" s="56"/>
      <c r="AE113" s="153"/>
      <c r="AF113" s="153"/>
      <c r="AG113"/>
      <c r="AH113" s="12"/>
      <c r="AI113"/>
      <c r="AJ113" s="97"/>
      <c r="AK113"/>
      <c r="AL113" s="12"/>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row>
    <row r="114" spans="1:270" s="2" customFormat="1">
      <c r="A114"/>
      <c r="B114"/>
      <c r="C114"/>
      <c r="D114"/>
      <c r="E114"/>
      <c r="F114" s="3"/>
      <c r="G114" s="3"/>
      <c r="H114" s="16"/>
      <c r="I114"/>
      <c r="J114"/>
      <c r="K114"/>
      <c r="L114"/>
      <c r="M114"/>
      <c r="N114"/>
      <c r="O114"/>
      <c r="P114"/>
      <c r="Q114"/>
      <c r="R114" s="16"/>
      <c r="S114" s="97"/>
      <c r="T114"/>
      <c r="U114" s="97"/>
      <c r="V114" s="97"/>
      <c r="W114" s="12"/>
      <c r="X114" s="12"/>
      <c r="Y114" s="12"/>
      <c r="Z114" s="12"/>
      <c r="AA114" s="3"/>
      <c r="AB114" s="3"/>
      <c r="AC114" s="12"/>
      <c r="AD114" s="56"/>
      <c r="AE114" s="153"/>
      <c r="AF114" s="153"/>
      <c r="AG114"/>
      <c r="AH114" s="12"/>
      <c r="AI114"/>
      <c r="AJ114" s="97"/>
      <c r="AK114"/>
      <c r="AL114" s="12"/>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row>
    <row r="115" spans="1:270" s="2" customFormat="1">
      <c r="A115"/>
      <c r="B115"/>
      <c r="C115"/>
      <c r="D115"/>
      <c r="E115"/>
      <c r="F115" s="3"/>
      <c r="G115" s="3"/>
      <c r="H115" s="16"/>
      <c r="I115"/>
      <c r="J115"/>
      <c r="K115"/>
      <c r="L115"/>
      <c r="M115"/>
      <c r="N115"/>
      <c r="O115"/>
      <c r="P115"/>
      <c r="Q115"/>
      <c r="R115" s="16"/>
      <c r="S115" s="97"/>
      <c r="T115"/>
      <c r="U115" s="97"/>
      <c r="V115" s="97"/>
      <c r="W115" s="12"/>
      <c r="X115" s="12"/>
      <c r="Y115" s="12"/>
      <c r="Z115" s="12"/>
      <c r="AA115" s="3"/>
      <c r="AB115" s="3"/>
      <c r="AC115" s="12"/>
      <c r="AD115" s="56"/>
      <c r="AE115" s="153"/>
      <c r="AF115" s="153"/>
      <c r="AG115"/>
      <c r="AH115" s="12"/>
      <c r="AI115"/>
      <c r="AJ115" s="97"/>
      <c r="AK115"/>
      <c r="AL115" s="12"/>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row>
    <row r="116" spans="1:270" s="2" customFormat="1">
      <c r="A116"/>
      <c r="B116"/>
      <c r="C116"/>
      <c r="D116"/>
      <c r="E116"/>
      <c r="F116" s="3"/>
      <c r="G116" s="3"/>
      <c r="H116" s="16"/>
      <c r="I116"/>
      <c r="J116"/>
      <c r="K116"/>
      <c r="L116"/>
      <c r="M116"/>
      <c r="N116"/>
      <c r="O116"/>
      <c r="P116"/>
      <c r="Q116"/>
      <c r="R116" s="16"/>
      <c r="S116" s="97"/>
      <c r="T116"/>
      <c r="U116" s="97"/>
      <c r="V116" s="97"/>
      <c r="W116" s="12"/>
      <c r="X116" s="12"/>
      <c r="Y116" s="12"/>
      <c r="Z116" s="12"/>
      <c r="AA116" s="3"/>
      <c r="AB116" s="3"/>
      <c r="AC116" s="12"/>
      <c r="AD116" s="56"/>
      <c r="AE116" s="153"/>
      <c r="AF116" s="153"/>
      <c r="AG116"/>
      <c r="AH116" s="12"/>
      <c r="AI116"/>
      <c r="AJ116" s="97"/>
      <c r="AK116"/>
      <c r="AL116" s="12"/>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row>
    <row r="117" spans="1:270" s="2" customFormat="1">
      <c r="A117"/>
      <c r="B117"/>
      <c r="C117"/>
      <c r="D117"/>
      <c r="E117"/>
      <c r="F117" s="3"/>
      <c r="G117" s="3"/>
      <c r="H117" s="16"/>
      <c r="I117"/>
      <c r="J117"/>
      <c r="K117"/>
      <c r="L117"/>
      <c r="M117"/>
      <c r="N117"/>
      <c r="O117"/>
      <c r="P117"/>
      <c r="Q117"/>
      <c r="R117" s="16"/>
      <c r="S117" s="97"/>
      <c r="T117"/>
      <c r="U117" s="97"/>
      <c r="V117" s="97"/>
      <c r="W117" s="12"/>
      <c r="X117" s="12"/>
      <c r="Y117" s="12"/>
      <c r="Z117" s="12"/>
      <c r="AA117" s="3"/>
      <c r="AB117" s="3"/>
      <c r="AC117" s="12"/>
      <c r="AD117" s="56"/>
      <c r="AE117" s="153"/>
      <c r="AF117" s="153"/>
      <c r="AG117"/>
      <c r="AH117" s="12"/>
      <c r="AI117"/>
      <c r="AJ117" s="97"/>
      <c r="AK117"/>
      <c r="AL117" s="12"/>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row>
    <row r="118" spans="1:270" s="2" customFormat="1">
      <c r="A118"/>
      <c r="B118"/>
      <c r="C118"/>
      <c r="D118"/>
      <c r="E118"/>
      <c r="F118" s="3"/>
      <c r="G118" s="3"/>
      <c r="H118" s="16"/>
      <c r="I118"/>
      <c r="J118"/>
      <c r="K118"/>
      <c r="L118"/>
      <c r="M118"/>
      <c r="N118"/>
      <c r="O118"/>
      <c r="P118"/>
      <c r="Q118"/>
      <c r="R118" s="16"/>
      <c r="S118" s="97"/>
      <c r="T118"/>
      <c r="U118" s="97"/>
      <c r="V118" s="97"/>
      <c r="W118" s="12"/>
      <c r="X118" s="12"/>
      <c r="Y118" s="12"/>
      <c r="Z118" s="12"/>
      <c r="AA118" s="3"/>
      <c r="AB118" s="3"/>
      <c r="AC118" s="12"/>
      <c r="AD118" s="56"/>
      <c r="AE118" s="153"/>
      <c r="AF118" s="153"/>
      <c r="AG118"/>
      <c r="AH118" s="12"/>
      <c r="AI118"/>
      <c r="AJ118" s="97"/>
      <c r="AK118"/>
      <c r="AL118" s="12"/>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row>
    <row r="119" spans="1:270" s="2" customFormat="1">
      <c r="A119"/>
      <c r="B119"/>
      <c r="C119"/>
      <c r="D119"/>
      <c r="E119"/>
      <c r="F119" s="3"/>
      <c r="G119" s="3"/>
      <c r="H119" s="16"/>
      <c r="I119"/>
      <c r="J119"/>
      <c r="K119"/>
      <c r="L119"/>
      <c r="M119"/>
      <c r="N119"/>
      <c r="O119"/>
      <c r="P119"/>
      <c r="Q119"/>
      <c r="R119" s="16"/>
      <c r="S119" s="97"/>
      <c r="T119"/>
      <c r="U119" s="97"/>
      <c r="V119" s="97"/>
      <c r="W119" s="12"/>
      <c r="X119" s="12"/>
      <c r="Y119" s="12"/>
      <c r="Z119" s="12"/>
      <c r="AA119" s="3"/>
      <c r="AB119" s="3"/>
      <c r="AC119" s="12"/>
      <c r="AD119" s="56"/>
      <c r="AE119" s="153"/>
      <c r="AF119" s="153"/>
      <c r="AG119"/>
      <c r="AH119" s="12"/>
      <c r="AI119"/>
      <c r="AJ119" s="97"/>
      <c r="AK119"/>
      <c r="AL119" s="12"/>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row>
    <row r="120" spans="1:270" s="2" customFormat="1">
      <c r="A120"/>
      <c r="B120"/>
      <c r="C120"/>
      <c r="D120"/>
      <c r="E120"/>
      <c r="F120" s="3"/>
      <c r="G120" s="3"/>
      <c r="H120" s="16"/>
      <c r="I120"/>
      <c r="J120"/>
      <c r="K120"/>
      <c r="L120"/>
      <c r="M120"/>
      <c r="N120"/>
      <c r="O120"/>
      <c r="P120"/>
      <c r="Q120"/>
      <c r="R120" s="16"/>
      <c r="S120" s="97"/>
      <c r="T120"/>
      <c r="U120" s="97"/>
      <c r="V120" s="97"/>
      <c r="W120" s="12"/>
      <c r="X120" s="12"/>
      <c r="Y120" s="12"/>
      <c r="Z120" s="12"/>
      <c r="AA120" s="3"/>
      <c r="AB120" s="3"/>
      <c r="AC120" s="12"/>
      <c r="AD120" s="56"/>
      <c r="AE120" s="153"/>
      <c r="AF120" s="153"/>
      <c r="AG120"/>
      <c r="AH120" s="12"/>
      <c r="AI120"/>
      <c r="AJ120" s="97"/>
      <c r="AK120"/>
      <c r="AL120" s="12"/>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row>
    <row r="121" spans="1:270" s="2" customFormat="1">
      <c r="A121"/>
      <c r="B121"/>
      <c r="C121"/>
      <c r="D121"/>
      <c r="E121"/>
      <c r="F121" s="3"/>
      <c r="G121" s="3"/>
      <c r="H121" s="16"/>
      <c r="I121"/>
      <c r="J121"/>
      <c r="K121"/>
      <c r="L121"/>
      <c r="M121"/>
      <c r="N121"/>
      <c r="O121"/>
      <c r="P121"/>
      <c r="Q121"/>
      <c r="R121" s="16"/>
      <c r="S121" s="97"/>
      <c r="T121"/>
      <c r="U121" s="97"/>
      <c r="V121" s="97"/>
      <c r="W121" s="12"/>
      <c r="X121" s="12"/>
      <c r="Y121" s="12"/>
      <c r="Z121" s="12"/>
      <c r="AA121" s="3"/>
      <c r="AB121" s="3"/>
      <c r="AC121" s="12"/>
      <c r="AD121" s="56"/>
      <c r="AE121" s="153"/>
      <c r="AF121" s="153"/>
      <c r="AG121"/>
      <c r="AH121" s="12"/>
      <c r="AI121"/>
      <c r="AJ121" s="97"/>
      <c r="AK121"/>
      <c r="AL121" s="12"/>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row>
    <row r="122" spans="1:270" s="2" customFormat="1">
      <c r="A122"/>
      <c r="B122"/>
      <c r="C122"/>
      <c r="D122"/>
      <c r="E122"/>
      <c r="F122" s="3"/>
      <c r="G122" s="3"/>
      <c r="H122" s="16"/>
      <c r="I122"/>
      <c r="J122"/>
      <c r="K122"/>
      <c r="L122"/>
      <c r="M122"/>
      <c r="N122"/>
      <c r="O122"/>
      <c r="P122"/>
      <c r="Q122"/>
      <c r="R122" s="16"/>
      <c r="S122" s="97"/>
      <c r="T122"/>
      <c r="U122" s="97"/>
      <c r="V122" s="97"/>
      <c r="W122" s="12"/>
      <c r="X122" s="12"/>
      <c r="Y122" s="12"/>
      <c r="Z122" s="12"/>
      <c r="AA122" s="3"/>
      <c r="AB122" s="3"/>
      <c r="AC122" s="12"/>
      <c r="AD122" s="56"/>
      <c r="AE122" s="153"/>
      <c r="AF122" s="153"/>
      <c r="AG122"/>
      <c r="AH122" s="12"/>
      <c r="AI122"/>
      <c r="AJ122" s="97"/>
      <c r="AK122"/>
      <c r="AL122" s="1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row>
    <row r="123" spans="1:270" s="2" customFormat="1">
      <c r="A123"/>
      <c r="B123"/>
      <c r="C123"/>
      <c r="D123"/>
      <c r="E123"/>
      <c r="F123" s="3"/>
      <c r="G123" s="3"/>
      <c r="H123" s="16"/>
      <c r="I123"/>
      <c r="J123"/>
      <c r="K123"/>
      <c r="L123"/>
      <c r="M123"/>
      <c r="N123"/>
      <c r="O123"/>
      <c r="P123"/>
      <c r="Q123"/>
      <c r="R123" s="16"/>
      <c r="S123" s="97"/>
      <c r="T123"/>
      <c r="U123" s="97"/>
      <c r="V123" s="97"/>
      <c r="W123" s="12"/>
      <c r="X123" s="12"/>
      <c r="Y123" s="12"/>
      <c r="Z123" s="12"/>
      <c r="AA123" s="3"/>
      <c r="AB123" s="3"/>
      <c r="AC123" s="12"/>
      <c r="AD123" s="56"/>
      <c r="AE123" s="153"/>
      <c r="AF123" s="153"/>
      <c r="AG123"/>
      <c r="AH123" s="12"/>
      <c r="AI123"/>
      <c r="AJ123" s="97"/>
      <c r="AK123"/>
      <c r="AL123" s="12"/>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row>
    <row r="124" spans="1:270" s="2" customFormat="1">
      <c r="A124"/>
      <c r="B124"/>
      <c r="C124"/>
      <c r="D124"/>
      <c r="E124"/>
      <c r="F124" s="3"/>
      <c r="G124" s="3"/>
      <c r="H124" s="16"/>
      <c r="I124"/>
      <c r="J124"/>
      <c r="K124"/>
      <c r="L124"/>
      <c r="M124"/>
      <c r="N124"/>
      <c r="O124"/>
      <c r="P124"/>
      <c r="Q124"/>
      <c r="R124" s="16"/>
      <c r="S124" s="97"/>
      <c r="T124"/>
      <c r="U124" s="97"/>
      <c r="V124" s="97"/>
      <c r="W124" s="12"/>
      <c r="X124" s="12"/>
      <c r="Y124" s="12"/>
      <c r="Z124" s="12"/>
      <c r="AA124" s="3"/>
      <c r="AB124" s="3"/>
      <c r="AC124" s="12"/>
      <c r="AD124" s="56"/>
      <c r="AE124" s="153"/>
      <c r="AF124" s="153"/>
      <c r="AG124"/>
      <c r="AH124" s="12"/>
      <c r="AI124"/>
      <c r="AJ124" s="97"/>
      <c r="AK124"/>
      <c r="AL124" s="12"/>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row>
    <row r="125" spans="1:270" s="2" customFormat="1">
      <c r="A125"/>
      <c r="B125"/>
      <c r="C125"/>
      <c r="D125"/>
      <c r="E125"/>
      <c r="F125" s="3"/>
      <c r="G125" s="3"/>
      <c r="H125" s="16"/>
      <c r="I125"/>
      <c r="J125"/>
      <c r="K125"/>
      <c r="L125"/>
      <c r="M125"/>
      <c r="N125"/>
      <c r="O125"/>
      <c r="P125"/>
      <c r="Q125"/>
      <c r="R125" s="16"/>
      <c r="S125" s="97"/>
      <c r="T125"/>
      <c r="U125" s="97"/>
      <c r="V125" s="97"/>
      <c r="W125" s="12"/>
      <c r="X125" s="12"/>
      <c r="Y125" s="12"/>
      <c r="Z125" s="12"/>
      <c r="AA125" s="3"/>
      <c r="AB125" s="3"/>
      <c r="AC125" s="12"/>
      <c r="AD125" s="56"/>
      <c r="AE125" s="153"/>
      <c r="AF125" s="153"/>
      <c r="AG125"/>
      <c r="AH125" s="12"/>
      <c r="AI125"/>
      <c r="AJ125" s="97"/>
      <c r="AK125"/>
      <c r="AL125" s="12"/>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row>
    <row r="126" spans="1:270" s="2" customFormat="1">
      <c r="A126"/>
      <c r="B126"/>
      <c r="C126"/>
      <c r="D126"/>
      <c r="E126"/>
      <c r="F126" s="3"/>
      <c r="G126" s="3"/>
      <c r="H126" s="16"/>
      <c r="I126"/>
      <c r="J126"/>
      <c r="K126"/>
      <c r="L126"/>
      <c r="M126"/>
      <c r="N126"/>
      <c r="O126"/>
      <c r="P126"/>
      <c r="Q126"/>
      <c r="R126" s="16"/>
      <c r="S126" s="97"/>
      <c r="T126"/>
      <c r="U126" s="97"/>
      <c r="V126" s="97"/>
      <c r="W126" s="12"/>
      <c r="X126" s="12"/>
      <c r="Y126" s="12"/>
      <c r="Z126" s="12"/>
      <c r="AA126" s="3"/>
      <c r="AB126" s="3"/>
      <c r="AC126" s="12"/>
      <c r="AD126" s="56"/>
      <c r="AE126" s="153"/>
      <c r="AF126" s="153"/>
      <c r="AG126"/>
      <c r="AH126" s="12"/>
      <c r="AI126"/>
      <c r="AJ126" s="97"/>
      <c r="AK126"/>
      <c r="AL126" s="12"/>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row>
    <row r="127" spans="1:270" s="2" customFormat="1">
      <c r="A127"/>
      <c r="B127"/>
      <c r="C127"/>
      <c r="D127"/>
      <c r="E127"/>
      <c r="F127" s="3"/>
      <c r="G127" s="3"/>
      <c r="H127" s="16"/>
      <c r="I127"/>
      <c r="J127"/>
      <c r="K127"/>
      <c r="L127"/>
      <c r="M127"/>
      <c r="N127"/>
      <c r="O127"/>
      <c r="P127"/>
      <c r="Q127"/>
      <c r="R127" s="16"/>
      <c r="S127" s="97"/>
      <c r="T127"/>
      <c r="U127" s="97"/>
      <c r="V127" s="97"/>
      <c r="W127" s="12"/>
      <c r="X127" s="12"/>
      <c r="Y127" s="12"/>
      <c r="Z127" s="12"/>
      <c r="AA127" s="3"/>
      <c r="AB127" s="3"/>
      <c r="AC127" s="12"/>
      <c r="AD127" s="56"/>
      <c r="AE127" s="153"/>
      <c r="AF127" s="153"/>
      <c r="AG127"/>
      <c r="AH127" s="12"/>
      <c r="AI127"/>
      <c r="AJ127" s="97"/>
      <c r="AK127"/>
      <c r="AL127" s="12"/>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row>
    <row r="128" spans="1:270" s="2" customFormat="1">
      <c r="A128"/>
      <c r="B128"/>
      <c r="C128"/>
      <c r="D128"/>
      <c r="E128"/>
      <c r="F128" s="3"/>
      <c r="G128" s="3"/>
      <c r="H128" s="16"/>
      <c r="I128"/>
      <c r="J128"/>
      <c r="K128"/>
      <c r="L128"/>
      <c r="M128"/>
      <c r="N128"/>
      <c r="O128"/>
      <c r="P128"/>
      <c r="Q128"/>
      <c r="R128" s="16"/>
      <c r="S128" s="97"/>
      <c r="T128"/>
      <c r="U128" s="97"/>
      <c r="V128" s="97"/>
      <c r="W128" s="12"/>
      <c r="X128" s="12"/>
      <c r="Y128" s="12"/>
      <c r="Z128" s="12"/>
      <c r="AA128" s="3"/>
      <c r="AB128" s="3"/>
      <c r="AC128" s="12"/>
      <c r="AD128" s="56"/>
      <c r="AE128" s="153"/>
      <c r="AF128" s="153"/>
      <c r="AG128"/>
      <c r="AH128" s="12"/>
      <c r="AI128"/>
      <c r="AJ128" s="97"/>
      <c r="AK128"/>
      <c r="AL128" s="12"/>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row>
    <row r="129" spans="1:270" s="2" customFormat="1">
      <c r="A129"/>
      <c r="B129"/>
      <c r="C129"/>
      <c r="D129"/>
      <c r="E129"/>
      <c r="F129" s="3"/>
      <c r="G129" s="3"/>
      <c r="H129" s="16"/>
      <c r="I129"/>
      <c r="J129"/>
      <c r="K129"/>
      <c r="L129"/>
      <c r="M129"/>
      <c r="N129"/>
      <c r="O129"/>
      <c r="P129"/>
      <c r="Q129"/>
      <c r="R129" s="16"/>
      <c r="S129" s="97"/>
      <c r="T129"/>
      <c r="U129" s="97"/>
      <c r="V129" s="97"/>
      <c r="W129" s="12"/>
      <c r="X129" s="12"/>
      <c r="Y129" s="12"/>
      <c r="Z129" s="12"/>
      <c r="AA129" s="3"/>
      <c r="AB129" s="3"/>
      <c r="AC129" s="12"/>
      <c r="AD129" s="56"/>
      <c r="AE129" s="153"/>
      <c r="AF129" s="153"/>
      <c r="AG129"/>
      <c r="AH129" s="12"/>
      <c r="AI129"/>
      <c r="AJ129" s="97"/>
      <c r="AK129"/>
      <c r="AL129" s="12"/>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row>
    <row r="130" spans="1:270" s="2" customFormat="1">
      <c r="A130"/>
      <c r="B130"/>
      <c r="C130"/>
      <c r="D130"/>
      <c r="E130"/>
      <c r="F130" s="3"/>
      <c r="G130" s="3"/>
      <c r="H130" s="16"/>
      <c r="I130"/>
      <c r="J130"/>
      <c r="K130"/>
      <c r="L130"/>
      <c r="M130"/>
      <c r="N130"/>
      <c r="O130"/>
      <c r="P130"/>
      <c r="Q130"/>
      <c r="R130" s="16"/>
      <c r="S130" s="97"/>
      <c r="T130"/>
      <c r="U130" s="97"/>
      <c r="V130" s="97"/>
      <c r="W130" s="12"/>
      <c r="X130" s="12"/>
      <c r="Y130" s="12"/>
      <c r="Z130" s="12"/>
      <c r="AA130" s="3"/>
      <c r="AB130" s="3"/>
      <c r="AC130" s="12"/>
      <c r="AD130" s="56"/>
      <c r="AE130" s="153"/>
      <c r="AF130" s="153"/>
      <c r="AG130"/>
      <c r="AH130" s="12"/>
      <c r="AI130"/>
      <c r="AJ130" s="97"/>
      <c r="AK130"/>
      <c r="AL130" s="12"/>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row>
    <row r="131" spans="1:270" s="2" customFormat="1">
      <c r="A131"/>
      <c r="B131"/>
      <c r="C131"/>
      <c r="D131"/>
      <c r="E131"/>
      <c r="F131" s="3"/>
      <c r="G131" s="3"/>
      <c r="H131" s="16"/>
      <c r="I131"/>
      <c r="J131"/>
      <c r="K131"/>
      <c r="L131"/>
      <c r="M131"/>
      <c r="N131"/>
      <c r="O131"/>
      <c r="P131"/>
      <c r="Q131"/>
      <c r="R131" s="16"/>
      <c r="S131" s="97"/>
      <c r="T131"/>
      <c r="U131" s="97"/>
      <c r="V131" s="97"/>
      <c r="W131" s="12"/>
      <c r="X131" s="12"/>
      <c r="Y131" s="12"/>
      <c r="Z131" s="12"/>
      <c r="AA131" s="3"/>
      <c r="AB131" s="3"/>
      <c r="AC131" s="12"/>
      <c r="AD131" s="56"/>
      <c r="AE131" s="153"/>
      <c r="AF131" s="153"/>
      <c r="AG131"/>
      <c r="AH131" s="12"/>
      <c r="AI131"/>
      <c r="AJ131" s="97"/>
      <c r="AK131"/>
      <c r="AL131" s="12"/>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row>
    <row r="132" spans="1:270" s="2" customFormat="1">
      <c r="A132"/>
      <c r="B132"/>
      <c r="C132"/>
      <c r="D132"/>
      <c r="E132"/>
      <c r="F132" s="3"/>
      <c r="G132" s="3"/>
      <c r="H132" s="16"/>
      <c r="I132"/>
      <c r="J132"/>
      <c r="K132"/>
      <c r="L132"/>
      <c r="M132"/>
      <c r="N132"/>
      <c r="O132"/>
      <c r="P132"/>
      <c r="Q132"/>
      <c r="R132" s="16"/>
      <c r="S132" s="97"/>
      <c r="T132"/>
      <c r="U132" s="97"/>
      <c r="V132" s="97"/>
      <c r="W132" s="12"/>
      <c r="X132" s="12"/>
      <c r="Y132" s="12"/>
      <c r="Z132" s="12"/>
      <c r="AA132" s="3"/>
      <c r="AB132" s="3"/>
      <c r="AC132" s="12"/>
      <c r="AD132" s="56"/>
      <c r="AE132" s="153"/>
      <c r="AF132" s="153"/>
      <c r="AG132"/>
      <c r="AH132" s="12"/>
      <c r="AI132"/>
      <c r="AJ132" s="97"/>
      <c r="AK132"/>
      <c r="AL132" s="1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row>
    <row r="133" spans="1:270" s="2" customFormat="1">
      <c r="A133"/>
      <c r="B133"/>
      <c r="C133"/>
      <c r="D133"/>
      <c r="E133"/>
      <c r="F133" s="3"/>
      <c r="G133" s="3"/>
      <c r="H133" s="16"/>
      <c r="I133"/>
      <c r="J133"/>
      <c r="K133"/>
      <c r="L133"/>
      <c r="M133"/>
      <c r="N133"/>
      <c r="O133"/>
      <c r="P133"/>
      <c r="Q133"/>
      <c r="R133" s="16"/>
      <c r="S133" s="97"/>
      <c r="T133"/>
      <c r="U133" s="97"/>
      <c r="V133" s="97"/>
      <c r="W133" s="12"/>
      <c r="X133" s="12"/>
      <c r="Y133" s="12"/>
      <c r="Z133" s="12"/>
      <c r="AA133" s="3"/>
      <c r="AB133" s="3"/>
      <c r="AC133" s="12"/>
      <c r="AD133" s="56"/>
      <c r="AE133" s="153"/>
      <c r="AF133" s="153"/>
      <c r="AG133"/>
      <c r="AH133" s="12"/>
      <c r="AI133"/>
      <c r="AJ133" s="97"/>
      <c r="AK133"/>
      <c r="AL133" s="12"/>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row>
    <row r="134" spans="1:270" s="2" customFormat="1">
      <c r="A134"/>
      <c r="B134"/>
      <c r="C134"/>
      <c r="D134"/>
      <c r="E134"/>
      <c r="F134" s="3"/>
      <c r="G134" s="3"/>
      <c r="H134" s="16"/>
      <c r="I134"/>
      <c r="J134"/>
      <c r="K134"/>
      <c r="L134"/>
      <c r="M134"/>
      <c r="N134"/>
      <c r="O134"/>
      <c r="P134"/>
      <c r="Q134"/>
      <c r="R134" s="16"/>
      <c r="S134" s="97"/>
      <c r="T134"/>
      <c r="U134" s="97"/>
      <c r="V134" s="97"/>
      <c r="W134" s="12"/>
      <c r="X134" s="12"/>
      <c r="Y134" s="12"/>
      <c r="Z134" s="12"/>
      <c r="AA134" s="3"/>
      <c r="AB134" s="3"/>
      <c r="AC134" s="12"/>
      <c r="AD134" s="56"/>
      <c r="AE134" s="153"/>
      <c r="AF134" s="153"/>
      <c r="AG134"/>
      <c r="AH134" s="12"/>
      <c r="AI134"/>
      <c r="AJ134" s="97"/>
      <c r="AK134"/>
      <c r="AL134" s="12"/>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row>
    <row r="135" spans="1:270" s="2" customFormat="1">
      <c r="A135"/>
      <c r="B135"/>
      <c r="C135"/>
      <c r="D135"/>
      <c r="E135"/>
      <c r="F135" s="3"/>
      <c r="G135" s="3"/>
      <c r="H135" s="16"/>
      <c r="I135"/>
      <c r="J135"/>
      <c r="K135"/>
      <c r="L135"/>
      <c r="M135"/>
      <c r="N135"/>
      <c r="O135"/>
      <c r="P135"/>
      <c r="Q135"/>
      <c r="R135" s="16"/>
      <c r="S135" s="97"/>
      <c r="T135"/>
      <c r="U135" s="97"/>
      <c r="V135" s="97"/>
      <c r="W135" s="12"/>
      <c r="X135" s="12"/>
      <c r="Y135" s="12"/>
      <c r="Z135" s="12"/>
      <c r="AA135" s="3"/>
      <c r="AB135" s="3"/>
      <c r="AC135" s="12"/>
      <c r="AD135" s="56"/>
      <c r="AE135" s="153"/>
      <c r="AF135" s="153"/>
      <c r="AG135"/>
      <c r="AH135" s="12"/>
      <c r="AI135"/>
      <c r="AJ135" s="97"/>
      <c r="AK135"/>
      <c r="AL135" s="12"/>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row>
    <row r="136" spans="1:270" s="2" customFormat="1">
      <c r="A136"/>
      <c r="B136"/>
      <c r="C136"/>
      <c r="D136"/>
      <c r="E136"/>
      <c r="F136" s="3"/>
      <c r="G136" s="3"/>
      <c r="H136" s="16"/>
      <c r="I136"/>
      <c r="J136"/>
      <c r="K136"/>
      <c r="L136"/>
      <c r="M136"/>
      <c r="N136"/>
      <c r="O136"/>
      <c r="P136"/>
      <c r="Q136"/>
      <c r="R136" s="16"/>
      <c r="S136" s="97"/>
      <c r="T136"/>
      <c r="U136" s="97"/>
      <c r="V136" s="97"/>
      <c r="W136" s="12"/>
      <c r="X136" s="12"/>
      <c r="Y136" s="12"/>
      <c r="Z136" s="12"/>
      <c r="AA136" s="3"/>
      <c r="AB136" s="3"/>
      <c r="AC136" s="12"/>
      <c r="AD136" s="56"/>
      <c r="AE136" s="153"/>
      <c r="AF136" s="153"/>
      <c r="AG136"/>
      <c r="AH136" s="12"/>
      <c r="AI136"/>
      <c r="AJ136" s="97"/>
      <c r="AK136"/>
      <c r="AL136" s="12"/>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row>
    <row r="137" spans="1:270" s="2" customFormat="1">
      <c r="A137"/>
      <c r="B137"/>
      <c r="C137"/>
      <c r="D137"/>
      <c r="E137"/>
      <c r="F137" s="3"/>
      <c r="G137" s="3"/>
      <c r="H137" s="16"/>
      <c r="I137"/>
      <c r="J137"/>
      <c r="K137"/>
      <c r="L137"/>
      <c r="M137"/>
      <c r="N137"/>
      <c r="O137"/>
      <c r="P137"/>
      <c r="Q137"/>
      <c r="R137" s="16"/>
      <c r="S137" s="97"/>
      <c r="T137"/>
      <c r="U137" s="97"/>
      <c r="V137" s="97"/>
      <c r="W137" s="12"/>
      <c r="X137" s="12"/>
      <c r="Y137" s="12"/>
      <c r="Z137" s="12"/>
      <c r="AA137" s="3"/>
      <c r="AB137" s="3"/>
      <c r="AC137" s="12"/>
      <c r="AD137" s="56"/>
      <c r="AE137" s="153"/>
      <c r="AF137" s="153"/>
      <c r="AG137"/>
      <c r="AH137" s="12"/>
      <c r="AI137"/>
      <c r="AJ137" s="97"/>
      <c r="AK137"/>
      <c r="AL137" s="12"/>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row>
    <row r="138" spans="1:270" s="2" customFormat="1">
      <c r="A138"/>
      <c r="B138"/>
      <c r="C138"/>
      <c r="D138"/>
      <c r="E138"/>
      <c r="F138" s="3"/>
      <c r="G138" s="3"/>
      <c r="H138" s="16"/>
      <c r="I138"/>
      <c r="J138"/>
      <c r="K138"/>
      <c r="L138"/>
      <c r="M138"/>
      <c r="N138"/>
      <c r="O138"/>
      <c r="P138"/>
      <c r="Q138"/>
      <c r="R138" s="16"/>
      <c r="S138" s="97"/>
      <c r="T138"/>
      <c r="U138" s="97"/>
      <c r="V138" s="97"/>
      <c r="W138" s="12"/>
      <c r="X138" s="12"/>
      <c r="Y138" s="12"/>
      <c r="Z138" s="12"/>
      <c r="AA138" s="3"/>
      <c r="AB138" s="3"/>
      <c r="AC138" s="12"/>
      <c r="AD138" s="56"/>
      <c r="AE138" s="153"/>
      <c r="AF138" s="153"/>
      <c r="AG138"/>
      <c r="AH138" s="12"/>
      <c r="AI138"/>
      <c r="AJ138" s="97"/>
      <c r="AK138"/>
      <c r="AL138" s="12"/>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row>
    <row r="139" spans="1:270" s="2" customFormat="1">
      <c r="A139"/>
      <c r="B139"/>
      <c r="C139"/>
      <c r="D139"/>
      <c r="E139"/>
      <c r="F139" s="3"/>
      <c r="G139" s="3"/>
      <c r="H139" s="16"/>
      <c r="I139"/>
      <c r="J139"/>
      <c r="K139"/>
      <c r="L139"/>
      <c r="M139"/>
      <c r="N139"/>
      <c r="O139"/>
      <c r="P139"/>
      <c r="Q139"/>
      <c r="R139" s="16"/>
      <c r="S139" s="97"/>
      <c r="T139"/>
      <c r="U139" s="97"/>
      <c r="V139" s="97"/>
      <c r="W139" s="12"/>
      <c r="X139" s="12"/>
      <c r="Y139" s="12"/>
      <c r="Z139" s="12"/>
      <c r="AA139" s="3"/>
      <c r="AB139" s="3"/>
      <c r="AC139" s="12"/>
      <c r="AD139" s="56"/>
      <c r="AE139" s="153"/>
      <c r="AF139" s="153"/>
      <c r="AG139"/>
      <c r="AH139" s="12"/>
      <c r="AI139"/>
      <c r="AJ139" s="97"/>
      <c r="AK139"/>
      <c r="AL139" s="12"/>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row>
    <row r="140" spans="1:270" s="2" customFormat="1">
      <c r="A140"/>
      <c r="B140"/>
      <c r="C140"/>
      <c r="D140"/>
      <c r="E140"/>
      <c r="F140" s="3"/>
      <c r="G140" s="3"/>
      <c r="H140" s="16"/>
      <c r="I140"/>
      <c r="J140"/>
      <c r="K140"/>
      <c r="L140"/>
      <c r="M140"/>
      <c r="N140"/>
      <c r="O140"/>
      <c r="P140"/>
      <c r="Q140"/>
      <c r="R140" s="16"/>
      <c r="S140" s="97"/>
      <c r="T140"/>
      <c r="U140" s="97"/>
      <c r="V140" s="97"/>
      <c r="W140" s="12"/>
      <c r="X140" s="12"/>
      <c r="Y140" s="12"/>
      <c r="Z140" s="12"/>
      <c r="AA140" s="3"/>
      <c r="AB140" s="3"/>
      <c r="AC140" s="12"/>
      <c r="AD140" s="56"/>
      <c r="AE140" s="153"/>
      <c r="AF140" s="153"/>
      <c r="AG140"/>
      <c r="AH140" s="12"/>
      <c r="AI140"/>
      <c r="AJ140" s="97"/>
      <c r="AK140"/>
      <c r="AL140" s="12"/>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row>
    <row r="141" spans="1:270" s="2" customFormat="1">
      <c r="A141"/>
      <c r="B141"/>
      <c r="C141"/>
      <c r="D141"/>
      <c r="E141"/>
      <c r="F141" s="3"/>
      <c r="G141" s="3"/>
      <c r="H141" s="16"/>
      <c r="I141"/>
      <c r="J141"/>
      <c r="K141"/>
      <c r="L141"/>
      <c r="M141"/>
      <c r="N141"/>
      <c r="O141"/>
      <c r="P141"/>
      <c r="Q141"/>
      <c r="R141" s="16"/>
      <c r="S141" s="97"/>
      <c r="T141"/>
      <c r="U141" s="97"/>
      <c r="V141" s="97"/>
      <c r="W141" s="12"/>
      <c r="X141" s="12"/>
      <c r="Y141" s="12"/>
      <c r="Z141" s="12"/>
      <c r="AA141" s="3"/>
      <c r="AB141" s="3"/>
      <c r="AC141" s="12"/>
      <c r="AD141" s="56"/>
      <c r="AE141" s="153"/>
      <c r="AF141" s="153"/>
      <c r="AG141"/>
      <c r="AH141" s="12"/>
      <c r="AI141"/>
      <c r="AJ141" s="97"/>
      <c r="AK141"/>
      <c r="AL141" s="12"/>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row>
    <row r="142" spans="1:270" s="2" customFormat="1">
      <c r="A142"/>
      <c r="B142"/>
      <c r="C142"/>
      <c r="D142"/>
      <c r="E142"/>
      <c r="F142" s="3"/>
      <c r="G142" s="3"/>
      <c r="H142" s="16"/>
      <c r="I142"/>
      <c r="J142"/>
      <c r="K142"/>
      <c r="L142"/>
      <c r="M142"/>
      <c r="N142"/>
      <c r="O142"/>
      <c r="P142"/>
      <c r="Q142"/>
      <c r="R142" s="16"/>
      <c r="S142" s="97"/>
      <c r="T142"/>
      <c r="U142" s="97"/>
      <c r="V142" s="97"/>
      <c r="W142" s="12"/>
      <c r="X142" s="12"/>
      <c r="Y142" s="12"/>
      <c r="Z142" s="12"/>
      <c r="AA142" s="3"/>
      <c r="AB142" s="3"/>
      <c r="AC142" s="12"/>
      <c r="AD142" s="56"/>
      <c r="AE142" s="153"/>
      <c r="AF142" s="153"/>
      <c r="AG142"/>
      <c r="AH142" s="12"/>
      <c r="AI142"/>
      <c r="AJ142" s="97"/>
      <c r="AK142"/>
      <c r="AL142" s="1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row>
    <row r="143" spans="1:270" s="2" customFormat="1">
      <c r="A143"/>
      <c r="B143"/>
      <c r="C143"/>
      <c r="D143"/>
      <c r="E143"/>
      <c r="F143" s="3"/>
      <c r="G143" s="3"/>
      <c r="H143" s="16"/>
      <c r="I143"/>
      <c r="J143"/>
      <c r="K143"/>
      <c r="L143"/>
      <c r="M143"/>
      <c r="N143"/>
      <c r="O143"/>
      <c r="P143"/>
      <c r="Q143"/>
      <c r="R143" s="16"/>
      <c r="S143" s="97"/>
      <c r="T143"/>
      <c r="U143" s="97"/>
      <c r="V143" s="97"/>
      <c r="W143" s="12"/>
      <c r="X143" s="12"/>
      <c r="Y143" s="12"/>
      <c r="Z143" s="12"/>
      <c r="AA143" s="3"/>
      <c r="AB143" s="3"/>
      <c r="AC143" s="12"/>
      <c r="AD143" s="56"/>
      <c r="AE143" s="153"/>
      <c r="AF143" s="153"/>
      <c r="AG143"/>
      <c r="AH143" s="12"/>
      <c r="AI143"/>
      <c r="AJ143" s="97"/>
      <c r="AK143"/>
      <c r="AL143" s="12"/>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row>
    <row r="144" spans="1:270" s="2" customFormat="1">
      <c r="A144"/>
      <c r="B144"/>
      <c r="C144"/>
      <c r="D144"/>
      <c r="E144"/>
      <c r="F144" s="3"/>
      <c r="G144" s="3"/>
      <c r="H144" s="16"/>
      <c r="I144"/>
      <c r="J144"/>
      <c r="K144"/>
      <c r="L144"/>
      <c r="M144"/>
      <c r="N144"/>
      <c r="O144"/>
      <c r="P144"/>
      <c r="Q144"/>
      <c r="R144" s="16"/>
      <c r="S144" s="97"/>
      <c r="T144"/>
      <c r="U144" s="97"/>
      <c r="V144" s="97"/>
      <c r="W144" s="12"/>
      <c r="X144" s="12"/>
      <c r="Y144" s="12"/>
      <c r="Z144" s="12"/>
      <c r="AA144" s="3"/>
      <c r="AB144" s="3"/>
      <c r="AC144" s="12"/>
      <c r="AD144" s="56"/>
      <c r="AE144" s="153"/>
      <c r="AF144" s="153"/>
      <c r="AG144"/>
      <c r="AH144" s="12"/>
      <c r="AI144"/>
      <c r="AJ144" s="97"/>
      <c r="AK144"/>
      <c r="AL144" s="12"/>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row>
    <row r="145" spans="1:270" s="2" customFormat="1">
      <c r="A145"/>
      <c r="B145"/>
      <c r="C145"/>
      <c r="D145"/>
      <c r="E145"/>
      <c r="F145" s="3"/>
      <c r="G145" s="3"/>
      <c r="H145" s="16"/>
      <c r="I145"/>
      <c r="J145"/>
      <c r="K145"/>
      <c r="L145"/>
      <c r="M145"/>
      <c r="N145"/>
      <c r="O145"/>
      <c r="P145"/>
      <c r="Q145"/>
      <c r="R145" s="16"/>
      <c r="S145" s="97"/>
      <c r="T145"/>
      <c r="U145" s="97"/>
      <c r="V145" s="97"/>
      <c r="W145" s="12"/>
      <c r="X145" s="12"/>
      <c r="Y145" s="12"/>
      <c r="Z145" s="12"/>
      <c r="AA145" s="3"/>
      <c r="AB145" s="3"/>
      <c r="AC145" s="12"/>
      <c r="AD145" s="56"/>
      <c r="AE145" s="153"/>
      <c r="AF145" s="153"/>
      <c r="AG145"/>
      <c r="AH145" s="12"/>
      <c r="AI145"/>
      <c r="AJ145" s="97"/>
      <c r="AK145"/>
      <c r="AL145" s="12"/>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row>
    <row r="146" spans="1:270" s="2" customFormat="1">
      <c r="A146"/>
      <c r="B146"/>
      <c r="C146"/>
      <c r="D146"/>
      <c r="E146"/>
      <c r="F146" s="3"/>
      <c r="G146" s="3"/>
      <c r="H146" s="16"/>
      <c r="I146"/>
      <c r="J146"/>
      <c r="K146"/>
      <c r="L146"/>
      <c r="M146"/>
      <c r="N146"/>
      <c r="O146"/>
      <c r="P146"/>
      <c r="Q146"/>
      <c r="R146" s="16"/>
      <c r="S146" s="97"/>
      <c r="T146"/>
      <c r="U146" s="97"/>
      <c r="V146" s="97"/>
      <c r="W146" s="12"/>
      <c r="X146" s="12"/>
      <c r="Y146" s="12"/>
      <c r="Z146" s="12"/>
      <c r="AA146" s="3"/>
      <c r="AB146" s="3"/>
      <c r="AC146" s="12"/>
      <c r="AD146" s="56"/>
      <c r="AE146" s="153"/>
      <c r="AF146" s="153"/>
      <c r="AG146"/>
      <c r="AH146" s="12"/>
      <c r="AI146"/>
      <c r="AJ146" s="97"/>
      <c r="AK146"/>
      <c r="AL146" s="12"/>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row>
    <row r="147" spans="1:270" s="2" customFormat="1">
      <c r="A147"/>
      <c r="B147"/>
      <c r="C147"/>
      <c r="D147"/>
      <c r="E147"/>
      <c r="F147" s="3"/>
      <c r="G147" s="3"/>
      <c r="H147" s="16"/>
      <c r="I147"/>
      <c r="J147"/>
      <c r="K147"/>
      <c r="L147"/>
      <c r="M147"/>
      <c r="N147"/>
      <c r="O147"/>
      <c r="P147"/>
      <c r="Q147"/>
      <c r="R147" s="16"/>
      <c r="S147" s="97"/>
      <c r="T147"/>
      <c r="U147" s="97"/>
      <c r="V147" s="97"/>
      <c r="W147" s="12"/>
      <c r="X147" s="12"/>
      <c r="Y147" s="12"/>
      <c r="Z147" s="12"/>
      <c r="AA147" s="3"/>
      <c r="AB147" s="3"/>
      <c r="AC147" s="12"/>
      <c r="AD147" s="56"/>
      <c r="AE147" s="153"/>
      <c r="AF147" s="153"/>
      <c r="AG147"/>
      <c r="AH147" s="12"/>
      <c r="AI147"/>
      <c r="AJ147" s="97"/>
      <c r="AK147"/>
      <c r="AL147" s="12"/>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row>
    <row r="148" spans="1:270" s="2" customFormat="1">
      <c r="A148"/>
      <c r="B148"/>
      <c r="C148"/>
      <c r="D148"/>
      <c r="E148"/>
      <c r="F148" s="3"/>
      <c r="G148" s="3"/>
      <c r="H148" s="16"/>
      <c r="I148"/>
      <c r="J148"/>
      <c r="K148"/>
      <c r="L148"/>
      <c r="M148"/>
      <c r="N148"/>
      <c r="O148"/>
      <c r="P148"/>
      <c r="Q148"/>
      <c r="R148" s="16"/>
      <c r="S148" s="97"/>
      <c r="T148"/>
      <c r="U148" s="97"/>
      <c r="V148" s="97"/>
      <c r="W148" s="12"/>
      <c r="X148" s="12"/>
      <c r="Y148" s="12"/>
      <c r="Z148" s="12"/>
      <c r="AA148" s="3"/>
      <c r="AB148" s="3"/>
      <c r="AC148" s="12"/>
      <c r="AD148" s="56"/>
      <c r="AE148" s="153"/>
      <c r="AF148" s="153"/>
      <c r="AG148"/>
      <c r="AH148" s="12"/>
      <c r="AI148"/>
      <c r="AJ148" s="97"/>
      <c r="AK148"/>
      <c r="AL148" s="12"/>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row>
    <row r="149" spans="1:270" s="2" customFormat="1">
      <c r="B149" t="s">
        <v>145</v>
      </c>
      <c r="C149" t="s">
        <v>60</v>
      </c>
      <c r="D149" s="2" t="str">
        <f>+B149&amp;C149</f>
        <v>CASI SEGUROINSIGNIFICANTE</v>
      </c>
      <c r="E149" t="s">
        <v>146</v>
      </c>
      <c r="F149" s="3"/>
      <c r="G149" s="3"/>
      <c r="H149" s="16"/>
      <c r="I149"/>
      <c r="J149"/>
      <c r="K149"/>
      <c r="L149"/>
      <c r="M149"/>
      <c r="N149"/>
      <c r="O149"/>
      <c r="P149"/>
      <c r="Q149"/>
      <c r="R149" s="16"/>
      <c r="S149" s="97"/>
      <c r="T149"/>
      <c r="U149" s="97"/>
      <c r="V149" s="97"/>
      <c r="W149" s="12"/>
      <c r="X149" s="12"/>
      <c r="Y149" s="12"/>
      <c r="Z149" s="12"/>
      <c r="AA149" s="3"/>
      <c r="AB149" s="3"/>
      <c r="AC149" s="12"/>
      <c r="AD149" s="56"/>
      <c r="AE149" s="153"/>
      <c r="AF149" s="153"/>
      <c r="AG149"/>
      <c r="AH149" s="12"/>
      <c r="AI149"/>
      <c r="AJ149" s="97"/>
      <c r="AK149"/>
      <c r="AL149" s="12"/>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row>
    <row r="150" spans="1:270" s="2" customFormat="1">
      <c r="B150" t="s">
        <v>145</v>
      </c>
      <c r="C150" t="s">
        <v>50</v>
      </c>
      <c r="D150" s="2" t="str">
        <f t="shared" ref="D150:D173" si="2">+B150&amp;C150</f>
        <v>CASI SEGUROMENOR</v>
      </c>
      <c r="E150" t="s">
        <v>146</v>
      </c>
      <c r="F150" s="3"/>
      <c r="G150" s="3"/>
      <c r="H150" s="16"/>
      <c r="I150"/>
      <c r="J150"/>
      <c r="K150"/>
      <c r="L150"/>
      <c r="M150"/>
      <c r="N150"/>
      <c r="O150"/>
      <c r="P150"/>
      <c r="Q150"/>
      <c r="R150" s="16"/>
      <c r="S150" s="97"/>
      <c r="T150"/>
      <c r="U150" s="97"/>
      <c r="V150" s="97"/>
      <c r="W150" s="12"/>
      <c r="X150" s="12"/>
      <c r="Y150" s="12"/>
      <c r="Z150" s="12"/>
      <c r="AA150" s="3"/>
      <c r="AB150" s="3"/>
      <c r="AC150" s="12"/>
      <c r="AD150" s="56"/>
      <c r="AE150" s="153"/>
      <c r="AF150" s="153"/>
      <c r="AG150"/>
      <c r="AH150" s="12"/>
      <c r="AI150"/>
      <c r="AJ150" s="97"/>
      <c r="AK150"/>
      <c r="AL150" s="12"/>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row>
    <row r="151" spans="1:270" s="2" customFormat="1">
      <c r="B151" t="s">
        <v>145</v>
      </c>
      <c r="C151" t="s">
        <v>99</v>
      </c>
      <c r="D151" s="2" t="str">
        <f t="shared" si="2"/>
        <v>CASI SEGUROMODERADO</v>
      </c>
      <c r="E151" t="s">
        <v>147</v>
      </c>
      <c r="F151" s="3"/>
      <c r="G151" s="3"/>
      <c r="H151" s="16"/>
      <c r="I151"/>
      <c r="J151"/>
      <c r="K151"/>
      <c r="L151"/>
      <c r="M151"/>
      <c r="N151"/>
      <c r="O151"/>
      <c r="P151"/>
      <c r="Q151"/>
      <c r="R151" s="16"/>
      <c r="S151" s="97"/>
      <c r="T151"/>
      <c r="U151" s="97"/>
      <c r="V151" s="97"/>
      <c r="W151" s="12"/>
      <c r="X151" s="12"/>
      <c r="Y151" s="12"/>
      <c r="Z151" s="12"/>
      <c r="AA151" s="3"/>
      <c r="AB151" s="3"/>
      <c r="AC151" s="12"/>
      <c r="AD151" s="56"/>
      <c r="AE151" s="153"/>
      <c r="AF151" s="153"/>
      <c r="AG151"/>
      <c r="AH151" s="12"/>
      <c r="AI151"/>
      <c r="AJ151" s="97"/>
      <c r="AK151"/>
      <c r="AL151" s="12"/>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row>
    <row r="152" spans="1:270" s="2" customFormat="1">
      <c r="B152" t="s">
        <v>145</v>
      </c>
      <c r="C152" t="s">
        <v>148</v>
      </c>
      <c r="D152" s="2" t="str">
        <f t="shared" si="2"/>
        <v>CASI SEGUROMAYOR</v>
      </c>
      <c r="E152" t="s">
        <v>147</v>
      </c>
      <c r="F152" s="3"/>
      <c r="G152" s="3"/>
      <c r="H152" s="16"/>
      <c r="I152"/>
      <c r="J152"/>
      <c r="K152"/>
      <c r="L152"/>
      <c r="M152"/>
      <c r="N152"/>
      <c r="O152"/>
      <c r="P152"/>
      <c r="Q152"/>
      <c r="R152" s="16"/>
      <c r="S152" s="97"/>
      <c r="T152"/>
      <c r="U152" s="97"/>
      <c r="V152" s="97"/>
      <c r="W152" s="12"/>
      <c r="X152" s="12"/>
      <c r="Y152" s="12"/>
      <c r="Z152" s="12"/>
      <c r="AA152" s="3"/>
      <c r="AB152" s="3"/>
      <c r="AC152" s="12"/>
      <c r="AD152" s="56"/>
      <c r="AE152" s="153"/>
      <c r="AF152" s="153"/>
      <c r="AG152"/>
      <c r="AH152" s="12"/>
      <c r="AI152"/>
      <c r="AJ152" s="97"/>
      <c r="AK152"/>
      <c r="AL152" s="1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row>
    <row r="153" spans="1:270" s="2" customFormat="1">
      <c r="B153" t="s">
        <v>145</v>
      </c>
      <c r="C153" t="s">
        <v>149</v>
      </c>
      <c r="D153" s="2" t="str">
        <f t="shared" si="2"/>
        <v>CASI SEGUROCATASTRÓFICO</v>
      </c>
      <c r="E153" t="s">
        <v>147</v>
      </c>
      <c r="F153" s="3"/>
      <c r="G153" s="3"/>
      <c r="H153" s="16"/>
      <c r="I153"/>
      <c r="J153"/>
      <c r="K153"/>
      <c r="L153"/>
      <c r="M153"/>
      <c r="N153"/>
      <c r="O153"/>
      <c r="P153"/>
      <c r="Q153"/>
      <c r="R153" s="16"/>
      <c r="S153" s="97"/>
      <c r="T153"/>
      <c r="U153" s="97"/>
      <c r="V153" s="97"/>
      <c r="W153" s="12"/>
      <c r="X153" s="12"/>
      <c r="Y153" s="12"/>
      <c r="Z153" s="12"/>
      <c r="AA153" s="3"/>
      <c r="AB153" s="3"/>
      <c r="AC153" s="12"/>
      <c r="AD153" s="56"/>
      <c r="AE153" s="153"/>
      <c r="AF153" s="153"/>
      <c r="AG153"/>
      <c r="AH153" s="12"/>
      <c r="AI153"/>
      <c r="AJ153" s="97"/>
      <c r="AK153"/>
      <c r="AL153" s="12"/>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row>
    <row r="154" spans="1:270" s="2" customFormat="1">
      <c r="B154" t="s">
        <v>71</v>
      </c>
      <c r="C154" t="s">
        <v>60</v>
      </c>
      <c r="D154" s="2" t="str">
        <f t="shared" si="2"/>
        <v>PROBABLEINSIGNIFICANTE</v>
      </c>
      <c r="E154" t="s">
        <v>99</v>
      </c>
      <c r="F154" s="3"/>
      <c r="G154" s="3"/>
      <c r="H154" s="16"/>
      <c r="I154"/>
      <c r="J154"/>
      <c r="K154"/>
      <c r="L154"/>
      <c r="M154"/>
      <c r="N154"/>
      <c r="O154"/>
      <c r="P154"/>
      <c r="Q154"/>
      <c r="R154" s="16"/>
      <c r="S154" s="97"/>
      <c r="T154"/>
      <c r="U154" s="97"/>
      <c r="V154" s="97"/>
      <c r="W154" s="12"/>
      <c r="X154" s="12"/>
      <c r="Y154" s="12"/>
      <c r="Z154" s="12"/>
      <c r="AA154" s="3"/>
      <c r="AB154" s="3"/>
      <c r="AC154" s="12"/>
      <c r="AD154" s="56"/>
      <c r="AE154" s="153"/>
      <c r="AF154" s="153"/>
      <c r="AG154"/>
      <c r="AH154" s="12"/>
      <c r="AI154"/>
      <c r="AJ154" s="97"/>
      <c r="AK154"/>
      <c r="AL154" s="12"/>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row>
    <row r="155" spans="1:270" s="2" customFormat="1">
      <c r="B155" t="s">
        <v>71</v>
      </c>
      <c r="C155" t="s">
        <v>50</v>
      </c>
      <c r="D155" s="2" t="str">
        <f t="shared" si="2"/>
        <v>PROBABLEMENOR</v>
      </c>
      <c r="E155" t="s">
        <v>146</v>
      </c>
      <c r="F155" s="3"/>
      <c r="G155" s="3"/>
      <c r="H155" s="16"/>
      <c r="I155"/>
      <c r="J155"/>
      <c r="K155"/>
      <c r="L155"/>
      <c r="M155"/>
      <c r="N155"/>
      <c r="O155"/>
      <c r="P155"/>
      <c r="Q155"/>
      <c r="R155" s="16"/>
      <c r="S155" s="97"/>
      <c r="T155"/>
      <c r="U155" s="97"/>
      <c r="V155" s="97"/>
      <c r="W155" s="12"/>
      <c r="X155" s="12"/>
      <c r="Y155" s="12"/>
      <c r="Z155" s="12"/>
      <c r="AA155" s="3"/>
      <c r="AB155" s="3"/>
      <c r="AC155" s="12"/>
      <c r="AD155" s="56"/>
      <c r="AE155" s="153"/>
      <c r="AF155" s="153"/>
      <c r="AG155"/>
      <c r="AH155" s="12"/>
      <c r="AI155"/>
      <c r="AJ155" s="97"/>
      <c r="AK155"/>
      <c r="AL155" s="12"/>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row>
    <row r="156" spans="1:270" s="2" customFormat="1">
      <c r="B156" t="s">
        <v>71</v>
      </c>
      <c r="C156" t="s">
        <v>99</v>
      </c>
      <c r="D156" s="2" t="str">
        <f t="shared" si="2"/>
        <v>PROBABLEMODERADO</v>
      </c>
      <c r="E156" t="s">
        <v>146</v>
      </c>
      <c r="F156" s="3"/>
      <c r="G156" s="3"/>
      <c r="H156" s="16"/>
      <c r="I156"/>
      <c r="J156"/>
      <c r="K156"/>
      <c r="L156"/>
      <c r="M156"/>
      <c r="N156"/>
      <c r="O156"/>
      <c r="P156"/>
      <c r="Q156"/>
      <c r="R156" s="16"/>
      <c r="S156" s="97"/>
      <c r="T156"/>
      <c r="U156" s="97"/>
      <c r="V156" s="97"/>
      <c r="W156" s="12"/>
      <c r="X156" s="12"/>
      <c r="Y156" s="12"/>
      <c r="Z156" s="12"/>
      <c r="AA156" s="3"/>
      <c r="AB156" s="3"/>
      <c r="AC156" s="12"/>
      <c r="AD156" s="56"/>
      <c r="AE156" s="153"/>
      <c r="AF156" s="153"/>
      <c r="AG156"/>
      <c r="AH156" s="12"/>
      <c r="AI156"/>
      <c r="AJ156" s="97"/>
      <c r="AK156"/>
      <c r="AL156" s="12"/>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row>
    <row r="157" spans="1:270" s="2" customFormat="1">
      <c r="B157" t="s">
        <v>71</v>
      </c>
      <c r="C157" t="s">
        <v>148</v>
      </c>
      <c r="D157" s="2" t="str">
        <f t="shared" si="2"/>
        <v>PROBABLEMAYOR</v>
      </c>
      <c r="E157" t="s">
        <v>147</v>
      </c>
      <c r="F157" s="3"/>
      <c r="G157" s="3"/>
      <c r="H157" s="16"/>
      <c r="I157"/>
      <c r="J157"/>
      <c r="K157"/>
      <c r="L157"/>
      <c r="M157"/>
      <c r="N157"/>
      <c r="O157"/>
      <c r="P157"/>
      <c r="Q157"/>
      <c r="R157" s="16"/>
      <c r="S157" s="97"/>
      <c r="T157"/>
      <c r="U157" s="97"/>
      <c r="V157" s="97"/>
      <c r="W157" s="12"/>
      <c r="X157" s="12"/>
      <c r="Y157" s="12"/>
      <c r="Z157" s="12"/>
      <c r="AA157" s="3"/>
      <c r="AB157" s="3"/>
      <c r="AC157" s="12"/>
      <c r="AD157" s="56"/>
      <c r="AE157" s="153"/>
      <c r="AF157" s="153"/>
      <c r="AG157"/>
      <c r="AH157" s="12"/>
      <c r="AI157"/>
      <c r="AJ157" s="97"/>
      <c r="AK157"/>
      <c r="AL157" s="12"/>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row>
    <row r="158" spans="1:270" s="2" customFormat="1">
      <c r="B158" t="s">
        <v>71</v>
      </c>
      <c r="C158" t="s">
        <v>149</v>
      </c>
      <c r="D158" s="2" t="str">
        <f t="shared" si="2"/>
        <v>PROBABLECATASTRÓFICO</v>
      </c>
      <c r="E158" t="s">
        <v>147</v>
      </c>
      <c r="F158" s="3"/>
      <c r="G158" s="3"/>
      <c r="H158" s="16"/>
      <c r="I158"/>
      <c r="J158"/>
      <c r="K158"/>
      <c r="L158"/>
      <c r="M158"/>
      <c r="N158"/>
      <c r="O158"/>
      <c r="P158"/>
      <c r="Q158"/>
      <c r="R158" s="16"/>
      <c r="S158" s="97"/>
      <c r="T158"/>
      <c r="U158" s="97"/>
      <c r="V158" s="97"/>
      <c r="W158" s="12"/>
      <c r="X158" s="12"/>
      <c r="Y158" s="12"/>
      <c r="Z158" s="12"/>
      <c r="AA158" s="3"/>
      <c r="AB158" s="3"/>
      <c r="AC158" s="12"/>
      <c r="AD158" s="56"/>
      <c r="AE158" s="153"/>
      <c r="AF158" s="153"/>
      <c r="AG158"/>
      <c r="AH158" s="12"/>
      <c r="AI158"/>
      <c r="AJ158" s="97"/>
      <c r="AK158"/>
      <c r="AL158" s="12"/>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row>
    <row r="159" spans="1:270" s="2" customFormat="1">
      <c r="B159" t="s">
        <v>49</v>
      </c>
      <c r="C159" t="s">
        <v>60</v>
      </c>
      <c r="D159" s="2" t="str">
        <f t="shared" si="2"/>
        <v>POSIBLEINSIGNIFICANTE</v>
      </c>
      <c r="E159" t="s">
        <v>150</v>
      </c>
      <c r="F159" s="3"/>
      <c r="G159" s="3"/>
      <c r="H159" s="16"/>
      <c r="I159"/>
      <c r="J159"/>
      <c r="K159"/>
      <c r="L159"/>
      <c r="M159"/>
      <c r="N159"/>
      <c r="O159"/>
      <c r="P159"/>
      <c r="Q159"/>
      <c r="R159" s="16"/>
      <c r="S159" s="97"/>
      <c r="T159"/>
      <c r="U159" s="97"/>
      <c r="V159" s="97"/>
      <c r="W159" s="12"/>
      <c r="X159" s="12"/>
      <c r="Y159" s="12"/>
      <c r="Z159" s="12"/>
      <c r="AA159" s="3"/>
      <c r="AB159" s="3"/>
      <c r="AC159" s="12"/>
      <c r="AD159" s="56"/>
      <c r="AE159" s="153"/>
      <c r="AF159" s="153"/>
      <c r="AG159"/>
      <c r="AH159" s="12"/>
      <c r="AI159"/>
      <c r="AJ159" s="97"/>
      <c r="AK159"/>
      <c r="AL159" s="12"/>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row>
    <row r="160" spans="1:270" s="2" customFormat="1">
      <c r="B160" t="s">
        <v>49</v>
      </c>
      <c r="C160" t="s">
        <v>50</v>
      </c>
      <c r="D160" s="2" t="str">
        <f t="shared" si="2"/>
        <v>POSIBLEMENOR</v>
      </c>
      <c r="E160" t="s">
        <v>99</v>
      </c>
      <c r="F160" s="3"/>
      <c r="G160" s="3"/>
      <c r="H160" s="16"/>
      <c r="I160"/>
      <c r="J160"/>
      <c r="K160"/>
      <c r="L160"/>
      <c r="M160"/>
      <c r="N160"/>
      <c r="O160"/>
      <c r="P160"/>
      <c r="Q160"/>
      <c r="R160" s="16"/>
      <c r="S160" s="97"/>
      <c r="T160"/>
      <c r="U160" s="97"/>
      <c r="V160" s="97"/>
      <c r="W160" s="12"/>
      <c r="X160" s="12"/>
      <c r="Y160" s="12"/>
      <c r="Z160" s="12"/>
      <c r="AA160" s="3"/>
      <c r="AB160" s="3"/>
      <c r="AC160" s="12"/>
      <c r="AD160" s="56"/>
      <c r="AE160" s="153"/>
      <c r="AF160" s="153"/>
      <c r="AG160"/>
      <c r="AH160" s="12"/>
      <c r="AI160"/>
      <c r="AJ160" s="97"/>
      <c r="AK160"/>
      <c r="AL160" s="12"/>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row>
    <row r="161" spans="1:270" s="2" customFormat="1">
      <c r="B161" t="s">
        <v>49</v>
      </c>
      <c r="C161" t="s">
        <v>99</v>
      </c>
      <c r="D161" s="2" t="str">
        <f t="shared" si="2"/>
        <v>POSIBLEMODERADO</v>
      </c>
      <c r="E161" t="s">
        <v>146</v>
      </c>
      <c r="F161" s="3"/>
      <c r="G161" s="3"/>
      <c r="H161" s="16"/>
      <c r="I161"/>
      <c r="J161"/>
      <c r="K161"/>
      <c r="L161"/>
      <c r="M161"/>
      <c r="N161"/>
      <c r="O161"/>
      <c r="P161"/>
      <c r="Q161"/>
      <c r="R161" s="16"/>
      <c r="S161" s="97"/>
      <c r="T161"/>
      <c r="U161" s="97"/>
      <c r="V161" s="97"/>
      <c r="W161" s="12"/>
      <c r="X161" s="12"/>
      <c r="Y161" s="12"/>
      <c r="Z161" s="12"/>
      <c r="AA161" s="3"/>
      <c r="AB161" s="3"/>
      <c r="AC161" s="12"/>
      <c r="AD161" s="56"/>
      <c r="AE161" s="153"/>
      <c r="AF161" s="153"/>
      <c r="AG161"/>
      <c r="AH161" s="12"/>
      <c r="AI161"/>
      <c r="AJ161" s="97"/>
      <c r="AK161"/>
      <c r="AL161" s="12"/>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row>
    <row r="162" spans="1:270" s="2" customFormat="1">
      <c r="B162" t="s">
        <v>49</v>
      </c>
      <c r="C162" t="s">
        <v>148</v>
      </c>
      <c r="D162" s="2" t="str">
        <f t="shared" si="2"/>
        <v>POSIBLEMAYOR</v>
      </c>
      <c r="E162" t="s">
        <v>147</v>
      </c>
      <c r="F162" s="3"/>
      <c r="G162" s="3"/>
      <c r="H162" s="16"/>
      <c r="I162"/>
      <c r="J162"/>
      <c r="K162"/>
      <c r="L162"/>
      <c r="M162"/>
      <c r="N162"/>
      <c r="O162"/>
      <c r="P162"/>
      <c r="Q162"/>
      <c r="R162" s="16"/>
      <c r="S162" s="97"/>
      <c r="T162"/>
      <c r="U162" s="97"/>
      <c r="V162" s="97"/>
      <c r="W162" s="12"/>
      <c r="X162" s="12"/>
      <c r="Y162" s="12"/>
      <c r="Z162" s="12"/>
      <c r="AA162" s="3"/>
      <c r="AB162" s="3"/>
      <c r="AC162" s="12"/>
      <c r="AD162" s="56"/>
      <c r="AE162" s="153"/>
      <c r="AF162" s="153"/>
      <c r="AG162"/>
      <c r="AH162" s="12"/>
      <c r="AI162"/>
      <c r="AJ162" s="97"/>
      <c r="AK162"/>
      <c r="AL162" s="1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row>
    <row r="163" spans="1:270" s="2" customFormat="1">
      <c r="B163" t="s">
        <v>49</v>
      </c>
      <c r="C163" t="s">
        <v>149</v>
      </c>
      <c r="D163" s="2" t="str">
        <f t="shared" si="2"/>
        <v>POSIBLECATASTRÓFICO</v>
      </c>
      <c r="E163" t="s">
        <v>147</v>
      </c>
      <c r="F163" s="3"/>
      <c r="G163" s="3"/>
      <c r="H163" s="16"/>
      <c r="I163"/>
      <c r="J163"/>
      <c r="K163"/>
      <c r="L163"/>
      <c r="M163"/>
      <c r="N163"/>
      <c r="O163"/>
      <c r="P163"/>
      <c r="Q163"/>
      <c r="R163" s="16"/>
      <c r="S163" s="97"/>
      <c r="T163"/>
      <c r="U163" s="97"/>
      <c r="V163" s="97"/>
      <c r="W163" s="12"/>
      <c r="X163" s="12"/>
      <c r="Y163" s="12"/>
      <c r="Z163" s="12"/>
      <c r="AA163" s="3"/>
      <c r="AB163" s="3"/>
      <c r="AC163" s="12"/>
      <c r="AD163" s="56"/>
      <c r="AE163" s="153"/>
      <c r="AF163" s="153"/>
      <c r="AG163"/>
      <c r="AH163" s="12"/>
      <c r="AI163"/>
      <c r="AJ163" s="97"/>
      <c r="AK163"/>
      <c r="AL163" s="12"/>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row>
    <row r="164" spans="1:270" s="2" customFormat="1">
      <c r="B164" t="s">
        <v>75</v>
      </c>
      <c r="C164" t="s">
        <v>60</v>
      </c>
      <c r="D164" s="2" t="str">
        <f t="shared" si="2"/>
        <v>IMPROBABLEINSIGNIFICANTE</v>
      </c>
      <c r="E164" t="s">
        <v>150</v>
      </c>
      <c r="F164" s="3"/>
      <c r="G164" s="3"/>
      <c r="H164" s="16"/>
      <c r="I164"/>
      <c r="J164"/>
      <c r="K164"/>
      <c r="L164"/>
      <c r="M164"/>
      <c r="N164"/>
      <c r="O164"/>
      <c r="P164"/>
      <c r="Q164"/>
      <c r="R164" s="16"/>
      <c r="S164" s="97"/>
      <c r="T164"/>
      <c r="U164" s="97"/>
      <c r="V164" s="97"/>
      <c r="W164" s="12"/>
      <c r="X164" s="12"/>
      <c r="Y164" s="12"/>
      <c r="Z164" s="12"/>
      <c r="AA164" s="3"/>
      <c r="AB164" s="3"/>
      <c r="AC164" s="12"/>
      <c r="AD164" s="56"/>
      <c r="AE164" s="153"/>
      <c r="AF164" s="153"/>
      <c r="AG164"/>
      <c r="AH164" s="12"/>
      <c r="AI164"/>
      <c r="AJ164" s="97"/>
      <c r="AK164"/>
      <c r="AL164" s="12"/>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row>
    <row r="165" spans="1:270" s="2" customFormat="1">
      <c r="B165" t="s">
        <v>75</v>
      </c>
      <c r="C165" t="s">
        <v>50</v>
      </c>
      <c r="D165" s="2" t="str">
        <f t="shared" si="2"/>
        <v>IMPROBABLEMENOR</v>
      </c>
      <c r="E165" t="s">
        <v>150</v>
      </c>
      <c r="F165" s="3"/>
      <c r="G165" s="3"/>
      <c r="H165" s="16"/>
      <c r="I165"/>
      <c r="J165"/>
      <c r="K165"/>
      <c r="L165"/>
      <c r="M165"/>
      <c r="N165"/>
      <c r="O165"/>
      <c r="P165"/>
      <c r="Q165"/>
      <c r="R165" s="16"/>
      <c r="S165" s="97"/>
      <c r="T165"/>
      <c r="U165" s="97"/>
      <c r="V165" s="97"/>
      <c r="W165" s="12"/>
      <c r="X165" s="12"/>
      <c r="Y165" s="12"/>
      <c r="Z165" s="12"/>
      <c r="AA165" s="3"/>
      <c r="AB165" s="3"/>
      <c r="AC165" s="12"/>
      <c r="AD165" s="56"/>
      <c r="AE165" s="153"/>
      <c r="AF165" s="153"/>
      <c r="AG165"/>
      <c r="AH165" s="12"/>
      <c r="AI165"/>
      <c r="AJ165" s="97"/>
      <c r="AK165"/>
      <c r="AL165" s="12"/>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row>
    <row r="166" spans="1:270" s="2" customFormat="1">
      <c r="B166" t="s">
        <v>75</v>
      </c>
      <c r="C166" t="s">
        <v>99</v>
      </c>
      <c r="D166" s="2" t="str">
        <f t="shared" si="2"/>
        <v>IMPROBABLEMODERADO</v>
      </c>
      <c r="E166" t="s">
        <v>99</v>
      </c>
      <c r="F166" s="3"/>
      <c r="G166" s="3"/>
      <c r="H166" s="16"/>
      <c r="I166"/>
      <c r="J166"/>
      <c r="K166"/>
      <c r="L166"/>
      <c r="M166"/>
      <c r="N166"/>
      <c r="O166"/>
      <c r="P166"/>
      <c r="Q166"/>
      <c r="R166" s="16"/>
      <c r="S166" s="97"/>
      <c r="T166"/>
      <c r="U166" s="97"/>
      <c r="V166" s="97"/>
      <c r="W166" s="12"/>
      <c r="X166" s="12"/>
      <c r="Y166" s="12"/>
      <c r="Z166" s="12"/>
      <c r="AA166" s="3"/>
      <c r="AB166" s="3"/>
      <c r="AC166" s="12"/>
      <c r="AD166" s="56"/>
      <c r="AE166" s="153"/>
      <c r="AF166" s="153"/>
      <c r="AG166"/>
      <c r="AH166" s="12"/>
      <c r="AI166"/>
      <c r="AJ166" s="97"/>
      <c r="AK166"/>
      <c r="AL166" s="12"/>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row>
    <row r="167" spans="1:270" s="2" customFormat="1">
      <c r="B167" t="s">
        <v>75</v>
      </c>
      <c r="C167" t="s">
        <v>148</v>
      </c>
      <c r="D167" s="2" t="str">
        <f t="shared" si="2"/>
        <v>IMPROBABLEMAYOR</v>
      </c>
      <c r="E167" t="s">
        <v>146</v>
      </c>
      <c r="F167" s="3"/>
      <c r="G167" s="3"/>
      <c r="H167" s="16"/>
      <c r="I167"/>
      <c r="J167"/>
      <c r="K167"/>
      <c r="L167"/>
      <c r="M167"/>
      <c r="N167"/>
      <c r="O167"/>
      <c r="P167"/>
      <c r="Q167"/>
      <c r="R167" s="16"/>
      <c r="S167" s="97"/>
      <c r="T167"/>
      <c r="U167" s="97"/>
      <c r="V167" s="97"/>
      <c r="W167" s="12"/>
      <c r="X167" s="12"/>
      <c r="Y167" s="12"/>
      <c r="Z167" s="12"/>
      <c r="AA167" s="3"/>
      <c r="AB167" s="3"/>
      <c r="AC167" s="12"/>
      <c r="AD167" s="56"/>
      <c r="AE167" s="153"/>
      <c r="AF167" s="153"/>
      <c r="AG167"/>
      <c r="AH167" s="12"/>
      <c r="AI167"/>
      <c r="AJ167" s="97"/>
      <c r="AK167"/>
      <c r="AL167" s="12"/>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row>
    <row r="168" spans="1:270" s="2" customFormat="1">
      <c r="B168" t="s">
        <v>75</v>
      </c>
      <c r="C168" t="s">
        <v>149</v>
      </c>
      <c r="D168" s="2" t="str">
        <f t="shared" si="2"/>
        <v>IMPROBABLECATASTRÓFICO</v>
      </c>
      <c r="E168" t="s">
        <v>147</v>
      </c>
      <c r="F168" s="3"/>
      <c r="G168" s="3"/>
      <c r="H168" s="16"/>
      <c r="I168"/>
      <c r="J168"/>
      <c r="K168"/>
      <c r="L168"/>
      <c r="M168"/>
      <c r="N168"/>
      <c r="O168"/>
      <c r="P168"/>
      <c r="Q168"/>
      <c r="R168" s="16"/>
      <c r="S168" s="97"/>
      <c r="T168"/>
      <c r="U168" s="97"/>
      <c r="V168" s="97"/>
      <c r="W168" s="12"/>
      <c r="X168" s="12"/>
      <c r="Y168" s="12"/>
      <c r="Z168" s="12"/>
      <c r="AA168" s="3"/>
      <c r="AB168" s="3"/>
      <c r="AC168" s="12"/>
      <c r="AD168" s="56"/>
      <c r="AE168" s="153"/>
      <c r="AF168" s="153"/>
      <c r="AG168"/>
      <c r="AH168" s="12"/>
      <c r="AI168"/>
      <c r="AJ168" s="97"/>
      <c r="AK168"/>
      <c r="AL168" s="12"/>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row>
    <row r="169" spans="1:270" s="2" customFormat="1">
      <c r="B169" t="s">
        <v>59</v>
      </c>
      <c r="C169" t="s">
        <v>60</v>
      </c>
      <c r="D169" s="2" t="str">
        <f t="shared" si="2"/>
        <v>RARA VEZINSIGNIFICANTE</v>
      </c>
      <c r="E169" t="s">
        <v>150</v>
      </c>
      <c r="F169" s="3"/>
      <c r="G169" s="3"/>
      <c r="H169" s="16"/>
      <c r="I169"/>
      <c r="J169"/>
      <c r="K169"/>
      <c r="L169"/>
      <c r="M169"/>
      <c r="N169"/>
      <c r="O169"/>
      <c r="P169"/>
      <c r="Q169"/>
      <c r="R169" s="16"/>
      <c r="S169" s="97"/>
      <c r="T169"/>
      <c r="U169" s="97"/>
      <c r="V169" s="97"/>
      <c r="W169" s="12"/>
      <c r="X169" s="12"/>
      <c r="Y169" s="12"/>
      <c r="Z169" s="12"/>
      <c r="AA169" s="3"/>
      <c r="AB169" s="3"/>
      <c r="AC169" s="12"/>
      <c r="AD169" s="56"/>
      <c r="AE169" s="153"/>
      <c r="AF169" s="153"/>
      <c r="AG169"/>
      <c r="AH169" s="12"/>
      <c r="AI169"/>
      <c r="AJ169" s="97"/>
      <c r="AK169"/>
      <c r="AL169" s="12"/>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row>
    <row r="170" spans="1:270" s="2" customFormat="1">
      <c r="B170" t="s">
        <v>59</v>
      </c>
      <c r="C170" t="s">
        <v>50</v>
      </c>
      <c r="D170" s="2" t="str">
        <f t="shared" si="2"/>
        <v>RARA VEZMENOR</v>
      </c>
      <c r="E170" t="s">
        <v>150</v>
      </c>
      <c r="F170" s="3"/>
      <c r="G170" s="3"/>
      <c r="H170" s="16" t="str">
        <f>+IFERROR(VLOOKUP(F170,$F$175:$H$179,3,FALSE)*VLOOKUP(G170,$G$175:$H$179,3,FALSE),"")</f>
        <v/>
      </c>
      <c r="I170"/>
      <c r="J170"/>
      <c r="K170"/>
      <c r="L170"/>
      <c r="M170"/>
      <c r="N170"/>
      <c r="O170"/>
      <c r="P170"/>
      <c r="Q170"/>
      <c r="R170" s="16"/>
      <c r="S170" s="97"/>
      <c r="T170"/>
      <c r="U170" s="97"/>
      <c r="V170" s="97"/>
      <c r="W170" s="12"/>
      <c r="X170" s="12"/>
      <c r="Y170" s="12"/>
      <c r="Z170" s="12"/>
      <c r="AA170" s="3"/>
      <c r="AB170" s="3"/>
      <c r="AC170" s="12"/>
      <c r="AD170" s="56"/>
      <c r="AE170" s="153"/>
      <c r="AF170" s="153"/>
      <c r="AG170"/>
      <c r="AH170" s="12"/>
      <c r="AI170"/>
      <c r="AJ170" s="97"/>
      <c r="AK170"/>
      <c r="AL170" s="12"/>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row>
    <row r="171" spans="1:270" s="2" customFormat="1">
      <c r="B171" t="s">
        <v>59</v>
      </c>
      <c r="C171" t="s">
        <v>99</v>
      </c>
      <c r="D171" s="2" t="str">
        <f t="shared" si="2"/>
        <v>RARA VEZMODERADO</v>
      </c>
      <c r="E171" t="s">
        <v>99</v>
      </c>
      <c r="F171" s="3"/>
      <c r="G171" s="3"/>
      <c r="H171" s="16" t="str">
        <f>+IFERROR(VLOOKUP(F171,$F$175:$H$179,3,FALSE)*VLOOKUP(G171,$G$175:$H$179,3,FALSE),"")</f>
        <v/>
      </c>
      <c r="I171"/>
      <c r="J171"/>
      <c r="K171"/>
      <c r="L171"/>
      <c r="M171"/>
      <c r="N171"/>
      <c r="O171"/>
      <c r="P171"/>
      <c r="Q171"/>
      <c r="R171" s="16"/>
      <c r="S171" s="97"/>
      <c r="T171"/>
      <c r="U171" s="97"/>
      <c r="V171" s="97"/>
      <c r="W171" s="12"/>
      <c r="X171" s="12"/>
      <c r="Y171" s="12"/>
      <c r="Z171" s="12"/>
      <c r="AA171" s="3"/>
      <c r="AB171" s="3"/>
      <c r="AC171" s="12"/>
      <c r="AD171" s="56"/>
      <c r="AE171" s="153"/>
      <c r="AF171" s="153"/>
      <c r="AG171"/>
      <c r="AH171" s="12"/>
      <c r="AI171"/>
      <c r="AJ171" s="97"/>
      <c r="AK171"/>
      <c r="AL171" s="12"/>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row>
    <row r="172" spans="1:270" s="2" customFormat="1">
      <c r="B172" t="s">
        <v>59</v>
      </c>
      <c r="C172" t="s">
        <v>148</v>
      </c>
      <c r="D172" s="2" t="str">
        <f t="shared" si="2"/>
        <v>RARA VEZMAYOR</v>
      </c>
      <c r="E172" t="s">
        <v>146</v>
      </c>
      <c r="F172" s="16"/>
      <c r="G172"/>
      <c r="H172" s="16"/>
      <c r="I172"/>
      <c r="J172"/>
      <c r="K172"/>
      <c r="L172"/>
      <c r="M172"/>
      <c r="N172"/>
      <c r="O172"/>
      <c r="P172"/>
      <c r="Q172"/>
      <c r="R172" s="16"/>
      <c r="S172" s="97"/>
      <c r="T172"/>
      <c r="U172" s="97"/>
      <c r="V172" s="97"/>
      <c r="W172" s="12"/>
      <c r="X172" s="12"/>
      <c r="Y172" s="12"/>
      <c r="Z172" s="12"/>
      <c r="AA172"/>
      <c r="AB172"/>
      <c r="AC172" s="12"/>
      <c r="AD172" s="56"/>
      <c r="AE172" s="153"/>
      <c r="AF172" s="153"/>
      <c r="AG172"/>
      <c r="AH172" s="12"/>
      <c r="AI172"/>
      <c r="AJ172" s="97"/>
      <c r="AK172"/>
      <c r="AL172" s="1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row>
    <row r="173" spans="1:270" s="2" customFormat="1">
      <c r="B173" t="s">
        <v>59</v>
      </c>
      <c r="C173" t="s">
        <v>149</v>
      </c>
      <c r="D173" s="2" t="str">
        <f t="shared" si="2"/>
        <v>RARA VEZCATASTRÓFICO</v>
      </c>
      <c r="E173" t="s">
        <v>147</v>
      </c>
      <c r="F173" s="16"/>
      <c r="G173"/>
      <c r="H173" s="16"/>
      <c r="I173"/>
      <c r="J173"/>
      <c r="K173"/>
      <c r="L173"/>
      <c r="M173"/>
      <c r="N173"/>
      <c r="O173"/>
      <c r="P173"/>
      <c r="Q173"/>
      <c r="R173" s="16"/>
      <c r="S173" s="97"/>
      <c r="T173"/>
      <c r="U173" s="97"/>
      <c r="V173" s="97"/>
      <c r="W173" s="12"/>
      <c r="X173" s="12"/>
      <c r="Y173" s="12"/>
      <c r="Z173" s="12"/>
      <c r="AA173"/>
      <c r="AB173"/>
      <c r="AC173" s="12"/>
      <c r="AD173" s="56"/>
      <c r="AE173" s="153"/>
      <c r="AF173" s="153"/>
      <c r="AG173"/>
      <c r="AH173" s="12"/>
      <c r="AI173"/>
      <c r="AJ173" s="97"/>
      <c r="AK173"/>
      <c r="AL173" s="12"/>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row>
    <row r="174" spans="1:270" s="2" customFormat="1" ht="16">
      <c r="A174"/>
      <c r="B174"/>
      <c r="C174"/>
      <c r="D174"/>
      <c r="E174"/>
      <c r="F174" s="16"/>
      <c r="G174"/>
      <c r="H174" s="16"/>
      <c r="I174"/>
      <c r="J174"/>
      <c r="K174"/>
      <c r="L174"/>
      <c r="M174"/>
      <c r="N174"/>
      <c r="O174"/>
      <c r="P174"/>
      <c r="Q174"/>
      <c r="R174" s="16"/>
      <c r="S174" s="97"/>
      <c r="T174"/>
      <c r="U174" s="97"/>
      <c r="V174" s="97"/>
      <c r="W174" s="12"/>
      <c r="X174" s="12"/>
      <c r="Y174" s="12"/>
      <c r="Z174" s="12"/>
      <c r="AA174"/>
      <c r="AB174"/>
      <c r="AC174" s="12"/>
      <c r="AD174" s="56"/>
      <c r="AE174" s="153"/>
      <c r="AF174" s="153" t="s">
        <v>31</v>
      </c>
      <c r="AG174"/>
      <c r="AH174" s="12"/>
      <c r="AI174"/>
      <c r="AJ174" s="97" t="s">
        <v>32</v>
      </c>
      <c r="AK174"/>
      <c r="AL174" s="12"/>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row>
    <row r="175" spans="1:270" s="2" customFormat="1" ht="56">
      <c r="D175"/>
      <c r="E175" s="2" t="s">
        <v>95</v>
      </c>
      <c r="F175" s="17" t="s">
        <v>59</v>
      </c>
      <c r="G175" s="2" t="s">
        <v>60</v>
      </c>
      <c r="H175" s="17">
        <v>1</v>
      </c>
      <c r="J175" s="2" t="s">
        <v>54</v>
      </c>
      <c r="R175" s="17"/>
      <c r="S175" s="98" t="s">
        <v>151</v>
      </c>
      <c r="U175" s="98" t="s">
        <v>57</v>
      </c>
      <c r="V175" s="98" t="s">
        <v>57</v>
      </c>
      <c r="W175" s="85" t="s">
        <v>152</v>
      </c>
      <c r="X175" s="85"/>
      <c r="Y175" s="13" t="s">
        <v>57</v>
      </c>
      <c r="Z175" s="85" t="s">
        <v>152</v>
      </c>
      <c r="AA175" s="2" t="s">
        <v>59</v>
      </c>
      <c r="AB175" s="2" t="s">
        <v>60</v>
      </c>
      <c r="AC175" s="13"/>
      <c r="AD175" s="95"/>
      <c r="AE175" s="101"/>
      <c r="AF175" s="82" t="s">
        <v>153</v>
      </c>
      <c r="AG175" s="91" t="s">
        <v>154</v>
      </c>
      <c r="AH175" s="91">
        <v>100</v>
      </c>
      <c r="AI175" s="91" t="s">
        <v>155</v>
      </c>
      <c r="AJ175" s="91"/>
      <c r="AK175" s="91" t="s">
        <v>155</v>
      </c>
      <c r="AL175" s="91">
        <v>2</v>
      </c>
    </row>
    <row r="176" spans="1:270" s="2" customFormat="1" ht="56">
      <c r="D176"/>
      <c r="E176" s="2" t="s">
        <v>156</v>
      </c>
      <c r="F176" s="17" t="s">
        <v>75</v>
      </c>
      <c r="G176" s="2" t="s">
        <v>50</v>
      </c>
      <c r="H176" s="17">
        <v>2</v>
      </c>
      <c r="J176" s="2" t="s">
        <v>157</v>
      </c>
      <c r="R176" s="17"/>
      <c r="S176" s="98" t="s">
        <v>158</v>
      </c>
      <c r="U176" s="98" t="s">
        <v>99</v>
      </c>
      <c r="V176" s="98" t="s">
        <v>99</v>
      </c>
      <c r="W176" s="85" t="s">
        <v>159</v>
      </c>
      <c r="X176" s="85"/>
      <c r="Y176" s="13" t="s">
        <v>99</v>
      </c>
      <c r="Z176" s="85" t="s">
        <v>159</v>
      </c>
      <c r="AA176" s="2" t="s">
        <v>75</v>
      </c>
      <c r="AB176" s="2" t="s">
        <v>50</v>
      </c>
      <c r="AC176" s="13"/>
      <c r="AD176" s="95"/>
      <c r="AE176" s="101"/>
      <c r="AF176" s="82" t="s">
        <v>160</v>
      </c>
      <c r="AG176" s="91" t="s">
        <v>161</v>
      </c>
      <c r="AH176" s="91">
        <v>50</v>
      </c>
      <c r="AI176" s="91" t="s">
        <v>162</v>
      </c>
      <c r="AJ176" s="91"/>
      <c r="AK176" s="91" t="s">
        <v>162</v>
      </c>
      <c r="AL176" s="91">
        <v>1</v>
      </c>
    </row>
    <row r="177" spans="1:270" s="2" customFormat="1" ht="42">
      <c r="E177" s="2" t="s">
        <v>163</v>
      </c>
      <c r="F177" s="17" t="s">
        <v>49</v>
      </c>
      <c r="G177" s="2" t="s">
        <v>99</v>
      </c>
      <c r="H177" s="17">
        <v>3</v>
      </c>
      <c r="R177" s="17"/>
      <c r="S177" s="98" t="s">
        <v>164</v>
      </c>
      <c r="U177" s="98" t="s">
        <v>165</v>
      </c>
      <c r="V177" s="98" t="s">
        <v>165</v>
      </c>
      <c r="W177" s="85" t="s">
        <v>166</v>
      </c>
      <c r="X177" s="85"/>
      <c r="Y177" s="13" t="s">
        <v>165</v>
      </c>
      <c r="Z177" s="85" t="s">
        <v>166</v>
      </c>
      <c r="AA177" s="2" t="s">
        <v>49</v>
      </c>
      <c r="AB177" s="2" t="s">
        <v>99</v>
      </c>
      <c r="AC177" s="13"/>
      <c r="AD177" s="95"/>
      <c r="AE177" s="101"/>
      <c r="AF177" s="82" t="s">
        <v>167</v>
      </c>
      <c r="AG177" s="91" t="s">
        <v>168</v>
      </c>
      <c r="AH177" s="91">
        <v>0</v>
      </c>
      <c r="AI177" s="91" t="s">
        <v>169</v>
      </c>
      <c r="AJ177" s="91"/>
      <c r="AK177" s="91" t="s">
        <v>169</v>
      </c>
      <c r="AL177" s="91">
        <v>0</v>
      </c>
    </row>
    <row r="178" spans="1:270" s="2" customFormat="1" ht="56">
      <c r="E178" s="2" t="s">
        <v>170</v>
      </c>
      <c r="F178" s="17" t="s">
        <v>71</v>
      </c>
      <c r="G178" s="2" t="s">
        <v>148</v>
      </c>
      <c r="H178" s="17">
        <v>4</v>
      </c>
      <c r="R178" s="17"/>
      <c r="S178" s="98" t="s">
        <v>55</v>
      </c>
      <c r="U178" s="98"/>
      <c r="V178" s="98"/>
      <c r="W178" s="85" t="s">
        <v>171</v>
      </c>
      <c r="X178" s="85"/>
      <c r="Y178" s="13"/>
      <c r="Z178" s="85" t="s">
        <v>171</v>
      </c>
      <c r="AA178" s="2" t="s">
        <v>71</v>
      </c>
      <c r="AB178" s="2" t="s">
        <v>148</v>
      </c>
      <c r="AC178" s="13"/>
      <c r="AD178" s="95"/>
      <c r="AE178" s="101"/>
      <c r="AF178" s="82" t="s">
        <v>172</v>
      </c>
      <c r="AG178" s="91" t="s">
        <v>173</v>
      </c>
      <c r="AH178" s="91">
        <v>50</v>
      </c>
      <c r="AI178" s="91" t="s">
        <v>155</v>
      </c>
      <c r="AJ178" s="91"/>
      <c r="AK178" s="91" t="s">
        <v>155</v>
      </c>
      <c r="AL178" s="91">
        <v>2</v>
      </c>
    </row>
    <row r="179" spans="1:270" s="2" customFormat="1" ht="56">
      <c r="E179" s="2" t="s">
        <v>174</v>
      </c>
      <c r="F179" s="17" t="s">
        <v>145</v>
      </c>
      <c r="G179" s="2" t="s">
        <v>149</v>
      </c>
      <c r="H179" s="17">
        <v>5</v>
      </c>
      <c r="R179" s="17"/>
      <c r="S179" s="98"/>
      <c r="U179" s="98"/>
      <c r="V179" s="98"/>
      <c r="W179" s="85" t="s">
        <v>175</v>
      </c>
      <c r="X179" s="85"/>
      <c r="Y179" s="13"/>
      <c r="Z179" s="85" t="s">
        <v>175</v>
      </c>
      <c r="AA179" s="2" t="s">
        <v>145</v>
      </c>
      <c r="AB179" s="2" t="s">
        <v>149</v>
      </c>
      <c r="AC179" s="13"/>
      <c r="AD179" s="95"/>
      <c r="AE179" s="101"/>
      <c r="AF179" s="82" t="s">
        <v>176</v>
      </c>
      <c r="AG179" s="91" t="s">
        <v>177</v>
      </c>
      <c r="AH179" s="91">
        <v>50</v>
      </c>
      <c r="AI179" s="91" t="s">
        <v>155</v>
      </c>
      <c r="AJ179" s="91"/>
      <c r="AK179" s="91" t="s">
        <v>155</v>
      </c>
      <c r="AL179" s="91">
        <v>1</v>
      </c>
    </row>
    <row r="180" spans="1:270" s="2" customFormat="1" ht="42">
      <c r="E180" s="2" t="s">
        <v>178</v>
      </c>
      <c r="F180" s="17"/>
      <c r="H180" s="17"/>
      <c r="R180" s="17"/>
      <c r="S180" s="98"/>
      <c r="U180" s="98"/>
      <c r="V180" s="98"/>
      <c r="W180" s="85" t="s">
        <v>179</v>
      </c>
      <c r="X180" s="85"/>
      <c r="Y180" s="13"/>
      <c r="Z180" s="85" t="s">
        <v>179</v>
      </c>
      <c r="AC180" s="13"/>
      <c r="AD180" s="95"/>
      <c r="AE180" s="101"/>
      <c r="AF180" s="82" t="s">
        <v>180</v>
      </c>
      <c r="AG180" s="91" t="s">
        <v>181</v>
      </c>
      <c r="AH180" s="91">
        <v>0</v>
      </c>
      <c r="AI180" s="91" t="s">
        <v>162</v>
      </c>
      <c r="AJ180" s="91"/>
      <c r="AK180" s="91" t="s">
        <v>162</v>
      </c>
      <c r="AL180" s="91">
        <v>0</v>
      </c>
    </row>
    <row r="181" spans="1:270" ht="42">
      <c r="A181" s="2"/>
      <c r="B181" s="2"/>
      <c r="C181" s="2"/>
      <c r="D181" s="2"/>
      <c r="E181" s="2" t="s">
        <v>48</v>
      </c>
      <c r="F181" s="17"/>
      <c r="G181" s="2"/>
      <c r="H181" s="17"/>
      <c r="I181" s="2"/>
      <c r="J181" s="2"/>
      <c r="K181" s="2"/>
      <c r="L181" s="2"/>
      <c r="M181" s="2"/>
      <c r="N181" s="2"/>
      <c r="O181" s="2"/>
      <c r="P181" s="2"/>
      <c r="Q181" s="2"/>
      <c r="R181" s="17"/>
      <c r="T181" s="2"/>
      <c r="W181" s="85" t="s">
        <v>182</v>
      </c>
      <c r="X181" s="85"/>
      <c r="Z181" s="85" t="s">
        <v>182</v>
      </c>
      <c r="AA181" s="2"/>
      <c r="AB181" s="2"/>
      <c r="AC181" s="13"/>
      <c r="AD181" s="95"/>
      <c r="AE181" s="101"/>
      <c r="AF181" s="82" t="s">
        <v>183</v>
      </c>
      <c r="AG181" s="91" t="s">
        <v>184</v>
      </c>
      <c r="AH181" s="91">
        <v>0</v>
      </c>
      <c r="AI181" s="91" t="s">
        <v>169</v>
      </c>
      <c r="AJ181" s="91"/>
      <c r="AK181" s="91" t="s">
        <v>169</v>
      </c>
      <c r="AL181" s="91">
        <v>0</v>
      </c>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c r="IW181" s="2"/>
      <c r="IX181" s="2"/>
      <c r="IY181" s="2"/>
      <c r="IZ181" s="2"/>
      <c r="JA181" s="2"/>
      <c r="JB181" s="2"/>
      <c r="JC181" s="2"/>
      <c r="JD181" s="2"/>
      <c r="JE181" s="2"/>
      <c r="JF181" s="2"/>
      <c r="JG181" s="2"/>
      <c r="JH181" s="2"/>
      <c r="JI181" s="2"/>
      <c r="JJ181" s="2"/>
    </row>
    <row r="182" spans="1:270" ht="42">
      <c r="A182" s="2"/>
      <c r="B182" s="2"/>
      <c r="C182" s="2"/>
      <c r="D182" s="2"/>
      <c r="E182" s="2" t="s">
        <v>127</v>
      </c>
      <c r="F182" s="17"/>
      <c r="G182" s="2"/>
      <c r="H182" s="17"/>
      <c r="I182" s="2"/>
      <c r="J182" s="2"/>
      <c r="K182" s="2"/>
      <c r="L182" s="2"/>
      <c r="M182" s="2"/>
      <c r="N182" s="2"/>
      <c r="O182" s="2"/>
      <c r="P182" s="2"/>
      <c r="Q182" s="2"/>
      <c r="R182" s="17"/>
      <c r="S182" s="98"/>
      <c r="T182" s="2"/>
      <c r="U182" s="98"/>
      <c r="V182" s="98"/>
      <c r="W182" s="85" t="s">
        <v>185</v>
      </c>
      <c r="X182" s="85"/>
      <c r="Y182" s="13"/>
      <c r="Z182" s="85" t="s">
        <v>185</v>
      </c>
      <c r="AA182" s="2"/>
      <c r="AB182" s="2" t="s">
        <v>186</v>
      </c>
      <c r="AC182" s="13"/>
      <c r="AD182" s="95"/>
      <c r="AE182" s="101"/>
      <c r="AF182" s="82" t="s">
        <v>187</v>
      </c>
      <c r="AG182" s="91" t="s">
        <v>188</v>
      </c>
      <c r="AH182" s="91">
        <v>0</v>
      </c>
      <c r="AI182" s="91" t="s">
        <v>155</v>
      </c>
      <c r="AJ182" s="91"/>
      <c r="AK182" s="91" t="s">
        <v>155</v>
      </c>
      <c r="AL182" s="91">
        <v>1</v>
      </c>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c r="IR182" s="2"/>
      <c r="IS182" s="2"/>
      <c r="IT182" s="2"/>
      <c r="IU182" s="2"/>
      <c r="IV182" s="2"/>
      <c r="IW182" s="2"/>
      <c r="IX182" s="2"/>
      <c r="IY182" s="2"/>
      <c r="IZ182" s="2"/>
      <c r="JA182" s="2"/>
      <c r="JB182" s="2"/>
      <c r="JC182" s="2"/>
      <c r="JD182" s="2"/>
      <c r="JE182" s="2"/>
      <c r="JF182" s="2"/>
      <c r="JG182" s="2"/>
      <c r="JH182" s="2"/>
      <c r="JI182" s="2"/>
      <c r="JJ182" s="2"/>
    </row>
    <row r="183" spans="1:270" ht="28">
      <c r="A183" s="2"/>
      <c r="B183" s="2"/>
      <c r="C183" s="2"/>
      <c r="D183" s="2"/>
      <c r="E183" s="2" t="s">
        <v>116</v>
      </c>
      <c r="F183" s="17"/>
      <c r="G183" s="2"/>
      <c r="H183" s="17"/>
      <c r="I183" s="2"/>
      <c r="J183" s="2"/>
      <c r="K183" s="2"/>
      <c r="L183" s="2"/>
      <c r="M183" s="2"/>
      <c r="N183" s="2"/>
      <c r="O183" s="2"/>
      <c r="P183" s="2"/>
      <c r="Q183" s="2"/>
      <c r="S183" s="98"/>
      <c r="U183" s="98"/>
      <c r="V183" s="98"/>
      <c r="W183" s="85" t="s">
        <v>189</v>
      </c>
      <c r="X183" s="85"/>
      <c r="Y183" s="13"/>
      <c r="Z183" s="85" t="s">
        <v>189</v>
      </c>
      <c r="AC183" s="13"/>
      <c r="AF183" s="153" t="s">
        <v>190</v>
      </c>
      <c r="AG183" s="17" t="s">
        <v>191</v>
      </c>
      <c r="AH183" s="13">
        <v>0</v>
      </c>
      <c r="AJ183" s="98"/>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c r="IO183" s="2"/>
      <c r="IP183" s="2"/>
      <c r="IQ183" s="2"/>
      <c r="IR183" s="2"/>
      <c r="IS183" s="2"/>
      <c r="IT183" s="2"/>
      <c r="IU183" s="2"/>
      <c r="IV183" s="2"/>
      <c r="IW183" s="2"/>
      <c r="IX183" s="2"/>
      <c r="IY183" s="2"/>
      <c r="IZ183" s="2"/>
      <c r="JA183" s="2"/>
      <c r="JB183" s="2"/>
      <c r="JC183" s="2"/>
      <c r="JD183" s="2"/>
      <c r="JE183" s="2"/>
      <c r="JF183" s="2"/>
      <c r="JG183" s="2"/>
      <c r="JH183" s="2"/>
      <c r="JI183" s="2"/>
      <c r="JJ183" s="2"/>
    </row>
    <row r="184" spans="1:270">
      <c r="A184" s="2"/>
      <c r="B184" s="2"/>
      <c r="C184" s="2"/>
      <c r="D184" s="2"/>
      <c r="E184" s="2" t="s">
        <v>192</v>
      </c>
      <c r="F184" s="17"/>
      <c r="G184" s="2"/>
      <c r="H184" s="17"/>
      <c r="I184" s="2"/>
      <c r="J184" s="2"/>
      <c r="K184" s="2"/>
      <c r="L184" s="2"/>
      <c r="M184" s="2"/>
      <c r="N184" s="2"/>
      <c r="O184" s="2"/>
      <c r="P184" s="2"/>
      <c r="Q184" s="2"/>
      <c r="S184" s="98"/>
      <c r="U184" s="98"/>
      <c r="V184" s="98"/>
      <c r="W184" s="13"/>
      <c r="X184" s="13"/>
      <c r="Y184" s="13"/>
      <c r="Z184" s="13"/>
      <c r="AC184" s="13"/>
      <c r="AG184" s="2"/>
      <c r="AH184" s="13"/>
      <c r="AI184" s="2"/>
      <c r="AJ184" s="98"/>
      <c r="AK184" s="2"/>
      <c r="AL184" s="13"/>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c r="IU184" s="2"/>
      <c r="IV184" s="2"/>
      <c r="IW184" s="2"/>
      <c r="IX184" s="2"/>
      <c r="IY184" s="2"/>
      <c r="IZ184" s="2"/>
      <c r="JA184" s="2"/>
      <c r="JB184" s="2"/>
      <c r="JC184" s="2"/>
      <c r="JD184" s="2"/>
      <c r="JE184" s="2"/>
      <c r="JF184" s="2"/>
      <c r="JG184" s="2"/>
      <c r="JH184" s="2"/>
      <c r="JI184" s="2"/>
      <c r="JJ184" s="2"/>
    </row>
    <row r="185" spans="1:270">
      <c r="A185" s="2"/>
      <c r="B185" s="2"/>
      <c r="C185" s="2"/>
      <c r="D185" s="2"/>
      <c r="F185" s="17"/>
      <c r="G185" s="2"/>
      <c r="H185" s="17"/>
      <c r="I185" s="2"/>
      <c r="J185" s="2"/>
      <c r="K185" s="2"/>
      <c r="L185" s="2"/>
      <c r="M185" s="2"/>
      <c r="N185" s="2"/>
      <c r="O185" s="2"/>
      <c r="P185" s="2"/>
      <c r="Q185" s="2"/>
      <c r="S185" s="98"/>
      <c r="U185" s="98"/>
      <c r="V185" s="98"/>
      <c r="W185" s="13"/>
      <c r="X185" s="13"/>
      <c r="Y185" s="13"/>
      <c r="Z185" s="13"/>
      <c r="AC185" s="13"/>
      <c r="AG185" s="2"/>
      <c r="AH185" s="13"/>
      <c r="AI185" s="2"/>
      <c r="AJ185" s="98"/>
      <c r="AK185" s="2"/>
      <c r="AL185" s="13"/>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c r="IC185" s="2"/>
      <c r="ID185" s="2"/>
      <c r="IE185" s="2"/>
      <c r="IF185" s="2"/>
      <c r="IG185" s="2"/>
      <c r="IH185" s="2"/>
      <c r="II185" s="2"/>
      <c r="IJ185" s="2"/>
      <c r="IK185" s="2"/>
      <c r="IL185" s="2"/>
      <c r="IM185" s="2"/>
      <c r="IN185" s="2"/>
      <c r="IO185" s="2"/>
      <c r="IP185" s="2"/>
      <c r="IQ185" s="2"/>
      <c r="IR185" s="2"/>
      <c r="IS185" s="2"/>
      <c r="IT185" s="2"/>
      <c r="IU185" s="2"/>
      <c r="IV185" s="2"/>
      <c r="IW185" s="2"/>
      <c r="IX185" s="2"/>
      <c r="IY185" s="2"/>
      <c r="IZ185" s="2"/>
      <c r="JA185" s="2"/>
      <c r="JB185" s="2"/>
      <c r="JC185" s="2"/>
      <c r="JD185" s="2"/>
      <c r="JE185" s="2"/>
      <c r="JF185" s="2"/>
      <c r="JG185" s="2"/>
      <c r="JH185" s="2"/>
      <c r="JI185" s="2"/>
      <c r="JJ185" s="2"/>
    </row>
    <row r="186" spans="1:270">
      <c r="A186" s="2"/>
      <c r="B186" s="2"/>
      <c r="C186" s="2"/>
      <c r="D186" s="2"/>
      <c r="F186" s="17"/>
      <c r="G186" s="2"/>
      <c r="H186" s="17"/>
      <c r="I186" s="2"/>
      <c r="J186" s="2"/>
      <c r="K186" s="2"/>
      <c r="L186" s="2"/>
      <c r="M186" s="2"/>
      <c r="N186" s="2"/>
      <c r="O186" s="2"/>
      <c r="P186" s="2"/>
      <c r="Q186" s="2"/>
      <c r="S186" s="98"/>
      <c r="U186" s="98"/>
      <c r="V186" s="98"/>
      <c r="W186" s="13"/>
      <c r="X186" s="13"/>
      <c r="Y186" s="13"/>
      <c r="Z186" s="13"/>
      <c r="AC186" s="13"/>
      <c r="AG186" s="2"/>
      <c r="AH186" s="13"/>
      <c r="AI186" s="2"/>
      <c r="AJ186" s="98"/>
      <c r="AK186" s="2"/>
      <c r="AL186" s="13"/>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c r="GU186" s="2"/>
      <c r="GV186" s="2"/>
      <c r="GW186" s="2"/>
      <c r="GX186" s="2"/>
      <c r="GY186" s="2"/>
      <c r="GZ186" s="2"/>
      <c r="HA186" s="2"/>
      <c r="HB186" s="2"/>
      <c r="HC186" s="2"/>
      <c r="HD186" s="2"/>
      <c r="HE186" s="2"/>
      <c r="HF186" s="2"/>
      <c r="HG186" s="2"/>
      <c r="HH186" s="2"/>
      <c r="HI186" s="2"/>
      <c r="HJ186" s="2"/>
      <c r="HK186" s="2"/>
      <c r="HL186" s="2"/>
      <c r="HM186" s="2"/>
      <c r="HN186" s="2"/>
      <c r="HO186" s="2"/>
      <c r="HP186" s="2"/>
      <c r="HQ186" s="2"/>
      <c r="HR186" s="2"/>
      <c r="HS186" s="2"/>
      <c r="HT186" s="2"/>
      <c r="HU186" s="2"/>
      <c r="HV186" s="2"/>
      <c r="HW186" s="2"/>
      <c r="HX186" s="2"/>
      <c r="HY186" s="2"/>
      <c r="HZ186" s="2"/>
      <c r="IA186" s="2"/>
      <c r="IB186" s="2"/>
      <c r="IC186" s="2"/>
      <c r="ID186" s="2"/>
      <c r="IE186" s="2"/>
      <c r="IF186" s="2"/>
      <c r="IG186" s="2"/>
      <c r="IH186" s="2"/>
      <c r="II186" s="2"/>
      <c r="IJ186" s="2"/>
      <c r="IK186" s="2"/>
      <c r="IL186" s="2"/>
      <c r="IM186" s="2"/>
      <c r="IN186" s="2"/>
      <c r="IO186" s="2"/>
      <c r="IP186" s="2"/>
      <c r="IQ186" s="2"/>
      <c r="IR186" s="2"/>
      <c r="IS186" s="2"/>
      <c r="IT186" s="2"/>
      <c r="IU186" s="2"/>
      <c r="IV186" s="2"/>
      <c r="IW186" s="2"/>
      <c r="IX186" s="2"/>
      <c r="IY186" s="2"/>
      <c r="IZ186" s="2"/>
      <c r="JA186" s="2"/>
      <c r="JB186" s="2"/>
      <c r="JC186" s="2"/>
      <c r="JD186" s="2"/>
      <c r="JE186" s="2"/>
      <c r="JF186" s="2"/>
      <c r="JG186" s="2"/>
      <c r="JH186" s="2"/>
      <c r="JI186" s="2"/>
      <c r="JJ186" s="2"/>
    </row>
    <row r="187" spans="1:270">
      <c r="E187" s="2"/>
      <c r="I187" s="2"/>
      <c r="J187" s="2"/>
      <c r="K187" s="2"/>
      <c r="M187" s="2"/>
      <c r="N187" s="2"/>
      <c r="O187" s="2"/>
    </row>
    <row r="188" spans="1:270">
      <c r="E188" s="2"/>
      <c r="I188" s="2"/>
      <c r="J188" s="2"/>
      <c r="K188" s="2"/>
      <c r="M188" s="2"/>
      <c r="N188" s="2"/>
      <c r="O188" s="2"/>
    </row>
    <row r="189" spans="1:270">
      <c r="I189" s="2"/>
      <c r="J189" s="2"/>
      <c r="K189" s="2"/>
      <c r="M189" s="2"/>
      <c r="N189" s="2"/>
      <c r="O189" s="2"/>
    </row>
    <row r="190" spans="1:270">
      <c r="R190" s="17"/>
    </row>
    <row r="191" spans="1:270">
      <c r="R191" s="17"/>
    </row>
    <row r="192" spans="1:270">
      <c r="R192" s="17"/>
    </row>
  </sheetData>
  <sheetProtection formatRows="0" insertColumns="0" insertRows="0" insertHyperlinks="0" selectLockedCells="1" sort="0" autoFilter="0" pivotTables="0" selectUnlockedCells="1"/>
  <mergeCells count="188">
    <mergeCell ref="Y19:Y20"/>
    <mergeCell ref="AH13:AH14"/>
    <mergeCell ref="AH16:AH18"/>
    <mergeCell ref="AH19:AH20"/>
    <mergeCell ref="AH21:AH22"/>
    <mergeCell ref="AJ13:AJ14"/>
    <mergeCell ref="AJ16:AJ18"/>
    <mergeCell ref="AJ19:AJ20"/>
    <mergeCell ref="AJ21:AJ22"/>
    <mergeCell ref="AC19:AC20"/>
    <mergeCell ref="AE19:AE20"/>
    <mergeCell ref="AG19:AG20"/>
    <mergeCell ref="AL13:AL14"/>
    <mergeCell ref="AL16:AL18"/>
    <mergeCell ref="AL19:AL20"/>
    <mergeCell ref="AL21:AL22"/>
    <mergeCell ref="N8:N10"/>
    <mergeCell ref="Y8:Y10"/>
    <mergeCell ref="Z8:Z10"/>
    <mergeCell ref="AA11:AA12"/>
    <mergeCell ref="AB11:AB12"/>
    <mergeCell ref="AC11:AC12"/>
    <mergeCell ref="AL8:AL10"/>
    <mergeCell ref="AL11:AL12"/>
    <mergeCell ref="AH8:AH10"/>
    <mergeCell ref="AH11:AH12"/>
    <mergeCell ref="AJ8:AJ10"/>
    <mergeCell ref="AJ11:AJ12"/>
    <mergeCell ref="Q8:Q10"/>
    <mergeCell ref="AB16:AB18"/>
    <mergeCell ref="AC16:AC18"/>
    <mergeCell ref="AE16:AE18"/>
    <mergeCell ref="AG16:AG18"/>
    <mergeCell ref="Z19:Z20"/>
    <mergeCell ref="AA19:AA20"/>
    <mergeCell ref="AB19:AB20"/>
    <mergeCell ref="L11:L12"/>
    <mergeCell ref="M11:M12"/>
    <mergeCell ref="N13:N14"/>
    <mergeCell ref="O13:O14"/>
    <mergeCell ref="A8:A22"/>
    <mergeCell ref="B8:B22"/>
    <mergeCell ref="C11:C12"/>
    <mergeCell ref="D11:D12"/>
    <mergeCell ref="O21:O22"/>
    <mergeCell ref="H8:H10"/>
    <mergeCell ref="I8:I10"/>
    <mergeCell ref="J8:J10"/>
    <mergeCell ref="K8:K10"/>
    <mergeCell ref="L8:L10"/>
    <mergeCell ref="M8:M10"/>
    <mergeCell ref="K13:K14"/>
    <mergeCell ref="L13:L14"/>
    <mergeCell ref="M13:M14"/>
    <mergeCell ref="I16:I18"/>
    <mergeCell ref="C16:C18"/>
    <mergeCell ref="D16:D18"/>
    <mergeCell ref="L16:L18"/>
    <mergeCell ref="M16:M18"/>
    <mergeCell ref="O16:O18"/>
    <mergeCell ref="A1:B4"/>
    <mergeCell ref="AG6:AG7"/>
    <mergeCell ref="M6:O6"/>
    <mergeCell ref="U6:U7"/>
    <mergeCell ref="W6:W7"/>
    <mergeCell ref="V6:V7"/>
    <mergeCell ref="AE6:AE7"/>
    <mergeCell ref="AF6:AF7"/>
    <mergeCell ref="X6:X7"/>
    <mergeCell ref="F6:H6"/>
    <mergeCell ref="I6:L6"/>
    <mergeCell ref="A6:E6"/>
    <mergeCell ref="P6:P7"/>
    <mergeCell ref="Q6:Q7"/>
    <mergeCell ref="S6:S7"/>
    <mergeCell ref="AD6:AD7"/>
    <mergeCell ref="AL6:AM6"/>
    <mergeCell ref="R6:R7"/>
    <mergeCell ref="Z6:Z7"/>
    <mergeCell ref="C1:AK4"/>
    <mergeCell ref="AL1:AM1"/>
    <mergeCell ref="AL2:AM2"/>
    <mergeCell ref="AL3:AM3"/>
    <mergeCell ref="AL4:AM4"/>
    <mergeCell ref="O8:O10"/>
    <mergeCell ref="C8:C10"/>
    <mergeCell ref="D8:D10"/>
    <mergeCell ref="AG8:AG10"/>
    <mergeCell ref="T6:T7"/>
    <mergeCell ref="X8:X10"/>
    <mergeCell ref="Y6:Y7"/>
    <mergeCell ref="AA6:AC6"/>
    <mergeCell ref="AA8:AA10"/>
    <mergeCell ref="AB8:AB10"/>
    <mergeCell ref="AC8:AC10"/>
    <mergeCell ref="AH6:AI6"/>
    <mergeCell ref="E8:E10"/>
    <mergeCell ref="F8:F10"/>
    <mergeCell ref="G8:G10"/>
    <mergeCell ref="AJ6:AK6"/>
    <mergeCell ref="U26:AL26"/>
    <mergeCell ref="U23:AD23"/>
    <mergeCell ref="O11:O12"/>
    <mergeCell ref="A24:E24"/>
    <mergeCell ref="E11:E12"/>
    <mergeCell ref="F11:F12"/>
    <mergeCell ref="G11:G12"/>
    <mergeCell ref="H11:H12"/>
    <mergeCell ref="X11:X12"/>
    <mergeCell ref="I23:P23"/>
    <mergeCell ref="N11:N12"/>
    <mergeCell ref="I11:I12"/>
    <mergeCell ref="J11:J12"/>
    <mergeCell ref="K11:K12"/>
    <mergeCell ref="F26:S26"/>
    <mergeCell ref="A26:D26"/>
    <mergeCell ref="Y11:Y12"/>
    <mergeCell ref="Z11:Z12"/>
    <mergeCell ref="N16:N18"/>
    <mergeCell ref="AG13:AG14"/>
    <mergeCell ref="Q16:Q18"/>
    <mergeCell ref="Q11:Q12"/>
    <mergeCell ref="AG11:AG12"/>
    <mergeCell ref="E16:E18"/>
    <mergeCell ref="F16:F18"/>
    <mergeCell ref="G16:G18"/>
    <mergeCell ref="H16:H18"/>
    <mergeCell ref="J16:J18"/>
    <mergeCell ref="I13:I14"/>
    <mergeCell ref="J13:J14"/>
    <mergeCell ref="K16:K18"/>
    <mergeCell ref="AE13:AE14"/>
    <mergeCell ref="F21:F22"/>
    <mergeCell ref="G21:G22"/>
    <mergeCell ref="H21:H22"/>
    <mergeCell ref="I21:I22"/>
    <mergeCell ref="J21:J22"/>
    <mergeCell ref="K21:K22"/>
    <mergeCell ref="Q21:Q22"/>
    <mergeCell ref="Y21:Y22"/>
    <mergeCell ref="Z21:Z22"/>
    <mergeCell ref="AA21:AA22"/>
    <mergeCell ref="AB21:AB22"/>
    <mergeCell ref="AC21:AC22"/>
    <mergeCell ref="X16:X18"/>
    <mergeCell ref="Y16:Y18"/>
    <mergeCell ref="Z16:Z18"/>
    <mergeCell ref="AA16:AA18"/>
    <mergeCell ref="C13:C14"/>
    <mergeCell ref="D13:D14"/>
    <mergeCell ref="E13:E14"/>
    <mergeCell ref="F13:F14"/>
    <mergeCell ref="G13:G14"/>
    <mergeCell ref="H13:H14"/>
    <mergeCell ref="AA13:AA14"/>
    <mergeCell ref="AB13:AB14"/>
    <mergeCell ref="AC13:AC14"/>
    <mergeCell ref="X13:X14"/>
    <mergeCell ref="Y13:Y14"/>
    <mergeCell ref="P13:P14"/>
    <mergeCell ref="Q13:Q14"/>
    <mergeCell ref="R13:R14"/>
    <mergeCell ref="S13:S14"/>
    <mergeCell ref="Z13:Z14"/>
    <mergeCell ref="A23:F23"/>
    <mergeCell ref="C21:C22"/>
    <mergeCell ref="D21:D22"/>
    <mergeCell ref="E21:E22"/>
    <mergeCell ref="AG21:AG22"/>
    <mergeCell ref="I19:I20"/>
    <mergeCell ref="J19:J20"/>
    <mergeCell ref="K19:K20"/>
    <mergeCell ref="L19:L20"/>
    <mergeCell ref="M19:M20"/>
    <mergeCell ref="N19:N20"/>
    <mergeCell ref="O19:O20"/>
    <mergeCell ref="M21:M22"/>
    <mergeCell ref="N21:N22"/>
    <mergeCell ref="L21:L22"/>
    <mergeCell ref="X21:X22"/>
    <mergeCell ref="C19:C20"/>
    <mergeCell ref="D19:D20"/>
    <mergeCell ref="E19:E20"/>
    <mergeCell ref="F19:F20"/>
    <mergeCell ref="G19:G20"/>
    <mergeCell ref="H19:H20"/>
    <mergeCell ref="Q19:Q20"/>
    <mergeCell ref="X19:X20"/>
  </mergeCells>
  <phoneticPr fontId="12" type="noConversion"/>
  <conditionalFormatting sqref="K187">
    <cfRule type="cellIs" dxfId="176" priority="788" stopIfTrue="1" operator="between">
      <formula>30</formula>
      <formula>40</formula>
    </cfRule>
  </conditionalFormatting>
  <conditionalFormatting sqref="N187">
    <cfRule type="cellIs" dxfId="175" priority="756" stopIfTrue="1" operator="between">
      <formula>30</formula>
      <formula>40</formula>
    </cfRule>
  </conditionalFormatting>
  <conditionalFormatting sqref="G8:G9 G27:G171 G24:G25 G11 G16:G17 G19">
    <cfRule type="cellIs" dxfId="174" priority="843" stopIfTrue="1" operator="equal">
      <formula>$G$177</formula>
    </cfRule>
    <cfRule type="cellIs" dxfId="173" priority="844" stopIfTrue="1" operator="equal">
      <formula>$G$176</formula>
    </cfRule>
    <cfRule type="cellIs" dxfId="172" priority="845" stopIfTrue="1" operator="equal">
      <formula>$G$175</formula>
    </cfRule>
  </conditionalFormatting>
  <conditionalFormatting sqref="F8:F9 F27:F171 F24:F25 F11 F16:F17 F19">
    <cfRule type="cellIs" dxfId="171" priority="846" stopIfTrue="1" operator="equal">
      <formula>$F$177</formula>
    </cfRule>
    <cfRule type="cellIs" dxfId="170" priority="847" stopIfTrue="1" operator="equal">
      <formula>$F$176</formula>
    </cfRule>
    <cfRule type="cellIs" dxfId="169" priority="848" stopIfTrue="1" operator="equal">
      <formula>$F$175</formula>
    </cfRule>
  </conditionalFormatting>
  <conditionalFormatting sqref="N188">
    <cfRule type="cellIs" dxfId="168" priority="716" stopIfTrue="1" operator="between">
      <formula>30</formula>
      <formula>40</formula>
    </cfRule>
  </conditionalFormatting>
  <conditionalFormatting sqref="N189">
    <cfRule type="cellIs" dxfId="167" priority="715" stopIfTrue="1" operator="between">
      <formula>30</formula>
      <formula>40</formula>
    </cfRule>
  </conditionalFormatting>
  <conditionalFormatting sqref="K188">
    <cfRule type="cellIs" dxfId="166" priority="714" stopIfTrue="1" operator="between">
      <formula>30</formula>
      <formula>40</formula>
    </cfRule>
  </conditionalFormatting>
  <conditionalFormatting sqref="K189">
    <cfRule type="cellIs" dxfId="165" priority="713" stopIfTrue="1" operator="between">
      <formula>30</formula>
      <formula>40</formula>
    </cfRule>
  </conditionalFormatting>
  <conditionalFormatting sqref="AA27:AA171 AA23:AA25">
    <cfRule type="cellIs" dxfId="164" priority="500" stopIfTrue="1" operator="equal">
      <formula>#REF!</formula>
    </cfRule>
    <cfRule type="cellIs" dxfId="163" priority="501" operator="equal">
      <formula>#REF!</formula>
    </cfRule>
    <cfRule type="cellIs" dxfId="162" priority="502" operator="equal">
      <formula>#REF!</formula>
    </cfRule>
  </conditionalFormatting>
  <conditionalFormatting sqref="AB23:AB25 AB27:AB171">
    <cfRule type="cellIs" dxfId="161" priority="503" stopIfTrue="1" operator="equal">
      <formula>#REF!</formula>
    </cfRule>
    <cfRule type="cellIs" dxfId="160" priority="504" stopIfTrue="1" operator="equal">
      <formula>#REF!</formula>
    </cfRule>
    <cfRule type="cellIs" dxfId="159" priority="505" stopIfTrue="1" operator="equal">
      <formula>#REF!</formula>
    </cfRule>
  </conditionalFormatting>
  <conditionalFormatting sqref="AB8:AB9">
    <cfRule type="cellIs" dxfId="158" priority="491" stopIfTrue="1" operator="equal">
      <formula>$G$177</formula>
    </cfRule>
    <cfRule type="cellIs" dxfId="157" priority="492" stopIfTrue="1" operator="equal">
      <formula>$G$176</formula>
    </cfRule>
    <cfRule type="cellIs" dxfId="156" priority="493" stopIfTrue="1" operator="equal">
      <formula>$G$175</formula>
    </cfRule>
  </conditionalFormatting>
  <conditionalFormatting sqref="AA8:AA9">
    <cfRule type="cellIs" dxfId="155" priority="494" stopIfTrue="1" operator="equal">
      <formula>$F$177</formula>
    </cfRule>
    <cfRule type="cellIs" dxfId="154" priority="495" stopIfTrue="1" operator="equal">
      <formula>$F$176</formula>
    </cfRule>
    <cfRule type="cellIs" dxfId="153" priority="496" stopIfTrue="1" operator="equal">
      <formula>$F$175</formula>
    </cfRule>
  </conditionalFormatting>
  <conditionalFormatting sqref="F16:F17 F8:F13 F19">
    <cfRule type="cellIs" dxfId="152" priority="467" operator="equal">
      <formula>$F$178</formula>
    </cfRule>
    <cfRule type="cellIs" dxfId="151" priority="542" stopIfTrue="1" operator="equal">
      <formula>$F$177</formula>
    </cfRule>
    <cfRule type="cellIs" dxfId="150" priority="543" stopIfTrue="1" operator="equal">
      <formula>$F$176</formula>
    </cfRule>
    <cfRule type="cellIs" dxfId="149" priority="544" stopIfTrue="1" operator="equal">
      <formula>$F$175</formula>
    </cfRule>
  </conditionalFormatting>
  <conditionalFormatting sqref="G16:G17 G8:G13 G19">
    <cfRule type="cellIs" dxfId="148" priority="539" stopIfTrue="1" operator="equal">
      <formula>$G$179</formula>
    </cfRule>
    <cfRule type="cellIs" dxfId="147" priority="540" stopIfTrue="1" operator="equal">
      <formula>$G$176</formula>
    </cfRule>
    <cfRule type="cellIs" dxfId="146" priority="541" stopIfTrue="1" operator="equal">
      <formula>$G$175</formula>
    </cfRule>
    <cfRule type="cellIs" dxfId="145" priority="548" stopIfTrue="1" operator="equal">
      <formula>$G$178</formula>
    </cfRule>
    <cfRule type="cellIs" dxfId="144" priority="549" stopIfTrue="1" operator="equal">
      <formula>$G$177</formula>
    </cfRule>
  </conditionalFormatting>
  <conditionalFormatting sqref="AC8:AC9 H15 H19 H8:H13">
    <cfRule type="cellIs" dxfId="143" priority="444" operator="equal">
      <formula>"BAJO"</formula>
    </cfRule>
    <cfRule type="cellIs" dxfId="142" priority="445" operator="equal">
      <formula>"MODERADO"</formula>
    </cfRule>
    <cfRule type="cellIs" dxfId="141" priority="446" operator="equal">
      <formula>"ALTO"</formula>
    </cfRule>
    <cfRule type="cellIs" dxfId="140" priority="447" operator="equal">
      <formula>"EXTREMO"</formula>
    </cfRule>
  </conditionalFormatting>
  <conditionalFormatting sqref="AB21">
    <cfRule type="cellIs" dxfId="139" priority="426" stopIfTrue="1" operator="equal">
      <formula>$G$177</formula>
    </cfRule>
    <cfRule type="cellIs" dxfId="138" priority="427" stopIfTrue="1" operator="equal">
      <formula>$G$176</formula>
    </cfRule>
    <cfRule type="cellIs" dxfId="137" priority="428" stopIfTrue="1" operator="equal">
      <formula>$G$175</formula>
    </cfRule>
  </conditionalFormatting>
  <conditionalFormatting sqref="AA21">
    <cfRule type="cellIs" dxfId="136" priority="429" stopIfTrue="1" operator="equal">
      <formula>$F$177</formula>
    </cfRule>
    <cfRule type="cellIs" dxfId="135" priority="430" stopIfTrue="1" operator="equal">
      <formula>$F$176</formula>
    </cfRule>
    <cfRule type="cellIs" dxfId="134" priority="431" stopIfTrue="1" operator="equal">
      <formula>$F$175</formula>
    </cfRule>
  </conditionalFormatting>
  <conditionalFormatting sqref="AA21 AA8:AA10">
    <cfRule type="cellIs" dxfId="133" priority="419" stopIfTrue="1" operator="equal">
      <formula>$AA$179</formula>
    </cfRule>
    <cfRule type="cellIs" dxfId="132" priority="420" stopIfTrue="1" operator="equal">
      <formula>$AA$176</formula>
    </cfRule>
    <cfRule type="cellIs" dxfId="131" priority="421" stopIfTrue="1" operator="equal">
      <formula>$AA$175</formula>
    </cfRule>
    <cfRule type="cellIs" dxfId="130" priority="424" stopIfTrue="1" operator="equal">
      <formula>$AA$178</formula>
    </cfRule>
    <cfRule type="cellIs" dxfId="129" priority="425" stopIfTrue="1" operator="equal">
      <formula>$AA$177</formula>
    </cfRule>
  </conditionalFormatting>
  <conditionalFormatting sqref="AB21 AB8:AB10">
    <cfRule type="cellIs" dxfId="128" priority="416" stopIfTrue="1" operator="equal">
      <formula>$AB$179</formula>
    </cfRule>
    <cfRule type="cellIs" dxfId="127" priority="417" stopIfTrue="1" operator="equal">
      <formula>$AB$176</formula>
    </cfRule>
    <cfRule type="cellIs" dxfId="126" priority="418" stopIfTrue="1" operator="equal">
      <formula>$AB$175</formula>
    </cfRule>
    <cfRule type="cellIs" dxfId="125" priority="422" stopIfTrue="1" operator="equal">
      <formula>$AB$178</formula>
    </cfRule>
    <cfRule type="cellIs" dxfId="124" priority="423" stopIfTrue="1" operator="equal">
      <formula>$AB$177</formula>
    </cfRule>
  </conditionalFormatting>
  <conditionalFormatting sqref="H16:H18">
    <cfRule type="cellIs" dxfId="123" priority="408" operator="equal">
      <formula>"BAJO"</formula>
    </cfRule>
    <cfRule type="cellIs" dxfId="122" priority="409" operator="equal">
      <formula>"MODERADO"</formula>
    </cfRule>
    <cfRule type="cellIs" dxfId="121" priority="410" operator="equal">
      <formula>"ALTO"</formula>
    </cfRule>
    <cfRule type="cellIs" dxfId="120" priority="411" operator="equal">
      <formula>"EXTREMO"</formula>
    </cfRule>
  </conditionalFormatting>
  <conditionalFormatting sqref="F21">
    <cfRule type="cellIs" dxfId="119" priority="398" operator="equal">
      <formula>$F$178</formula>
    </cfRule>
    <cfRule type="cellIs" dxfId="118" priority="403" stopIfTrue="1" operator="equal">
      <formula>$F$177</formula>
    </cfRule>
    <cfRule type="cellIs" dxfId="117" priority="404" stopIfTrue="1" operator="equal">
      <formula>$F$176</formula>
    </cfRule>
    <cfRule type="cellIs" dxfId="116" priority="405" stopIfTrue="1" operator="equal">
      <formula>$F$175</formula>
    </cfRule>
  </conditionalFormatting>
  <conditionalFormatting sqref="G21">
    <cfRule type="cellIs" dxfId="115" priority="400" stopIfTrue="1" operator="equal">
      <formula>$G$179</formula>
    </cfRule>
    <cfRule type="cellIs" dxfId="114" priority="401" stopIfTrue="1" operator="equal">
      <formula>$G$176</formula>
    </cfRule>
    <cfRule type="cellIs" dxfId="113" priority="402" stopIfTrue="1" operator="equal">
      <formula>$G$175</formula>
    </cfRule>
    <cfRule type="cellIs" dxfId="112" priority="406" stopIfTrue="1" operator="equal">
      <formula>$G$178</formula>
    </cfRule>
    <cfRule type="cellIs" dxfId="111" priority="407" stopIfTrue="1" operator="equal">
      <formula>$G$177</formula>
    </cfRule>
  </conditionalFormatting>
  <conditionalFormatting sqref="H21:H22">
    <cfRule type="cellIs" dxfId="110" priority="394" operator="equal">
      <formula>"BAJO"</formula>
    </cfRule>
    <cfRule type="cellIs" dxfId="109" priority="395" operator="equal">
      <formula>"MODERADO"</formula>
    </cfRule>
    <cfRule type="cellIs" dxfId="108" priority="396" operator="equal">
      <formula>"ALTO"</formula>
    </cfRule>
    <cfRule type="cellIs" dxfId="107" priority="397" operator="equal">
      <formula>"EXTREMO"</formula>
    </cfRule>
  </conditionalFormatting>
  <conditionalFormatting sqref="AB13">
    <cfRule type="cellIs" dxfId="106" priority="157" stopIfTrue="1" operator="equal">
      <formula>$AB$179</formula>
    </cfRule>
    <cfRule type="cellIs" dxfId="105" priority="158" stopIfTrue="1" operator="equal">
      <formula>$AB$176</formula>
    </cfRule>
    <cfRule type="cellIs" dxfId="104" priority="159" stopIfTrue="1" operator="equal">
      <formula>$AB$175</formula>
    </cfRule>
    <cfRule type="cellIs" dxfId="103" priority="160" stopIfTrue="1" operator="equal">
      <formula>$AB$178</formula>
    </cfRule>
    <cfRule type="cellIs" dxfId="102" priority="161" stopIfTrue="1" operator="equal">
      <formula>$AB$177</formula>
    </cfRule>
  </conditionalFormatting>
  <conditionalFormatting sqref="AA11">
    <cfRule type="cellIs" dxfId="101" priority="146" stopIfTrue="1" operator="equal">
      <formula>$F$177</formula>
    </cfRule>
    <cfRule type="cellIs" dxfId="100" priority="147" stopIfTrue="1" operator="equal">
      <formula>$F$176</formula>
    </cfRule>
    <cfRule type="cellIs" dxfId="99" priority="148" stopIfTrue="1" operator="equal">
      <formula>$F$175</formula>
    </cfRule>
  </conditionalFormatting>
  <conditionalFormatting sqref="AA11">
    <cfRule type="cellIs" dxfId="98" priority="141" stopIfTrue="1" operator="equal">
      <formula>$AA$179</formula>
    </cfRule>
    <cfRule type="cellIs" dxfId="97" priority="142" stopIfTrue="1" operator="equal">
      <formula>$AA$176</formula>
    </cfRule>
    <cfRule type="cellIs" dxfId="96" priority="143" stopIfTrue="1" operator="equal">
      <formula>$AA$175</formula>
    </cfRule>
    <cfRule type="cellIs" dxfId="95" priority="144" stopIfTrue="1" operator="equal">
      <formula>$AA$178</formula>
    </cfRule>
    <cfRule type="cellIs" dxfId="94" priority="145" stopIfTrue="1" operator="equal">
      <formula>$AA$177</formula>
    </cfRule>
  </conditionalFormatting>
  <conditionalFormatting sqref="AB11">
    <cfRule type="cellIs" dxfId="93" priority="138" stopIfTrue="1" operator="equal">
      <formula>$G$177</formula>
    </cfRule>
    <cfRule type="cellIs" dxfId="92" priority="139" stopIfTrue="1" operator="equal">
      <formula>$G$176</formula>
    </cfRule>
    <cfRule type="cellIs" dxfId="91" priority="140" stopIfTrue="1" operator="equal">
      <formula>$G$175</formula>
    </cfRule>
  </conditionalFormatting>
  <conditionalFormatting sqref="AB11">
    <cfRule type="cellIs" dxfId="90" priority="133" stopIfTrue="1" operator="equal">
      <formula>$AB$179</formula>
    </cfRule>
    <cfRule type="cellIs" dxfId="89" priority="134" stopIfTrue="1" operator="equal">
      <formula>$AB$176</formula>
    </cfRule>
    <cfRule type="cellIs" dxfId="88" priority="135" stopIfTrue="1" operator="equal">
      <formula>$AB$175</formula>
    </cfRule>
    <cfRule type="cellIs" dxfId="87" priority="136" stopIfTrue="1" operator="equal">
      <formula>$AB$178</formula>
    </cfRule>
    <cfRule type="cellIs" dxfId="86" priority="137" stopIfTrue="1" operator="equal">
      <formula>$AB$177</formula>
    </cfRule>
  </conditionalFormatting>
  <conditionalFormatting sqref="AC11">
    <cfRule type="cellIs" dxfId="85" priority="121" operator="equal">
      <formula>"BAJO"</formula>
    </cfRule>
    <cfRule type="cellIs" dxfId="84" priority="122" operator="equal">
      <formula>"MODERADO"</formula>
    </cfRule>
    <cfRule type="cellIs" dxfId="83" priority="123" operator="equal">
      <formula>"ALTO"</formula>
    </cfRule>
    <cfRule type="cellIs" dxfId="82" priority="124" operator="equal">
      <formula>"EXTREMO"</formula>
    </cfRule>
  </conditionalFormatting>
  <conditionalFormatting sqref="AA13">
    <cfRule type="cellIs" dxfId="81" priority="118" stopIfTrue="1" operator="equal">
      <formula>$F$177</formula>
    </cfRule>
    <cfRule type="cellIs" dxfId="80" priority="119" stopIfTrue="1" operator="equal">
      <formula>$F$176</formula>
    </cfRule>
    <cfRule type="cellIs" dxfId="79" priority="120" stopIfTrue="1" operator="equal">
      <formula>$F$175</formula>
    </cfRule>
  </conditionalFormatting>
  <conditionalFormatting sqref="AA13">
    <cfRule type="cellIs" dxfId="78" priority="113" stopIfTrue="1" operator="equal">
      <formula>$AA$179</formula>
    </cfRule>
    <cfRule type="cellIs" dxfId="77" priority="114" stopIfTrue="1" operator="equal">
      <formula>$AA$176</formula>
    </cfRule>
    <cfRule type="cellIs" dxfId="76" priority="115" stopIfTrue="1" operator="equal">
      <formula>$AA$175</formula>
    </cfRule>
    <cfRule type="cellIs" dxfId="75" priority="116" stopIfTrue="1" operator="equal">
      <formula>$AA$178</formula>
    </cfRule>
    <cfRule type="cellIs" dxfId="74" priority="117" stopIfTrue="1" operator="equal">
      <formula>$AA$177</formula>
    </cfRule>
  </conditionalFormatting>
  <conditionalFormatting sqref="AC13">
    <cfRule type="cellIs" dxfId="73" priority="109" operator="equal">
      <formula>"BAJO"</formula>
    </cfRule>
    <cfRule type="cellIs" dxfId="72" priority="110" operator="equal">
      <formula>"MODERADO"</formula>
    </cfRule>
    <cfRule type="cellIs" dxfId="71" priority="111" operator="equal">
      <formula>"ALTO"</formula>
    </cfRule>
    <cfRule type="cellIs" dxfId="70" priority="112" operator="equal">
      <formula>"EXTREMO"</formula>
    </cfRule>
  </conditionalFormatting>
  <conditionalFormatting sqref="F15">
    <cfRule type="cellIs" dxfId="69" priority="104" operator="equal">
      <formula>$F$178</formula>
    </cfRule>
    <cfRule type="cellIs" dxfId="68" priority="106" stopIfTrue="1" operator="equal">
      <formula>$F$177</formula>
    </cfRule>
    <cfRule type="cellIs" dxfId="67" priority="107" stopIfTrue="1" operator="equal">
      <formula>$F$176</formula>
    </cfRule>
    <cfRule type="cellIs" dxfId="66" priority="108" stopIfTrue="1" operator="equal">
      <formula>$F$175</formula>
    </cfRule>
  </conditionalFormatting>
  <conditionalFormatting sqref="G15">
    <cfRule type="cellIs" dxfId="65" priority="99" stopIfTrue="1" operator="equal">
      <formula>$G$179</formula>
    </cfRule>
    <cfRule type="cellIs" dxfId="64" priority="100" stopIfTrue="1" operator="equal">
      <formula>$G$176</formula>
    </cfRule>
    <cfRule type="cellIs" dxfId="63" priority="101" stopIfTrue="1" operator="equal">
      <formula>$G$175</formula>
    </cfRule>
    <cfRule type="cellIs" dxfId="62" priority="102" stopIfTrue="1" operator="equal">
      <formula>$G$178</formula>
    </cfRule>
    <cfRule type="cellIs" dxfId="61" priority="103" stopIfTrue="1" operator="equal">
      <formula>$G$177</formula>
    </cfRule>
  </conditionalFormatting>
  <conditionalFormatting sqref="AA15">
    <cfRule type="cellIs" dxfId="60" priority="96" stopIfTrue="1" operator="equal">
      <formula>$F$177</formula>
    </cfRule>
    <cfRule type="cellIs" dxfId="59" priority="97" stopIfTrue="1" operator="equal">
      <formula>$F$176</formula>
    </cfRule>
    <cfRule type="cellIs" dxfId="58" priority="98" stopIfTrue="1" operator="equal">
      <formula>$F$175</formula>
    </cfRule>
  </conditionalFormatting>
  <conditionalFormatting sqref="AA15">
    <cfRule type="cellIs" dxfId="57" priority="91" stopIfTrue="1" operator="equal">
      <formula>$AA$179</formula>
    </cfRule>
    <cfRule type="cellIs" dxfId="56" priority="92" stopIfTrue="1" operator="equal">
      <formula>$AA$176</formula>
    </cfRule>
    <cfRule type="cellIs" dxfId="55" priority="93" stopIfTrue="1" operator="equal">
      <formula>$AA$175</formula>
    </cfRule>
    <cfRule type="cellIs" dxfId="54" priority="94" stopIfTrue="1" operator="equal">
      <formula>$AA$178</formula>
    </cfRule>
    <cfRule type="cellIs" dxfId="53" priority="95" stopIfTrue="1" operator="equal">
      <formula>$AA$177</formula>
    </cfRule>
  </conditionalFormatting>
  <conditionalFormatting sqref="AB15">
    <cfRule type="cellIs" dxfId="52" priority="86" stopIfTrue="1" operator="equal">
      <formula>$AB$179</formula>
    </cfRule>
    <cfRule type="cellIs" dxfId="51" priority="87" stopIfTrue="1" operator="equal">
      <formula>$AB$176</formula>
    </cfRule>
    <cfRule type="cellIs" dxfId="50" priority="88" stopIfTrue="1" operator="equal">
      <formula>$AB$175</formula>
    </cfRule>
    <cfRule type="cellIs" dxfId="49" priority="89" stopIfTrue="1" operator="equal">
      <formula>$AB$178</formula>
    </cfRule>
    <cfRule type="cellIs" dxfId="48" priority="90" stopIfTrue="1" operator="equal">
      <formula>$AB$177</formula>
    </cfRule>
  </conditionalFormatting>
  <conditionalFormatting sqref="AC15">
    <cfRule type="cellIs" dxfId="47" priority="82" operator="equal">
      <formula>"BAJO"</formula>
    </cfRule>
    <cfRule type="cellIs" dxfId="46" priority="83" operator="equal">
      <formula>"MODERADO"</formula>
    </cfRule>
    <cfRule type="cellIs" dxfId="45" priority="84" operator="equal">
      <formula>"ALTO"</formula>
    </cfRule>
    <cfRule type="cellIs" dxfId="44" priority="85" operator="equal">
      <formula>"EXTREMO"</formula>
    </cfRule>
  </conditionalFormatting>
  <conditionalFormatting sqref="AA16">
    <cfRule type="cellIs" dxfId="43" priority="59" stopIfTrue="1" operator="equal">
      <formula>$F$177</formula>
    </cfRule>
    <cfRule type="cellIs" dxfId="42" priority="60" stopIfTrue="1" operator="equal">
      <formula>$F$176</formula>
    </cfRule>
    <cfRule type="cellIs" dxfId="41" priority="61" stopIfTrue="1" operator="equal">
      <formula>$F$175</formula>
    </cfRule>
  </conditionalFormatting>
  <conditionalFormatting sqref="AA16">
    <cfRule type="cellIs" dxfId="40" priority="54" stopIfTrue="1" operator="equal">
      <formula>$AA$179</formula>
    </cfRule>
    <cfRule type="cellIs" dxfId="39" priority="55" stopIfTrue="1" operator="equal">
      <formula>$AA$176</formula>
    </cfRule>
    <cfRule type="cellIs" dxfId="38" priority="56" stopIfTrue="1" operator="equal">
      <formula>$AA$175</formula>
    </cfRule>
    <cfRule type="cellIs" dxfId="37" priority="57" stopIfTrue="1" operator="equal">
      <formula>$AA$178</formula>
    </cfRule>
    <cfRule type="cellIs" dxfId="36" priority="58" stopIfTrue="1" operator="equal">
      <formula>$AA$177</formula>
    </cfRule>
  </conditionalFormatting>
  <conditionalFormatting sqref="AB16">
    <cfRule type="cellIs" dxfId="35" priority="49" stopIfTrue="1" operator="equal">
      <formula>$AB$179</formula>
    </cfRule>
    <cfRule type="cellIs" dxfId="34" priority="50" stopIfTrue="1" operator="equal">
      <formula>$AB$176</formula>
    </cfRule>
    <cfRule type="cellIs" dxfId="33" priority="51" stopIfTrue="1" operator="equal">
      <formula>$AB$175</formula>
    </cfRule>
    <cfRule type="cellIs" dxfId="32" priority="52" stopIfTrue="1" operator="equal">
      <formula>$AB$178</formula>
    </cfRule>
    <cfRule type="cellIs" dxfId="31" priority="53" stopIfTrue="1" operator="equal">
      <formula>$AB$177</formula>
    </cfRule>
  </conditionalFormatting>
  <conditionalFormatting sqref="AC16">
    <cfRule type="cellIs" dxfId="30" priority="45" operator="equal">
      <formula>"BAJO"</formula>
    </cfRule>
    <cfRule type="cellIs" dxfId="29" priority="46" operator="equal">
      <formula>"MODERADO"</formula>
    </cfRule>
    <cfRule type="cellIs" dxfId="28" priority="47" operator="equal">
      <formula>"ALTO"</formula>
    </cfRule>
    <cfRule type="cellIs" dxfId="27" priority="48" operator="equal">
      <formula>"EXTREMO"</formula>
    </cfRule>
  </conditionalFormatting>
  <conditionalFormatting sqref="AC21">
    <cfRule type="cellIs" dxfId="26" priority="21" operator="equal">
      <formula>"BAJO"</formula>
    </cfRule>
    <cfRule type="cellIs" dxfId="25" priority="22" operator="equal">
      <formula>"MODERADO"</formula>
    </cfRule>
    <cfRule type="cellIs" dxfId="24" priority="23" operator="equal">
      <formula>"ALTO"</formula>
    </cfRule>
    <cfRule type="cellIs" dxfId="23" priority="24" operator="equal">
      <formula>"EXTREMO"</formula>
    </cfRule>
  </conditionalFormatting>
  <conditionalFormatting sqref="AA19">
    <cfRule type="cellIs" dxfId="22" priority="18" stopIfTrue="1" operator="equal">
      <formula>$F$177</formula>
    </cfRule>
    <cfRule type="cellIs" dxfId="21" priority="19" stopIfTrue="1" operator="equal">
      <formula>$F$176</formula>
    </cfRule>
    <cfRule type="cellIs" dxfId="20" priority="20" stopIfTrue="1" operator="equal">
      <formula>$F$175</formula>
    </cfRule>
  </conditionalFormatting>
  <conditionalFormatting sqref="AA19">
    <cfRule type="cellIs" dxfId="19" priority="13" stopIfTrue="1" operator="equal">
      <formula>$AA$179</formula>
    </cfRule>
    <cfRule type="cellIs" dxfId="18" priority="14" stopIfTrue="1" operator="equal">
      <formula>$AA$176</formula>
    </cfRule>
    <cfRule type="cellIs" dxfId="17" priority="15" stopIfTrue="1" operator="equal">
      <formula>$AA$175</formula>
    </cfRule>
    <cfRule type="cellIs" dxfId="16" priority="16" stopIfTrue="1" operator="equal">
      <formula>$AA$178</formula>
    </cfRule>
    <cfRule type="cellIs" dxfId="15" priority="17" stopIfTrue="1" operator="equal">
      <formula>$AA$177</formula>
    </cfRule>
  </conditionalFormatting>
  <conditionalFormatting sqref="AB19">
    <cfRule type="cellIs" dxfId="14" priority="10" stopIfTrue="1" operator="equal">
      <formula>$G$177</formula>
    </cfRule>
    <cfRule type="cellIs" dxfId="13" priority="11" stopIfTrue="1" operator="equal">
      <formula>$G$176</formula>
    </cfRule>
    <cfRule type="cellIs" dxfId="12" priority="12" stopIfTrue="1" operator="equal">
      <formula>$G$175</formula>
    </cfRule>
  </conditionalFormatting>
  <conditionalFormatting sqref="AB19">
    <cfRule type="cellIs" dxfId="11" priority="5" stopIfTrue="1" operator="equal">
      <formula>$AB$179</formula>
    </cfRule>
    <cfRule type="cellIs" dxfId="10" priority="6" stopIfTrue="1" operator="equal">
      <formula>$AB$176</formula>
    </cfRule>
    <cfRule type="cellIs" dxfId="9" priority="7" stopIfTrue="1" operator="equal">
      <formula>$AB$175</formula>
    </cfRule>
    <cfRule type="cellIs" dxfId="8" priority="8" stopIfTrue="1" operator="equal">
      <formula>$AB$178</formula>
    </cfRule>
    <cfRule type="cellIs" dxfId="7" priority="9" stopIfTrue="1" operator="equal">
      <formula>$AB$177</formula>
    </cfRule>
  </conditionalFormatting>
  <conditionalFormatting sqref="AC19">
    <cfRule type="cellIs" dxfId="6" priority="1" operator="equal">
      <formula>"BAJO"</formula>
    </cfRule>
    <cfRule type="cellIs" dxfId="5" priority="2" operator="equal">
      <formula>"MODERADO"</formula>
    </cfRule>
    <cfRule type="cellIs" dxfId="4" priority="3" operator="equal">
      <formula>"ALTO"</formula>
    </cfRule>
    <cfRule type="cellIs" dxfId="3" priority="4" operator="equal">
      <formula>"EXTREMO"</formula>
    </cfRule>
  </conditionalFormatting>
  <dataValidations count="13">
    <dataValidation type="list" allowBlank="1" showInputMessage="1" showErrorMessage="1" sqref="AL25 AJ27:AJ171 AJ25 AH25 AH27:AH171 U27:Z171 U25:Z25 S27:S171 S25 AL27:AL171" xr:uid="{00000000-0002-0000-0000-000000000000}">
      <formula1>$AH$175:$AH$182</formula1>
    </dataValidation>
    <dataValidation type="list" allowBlank="1" showInputMessage="1" showErrorMessage="1" sqref="F25 AA21 F19 AA15:AA16 AA13 AA11 F21 F15:F17 F8:F13 F27:F171 AA19 AA8:AA9" xr:uid="{00000000-0002-0000-0000-000001000000}">
      <formula1>$F$175:$F$179</formula1>
    </dataValidation>
    <dataValidation type="list" allowBlank="1" showInputMessage="1" showErrorMessage="1" sqref="G25 AB21 G19 AB15:AB16 AB13 AB11 G21 AB19 G15:G17 G8:G13 G27:G171 AB8:AB9" xr:uid="{00000000-0002-0000-0000-000002000000}">
      <formula1>$G$175:$G$179</formula1>
    </dataValidation>
    <dataValidation type="list" allowBlank="1" showInputMessage="1" showErrorMessage="1" sqref="R25 R15:R22 R8:R13 R27:R171" xr:uid="{00000000-0002-0000-0000-000003000000}">
      <formula1>$J$175:$J$176</formula1>
    </dataValidation>
    <dataValidation type="list" allowBlank="1" showInputMessage="1" showErrorMessage="1" sqref="E25 AA25:AB25 E27:E148 AA27:AB171" xr:uid="{00000000-0002-0000-0000-000004000000}">
      <formula1>#REF!</formula1>
    </dataValidation>
    <dataValidation type="list" allowBlank="1" showInputMessage="1" showErrorMessage="1" sqref="E21 E19 E15:E17 E8:E13" xr:uid="{00000000-0002-0000-0000-000005000000}">
      <formula1>$E$175:$E$184</formula1>
    </dataValidation>
    <dataValidation type="list" allowBlank="1" showInputMessage="1" showErrorMessage="1" sqref="S15:S22 S8:S13" xr:uid="{00000000-0002-0000-0000-000006000000}">
      <formula1>$S$175:$S$178</formula1>
    </dataValidation>
    <dataValidation type="list" allowBlank="1" showInputMessage="1" showErrorMessage="1" sqref="U8:U22" xr:uid="{00000000-0002-0000-0000-000007000000}">
      <formula1>$U$175:$U$177</formula1>
    </dataValidation>
    <dataValidation type="list" allowBlank="1" showInputMessage="1" showErrorMessage="1" sqref="V8:V22" xr:uid="{00000000-0002-0000-0000-000008000000}">
      <formula1>$V$175:$V$177</formula1>
    </dataValidation>
    <dataValidation type="list" allowBlank="1" showInputMessage="1" showErrorMessage="1" sqref="AH19:AH22 AJ8:AJ13 AJ15:AJ16 AH15:AH16 AH8:AH13 AJ19:AJ22 AL15:AL16 AL8:AL13 AL19:AL22" xr:uid="{00000000-0002-0000-0000-000009000000}">
      <formula1>$Y$175:$Y$177</formula1>
    </dataValidation>
    <dataValidation type="list" allowBlank="1" showInputMessage="1" showErrorMessage="1" sqref="X15:X16 X21 X19 X8:X13" xr:uid="{00000000-0002-0000-0000-00000A000000}">
      <formula1>"FUERTE,MODERADO,DÉBIL"</formula1>
    </dataValidation>
    <dataValidation type="list" allowBlank="1" showInputMessage="1" showErrorMessage="1" sqref="Y15:Y16 Y21 Y19 Y8:Y13" xr:uid="{00000000-0002-0000-0000-00000B000000}">
      <formula1>"DIRECTAMENTE,NO DISMINUYE"</formula1>
    </dataValidation>
    <dataValidation type="list" allowBlank="1" showInputMessage="1" showErrorMessage="1" sqref="Z15:Z16 Z21 Z19 Z8:Z13" xr:uid="{00000000-0002-0000-0000-00000C000000}">
      <formula1>"DIRECTAMENTE,INDIRECTAMENTE,NO DISMINUYE"</formula1>
    </dataValidation>
  </dataValidations>
  <pageMargins left="0" right="0" top="0.74803149606299213" bottom="0.74803149606299213" header="0.31496062992125984" footer="0.31496062992125984"/>
  <pageSetup scale="31" orientation="landscape" verticalDpi="4294967292" r:id="rId1"/>
  <drawing r:id="rId2"/>
  <extLst>
    <ext xmlns:x14="http://schemas.microsoft.com/office/spreadsheetml/2009/9/main" uri="{78C0D931-6437-407d-A8EE-F0AAD7539E65}">
      <x14:conditionalFormattings>
        <x14:conditionalFormatting xmlns:xm="http://schemas.microsoft.com/office/excel/2006/main">
          <x14:cfRule type="containsText" priority="468" operator="containsText" id="{7409C311-EEBB-4B57-823D-DBF9E60212B7}">
            <xm:f>NOT(ISERROR(SEARCH($F$179,F8)))</xm:f>
            <xm:f>$F$179</xm:f>
            <x14:dxf>
              <fill>
                <patternFill>
                  <bgColor rgb="FFFF0000"/>
                </patternFill>
              </fill>
            </x14:dxf>
          </x14:cfRule>
          <xm:sqref>F16:F17 F8:F13 F19</xm:sqref>
        </x14:conditionalFormatting>
        <x14:conditionalFormatting xmlns:xm="http://schemas.microsoft.com/office/excel/2006/main">
          <x14:cfRule type="containsText" priority="399" operator="containsText" id="{CDACBA5E-4DE4-47BA-886A-257A36D3F3A4}">
            <xm:f>NOT(ISERROR(SEARCH($F$179,F21)))</xm:f>
            <xm:f>$F$179</xm:f>
            <x14:dxf>
              <fill>
                <patternFill>
                  <bgColor rgb="FFFF0000"/>
                </patternFill>
              </fill>
            </x14:dxf>
          </x14:cfRule>
          <xm:sqref>F21</xm:sqref>
        </x14:conditionalFormatting>
        <x14:conditionalFormatting xmlns:xm="http://schemas.microsoft.com/office/excel/2006/main">
          <x14:cfRule type="containsText" priority="105" operator="containsText" id="{54A42316-122D-4801-9C3C-DB25132902A5}">
            <xm:f>NOT(ISERROR(SEARCH($F$179,F15)))</xm:f>
            <xm:f>$F$179</xm:f>
            <x14:dxf>
              <fill>
                <patternFill>
                  <bgColor rgb="FFFF0000"/>
                </patternFill>
              </fill>
            </x14:dxf>
          </x14:cfRule>
          <xm:sqref>F15</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13"/>
  <sheetViews>
    <sheetView zoomScale="120" zoomScaleNormal="120" workbookViewId="0">
      <selection activeCell="C12" sqref="C12"/>
    </sheetView>
  </sheetViews>
  <sheetFormatPr baseColWidth="10" defaultColWidth="10.83203125" defaultRowHeight="15"/>
  <cols>
    <col min="1" max="1" width="22.6640625" customWidth="1"/>
    <col min="2" max="2" width="34.1640625" customWidth="1"/>
    <col min="3" max="3" width="20.33203125" customWidth="1"/>
    <col min="4" max="4" width="24.1640625" customWidth="1"/>
    <col min="5" max="5" width="24" customWidth="1"/>
  </cols>
  <sheetData>
    <row r="1" spans="1:5">
      <c r="A1" s="353" t="s">
        <v>41</v>
      </c>
      <c r="B1" s="353"/>
      <c r="C1" s="353"/>
      <c r="D1" s="353"/>
    </row>
    <row r="2" spans="1:5" ht="66.75" customHeight="1">
      <c r="A2" s="81" t="s">
        <v>456</v>
      </c>
      <c r="B2" s="81" t="s">
        <v>16</v>
      </c>
      <c r="C2" s="81" t="s">
        <v>457</v>
      </c>
      <c r="D2" s="81" t="s">
        <v>17</v>
      </c>
      <c r="E2" s="81" t="s">
        <v>458</v>
      </c>
    </row>
    <row r="3" spans="1:5">
      <c r="A3" s="90" t="s">
        <v>57</v>
      </c>
      <c r="B3" s="91" t="s">
        <v>155</v>
      </c>
      <c r="C3" s="91">
        <v>2</v>
      </c>
      <c r="D3" s="91" t="s">
        <v>155</v>
      </c>
      <c r="E3" s="91">
        <v>2</v>
      </c>
    </row>
    <row r="4" spans="1:5">
      <c r="A4" s="90" t="s">
        <v>57</v>
      </c>
      <c r="B4" s="91" t="s">
        <v>155</v>
      </c>
      <c r="C4" s="91">
        <v>2</v>
      </c>
      <c r="D4" s="91" t="s">
        <v>162</v>
      </c>
      <c r="E4" s="91">
        <v>1</v>
      </c>
    </row>
    <row r="5" spans="1:5">
      <c r="A5" s="90" t="s">
        <v>57</v>
      </c>
      <c r="B5" s="91" t="s">
        <v>155</v>
      </c>
      <c r="C5" s="91">
        <v>2</v>
      </c>
      <c r="D5" s="91" t="s">
        <v>169</v>
      </c>
      <c r="E5" s="91">
        <v>0</v>
      </c>
    </row>
    <row r="6" spans="1:5">
      <c r="A6" s="90" t="s">
        <v>57</v>
      </c>
      <c r="B6" s="91" t="s">
        <v>169</v>
      </c>
      <c r="C6" s="91">
        <v>0</v>
      </c>
      <c r="D6" s="91" t="s">
        <v>155</v>
      </c>
      <c r="E6" s="91">
        <v>2</v>
      </c>
    </row>
    <row r="7" spans="1:5">
      <c r="A7" s="121" t="s">
        <v>99</v>
      </c>
      <c r="B7" s="122" t="s">
        <v>155</v>
      </c>
      <c r="C7" s="122">
        <v>1</v>
      </c>
      <c r="D7" s="122" t="s">
        <v>155</v>
      </c>
      <c r="E7" s="122">
        <v>1</v>
      </c>
    </row>
    <row r="8" spans="1:5">
      <c r="A8" s="90" t="s">
        <v>99</v>
      </c>
      <c r="B8" s="91" t="s">
        <v>155</v>
      </c>
      <c r="C8" s="91">
        <v>1</v>
      </c>
      <c r="D8" s="91" t="s">
        <v>162</v>
      </c>
      <c r="E8" s="91">
        <v>0</v>
      </c>
    </row>
    <row r="9" spans="1:5">
      <c r="A9" s="90" t="s">
        <v>99</v>
      </c>
      <c r="B9" s="91" t="s">
        <v>155</v>
      </c>
      <c r="C9" s="91">
        <v>1</v>
      </c>
      <c r="D9" s="91" t="s">
        <v>169</v>
      </c>
      <c r="E9" s="91">
        <v>0</v>
      </c>
    </row>
    <row r="10" spans="1:5">
      <c r="A10" s="90" t="s">
        <v>99</v>
      </c>
      <c r="B10" s="91" t="s">
        <v>169</v>
      </c>
      <c r="C10" s="91">
        <v>0</v>
      </c>
      <c r="D10" s="91" t="s">
        <v>155</v>
      </c>
      <c r="E10" s="91">
        <v>1</v>
      </c>
    </row>
    <row r="13" spans="1:5">
      <c r="C13" s="99"/>
    </row>
  </sheetData>
  <mergeCells count="1">
    <mergeCell ref="A1:D1"/>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G28"/>
  <sheetViews>
    <sheetView workbookViewId="0">
      <selection activeCell="C12" sqref="C12"/>
    </sheetView>
  </sheetViews>
  <sheetFormatPr baseColWidth="10" defaultColWidth="11.5" defaultRowHeight="15"/>
  <cols>
    <col min="1" max="1" width="68.5" style="107" customWidth="1"/>
    <col min="2" max="2" width="4" style="107" customWidth="1"/>
    <col min="3" max="3" width="43.5" style="107" customWidth="1"/>
    <col min="4" max="4" width="4" customWidth="1"/>
    <col min="5" max="5" width="45.1640625" customWidth="1"/>
    <col min="6" max="6" width="3.5" customWidth="1"/>
    <col min="7" max="7" width="53.33203125" customWidth="1"/>
  </cols>
  <sheetData>
    <row r="1" spans="1:7">
      <c r="A1" s="354" t="s">
        <v>459</v>
      </c>
      <c r="B1" s="354"/>
      <c r="C1" s="354"/>
      <c r="D1" s="354"/>
      <c r="E1" s="354"/>
      <c r="F1" s="354"/>
      <c r="G1" s="354"/>
    </row>
    <row r="2" spans="1:7">
      <c r="A2" s="354" t="s">
        <v>460</v>
      </c>
      <c r="B2" s="354"/>
      <c r="C2" s="354"/>
      <c r="D2" s="354"/>
      <c r="E2" s="354"/>
      <c r="F2" s="354"/>
      <c r="G2" s="354"/>
    </row>
    <row r="3" spans="1:7">
      <c r="A3" s="354" t="s">
        <v>461</v>
      </c>
      <c r="B3" s="354"/>
      <c r="C3" s="354"/>
      <c r="D3" s="354"/>
      <c r="E3" s="354"/>
      <c r="F3" s="354"/>
      <c r="G3" s="354"/>
    </row>
    <row r="4" spans="1:7" ht="16" thickBot="1"/>
    <row r="5" spans="1:7" s="56" customFormat="1" ht="17" thickBot="1">
      <c r="A5" s="108" t="s">
        <v>462</v>
      </c>
      <c r="B5" s="109"/>
      <c r="C5" s="108" t="s">
        <v>463</v>
      </c>
      <c r="D5" s="110"/>
      <c r="E5" s="111" t="s">
        <v>464</v>
      </c>
      <c r="G5" s="111" t="s">
        <v>465</v>
      </c>
    </row>
    <row r="6" spans="1:7" s="56" customFormat="1" ht="60">
      <c r="A6" s="112" t="s">
        <v>466</v>
      </c>
      <c r="B6" s="109"/>
      <c r="C6" s="112" t="s">
        <v>467</v>
      </c>
      <c r="D6" s="110"/>
      <c r="E6" s="112" t="s">
        <v>468</v>
      </c>
      <c r="G6" s="112" t="s">
        <v>469</v>
      </c>
    </row>
    <row r="7" spans="1:7" s="56" customFormat="1" ht="46" thickBot="1">
      <c r="A7" s="113" t="s">
        <v>470</v>
      </c>
      <c r="B7" s="114"/>
      <c r="C7" s="115"/>
      <c r="D7" s="116"/>
      <c r="E7" s="115" t="s">
        <v>471</v>
      </c>
      <c r="G7" s="115" t="s">
        <v>472</v>
      </c>
    </row>
    <row r="8" spans="1:7" s="56" customFormat="1" ht="30">
      <c r="A8" s="113" t="s">
        <v>473</v>
      </c>
      <c r="B8" s="114"/>
      <c r="C8" s="117"/>
      <c r="D8" s="116"/>
    </row>
    <row r="9" spans="1:7" s="56" customFormat="1" ht="45">
      <c r="A9" s="113" t="s">
        <v>474</v>
      </c>
      <c r="B9" s="114"/>
      <c r="C9" s="117"/>
      <c r="D9" s="116"/>
    </row>
    <row r="10" spans="1:7" s="56" customFormat="1" ht="45">
      <c r="A10" s="113" t="s">
        <v>475</v>
      </c>
      <c r="B10" s="114"/>
      <c r="C10" s="117"/>
      <c r="D10" s="116"/>
    </row>
    <row r="11" spans="1:7" s="56" customFormat="1" ht="30">
      <c r="A11" s="113" t="s">
        <v>476</v>
      </c>
      <c r="B11" s="114"/>
      <c r="C11" s="117"/>
      <c r="D11" s="116"/>
    </row>
    <row r="12" spans="1:7" s="56" customFormat="1" ht="45">
      <c r="A12" s="113" t="s">
        <v>477</v>
      </c>
      <c r="B12" s="114"/>
      <c r="C12" s="117"/>
      <c r="D12" s="116"/>
    </row>
    <row r="13" spans="1:7" s="56" customFormat="1" ht="45">
      <c r="A13" s="113" t="s">
        <v>478</v>
      </c>
      <c r="B13" s="114"/>
      <c r="C13" s="117"/>
      <c r="D13" s="116"/>
    </row>
    <row r="14" spans="1:7" s="56" customFormat="1" ht="30">
      <c r="A14" s="113" t="s">
        <v>479</v>
      </c>
      <c r="B14" s="114"/>
      <c r="C14" s="117"/>
      <c r="D14" s="116"/>
    </row>
    <row r="15" spans="1:7" s="56" customFormat="1" ht="31" thickBot="1">
      <c r="A15" s="115" t="s">
        <v>480</v>
      </c>
      <c r="B15" s="114"/>
      <c r="C15" s="117"/>
      <c r="D15" s="116"/>
    </row>
    <row r="16" spans="1:7" s="56" customFormat="1">
      <c r="A16" s="114"/>
      <c r="B16" s="114"/>
      <c r="C16" s="114"/>
      <c r="D16" s="116"/>
    </row>
    <row r="17" spans="1:4" s="110" customFormat="1" ht="16">
      <c r="B17" s="118"/>
      <c r="D17" s="119"/>
    </row>
    <row r="18" spans="1:4" s="56" customFormat="1" ht="70" customHeight="1">
      <c r="B18" s="114"/>
      <c r="D18" s="116"/>
    </row>
    <row r="19" spans="1:4" s="56" customFormat="1">
      <c r="B19" s="114"/>
      <c r="D19" s="116"/>
    </row>
    <row r="20" spans="1:4">
      <c r="A20" s="120"/>
      <c r="B20" s="120"/>
      <c r="C20" s="120"/>
      <c r="D20" s="12"/>
    </row>
    <row r="21" spans="1:4">
      <c r="A21" s="120"/>
      <c r="B21" s="120"/>
      <c r="C21" s="120"/>
      <c r="D21" s="12"/>
    </row>
    <row r="22" spans="1:4">
      <c r="A22" s="120"/>
      <c r="B22" s="120"/>
      <c r="C22" s="120"/>
      <c r="D22" s="12"/>
    </row>
    <row r="23" spans="1:4">
      <c r="A23" s="120"/>
      <c r="B23" s="120"/>
      <c r="C23" s="120"/>
      <c r="D23" s="12"/>
    </row>
    <row r="24" spans="1:4">
      <c r="A24" s="120"/>
      <c r="B24" s="120"/>
      <c r="C24" s="120"/>
      <c r="D24" s="12"/>
    </row>
    <row r="25" spans="1:4">
      <c r="A25" s="120"/>
      <c r="B25" s="120"/>
      <c r="C25" s="120"/>
      <c r="D25" s="12"/>
    </row>
    <row r="26" spans="1:4">
      <c r="A26" s="120"/>
      <c r="B26" s="120"/>
      <c r="C26" s="120"/>
      <c r="D26" s="12"/>
    </row>
    <row r="27" spans="1:4">
      <c r="A27" s="120"/>
      <c r="B27" s="120"/>
      <c r="C27" s="120"/>
      <c r="D27" s="12"/>
    </row>
    <row r="28" spans="1:4">
      <c r="A28" s="120"/>
      <c r="B28" s="120"/>
      <c r="C28" s="120"/>
      <c r="D28" s="12"/>
    </row>
  </sheetData>
  <mergeCells count="3">
    <mergeCell ref="A1:G1"/>
    <mergeCell ref="A2:G2"/>
    <mergeCell ref="A3:G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6"/>
  <sheetViews>
    <sheetView workbookViewId="0">
      <selection activeCell="B11" sqref="B11"/>
    </sheetView>
  </sheetViews>
  <sheetFormatPr baseColWidth="10" defaultColWidth="10.83203125" defaultRowHeight="15"/>
  <cols>
    <col min="1" max="1" width="57" customWidth="1"/>
    <col min="2" max="2" width="61.83203125" customWidth="1"/>
    <col min="3" max="3" width="29.5" customWidth="1"/>
  </cols>
  <sheetData>
    <row r="1" spans="1:2">
      <c r="A1" s="302" t="s">
        <v>193</v>
      </c>
      <c r="B1" s="302"/>
    </row>
    <row r="2" spans="1:2" ht="45" customHeight="1">
      <c r="A2" s="92" t="s">
        <v>194</v>
      </c>
      <c r="B2" s="93" t="s">
        <v>195</v>
      </c>
    </row>
    <row r="3" spans="1:2" ht="39" customHeight="1">
      <c r="A3" s="93" t="s">
        <v>196</v>
      </c>
      <c r="B3" s="92" t="s">
        <v>197</v>
      </c>
    </row>
    <row r="4" spans="1:2" ht="69.75" customHeight="1">
      <c r="A4" s="92" t="s">
        <v>198</v>
      </c>
      <c r="B4" s="93" t="s">
        <v>199</v>
      </c>
    </row>
    <row r="5" spans="1:2" ht="43.5" customHeight="1">
      <c r="A5" s="93" t="s">
        <v>200</v>
      </c>
      <c r="B5" s="92" t="s">
        <v>201</v>
      </c>
    </row>
    <row r="6" spans="1:2" ht="68.25" customHeight="1">
      <c r="A6" s="92" t="s">
        <v>202</v>
      </c>
      <c r="B6" s="93" t="s">
        <v>203</v>
      </c>
    </row>
  </sheetData>
  <mergeCells count="1">
    <mergeCell ref="A1:B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48"/>
  <sheetViews>
    <sheetView workbookViewId="0">
      <selection activeCell="A40" sqref="A40:A47"/>
    </sheetView>
  </sheetViews>
  <sheetFormatPr baseColWidth="10" defaultColWidth="10.83203125" defaultRowHeight="15"/>
  <cols>
    <col min="1" max="1" width="9.1640625" customWidth="1"/>
    <col min="2" max="2" width="19.33203125" customWidth="1"/>
    <col min="3" max="3" width="61.83203125" customWidth="1"/>
    <col min="4" max="4" width="60.5" customWidth="1"/>
    <col min="6" max="6" width="14.5" customWidth="1"/>
    <col min="7" max="7" width="67.33203125" customWidth="1"/>
    <col min="8" max="8" width="10.83203125" style="39"/>
  </cols>
  <sheetData>
    <row r="1" spans="1:9" ht="16" thickBot="1">
      <c r="A1" s="15" t="s">
        <v>204</v>
      </c>
    </row>
    <row r="2" spans="1:9" ht="16" thickBot="1">
      <c r="A2" s="24" t="s">
        <v>205</v>
      </c>
      <c r="B2" s="25" t="s">
        <v>206</v>
      </c>
      <c r="C2" s="26" t="s">
        <v>207</v>
      </c>
      <c r="D2" s="26" t="s">
        <v>208</v>
      </c>
    </row>
    <row r="3" spans="1:9" ht="40.5" customHeight="1" thickBot="1">
      <c r="A3" s="27">
        <v>1</v>
      </c>
      <c r="B3" s="28" t="s">
        <v>209</v>
      </c>
      <c r="C3" s="29" t="s">
        <v>210</v>
      </c>
      <c r="D3" s="29" t="s">
        <v>211</v>
      </c>
    </row>
    <row r="4" spans="1:9" ht="40.5" customHeight="1" thickBot="1">
      <c r="A4" s="27">
        <v>2</v>
      </c>
      <c r="B4" s="30" t="s">
        <v>212</v>
      </c>
      <c r="C4" s="29" t="s">
        <v>213</v>
      </c>
      <c r="D4" s="29" t="s">
        <v>214</v>
      </c>
    </row>
    <row r="5" spans="1:9" ht="40.5" customHeight="1" thickBot="1">
      <c r="A5" s="27">
        <v>3</v>
      </c>
      <c r="B5" s="31" t="s">
        <v>215</v>
      </c>
      <c r="C5" s="29" t="s">
        <v>213</v>
      </c>
      <c r="D5" s="29" t="s">
        <v>216</v>
      </c>
    </row>
    <row r="6" spans="1:9" ht="40.5" customHeight="1" thickBot="1">
      <c r="A6" s="27">
        <v>4</v>
      </c>
      <c r="B6" s="32" t="s">
        <v>217</v>
      </c>
      <c r="C6" s="29" t="s">
        <v>218</v>
      </c>
      <c r="D6" s="29" t="s">
        <v>219</v>
      </c>
    </row>
    <row r="7" spans="1:9" ht="40.5" customHeight="1" thickBot="1">
      <c r="A7" s="27">
        <v>5</v>
      </c>
      <c r="B7" s="33" t="s">
        <v>220</v>
      </c>
      <c r="C7" s="29" t="s">
        <v>221</v>
      </c>
      <c r="D7" s="29" t="s">
        <v>222</v>
      </c>
    </row>
    <row r="8" spans="1:9">
      <c r="F8" s="15"/>
    </row>
    <row r="9" spans="1:9" ht="15.75" customHeight="1" thickBot="1">
      <c r="A9" s="15" t="s">
        <v>223</v>
      </c>
      <c r="F9" s="15" t="s">
        <v>224</v>
      </c>
    </row>
    <row r="10" spans="1:9" ht="15.75" customHeight="1" thickBot="1">
      <c r="A10" s="24" t="s">
        <v>205</v>
      </c>
      <c r="B10" s="25" t="s">
        <v>206</v>
      </c>
      <c r="C10" s="26" t="s">
        <v>225</v>
      </c>
      <c r="D10" s="26" t="s">
        <v>226</v>
      </c>
      <c r="F10" s="305" t="s">
        <v>227</v>
      </c>
      <c r="G10" s="306"/>
      <c r="H10" s="305" t="s">
        <v>228</v>
      </c>
      <c r="I10" s="306"/>
    </row>
    <row r="11" spans="1:9" ht="18" customHeight="1">
      <c r="A11" s="307">
        <v>1</v>
      </c>
      <c r="B11" s="320" t="s">
        <v>229</v>
      </c>
      <c r="C11" s="34" t="s">
        <v>230</v>
      </c>
      <c r="D11" s="34" t="s">
        <v>231</v>
      </c>
      <c r="F11" s="42" t="s">
        <v>232</v>
      </c>
      <c r="G11" s="41" t="s">
        <v>233</v>
      </c>
      <c r="H11" s="42" t="s">
        <v>234</v>
      </c>
      <c r="I11" s="42" t="s">
        <v>235</v>
      </c>
    </row>
    <row r="12" spans="1:9" ht="18" customHeight="1">
      <c r="A12" s="308"/>
      <c r="B12" s="321"/>
      <c r="C12" s="34" t="s">
        <v>236</v>
      </c>
      <c r="D12" s="34" t="s">
        <v>237</v>
      </c>
      <c r="F12" s="43">
        <v>1</v>
      </c>
      <c r="G12" s="44" t="s">
        <v>238</v>
      </c>
      <c r="H12" s="75">
        <v>1</v>
      </c>
      <c r="I12" s="40"/>
    </row>
    <row r="13" spans="1:9" ht="27" customHeight="1">
      <c r="A13" s="308"/>
      <c r="B13" s="321"/>
      <c r="C13" s="34" t="s">
        <v>239</v>
      </c>
      <c r="D13" s="34" t="s">
        <v>240</v>
      </c>
      <c r="F13" s="43">
        <v>2</v>
      </c>
      <c r="G13" s="44" t="s">
        <v>241</v>
      </c>
      <c r="H13" s="75">
        <v>1</v>
      </c>
      <c r="I13" s="40"/>
    </row>
    <row r="14" spans="1:9" ht="36.75" customHeight="1">
      <c r="A14" s="308"/>
      <c r="B14" s="321"/>
      <c r="C14" s="34" t="s">
        <v>242</v>
      </c>
      <c r="D14" s="34" t="s">
        <v>243</v>
      </c>
      <c r="F14" s="43">
        <v>3</v>
      </c>
      <c r="G14" s="44" t="s">
        <v>244</v>
      </c>
      <c r="H14" s="75">
        <v>1</v>
      </c>
      <c r="I14" s="40"/>
    </row>
    <row r="15" spans="1:9" ht="18" customHeight="1">
      <c r="A15" s="308"/>
      <c r="B15" s="321"/>
      <c r="C15" s="34" t="s">
        <v>245</v>
      </c>
      <c r="D15" s="34" t="s">
        <v>246</v>
      </c>
      <c r="F15" s="43">
        <v>4</v>
      </c>
      <c r="G15" s="44" t="s">
        <v>247</v>
      </c>
      <c r="H15" s="75">
        <v>1</v>
      </c>
      <c r="I15" s="40"/>
    </row>
    <row r="16" spans="1:9" ht="18" customHeight="1" thickBot="1">
      <c r="A16" s="319"/>
      <c r="B16" s="322"/>
      <c r="C16" s="35" t="s">
        <v>248</v>
      </c>
      <c r="D16" s="35" t="s">
        <v>249</v>
      </c>
      <c r="F16" s="43">
        <v>5</v>
      </c>
      <c r="G16" s="44" t="s">
        <v>250</v>
      </c>
      <c r="H16" s="75">
        <v>1</v>
      </c>
      <c r="I16" s="40"/>
    </row>
    <row r="17" spans="1:9" ht="18" customHeight="1">
      <c r="A17" s="323">
        <v>2</v>
      </c>
      <c r="B17" s="324" t="s">
        <v>251</v>
      </c>
      <c r="C17" s="34" t="s">
        <v>252</v>
      </c>
      <c r="D17" s="34" t="s">
        <v>253</v>
      </c>
      <c r="F17" s="43">
        <v>6</v>
      </c>
      <c r="G17" s="44" t="s">
        <v>254</v>
      </c>
      <c r="H17" s="75"/>
      <c r="I17" s="40"/>
    </row>
    <row r="18" spans="1:9" ht="30.75" customHeight="1">
      <c r="A18" s="308"/>
      <c r="B18" s="325"/>
      <c r="C18" s="34" t="s">
        <v>255</v>
      </c>
      <c r="D18" s="34" t="s">
        <v>256</v>
      </c>
      <c r="F18" s="45">
        <v>7</v>
      </c>
      <c r="G18" s="46" t="s">
        <v>257</v>
      </c>
      <c r="H18" s="76">
        <v>1</v>
      </c>
      <c r="I18" s="47"/>
    </row>
    <row r="19" spans="1:9" ht="24.75" customHeight="1">
      <c r="A19" s="308"/>
      <c r="B19" s="325"/>
      <c r="C19" s="34" t="s">
        <v>258</v>
      </c>
      <c r="D19" s="34" t="s">
        <v>259</v>
      </c>
      <c r="F19" s="43">
        <v>8</v>
      </c>
      <c r="G19" s="145" t="s">
        <v>260</v>
      </c>
      <c r="H19" s="43">
        <v>1</v>
      </c>
      <c r="I19" s="43"/>
    </row>
    <row r="20" spans="1:9" ht="42" customHeight="1">
      <c r="A20" s="308"/>
      <c r="B20" s="325"/>
      <c r="C20" s="34" t="s">
        <v>261</v>
      </c>
      <c r="D20" s="34" t="s">
        <v>262</v>
      </c>
      <c r="F20" s="43">
        <v>9</v>
      </c>
      <c r="G20" s="44" t="s">
        <v>263</v>
      </c>
      <c r="H20" s="43"/>
      <c r="I20" s="43"/>
    </row>
    <row r="21" spans="1:9" ht="18" customHeight="1">
      <c r="A21" s="308"/>
      <c r="B21" s="325"/>
      <c r="C21" s="34" t="s">
        <v>264</v>
      </c>
      <c r="D21" s="34" t="s">
        <v>265</v>
      </c>
      <c r="F21" s="43">
        <v>10</v>
      </c>
      <c r="G21" s="44" t="s">
        <v>266</v>
      </c>
      <c r="H21" s="43">
        <v>1</v>
      </c>
      <c r="I21" s="43"/>
    </row>
    <row r="22" spans="1:9" ht="18" customHeight="1" thickBot="1">
      <c r="A22" s="319"/>
      <c r="B22" s="326"/>
      <c r="C22" s="35" t="s">
        <v>248</v>
      </c>
      <c r="D22" s="35" t="s">
        <v>267</v>
      </c>
      <c r="F22" s="43">
        <v>11</v>
      </c>
      <c r="G22" s="44" t="s">
        <v>268</v>
      </c>
      <c r="H22" s="43">
        <v>1</v>
      </c>
      <c r="I22" s="43"/>
    </row>
    <row r="23" spans="1:9" ht="18" customHeight="1">
      <c r="A23" s="323">
        <v>3</v>
      </c>
      <c r="B23" s="327" t="s">
        <v>269</v>
      </c>
      <c r="C23" s="36" t="s">
        <v>270</v>
      </c>
      <c r="D23" s="36" t="s">
        <v>271</v>
      </c>
      <c r="F23" s="43">
        <v>12</v>
      </c>
      <c r="G23" s="44" t="s">
        <v>272</v>
      </c>
      <c r="H23" s="43">
        <v>1</v>
      </c>
      <c r="I23" s="43"/>
    </row>
    <row r="24" spans="1:9" ht="36" customHeight="1">
      <c r="A24" s="308"/>
      <c r="B24" s="328"/>
      <c r="C24" s="34" t="s">
        <v>273</v>
      </c>
      <c r="D24" s="34" t="s">
        <v>274</v>
      </c>
      <c r="F24" s="43">
        <v>13</v>
      </c>
      <c r="G24" s="44" t="s">
        <v>275</v>
      </c>
      <c r="H24" s="43">
        <v>1</v>
      </c>
      <c r="I24" s="43"/>
    </row>
    <row r="25" spans="1:9" ht="26.25" customHeight="1">
      <c r="A25" s="308"/>
      <c r="B25" s="328"/>
      <c r="C25" s="34" t="s">
        <v>276</v>
      </c>
      <c r="D25" s="34" t="s">
        <v>277</v>
      </c>
      <c r="F25" s="43">
        <v>14</v>
      </c>
      <c r="G25" s="44" t="s">
        <v>278</v>
      </c>
      <c r="H25" s="43">
        <v>1</v>
      </c>
      <c r="I25" s="43"/>
    </row>
    <row r="26" spans="1:9" ht="25.5" customHeight="1">
      <c r="A26" s="308"/>
      <c r="B26" s="328"/>
      <c r="C26" s="34" t="s">
        <v>279</v>
      </c>
      <c r="D26" s="34" t="s">
        <v>280</v>
      </c>
      <c r="F26" s="43">
        <v>15</v>
      </c>
      <c r="G26" s="44" t="s">
        <v>281</v>
      </c>
      <c r="H26" s="43"/>
      <c r="I26" s="43"/>
    </row>
    <row r="27" spans="1:9" ht="28.5" customHeight="1">
      <c r="A27" s="308"/>
      <c r="B27" s="328"/>
      <c r="C27" s="34" t="s">
        <v>282</v>
      </c>
      <c r="D27" s="34" t="s">
        <v>283</v>
      </c>
      <c r="F27" s="43">
        <v>16</v>
      </c>
      <c r="G27" s="44" t="s">
        <v>284</v>
      </c>
      <c r="H27" s="43"/>
      <c r="I27" s="43"/>
    </row>
    <row r="28" spans="1:9" ht="24.75" customHeight="1">
      <c r="A28" s="308"/>
      <c r="B28" s="328"/>
      <c r="C28" s="34" t="s">
        <v>285</v>
      </c>
      <c r="D28" s="34" t="s">
        <v>286</v>
      </c>
      <c r="F28" s="43">
        <v>17</v>
      </c>
      <c r="G28" s="44" t="s">
        <v>287</v>
      </c>
      <c r="H28" s="43"/>
      <c r="I28" s="43"/>
    </row>
    <row r="29" spans="1:9" ht="27.75" customHeight="1">
      <c r="A29" s="308"/>
      <c r="B29" s="328"/>
      <c r="C29" s="37"/>
      <c r="D29" s="34" t="s">
        <v>288</v>
      </c>
      <c r="F29" s="43">
        <v>18</v>
      </c>
      <c r="G29" s="44" t="s">
        <v>289</v>
      </c>
      <c r="H29" s="43"/>
      <c r="I29" s="43"/>
    </row>
    <row r="30" spans="1:9" ht="24.75" customHeight="1">
      <c r="A30" s="308"/>
      <c r="B30" s="328"/>
      <c r="C30" s="37"/>
      <c r="D30" s="34" t="s">
        <v>290</v>
      </c>
      <c r="F30" s="43">
        <v>19</v>
      </c>
      <c r="G30" s="44" t="s">
        <v>291</v>
      </c>
      <c r="H30" s="43"/>
      <c r="I30" s="43"/>
    </row>
    <row r="31" spans="1:9" ht="31.5" customHeight="1" thickBot="1">
      <c r="A31" s="309"/>
      <c r="B31" s="329"/>
      <c r="C31" s="38"/>
      <c r="D31" s="35" t="s">
        <v>292</v>
      </c>
      <c r="F31" s="48" t="s">
        <v>293</v>
      </c>
      <c r="G31" s="48"/>
      <c r="H31" s="48">
        <f>SUM(H12:H30)</f>
        <v>12</v>
      </c>
      <c r="I31" s="48"/>
    </row>
    <row r="32" spans="1:9">
      <c r="A32" s="307">
        <v>4</v>
      </c>
      <c r="B32" s="310" t="s">
        <v>294</v>
      </c>
      <c r="C32" s="34" t="s">
        <v>295</v>
      </c>
      <c r="D32" s="34" t="s">
        <v>296</v>
      </c>
      <c r="F32" s="303" t="s">
        <v>297</v>
      </c>
      <c r="G32" s="303"/>
      <c r="H32" s="303"/>
      <c r="I32" s="304"/>
    </row>
    <row r="33" spans="1:7">
      <c r="A33" s="308"/>
      <c r="B33" s="311"/>
      <c r="C33" s="34" t="s">
        <v>298</v>
      </c>
      <c r="D33" s="34" t="s">
        <v>299</v>
      </c>
    </row>
    <row r="34" spans="1:7" ht="29.25" customHeight="1">
      <c r="A34" s="308"/>
      <c r="B34" s="311"/>
      <c r="C34" s="34" t="s">
        <v>300</v>
      </c>
      <c r="D34" s="34" t="s">
        <v>301</v>
      </c>
    </row>
    <row r="35" spans="1:7" ht="24.75" customHeight="1">
      <c r="A35" s="308"/>
      <c r="B35" s="311"/>
      <c r="C35" s="34" t="s">
        <v>302</v>
      </c>
      <c r="D35" s="34" t="s">
        <v>303</v>
      </c>
      <c r="F35" t="s">
        <v>304</v>
      </c>
    </row>
    <row r="36" spans="1:7" ht="37.5" customHeight="1">
      <c r="A36" s="308"/>
      <c r="B36" s="311"/>
      <c r="C36" s="34" t="s">
        <v>305</v>
      </c>
      <c r="D36" s="34" t="s">
        <v>306</v>
      </c>
      <c r="F36" t="s">
        <v>307</v>
      </c>
    </row>
    <row r="37" spans="1:7" ht="28">
      <c r="A37" s="308"/>
      <c r="B37" s="311"/>
      <c r="C37" s="34" t="s">
        <v>308</v>
      </c>
      <c r="D37" s="34" t="s">
        <v>309</v>
      </c>
      <c r="F37" t="s">
        <v>310</v>
      </c>
    </row>
    <row r="38" spans="1:7" ht="29" thickBot="1">
      <c r="A38" s="308"/>
      <c r="B38" s="311"/>
      <c r="C38" s="37"/>
      <c r="D38" s="34" t="s">
        <v>311</v>
      </c>
    </row>
    <row r="39" spans="1:7" ht="29" thickBot="1">
      <c r="A39" s="309"/>
      <c r="B39" s="312"/>
      <c r="C39" s="38"/>
      <c r="D39" s="35" t="s">
        <v>312</v>
      </c>
      <c r="F39" s="49" t="s">
        <v>269</v>
      </c>
      <c r="G39" s="54" t="s">
        <v>313</v>
      </c>
    </row>
    <row r="40" spans="1:7" ht="16" thickBot="1">
      <c r="A40" s="313">
        <v>5</v>
      </c>
      <c r="B40" s="316" t="s">
        <v>314</v>
      </c>
      <c r="C40" s="36" t="s">
        <v>315</v>
      </c>
      <c r="D40" s="36" t="s">
        <v>316</v>
      </c>
      <c r="F40" s="50" t="s">
        <v>294</v>
      </c>
      <c r="G40" s="55" t="s">
        <v>317</v>
      </c>
    </row>
    <row r="41" spans="1:7" ht="16" thickBot="1">
      <c r="A41" s="314"/>
      <c r="B41" s="317"/>
      <c r="C41" s="34" t="s">
        <v>318</v>
      </c>
      <c r="D41" s="34" t="s">
        <v>319</v>
      </c>
      <c r="F41" s="53" t="s">
        <v>314</v>
      </c>
      <c r="G41" s="54" t="s">
        <v>320</v>
      </c>
    </row>
    <row r="42" spans="1:7" ht="28">
      <c r="A42" s="314"/>
      <c r="B42" s="317"/>
      <c r="C42" s="34" t="s">
        <v>321</v>
      </c>
      <c r="D42" s="34" t="s">
        <v>299</v>
      </c>
      <c r="F42" s="51"/>
    </row>
    <row r="43" spans="1:7" ht="42">
      <c r="A43" s="314"/>
      <c r="B43" s="317"/>
      <c r="C43" s="34" t="s">
        <v>322</v>
      </c>
      <c r="D43" s="34" t="s">
        <v>323</v>
      </c>
      <c r="F43" s="51"/>
    </row>
    <row r="44" spans="1:7" ht="28">
      <c r="A44" s="314"/>
      <c r="B44" s="317"/>
      <c r="C44" s="34" t="s">
        <v>324</v>
      </c>
      <c r="D44" s="34" t="s">
        <v>325</v>
      </c>
      <c r="F44" s="51"/>
    </row>
    <row r="45" spans="1:7" ht="28">
      <c r="A45" s="314"/>
      <c r="B45" s="317"/>
      <c r="C45" s="34" t="s">
        <v>326</v>
      </c>
      <c r="D45" s="34" t="s">
        <v>327</v>
      </c>
      <c r="F45" s="51"/>
    </row>
    <row r="46" spans="1:7" ht="28">
      <c r="A46" s="314"/>
      <c r="B46" s="317"/>
      <c r="C46" s="37"/>
      <c r="D46" s="34" t="s">
        <v>328</v>
      </c>
      <c r="F46" s="51"/>
    </row>
    <row r="47" spans="1:7" ht="29" thickBot="1">
      <c r="A47" s="315"/>
      <c r="B47" s="318"/>
      <c r="C47" s="38"/>
      <c r="D47" s="35" t="s">
        <v>329</v>
      </c>
      <c r="F47" s="51"/>
    </row>
    <row r="48" spans="1:7">
      <c r="F48" s="52"/>
    </row>
  </sheetData>
  <mergeCells count="13">
    <mergeCell ref="A40:A47"/>
    <mergeCell ref="B40:B47"/>
    <mergeCell ref="A11:A16"/>
    <mergeCell ref="B11:B16"/>
    <mergeCell ref="A17:A22"/>
    <mergeCell ref="B17:B22"/>
    <mergeCell ref="A23:A31"/>
    <mergeCell ref="B23:B31"/>
    <mergeCell ref="F32:I32"/>
    <mergeCell ref="H10:I10"/>
    <mergeCell ref="F10:G10"/>
    <mergeCell ref="A32:A39"/>
    <mergeCell ref="B32:B39"/>
  </mergeCell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9"/>
  <sheetViews>
    <sheetView topLeftCell="A8" workbookViewId="0">
      <selection activeCell="B7" sqref="B7"/>
    </sheetView>
  </sheetViews>
  <sheetFormatPr baseColWidth="10" defaultColWidth="10.83203125" defaultRowHeight="15"/>
  <cols>
    <col min="1" max="1" width="24.1640625" customWidth="1"/>
    <col min="2" max="2" width="90.6640625" customWidth="1"/>
    <col min="3" max="3" width="29.5" customWidth="1"/>
  </cols>
  <sheetData>
    <row r="1" spans="1:3" ht="53.25" customHeight="1">
      <c r="A1" s="334" t="s">
        <v>330</v>
      </c>
      <c r="B1" s="333"/>
      <c r="C1" s="126"/>
    </row>
    <row r="2" spans="1:3" ht="63" customHeight="1">
      <c r="A2" s="333" t="s">
        <v>331</v>
      </c>
      <c r="B2" s="333"/>
      <c r="C2" s="127"/>
    </row>
    <row r="3" spans="1:3" ht="15.75" customHeight="1" thickBot="1">
      <c r="A3" s="127"/>
      <c r="B3" s="128"/>
      <c r="C3" s="128"/>
    </row>
    <row r="4" spans="1:3" ht="16" thickBot="1">
      <c r="A4" s="129" t="s">
        <v>332</v>
      </c>
      <c r="B4" s="129" t="s">
        <v>333</v>
      </c>
      <c r="C4" s="130"/>
    </row>
    <row r="5" spans="1:3" ht="48.75" customHeight="1" thickBot="1">
      <c r="A5" s="131" t="s">
        <v>334</v>
      </c>
      <c r="B5" s="132" t="s">
        <v>335</v>
      </c>
    </row>
    <row r="6" spans="1:3" ht="35.25" customHeight="1" thickBot="1">
      <c r="A6" s="131" t="s">
        <v>336</v>
      </c>
      <c r="B6" s="132" t="s">
        <v>337</v>
      </c>
    </row>
    <row r="7" spans="1:3" ht="45.75" customHeight="1" thickBot="1">
      <c r="A7" s="131" t="s">
        <v>338</v>
      </c>
      <c r="B7" s="132" t="s">
        <v>339</v>
      </c>
    </row>
    <row r="8" spans="1:3" ht="31.5" customHeight="1" thickBot="1">
      <c r="A8" s="131" t="s">
        <v>340</v>
      </c>
      <c r="B8" s="132" t="s">
        <v>341</v>
      </c>
    </row>
    <row r="10" spans="1:3" ht="16" thickBot="1">
      <c r="A10" s="335" t="s">
        <v>342</v>
      </c>
      <c r="B10" s="335"/>
    </row>
    <row r="11" spans="1:3" ht="30">
      <c r="A11" s="330" t="s">
        <v>343</v>
      </c>
      <c r="B11" s="133" t="s">
        <v>344</v>
      </c>
    </row>
    <row r="12" spans="1:3" ht="45">
      <c r="A12" s="331"/>
      <c r="B12" s="134" t="s">
        <v>345</v>
      </c>
    </row>
    <row r="13" spans="1:3" ht="46" thickBot="1">
      <c r="A13" s="332"/>
      <c r="B13" s="135" t="s">
        <v>346</v>
      </c>
    </row>
    <row r="14" spans="1:3" ht="45">
      <c r="A14" s="330" t="s">
        <v>347</v>
      </c>
      <c r="B14" s="136" t="s">
        <v>348</v>
      </c>
    </row>
    <row r="15" spans="1:3" ht="45">
      <c r="A15" s="331"/>
      <c r="B15" s="137" t="s">
        <v>349</v>
      </c>
    </row>
    <row r="16" spans="1:3" ht="46" thickBot="1">
      <c r="A16" s="332"/>
      <c r="B16" s="138" t="s">
        <v>350</v>
      </c>
    </row>
    <row r="17" spans="1:2" ht="45">
      <c r="A17" s="330" t="s">
        <v>351</v>
      </c>
      <c r="B17" s="136" t="s">
        <v>352</v>
      </c>
    </row>
    <row r="18" spans="1:2" ht="45">
      <c r="A18" s="331"/>
      <c r="B18" s="137" t="s">
        <v>353</v>
      </c>
    </row>
    <row r="19" spans="1:2" ht="46" thickBot="1">
      <c r="A19" s="332"/>
      <c r="B19" s="138" t="s">
        <v>354</v>
      </c>
    </row>
  </sheetData>
  <mergeCells count="6">
    <mergeCell ref="A17:A19"/>
    <mergeCell ref="A2:B2"/>
    <mergeCell ref="A1:B1"/>
    <mergeCell ref="A10:B10"/>
    <mergeCell ref="A11:A13"/>
    <mergeCell ref="A14:A1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C4"/>
  <sheetViews>
    <sheetView workbookViewId="0">
      <selection activeCell="C4" sqref="C4"/>
    </sheetView>
  </sheetViews>
  <sheetFormatPr baseColWidth="10" defaultColWidth="10.83203125" defaultRowHeight="15"/>
  <cols>
    <col min="1" max="1" width="28.83203125" customWidth="1"/>
    <col min="2" max="2" width="61.83203125" customWidth="1"/>
    <col min="3" max="3" width="29.5" customWidth="1"/>
  </cols>
  <sheetData>
    <row r="2" spans="1:3">
      <c r="A2" s="336" t="s">
        <v>355</v>
      </c>
      <c r="B2" s="336"/>
      <c r="C2" s="57" t="s">
        <v>356</v>
      </c>
    </row>
    <row r="3" spans="1:3" ht="59.25" customHeight="1">
      <c r="A3" s="57" t="s">
        <v>357</v>
      </c>
      <c r="B3" s="58" t="s">
        <v>358</v>
      </c>
      <c r="C3" s="58" t="s">
        <v>359</v>
      </c>
    </row>
    <row r="4" spans="1:3" ht="61">
      <c r="A4" s="57" t="s">
        <v>360</v>
      </c>
      <c r="B4" s="58" t="s">
        <v>361</v>
      </c>
      <c r="C4" s="58" t="s">
        <v>362</v>
      </c>
    </row>
  </sheetData>
  <mergeCells count="1">
    <mergeCell ref="A2:B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B15"/>
  <sheetViews>
    <sheetView workbookViewId="0">
      <selection activeCell="B5" sqref="B5"/>
    </sheetView>
  </sheetViews>
  <sheetFormatPr baseColWidth="10" defaultColWidth="10.83203125" defaultRowHeight="15"/>
  <cols>
    <col min="1" max="1" width="28.83203125" customWidth="1"/>
    <col min="2" max="2" width="61.83203125" customWidth="1"/>
  </cols>
  <sheetData>
    <row r="2" spans="1:2">
      <c r="A2" s="336" t="s">
        <v>363</v>
      </c>
      <c r="B2" s="336"/>
    </row>
    <row r="3" spans="1:2" ht="45.75" customHeight="1">
      <c r="A3" s="57" t="s">
        <v>364</v>
      </c>
      <c r="B3" s="68" t="s">
        <v>365</v>
      </c>
    </row>
    <row r="4" spans="1:2" ht="45">
      <c r="A4" s="69" t="s">
        <v>366</v>
      </c>
      <c r="B4" s="68" t="s">
        <v>367</v>
      </c>
    </row>
    <row r="5" spans="1:2" ht="30">
      <c r="A5" s="57" t="s">
        <v>368</v>
      </c>
      <c r="B5" s="68" t="s">
        <v>369</v>
      </c>
    </row>
    <row r="6" spans="1:2" ht="30">
      <c r="A6" s="57" t="s">
        <v>370</v>
      </c>
      <c r="B6" s="68" t="s">
        <v>371</v>
      </c>
    </row>
    <row r="15" spans="1:2">
      <c r="B15" s="94"/>
    </row>
  </sheetData>
  <mergeCells count="1">
    <mergeCell ref="A2:B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530"/>
  <sheetViews>
    <sheetView topLeftCell="A71" zoomScale="80" zoomScaleNormal="80" workbookViewId="0">
      <selection activeCell="A84" sqref="A84:A87"/>
    </sheetView>
  </sheetViews>
  <sheetFormatPr baseColWidth="10" defaultColWidth="10.83203125" defaultRowHeight="15"/>
  <cols>
    <col min="1" max="1" width="19.83203125" customWidth="1"/>
    <col min="2" max="2" width="54.6640625" customWidth="1"/>
    <col min="3" max="3" width="22.5" customWidth="1"/>
    <col min="4" max="4" width="20.1640625" customWidth="1"/>
    <col min="5" max="5" width="15.6640625" style="39" customWidth="1"/>
    <col min="7" max="7" width="20" customWidth="1"/>
    <col min="8" max="8" width="54.83203125" customWidth="1"/>
    <col min="9" max="9" width="23" customWidth="1"/>
    <col min="10" max="10" width="18.1640625" customWidth="1"/>
    <col min="11" max="11" width="16.5" style="39" customWidth="1"/>
    <col min="13" max="13" width="18.6640625" customWidth="1"/>
    <col min="14" max="14" width="37.83203125" customWidth="1"/>
    <col min="15" max="15" width="19.33203125" customWidth="1"/>
    <col min="16" max="16" width="18.1640625" customWidth="1"/>
    <col min="17" max="17" width="17" customWidth="1"/>
  </cols>
  <sheetData>
    <row r="1" spans="1:17">
      <c r="A1" s="78" t="s">
        <v>372</v>
      </c>
      <c r="B1" s="78" t="str">
        <f>+'MAPA DE RIESGOS'!D8</f>
        <v xml:space="preserve">Probabilidad de que las actividades programadas dentro del sistema de gestión de calidad no se puedan ejecutar </v>
      </c>
      <c r="C1" s="78"/>
      <c r="D1" s="78"/>
      <c r="E1" s="78"/>
      <c r="F1" s="78"/>
      <c r="G1" s="78"/>
      <c r="H1" s="78"/>
    </row>
    <row r="2" spans="1:17">
      <c r="A2" s="59" t="s">
        <v>373</v>
      </c>
      <c r="B2" s="60" t="str">
        <f>+'MAPA DE RIESGOS'!P8</f>
        <v>Realizar de forma inoportuna o inadecuada la planeación de las actividades del SGC</v>
      </c>
      <c r="G2" s="59" t="s">
        <v>374</v>
      </c>
      <c r="H2" s="60" t="str">
        <f>+'MAPA DE RIESGOS'!P9</f>
        <v>Fallas en el seguimiento a las actividades programadas (ejecución de auditorías, revisión por la dirección)</v>
      </c>
      <c r="M2" s="59" t="s">
        <v>420</v>
      </c>
      <c r="N2" s="60" t="str">
        <f>+'MAPA DE RIESGOS'!P10</f>
        <v>Pandemias</v>
      </c>
      <c r="Q2" s="39"/>
    </row>
    <row r="3" spans="1:17">
      <c r="A3" s="59" t="s">
        <v>375</v>
      </c>
      <c r="B3" s="60" t="str">
        <f>+'MAPA DE RIESGOS'!T8</f>
        <v>Presentar a tiempo e incluir en el plan de acción del proceso  de calidad los recursos necesarios para la ejecución de las actividades</v>
      </c>
      <c r="G3" s="59" t="s">
        <v>375</v>
      </c>
      <c r="H3" s="60" t="str">
        <f>+'MAPA DE RIESGOS'!T9</f>
        <v>Realizar seguimiento al cumplimiento e incumplimiento de las actividades a través de correo electrónico y de soportes.</v>
      </c>
      <c r="M3" s="59" t="s">
        <v>375</v>
      </c>
      <c r="N3" s="60" t="str">
        <f>+'MAPA DE RIESGOS'!T10</f>
        <v>Reprogramación de actividades</v>
      </c>
      <c r="Q3" s="39"/>
    </row>
    <row r="4" spans="1:17" ht="16" thickBot="1">
      <c r="Q4" s="39"/>
    </row>
    <row r="5" spans="1:17" ht="53.25" customHeight="1" thickBot="1">
      <c r="A5" s="63" t="s">
        <v>376</v>
      </c>
      <c r="B5" s="24" t="s">
        <v>377</v>
      </c>
      <c r="C5" s="64" t="s">
        <v>378</v>
      </c>
      <c r="D5" s="24" t="s">
        <v>379</v>
      </c>
      <c r="E5" s="65" t="s">
        <v>380</v>
      </c>
      <c r="G5" s="63" t="s">
        <v>376</v>
      </c>
      <c r="H5" s="24" t="s">
        <v>377</v>
      </c>
      <c r="I5" s="64" t="s">
        <v>378</v>
      </c>
      <c r="J5" s="24" t="s">
        <v>379</v>
      </c>
      <c r="K5" s="65" t="s">
        <v>380</v>
      </c>
      <c r="M5" s="63" t="s">
        <v>376</v>
      </c>
      <c r="N5" s="24" t="s">
        <v>377</v>
      </c>
      <c r="O5" s="64" t="s">
        <v>378</v>
      </c>
      <c r="P5" s="24" t="s">
        <v>379</v>
      </c>
      <c r="Q5" s="65" t="s">
        <v>380</v>
      </c>
    </row>
    <row r="6" spans="1:17">
      <c r="A6" s="342" t="s">
        <v>381</v>
      </c>
      <c r="B6" s="343" t="s">
        <v>382</v>
      </c>
      <c r="C6" s="144" t="s">
        <v>383</v>
      </c>
      <c r="D6" s="62">
        <v>15</v>
      </c>
      <c r="E6" s="74">
        <v>15</v>
      </c>
      <c r="G6" s="342" t="s">
        <v>381</v>
      </c>
      <c r="H6" s="343" t="s">
        <v>382</v>
      </c>
      <c r="I6" s="144" t="s">
        <v>383</v>
      </c>
      <c r="J6" s="62">
        <v>15</v>
      </c>
      <c r="K6" s="74">
        <v>15</v>
      </c>
      <c r="M6" s="342" t="s">
        <v>381</v>
      </c>
      <c r="N6" s="343" t="s">
        <v>382</v>
      </c>
      <c r="O6" s="163" t="s">
        <v>383</v>
      </c>
      <c r="P6" s="62">
        <v>15</v>
      </c>
      <c r="Q6" s="74">
        <v>15</v>
      </c>
    </row>
    <row r="7" spans="1:17" ht="21.75" customHeight="1">
      <c r="A7" s="340"/>
      <c r="B7" s="341"/>
      <c r="C7" s="145" t="s">
        <v>384</v>
      </c>
      <c r="D7" s="61">
        <v>0</v>
      </c>
      <c r="E7" s="75"/>
      <c r="G7" s="340"/>
      <c r="H7" s="341"/>
      <c r="I7" s="145" t="s">
        <v>384</v>
      </c>
      <c r="J7" s="61">
        <v>0</v>
      </c>
      <c r="K7" s="75"/>
      <c r="M7" s="340"/>
      <c r="N7" s="341"/>
      <c r="O7" s="164" t="s">
        <v>384</v>
      </c>
      <c r="P7" s="61">
        <v>0</v>
      </c>
      <c r="Q7" s="75"/>
    </row>
    <row r="8" spans="1:17">
      <c r="A8" s="340"/>
      <c r="B8" s="341" t="s">
        <v>385</v>
      </c>
      <c r="C8" s="145" t="s">
        <v>386</v>
      </c>
      <c r="D8" s="61">
        <v>15</v>
      </c>
      <c r="E8" s="75">
        <v>15</v>
      </c>
      <c r="G8" s="340"/>
      <c r="H8" s="341" t="s">
        <v>385</v>
      </c>
      <c r="I8" s="145" t="s">
        <v>386</v>
      </c>
      <c r="J8" s="61">
        <v>15</v>
      </c>
      <c r="K8" s="75">
        <v>15</v>
      </c>
      <c r="M8" s="340"/>
      <c r="N8" s="341" t="s">
        <v>385</v>
      </c>
      <c r="O8" s="164" t="s">
        <v>386</v>
      </c>
      <c r="P8" s="61">
        <v>15</v>
      </c>
      <c r="Q8" s="75">
        <v>15</v>
      </c>
    </row>
    <row r="9" spans="1:17" ht="25.5" customHeight="1">
      <c r="A9" s="340"/>
      <c r="B9" s="341"/>
      <c r="C9" s="145" t="s">
        <v>387</v>
      </c>
      <c r="D9" s="61">
        <v>0</v>
      </c>
      <c r="E9" s="75"/>
      <c r="G9" s="340"/>
      <c r="H9" s="341"/>
      <c r="I9" s="145" t="s">
        <v>387</v>
      </c>
      <c r="J9" s="61">
        <v>0</v>
      </c>
      <c r="K9" s="75"/>
      <c r="M9" s="340"/>
      <c r="N9" s="341"/>
      <c r="O9" s="164" t="s">
        <v>387</v>
      </c>
      <c r="P9" s="61">
        <v>0</v>
      </c>
      <c r="Q9" s="75"/>
    </row>
    <row r="10" spans="1:17" ht="22.5" customHeight="1">
      <c r="A10" s="340" t="s">
        <v>388</v>
      </c>
      <c r="B10" s="341" t="s">
        <v>389</v>
      </c>
      <c r="C10" s="145" t="s">
        <v>390</v>
      </c>
      <c r="D10" s="61">
        <v>15</v>
      </c>
      <c r="E10" s="75">
        <v>15</v>
      </c>
      <c r="G10" s="340" t="s">
        <v>388</v>
      </c>
      <c r="H10" s="341" t="s">
        <v>389</v>
      </c>
      <c r="I10" s="145" t="s">
        <v>390</v>
      </c>
      <c r="J10" s="61">
        <v>15</v>
      </c>
      <c r="K10" s="75">
        <v>15</v>
      </c>
      <c r="M10" s="340" t="s">
        <v>388</v>
      </c>
      <c r="N10" s="341" t="s">
        <v>389</v>
      </c>
      <c r="O10" s="164" t="s">
        <v>390</v>
      </c>
      <c r="P10" s="61">
        <v>15</v>
      </c>
      <c r="Q10" s="75">
        <v>10</v>
      </c>
    </row>
    <row r="11" spans="1:17">
      <c r="A11" s="340"/>
      <c r="B11" s="341"/>
      <c r="C11" s="145" t="s">
        <v>391</v>
      </c>
      <c r="D11" s="61">
        <v>0</v>
      </c>
      <c r="E11" s="75"/>
      <c r="G11" s="340"/>
      <c r="H11" s="341"/>
      <c r="I11" s="145" t="s">
        <v>391</v>
      </c>
      <c r="J11" s="61">
        <v>0</v>
      </c>
      <c r="K11" s="75"/>
      <c r="M11" s="340"/>
      <c r="N11" s="341"/>
      <c r="O11" s="164" t="s">
        <v>391</v>
      </c>
      <c r="P11" s="61">
        <v>0</v>
      </c>
      <c r="Q11" s="75"/>
    </row>
    <row r="12" spans="1:17" ht="22.5" customHeight="1">
      <c r="A12" s="340" t="s">
        <v>392</v>
      </c>
      <c r="B12" s="341" t="s">
        <v>393</v>
      </c>
      <c r="C12" s="145" t="s">
        <v>394</v>
      </c>
      <c r="D12" s="61">
        <v>15</v>
      </c>
      <c r="E12" s="75">
        <v>11</v>
      </c>
      <c r="G12" s="340" t="s">
        <v>392</v>
      </c>
      <c r="H12" s="341" t="s">
        <v>393</v>
      </c>
      <c r="I12" s="145" t="s">
        <v>394</v>
      </c>
      <c r="J12" s="61">
        <v>15</v>
      </c>
      <c r="K12" s="75">
        <v>11</v>
      </c>
      <c r="M12" s="340" t="s">
        <v>392</v>
      </c>
      <c r="N12" s="341" t="s">
        <v>393</v>
      </c>
      <c r="O12" s="164" t="s">
        <v>394</v>
      </c>
      <c r="P12" s="61">
        <v>15</v>
      </c>
      <c r="Q12" s="75">
        <v>10</v>
      </c>
    </row>
    <row r="13" spans="1:17" ht="30" customHeight="1">
      <c r="A13" s="340"/>
      <c r="B13" s="341"/>
      <c r="C13" s="145" t="s">
        <v>395</v>
      </c>
      <c r="D13" s="61">
        <v>0</v>
      </c>
      <c r="E13" s="75"/>
      <c r="G13" s="340"/>
      <c r="H13" s="341"/>
      <c r="I13" s="145" t="s">
        <v>395</v>
      </c>
      <c r="J13" s="61">
        <v>0</v>
      </c>
      <c r="K13" s="75"/>
      <c r="M13" s="340"/>
      <c r="N13" s="341"/>
      <c r="O13" s="164" t="s">
        <v>395</v>
      </c>
      <c r="P13" s="61">
        <v>0</v>
      </c>
      <c r="Q13" s="75"/>
    </row>
    <row r="14" spans="1:17" ht="25.5" customHeight="1">
      <c r="A14" s="340" t="s">
        <v>396</v>
      </c>
      <c r="B14" s="341" t="s">
        <v>397</v>
      </c>
      <c r="C14" s="145" t="s">
        <v>398</v>
      </c>
      <c r="D14" s="61">
        <v>15</v>
      </c>
      <c r="E14" s="75">
        <v>15</v>
      </c>
      <c r="G14" s="340" t="s">
        <v>396</v>
      </c>
      <c r="H14" s="341" t="s">
        <v>397</v>
      </c>
      <c r="I14" s="145" t="s">
        <v>398</v>
      </c>
      <c r="J14" s="61">
        <v>15</v>
      </c>
      <c r="K14" s="75">
        <v>15</v>
      </c>
      <c r="M14" s="340" t="s">
        <v>396</v>
      </c>
      <c r="N14" s="341" t="s">
        <v>397</v>
      </c>
      <c r="O14" s="164" t="s">
        <v>398</v>
      </c>
      <c r="P14" s="61">
        <v>15</v>
      </c>
      <c r="Q14" s="75">
        <v>15</v>
      </c>
    </row>
    <row r="15" spans="1:17" ht="25.5" customHeight="1">
      <c r="A15" s="340"/>
      <c r="B15" s="341"/>
      <c r="C15" s="145" t="s">
        <v>399</v>
      </c>
      <c r="D15" s="61">
        <v>0</v>
      </c>
      <c r="E15" s="75"/>
      <c r="G15" s="340"/>
      <c r="H15" s="341"/>
      <c r="I15" s="145" t="s">
        <v>399</v>
      </c>
      <c r="J15" s="61">
        <v>0</v>
      </c>
      <c r="K15" s="75"/>
      <c r="M15" s="340"/>
      <c r="N15" s="341"/>
      <c r="O15" s="164" t="s">
        <v>399</v>
      </c>
      <c r="P15" s="61">
        <v>0</v>
      </c>
      <c r="Q15" s="75"/>
    </row>
    <row r="16" spans="1:17" ht="42">
      <c r="A16" s="340" t="s">
        <v>400</v>
      </c>
      <c r="B16" s="341" t="s">
        <v>401</v>
      </c>
      <c r="C16" s="145" t="s">
        <v>402</v>
      </c>
      <c r="D16" s="61">
        <v>15</v>
      </c>
      <c r="E16" s="75">
        <v>15</v>
      </c>
      <c r="G16" s="340" t="s">
        <v>400</v>
      </c>
      <c r="H16" s="341" t="s">
        <v>401</v>
      </c>
      <c r="I16" s="145" t="s">
        <v>402</v>
      </c>
      <c r="J16" s="61">
        <v>15</v>
      </c>
      <c r="K16" s="75">
        <v>15</v>
      </c>
      <c r="M16" s="340" t="s">
        <v>400</v>
      </c>
      <c r="N16" s="341" t="s">
        <v>401</v>
      </c>
      <c r="O16" s="164" t="s">
        <v>402</v>
      </c>
      <c r="P16" s="61">
        <v>15</v>
      </c>
      <c r="Q16" s="75">
        <v>15</v>
      </c>
    </row>
    <row r="17" spans="1:17" ht="42">
      <c r="A17" s="340"/>
      <c r="B17" s="341"/>
      <c r="C17" s="145" t="s">
        <v>403</v>
      </c>
      <c r="D17" s="61">
        <v>0</v>
      </c>
      <c r="E17" s="75"/>
      <c r="G17" s="340"/>
      <c r="H17" s="341"/>
      <c r="I17" s="145" t="s">
        <v>403</v>
      </c>
      <c r="J17" s="61">
        <v>0</v>
      </c>
      <c r="K17" s="75"/>
      <c r="M17" s="340"/>
      <c r="N17" s="341"/>
      <c r="O17" s="164" t="s">
        <v>403</v>
      </c>
      <c r="P17" s="61">
        <v>0</v>
      </c>
      <c r="Q17" s="75"/>
    </row>
    <row r="18" spans="1:17" ht="63.75" customHeight="1">
      <c r="A18" s="340" t="s">
        <v>404</v>
      </c>
      <c r="B18" s="341" t="s">
        <v>405</v>
      </c>
      <c r="C18" s="145" t="s">
        <v>406</v>
      </c>
      <c r="D18" s="61">
        <v>10</v>
      </c>
      <c r="E18" s="75">
        <v>10</v>
      </c>
      <c r="G18" s="340" t="s">
        <v>404</v>
      </c>
      <c r="H18" s="341" t="s">
        <v>405</v>
      </c>
      <c r="I18" s="145" t="s">
        <v>406</v>
      </c>
      <c r="J18" s="61">
        <v>10</v>
      </c>
      <c r="K18" s="75">
        <v>10</v>
      </c>
      <c r="M18" s="340" t="s">
        <v>404</v>
      </c>
      <c r="N18" s="341" t="s">
        <v>405</v>
      </c>
      <c r="O18" s="164" t="s">
        <v>406</v>
      </c>
      <c r="P18" s="61">
        <v>10</v>
      </c>
      <c r="Q18" s="75">
        <v>10</v>
      </c>
    </row>
    <row r="19" spans="1:17" ht="63.75" customHeight="1">
      <c r="A19" s="340"/>
      <c r="B19" s="341"/>
      <c r="C19" s="145" t="s">
        <v>407</v>
      </c>
      <c r="D19" s="61">
        <v>5</v>
      </c>
      <c r="E19" s="75"/>
      <c r="G19" s="340"/>
      <c r="H19" s="341"/>
      <c r="I19" s="145" t="s">
        <v>407</v>
      </c>
      <c r="J19" s="61">
        <v>5</v>
      </c>
      <c r="K19" s="75"/>
      <c r="M19" s="340"/>
      <c r="N19" s="341"/>
      <c r="O19" s="164" t="s">
        <v>407</v>
      </c>
      <c r="P19" s="61">
        <v>5</v>
      </c>
      <c r="Q19" s="75"/>
    </row>
    <row r="20" spans="1:17" ht="15.75" customHeight="1" thickBot="1">
      <c r="A20" s="340"/>
      <c r="B20" s="341"/>
      <c r="C20" s="145" t="s">
        <v>408</v>
      </c>
      <c r="D20" s="66">
        <v>0</v>
      </c>
      <c r="E20" s="76"/>
      <c r="G20" s="340"/>
      <c r="H20" s="341"/>
      <c r="I20" s="145" t="s">
        <v>408</v>
      </c>
      <c r="J20" s="66">
        <v>0</v>
      </c>
      <c r="K20" s="76"/>
      <c r="M20" s="340"/>
      <c r="N20" s="341"/>
      <c r="O20" s="164" t="s">
        <v>408</v>
      </c>
      <c r="P20" s="66">
        <v>0</v>
      </c>
      <c r="Q20" s="76"/>
    </row>
    <row r="21" spans="1:17" ht="16" thickBot="1">
      <c r="D21" s="67" t="s">
        <v>409</v>
      </c>
      <c r="E21" s="77">
        <f>SUM(E6:E20)</f>
        <v>96</v>
      </c>
      <c r="J21" s="67" t="s">
        <v>409</v>
      </c>
      <c r="K21" s="77">
        <f>SUM(K6:K20)</f>
        <v>96</v>
      </c>
      <c r="P21" s="67" t="s">
        <v>409</v>
      </c>
      <c r="Q21" s="77">
        <f>SUM(Q6:Q20)</f>
        <v>90</v>
      </c>
    </row>
    <row r="22" spans="1:17" ht="43" thickBot="1">
      <c r="A22" s="71" t="s">
        <v>410</v>
      </c>
      <c r="B22" s="146" t="s">
        <v>411</v>
      </c>
      <c r="D22" s="70"/>
      <c r="E22" s="143"/>
      <c r="G22" s="71" t="s">
        <v>410</v>
      </c>
      <c r="H22" s="146" t="s">
        <v>411</v>
      </c>
      <c r="J22" s="70"/>
      <c r="K22" s="143"/>
      <c r="M22" s="71" t="s">
        <v>410</v>
      </c>
      <c r="N22" s="167" t="s">
        <v>411</v>
      </c>
      <c r="P22" s="70"/>
      <c r="Q22" s="166"/>
    </row>
    <row r="23" spans="1:17" ht="16" thickBot="1">
      <c r="A23" s="72" t="s">
        <v>57</v>
      </c>
      <c r="B23" s="73" t="s">
        <v>412</v>
      </c>
      <c r="D23" s="70"/>
      <c r="E23" s="143"/>
      <c r="G23" s="72" t="s">
        <v>57</v>
      </c>
      <c r="H23" s="73" t="s">
        <v>412</v>
      </c>
      <c r="J23" s="70"/>
      <c r="K23" s="143"/>
      <c r="M23" s="72" t="s">
        <v>57</v>
      </c>
      <c r="N23" s="73" t="s">
        <v>412</v>
      </c>
      <c r="P23" s="70"/>
      <c r="Q23" s="166"/>
    </row>
    <row r="24" spans="1:17" ht="16" thickBot="1">
      <c r="A24" s="72" t="s">
        <v>99</v>
      </c>
      <c r="B24" s="73" t="s">
        <v>413</v>
      </c>
      <c r="D24" s="70"/>
      <c r="E24" s="143"/>
      <c r="G24" s="72" t="s">
        <v>99</v>
      </c>
      <c r="H24" s="73" t="s">
        <v>413</v>
      </c>
      <c r="J24" s="70"/>
      <c r="K24" s="143"/>
      <c r="M24" s="72" t="s">
        <v>99</v>
      </c>
      <c r="N24" s="73" t="s">
        <v>413</v>
      </c>
      <c r="P24" s="70"/>
      <c r="Q24" s="166"/>
    </row>
    <row r="25" spans="1:17" ht="16" thickBot="1">
      <c r="A25" s="72" t="s">
        <v>165</v>
      </c>
      <c r="B25" s="73" t="s">
        <v>414</v>
      </c>
      <c r="D25" s="70"/>
      <c r="E25" s="143"/>
      <c r="G25" s="72" t="s">
        <v>165</v>
      </c>
      <c r="H25" s="73" t="s">
        <v>414</v>
      </c>
      <c r="J25" s="70"/>
      <c r="K25" s="143"/>
      <c r="M25" s="72" t="s">
        <v>165</v>
      </c>
      <c r="N25" s="73" t="s">
        <v>414</v>
      </c>
      <c r="P25" s="70"/>
      <c r="Q25" s="166"/>
    </row>
    <row r="27" spans="1:17">
      <c r="A27" s="78" t="s">
        <v>415</v>
      </c>
      <c r="B27" s="78" t="str">
        <f>+'MAPA DE RIESGOS'!D11</f>
        <v>Utilización de documentos obsoletos (versiones anteriores las cuales perdieron vigencia)</v>
      </c>
      <c r="C27" s="78"/>
      <c r="D27" s="78"/>
      <c r="E27" s="78"/>
      <c r="F27" s="78"/>
      <c r="G27" s="78"/>
      <c r="H27" s="78"/>
    </row>
    <row r="28" spans="1:17">
      <c r="A28" s="59" t="s">
        <v>373</v>
      </c>
      <c r="B28" s="60" t="str">
        <f>+'MAPA DE RIESGOS'!P11</f>
        <v>Falta de verificación de la documentación publicada en el sitito web institucional, en la información almacenada de forma digital y/o en la lista de control de documentos.</v>
      </c>
      <c r="G28" s="59" t="s">
        <v>374</v>
      </c>
      <c r="H28" s="60" t="str">
        <f>+'MAPA DE RIESGOS'!P12</f>
        <v>No enviar el documento actualizado al encargado de publicarlo en el sitio web o al líder del proceso.</v>
      </c>
    </row>
    <row r="29" spans="1:17">
      <c r="A29" s="59" t="s">
        <v>375</v>
      </c>
      <c r="B29" s="60" t="str">
        <f>+'MAPA DE RIESGOS'!T11</f>
        <v>Seguimiento semanal de la información publicada en el sitito web institucional</v>
      </c>
      <c r="G29" s="59" t="s">
        <v>375</v>
      </c>
      <c r="H29" s="60" t="str">
        <f>+'MAPA DE RIESGOS'!T12</f>
        <v>Una vez se actualice el documento se envía por correo electrónico al encargado del sitio web  para que lo publique y al líder del proceso para que este lo socialice con su equipo de trabajo y demás integrantes de la Institución que deban hacer uso del mismo.</v>
      </c>
    </row>
    <row r="30" spans="1:17" ht="16" thickBot="1"/>
    <row r="31" spans="1:17" ht="53.25" customHeight="1" thickBot="1">
      <c r="A31" s="63" t="s">
        <v>376</v>
      </c>
      <c r="B31" s="24" t="s">
        <v>377</v>
      </c>
      <c r="C31" s="64" t="s">
        <v>378</v>
      </c>
      <c r="D31" s="24" t="s">
        <v>379</v>
      </c>
      <c r="E31" s="65" t="s">
        <v>380</v>
      </c>
      <c r="G31" s="63" t="s">
        <v>376</v>
      </c>
      <c r="H31" s="24" t="s">
        <v>377</v>
      </c>
      <c r="I31" s="64" t="s">
        <v>378</v>
      </c>
      <c r="J31" s="24" t="s">
        <v>379</v>
      </c>
      <c r="K31" s="65" t="s">
        <v>380</v>
      </c>
    </row>
    <row r="32" spans="1:17">
      <c r="A32" s="342" t="s">
        <v>381</v>
      </c>
      <c r="B32" s="343" t="s">
        <v>382</v>
      </c>
      <c r="C32" s="144" t="s">
        <v>383</v>
      </c>
      <c r="D32" s="62">
        <v>15</v>
      </c>
      <c r="E32" s="74">
        <v>15</v>
      </c>
      <c r="G32" s="342" t="s">
        <v>381</v>
      </c>
      <c r="H32" s="343" t="s">
        <v>382</v>
      </c>
      <c r="I32" s="144" t="s">
        <v>383</v>
      </c>
      <c r="J32" s="62">
        <v>15</v>
      </c>
      <c r="K32" s="74">
        <v>15</v>
      </c>
    </row>
    <row r="33" spans="1:11" ht="21.75" customHeight="1">
      <c r="A33" s="340"/>
      <c r="B33" s="341"/>
      <c r="C33" s="145" t="s">
        <v>384</v>
      </c>
      <c r="D33" s="61">
        <v>0</v>
      </c>
      <c r="E33" s="75"/>
      <c r="G33" s="340"/>
      <c r="H33" s="341"/>
      <c r="I33" s="145" t="s">
        <v>384</v>
      </c>
      <c r="J33" s="61">
        <v>0</v>
      </c>
      <c r="K33" s="75"/>
    </row>
    <row r="34" spans="1:11">
      <c r="A34" s="340"/>
      <c r="B34" s="341" t="s">
        <v>385</v>
      </c>
      <c r="C34" s="145" t="s">
        <v>386</v>
      </c>
      <c r="D34" s="61">
        <v>15</v>
      </c>
      <c r="E34" s="75">
        <v>15</v>
      </c>
      <c r="G34" s="340"/>
      <c r="H34" s="341" t="s">
        <v>385</v>
      </c>
      <c r="I34" s="145" t="s">
        <v>386</v>
      </c>
      <c r="J34" s="61">
        <v>15</v>
      </c>
      <c r="K34" s="75">
        <v>15</v>
      </c>
    </row>
    <row r="35" spans="1:11" ht="25.5" customHeight="1">
      <c r="A35" s="340"/>
      <c r="B35" s="341"/>
      <c r="C35" s="145" t="s">
        <v>387</v>
      </c>
      <c r="D35" s="61">
        <v>0</v>
      </c>
      <c r="E35" s="75"/>
      <c r="G35" s="340"/>
      <c r="H35" s="341"/>
      <c r="I35" s="145" t="s">
        <v>387</v>
      </c>
      <c r="J35" s="61">
        <v>0</v>
      </c>
      <c r="K35" s="75"/>
    </row>
    <row r="36" spans="1:11" ht="22.5" customHeight="1">
      <c r="A36" s="340" t="s">
        <v>388</v>
      </c>
      <c r="B36" s="341" t="s">
        <v>389</v>
      </c>
      <c r="C36" s="145" t="s">
        <v>390</v>
      </c>
      <c r="D36" s="61">
        <v>15</v>
      </c>
      <c r="E36" s="75">
        <v>15</v>
      </c>
      <c r="G36" s="340" t="s">
        <v>388</v>
      </c>
      <c r="H36" s="341" t="s">
        <v>389</v>
      </c>
      <c r="I36" s="145" t="s">
        <v>390</v>
      </c>
      <c r="J36" s="61">
        <v>15</v>
      </c>
      <c r="K36" s="75">
        <v>15</v>
      </c>
    </row>
    <row r="37" spans="1:11">
      <c r="A37" s="340"/>
      <c r="B37" s="341"/>
      <c r="C37" s="145" t="s">
        <v>391</v>
      </c>
      <c r="D37" s="61">
        <v>0</v>
      </c>
      <c r="E37" s="75"/>
      <c r="G37" s="340"/>
      <c r="H37" s="341"/>
      <c r="I37" s="145" t="s">
        <v>391</v>
      </c>
      <c r="J37" s="61">
        <v>0</v>
      </c>
      <c r="K37" s="75"/>
    </row>
    <row r="38" spans="1:11" ht="22.5" customHeight="1">
      <c r="A38" s="340" t="s">
        <v>392</v>
      </c>
      <c r="B38" s="341" t="s">
        <v>393</v>
      </c>
      <c r="C38" s="145" t="s">
        <v>394</v>
      </c>
      <c r="D38" s="61">
        <v>15</v>
      </c>
      <c r="E38" s="75">
        <v>11</v>
      </c>
      <c r="G38" s="340" t="s">
        <v>392</v>
      </c>
      <c r="H38" s="341" t="s">
        <v>393</v>
      </c>
      <c r="I38" s="145" t="s">
        <v>394</v>
      </c>
      <c r="J38" s="61">
        <v>15</v>
      </c>
      <c r="K38" s="75">
        <v>15</v>
      </c>
    </row>
    <row r="39" spans="1:11" ht="30" customHeight="1">
      <c r="A39" s="340"/>
      <c r="B39" s="341"/>
      <c r="C39" s="145" t="s">
        <v>395</v>
      </c>
      <c r="D39" s="61">
        <v>0</v>
      </c>
      <c r="E39" s="75"/>
      <c r="G39" s="340"/>
      <c r="H39" s="341"/>
      <c r="I39" s="145" t="s">
        <v>395</v>
      </c>
      <c r="J39" s="61">
        <v>0</v>
      </c>
      <c r="K39" s="75"/>
    </row>
    <row r="40" spans="1:11" ht="25.5" customHeight="1">
      <c r="A40" s="340" t="s">
        <v>396</v>
      </c>
      <c r="B40" s="341" t="s">
        <v>397</v>
      </c>
      <c r="C40" s="145" t="s">
        <v>398</v>
      </c>
      <c r="D40" s="61">
        <v>15</v>
      </c>
      <c r="E40" s="75">
        <v>15</v>
      </c>
      <c r="G40" s="340" t="s">
        <v>396</v>
      </c>
      <c r="H40" s="341" t="s">
        <v>397</v>
      </c>
      <c r="I40" s="145" t="s">
        <v>398</v>
      </c>
      <c r="J40" s="61">
        <v>15</v>
      </c>
      <c r="K40" s="75">
        <v>15</v>
      </c>
    </row>
    <row r="41" spans="1:11" ht="25.5" customHeight="1">
      <c r="A41" s="340"/>
      <c r="B41" s="341"/>
      <c r="C41" s="145" t="s">
        <v>399</v>
      </c>
      <c r="D41" s="61">
        <v>0</v>
      </c>
      <c r="E41" s="75"/>
      <c r="G41" s="340"/>
      <c r="H41" s="341"/>
      <c r="I41" s="145" t="s">
        <v>399</v>
      </c>
      <c r="J41" s="61">
        <v>0</v>
      </c>
      <c r="K41" s="75"/>
    </row>
    <row r="42" spans="1:11" ht="28">
      <c r="A42" s="340" t="s">
        <v>400</v>
      </c>
      <c r="B42" s="341" t="s">
        <v>401</v>
      </c>
      <c r="C42" s="145" t="s">
        <v>402</v>
      </c>
      <c r="D42" s="61">
        <v>15</v>
      </c>
      <c r="E42" s="75">
        <v>15</v>
      </c>
      <c r="G42" s="340" t="s">
        <v>400</v>
      </c>
      <c r="H42" s="341" t="s">
        <v>401</v>
      </c>
      <c r="I42" s="145" t="s">
        <v>402</v>
      </c>
      <c r="J42" s="61">
        <v>15</v>
      </c>
      <c r="K42" s="75">
        <v>14</v>
      </c>
    </row>
    <row r="43" spans="1:11" ht="28">
      <c r="A43" s="340"/>
      <c r="B43" s="341"/>
      <c r="C43" s="145" t="s">
        <v>403</v>
      </c>
      <c r="D43" s="61">
        <v>0</v>
      </c>
      <c r="E43" s="75"/>
      <c r="G43" s="340"/>
      <c r="H43" s="341"/>
      <c r="I43" s="145" t="s">
        <v>403</v>
      </c>
      <c r="J43" s="61">
        <v>0</v>
      </c>
      <c r="K43" s="75"/>
    </row>
    <row r="44" spans="1:11" ht="63.75" customHeight="1">
      <c r="A44" s="340" t="s">
        <v>404</v>
      </c>
      <c r="B44" s="341" t="s">
        <v>405</v>
      </c>
      <c r="C44" s="145" t="s">
        <v>406</v>
      </c>
      <c r="D44" s="61">
        <v>10</v>
      </c>
      <c r="E44" s="75">
        <v>10</v>
      </c>
      <c r="G44" s="340" t="s">
        <v>404</v>
      </c>
      <c r="H44" s="341" t="s">
        <v>405</v>
      </c>
      <c r="I44" s="145" t="s">
        <v>406</v>
      </c>
      <c r="J44" s="61">
        <v>10</v>
      </c>
      <c r="K44" s="75">
        <v>10</v>
      </c>
    </row>
    <row r="45" spans="1:11" ht="63.75" customHeight="1">
      <c r="A45" s="340"/>
      <c r="B45" s="341"/>
      <c r="C45" s="145" t="s">
        <v>407</v>
      </c>
      <c r="D45" s="61">
        <v>5</v>
      </c>
      <c r="E45" s="75"/>
      <c r="G45" s="340"/>
      <c r="H45" s="341"/>
      <c r="I45" s="145" t="s">
        <v>407</v>
      </c>
      <c r="J45" s="61">
        <v>5</v>
      </c>
      <c r="K45" s="75"/>
    </row>
    <row r="46" spans="1:11" ht="15.75" customHeight="1" thickBot="1">
      <c r="A46" s="340"/>
      <c r="B46" s="341"/>
      <c r="C46" s="145" t="s">
        <v>408</v>
      </c>
      <c r="D46" s="66">
        <v>0</v>
      </c>
      <c r="E46" s="76"/>
      <c r="G46" s="340"/>
      <c r="H46" s="341"/>
      <c r="I46" s="145" t="s">
        <v>408</v>
      </c>
      <c r="J46" s="66">
        <v>0</v>
      </c>
      <c r="K46" s="76"/>
    </row>
    <row r="47" spans="1:11" ht="16" thickBot="1">
      <c r="D47" s="67" t="s">
        <v>409</v>
      </c>
      <c r="E47" s="77">
        <f>SUM(E32:E46)</f>
        <v>96</v>
      </c>
      <c r="J47" s="67" t="s">
        <v>409</v>
      </c>
      <c r="K47" s="77">
        <f>SUM(K32:K46)</f>
        <v>99</v>
      </c>
    </row>
    <row r="48" spans="1:11" ht="43" thickBot="1">
      <c r="A48" s="71" t="s">
        <v>410</v>
      </c>
      <c r="B48" s="146" t="s">
        <v>411</v>
      </c>
      <c r="D48" s="70"/>
      <c r="E48" s="143"/>
      <c r="G48" s="71" t="s">
        <v>410</v>
      </c>
      <c r="H48" s="146" t="s">
        <v>411</v>
      </c>
      <c r="J48" s="70"/>
      <c r="K48" s="143"/>
    </row>
    <row r="49" spans="1:11" ht="16" thickBot="1">
      <c r="A49" s="72" t="s">
        <v>57</v>
      </c>
      <c r="B49" s="73" t="s">
        <v>412</v>
      </c>
      <c r="D49" s="70"/>
      <c r="E49" s="143"/>
      <c r="G49" s="72" t="s">
        <v>57</v>
      </c>
      <c r="H49" s="73" t="s">
        <v>412</v>
      </c>
      <c r="J49" s="70"/>
      <c r="K49" s="143"/>
    </row>
    <row r="50" spans="1:11" ht="16" thickBot="1">
      <c r="A50" s="72" t="s">
        <v>99</v>
      </c>
      <c r="B50" s="73" t="s">
        <v>413</v>
      </c>
      <c r="D50" s="70"/>
      <c r="E50" s="143"/>
      <c r="G50" s="72" t="s">
        <v>99</v>
      </c>
      <c r="H50" s="73" t="s">
        <v>413</v>
      </c>
      <c r="J50" s="70"/>
      <c r="K50" s="143"/>
    </row>
    <row r="51" spans="1:11" ht="16" thickBot="1">
      <c r="A51" s="72" t="s">
        <v>165</v>
      </c>
      <c r="B51" s="73" t="s">
        <v>414</v>
      </c>
      <c r="D51" s="70"/>
      <c r="E51" s="143"/>
      <c r="G51" s="72" t="s">
        <v>165</v>
      </c>
      <c r="H51" s="73" t="s">
        <v>414</v>
      </c>
      <c r="J51" s="70"/>
      <c r="K51" s="143"/>
    </row>
    <row r="53" spans="1:11">
      <c r="A53" s="78" t="s">
        <v>416</v>
      </c>
      <c r="B53" s="60" t="str">
        <f>+'MAPA DE RIESGOS'!D13</f>
        <v xml:space="preserve">Auditorías internas poco objetivas </v>
      </c>
      <c r="C53" s="78"/>
      <c r="D53" s="78"/>
      <c r="E53" s="78"/>
      <c r="F53" s="78"/>
      <c r="G53" s="78"/>
      <c r="H53" s="78"/>
    </row>
    <row r="54" spans="1:11">
      <c r="A54" s="59" t="s">
        <v>373</v>
      </c>
      <c r="B54" s="60" t="str">
        <f>+'MAPA DE RIESGOS'!P13</f>
        <v>Auditores internos no competentes o desactualizados</v>
      </c>
      <c r="G54" s="59"/>
      <c r="H54" s="60"/>
    </row>
    <row r="55" spans="1:11">
      <c r="A55" s="59" t="s">
        <v>375</v>
      </c>
      <c r="B55" s="60" t="str">
        <f>+'MAPA DE RIESGOS'!T13</f>
        <v>Capacitación Mejora del SGC</v>
      </c>
      <c r="G55" s="59" t="s">
        <v>417</v>
      </c>
      <c r="H55" s="60" t="str">
        <f>+'MAPA DE RIESGOS'!T14</f>
        <v xml:space="preserve">Aplicación de evaluación a los auditores internos </v>
      </c>
    </row>
    <row r="56" spans="1:11" ht="16" thickBot="1"/>
    <row r="57" spans="1:11" ht="53.25" customHeight="1" thickBot="1">
      <c r="A57" s="63" t="s">
        <v>376</v>
      </c>
      <c r="B57" s="24" t="s">
        <v>377</v>
      </c>
      <c r="C57" s="64" t="s">
        <v>378</v>
      </c>
      <c r="D57" s="24" t="s">
        <v>379</v>
      </c>
      <c r="E57" s="65" t="s">
        <v>380</v>
      </c>
      <c r="G57" s="63" t="s">
        <v>376</v>
      </c>
      <c r="H57" s="24" t="s">
        <v>377</v>
      </c>
      <c r="I57" s="64" t="s">
        <v>378</v>
      </c>
      <c r="J57" s="24" t="s">
        <v>379</v>
      </c>
      <c r="K57" s="65" t="s">
        <v>380</v>
      </c>
    </row>
    <row r="58" spans="1:11">
      <c r="A58" s="342" t="s">
        <v>381</v>
      </c>
      <c r="B58" s="343" t="s">
        <v>382</v>
      </c>
      <c r="C58" s="144" t="s">
        <v>383</v>
      </c>
      <c r="D58" s="62">
        <v>15</v>
      </c>
      <c r="E58" s="74">
        <v>15</v>
      </c>
      <c r="G58" s="342" t="s">
        <v>381</v>
      </c>
      <c r="H58" s="343" t="s">
        <v>382</v>
      </c>
      <c r="I58" s="144" t="s">
        <v>383</v>
      </c>
      <c r="J58" s="62">
        <v>15</v>
      </c>
      <c r="K58" s="74">
        <v>15</v>
      </c>
    </row>
    <row r="59" spans="1:11" ht="21.75" customHeight="1">
      <c r="A59" s="340"/>
      <c r="B59" s="341"/>
      <c r="C59" s="145" t="s">
        <v>384</v>
      </c>
      <c r="D59" s="61">
        <v>0</v>
      </c>
      <c r="E59" s="75"/>
      <c r="G59" s="340"/>
      <c r="H59" s="341"/>
      <c r="I59" s="145" t="s">
        <v>384</v>
      </c>
      <c r="J59" s="61">
        <v>0</v>
      </c>
      <c r="K59" s="75"/>
    </row>
    <row r="60" spans="1:11">
      <c r="A60" s="340"/>
      <c r="B60" s="341" t="s">
        <v>385</v>
      </c>
      <c r="C60" s="145" t="s">
        <v>386</v>
      </c>
      <c r="D60" s="61">
        <v>15</v>
      </c>
      <c r="E60" s="75">
        <v>15</v>
      </c>
      <c r="G60" s="340"/>
      <c r="H60" s="341" t="s">
        <v>385</v>
      </c>
      <c r="I60" s="145" t="s">
        <v>386</v>
      </c>
      <c r="J60" s="61">
        <v>15</v>
      </c>
      <c r="K60" s="75">
        <v>15</v>
      </c>
    </row>
    <row r="61" spans="1:11" ht="25.5" customHeight="1">
      <c r="A61" s="340"/>
      <c r="B61" s="341"/>
      <c r="C61" s="145" t="s">
        <v>387</v>
      </c>
      <c r="D61" s="61">
        <v>0</v>
      </c>
      <c r="E61" s="75"/>
      <c r="G61" s="340"/>
      <c r="H61" s="341"/>
      <c r="I61" s="145" t="s">
        <v>387</v>
      </c>
      <c r="J61" s="61">
        <v>0</v>
      </c>
      <c r="K61" s="75"/>
    </row>
    <row r="62" spans="1:11" ht="22.5" customHeight="1">
      <c r="A62" s="340" t="s">
        <v>388</v>
      </c>
      <c r="B62" s="341" t="s">
        <v>389</v>
      </c>
      <c r="C62" s="145" t="s">
        <v>390</v>
      </c>
      <c r="D62" s="61">
        <v>15</v>
      </c>
      <c r="E62" s="75">
        <v>15</v>
      </c>
      <c r="G62" s="340" t="s">
        <v>388</v>
      </c>
      <c r="H62" s="341" t="s">
        <v>389</v>
      </c>
      <c r="I62" s="145" t="s">
        <v>390</v>
      </c>
      <c r="J62" s="61">
        <v>15</v>
      </c>
      <c r="K62" s="75">
        <v>15</v>
      </c>
    </row>
    <row r="63" spans="1:11">
      <c r="A63" s="340"/>
      <c r="B63" s="341"/>
      <c r="C63" s="145" t="s">
        <v>391</v>
      </c>
      <c r="D63" s="61">
        <v>0</v>
      </c>
      <c r="E63" s="75"/>
      <c r="G63" s="340"/>
      <c r="H63" s="341"/>
      <c r="I63" s="145" t="s">
        <v>391</v>
      </c>
      <c r="J63" s="61">
        <v>0</v>
      </c>
      <c r="K63" s="75"/>
    </row>
    <row r="64" spans="1:11" ht="22.5" customHeight="1">
      <c r="A64" s="340" t="s">
        <v>392</v>
      </c>
      <c r="B64" s="341" t="s">
        <v>393</v>
      </c>
      <c r="C64" s="145" t="s">
        <v>394</v>
      </c>
      <c r="D64" s="61">
        <v>15</v>
      </c>
      <c r="E64" s="75">
        <v>11</v>
      </c>
      <c r="G64" s="340" t="s">
        <v>392</v>
      </c>
      <c r="H64" s="341" t="s">
        <v>393</v>
      </c>
      <c r="I64" s="145" t="s">
        <v>394</v>
      </c>
      <c r="J64" s="61">
        <v>15</v>
      </c>
      <c r="K64" s="75">
        <v>15</v>
      </c>
    </row>
    <row r="65" spans="1:11" ht="30" customHeight="1">
      <c r="A65" s="340"/>
      <c r="B65" s="341"/>
      <c r="C65" s="145" t="s">
        <v>395</v>
      </c>
      <c r="D65" s="61">
        <v>0</v>
      </c>
      <c r="E65" s="75"/>
      <c r="G65" s="340"/>
      <c r="H65" s="341"/>
      <c r="I65" s="145" t="s">
        <v>395</v>
      </c>
      <c r="J65" s="61">
        <v>0</v>
      </c>
      <c r="K65" s="75"/>
    </row>
    <row r="66" spans="1:11" ht="25.5" customHeight="1">
      <c r="A66" s="340" t="s">
        <v>396</v>
      </c>
      <c r="B66" s="341" t="s">
        <v>397</v>
      </c>
      <c r="C66" s="145" t="s">
        <v>398</v>
      </c>
      <c r="D66" s="61">
        <v>15</v>
      </c>
      <c r="E66" s="75">
        <v>15</v>
      </c>
      <c r="G66" s="340" t="s">
        <v>396</v>
      </c>
      <c r="H66" s="341" t="s">
        <v>397</v>
      </c>
      <c r="I66" s="145" t="s">
        <v>398</v>
      </c>
      <c r="J66" s="61">
        <v>15</v>
      </c>
      <c r="K66" s="75">
        <v>15</v>
      </c>
    </row>
    <row r="67" spans="1:11" ht="25.5" customHeight="1">
      <c r="A67" s="340"/>
      <c r="B67" s="341"/>
      <c r="C67" s="145" t="s">
        <v>399</v>
      </c>
      <c r="D67" s="61">
        <v>0</v>
      </c>
      <c r="E67" s="75"/>
      <c r="G67" s="340"/>
      <c r="H67" s="341"/>
      <c r="I67" s="145" t="s">
        <v>399</v>
      </c>
      <c r="J67" s="61">
        <v>0</v>
      </c>
      <c r="K67" s="75"/>
    </row>
    <row r="68" spans="1:11" ht="28">
      <c r="A68" s="340" t="s">
        <v>400</v>
      </c>
      <c r="B68" s="341" t="s">
        <v>401</v>
      </c>
      <c r="C68" s="145" t="s">
        <v>402</v>
      </c>
      <c r="D68" s="61">
        <v>15</v>
      </c>
      <c r="E68" s="75">
        <v>15</v>
      </c>
      <c r="G68" s="340" t="s">
        <v>400</v>
      </c>
      <c r="H68" s="341" t="s">
        <v>401</v>
      </c>
      <c r="I68" s="145" t="s">
        <v>402</v>
      </c>
      <c r="J68" s="61">
        <v>15</v>
      </c>
      <c r="K68" s="75">
        <v>15</v>
      </c>
    </row>
    <row r="69" spans="1:11" ht="28">
      <c r="A69" s="340"/>
      <c r="B69" s="341"/>
      <c r="C69" s="145" t="s">
        <v>403</v>
      </c>
      <c r="D69" s="61">
        <v>0</v>
      </c>
      <c r="E69" s="75"/>
      <c r="G69" s="340"/>
      <c r="H69" s="341"/>
      <c r="I69" s="145" t="s">
        <v>403</v>
      </c>
      <c r="J69" s="61">
        <v>0</v>
      </c>
      <c r="K69" s="75"/>
    </row>
    <row r="70" spans="1:11" ht="63.75" customHeight="1">
      <c r="A70" s="340" t="s">
        <v>404</v>
      </c>
      <c r="B70" s="341" t="s">
        <v>405</v>
      </c>
      <c r="C70" s="145" t="s">
        <v>406</v>
      </c>
      <c r="D70" s="61">
        <v>10</v>
      </c>
      <c r="E70" s="75">
        <v>10</v>
      </c>
      <c r="G70" s="340" t="s">
        <v>404</v>
      </c>
      <c r="H70" s="341" t="s">
        <v>405</v>
      </c>
      <c r="I70" s="145" t="s">
        <v>406</v>
      </c>
      <c r="J70" s="61">
        <v>10</v>
      </c>
      <c r="K70" s="75">
        <v>10</v>
      </c>
    </row>
    <row r="71" spans="1:11" ht="63.75" customHeight="1">
      <c r="A71" s="340"/>
      <c r="B71" s="341"/>
      <c r="C71" s="145" t="s">
        <v>407</v>
      </c>
      <c r="D71" s="61">
        <v>5</v>
      </c>
      <c r="E71" s="75"/>
      <c r="G71" s="340"/>
      <c r="H71" s="341"/>
      <c r="I71" s="145" t="s">
        <v>407</v>
      </c>
      <c r="J71" s="61">
        <v>5</v>
      </c>
      <c r="K71" s="75"/>
    </row>
    <row r="72" spans="1:11" ht="15.75" customHeight="1" thickBot="1">
      <c r="A72" s="340"/>
      <c r="B72" s="341"/>
      <c r="C72" s="145" t="s">
        <v>408</v>
      </c>
      <c r="D72" s="66">
        <v>0</v>
      </c>
      <c r="E72" s="76"/>
      <c r="G72" s="340"/>
      <c r="H72" s="341"/>
      <c r="I72" s="145" t="s">
        <v>408</v>
      </c>
      <c r="J72" s="66">
        <v>0</v>
      </c>
      <c r="K72" s="76"/>
    </row>
    <row r="73" spans="1:11" ht="16" thickBot="1">
      <c r="D73" s="67" t="s">
        <v>409</v>
      </c>
      <c r="E73" s="77">
        <f>SUM(E58:E72)</f>
        <v>96</v>
      </c>
      <c r="J73" s="67" t="s">
        <v>409</v>
      </c>
      <c r="K73" s="77">
        <f>SUM(K58:K72)</f>
        <v>100</v>
      </c>
    </row>
    <row r="74" spans="1:11" ht="43" thickBot="1">
      <c r="A74" s="71" t="s">
        <v>410</v>
      </c>
      <c r="B74" s="146" t="s">
        <v>411</v>
      </c>
      <c r="D74" s="70"/>
      <c r="E74" s="143"/>
      <c r="G74" s="71" t="s">
        <v>410</v>
      </c>
      <c r="H74" s="146" t="s">
        <v>411</v>
      </c>
      <c r="J74" s="70"/>
      <c r="K74" s="143"/>
    </row>
    <row r="75" spans="1:11" ht="16" thickBot="1">
      <c r="A75" s="72" t="s">
        <v>57</v>
      </c>
      <c r="B75" s="73" t="s">
        <v>412</v>
      </c>
      <c r="D75" s="70"/>
      <c r="E75" s="143"/>
      <c r="G75" s="72" t="s">
        <v>57</v>
      </c>
      <c r="H75" s="73" t="s">
        <v>412</v>
      </c>
      <c r="J75" s="70"/>
      <c r="K75" s="143"/>
    </row>
    <row r="76" spans="1:11" ht="16" thickBot="1">
      <c r="A76" s="72" t="s">
        <v>99</v>
      </c>
      <c r="B76" s="73" t="s">
        <v>413</v>
      </c>
      <c r="D76" s="70"/>
      <c r="E76" s="143"/>
      <c r="G76" s="72" t="s">
        <v>99</v>
      </c>
      <c r="H76" s="73" t="s">
        <v>413</v>
      </c>
      <c r="J76" s="70"/>
      <c r="K76" s="143"/>
    </row>
    <row r="77" spans="1:11" ht="16" thickBot="1">
      <c r="A77" s="72" t="s">
        <v>165</v>
      </c>
      <c r="B77" s="73" t="s">
        <v>414</v>
      </c>
      <c r="D77" s="70"/>
      <c r="E77" s="143"/>
      <c r="G77" s="72" t="s">
        <v>165</v>
      </c>
      <c r="H77" s="73" t="s">
        <v>414</v>
      </c>
      <c r="J77" s="70"/>
      <c r="K77" s="143"/>
    </row>
    <row r="79" spans="1:11">
      <c r="A79" s="78" t="s">
        <v>418</v>
      </c>
      <c r="B79" s="78" t="str">
        <f>+'MAPA DE RIESGOS'!D15</f>
        <v>Manejo y disposición inadecuada de Residuos.</v>
      </c>
      <c r="C79" s="78"/>
      <c r="D79" s="78"/>
      <c r="E79" s="78"/>
      <c r="F79" s="78"/>
      <c r="G79" s="78"/>
      <c r="H79" s="78"/>
    </row>
    <row r="80" spans="1:11">
      <c r="A80" s="59" t="s">
        <v>373</v>
      </c>
      <c r="B80" s="60" t="str">
        <f>+'MAPA DE RIESGOS'!P15</f>
        <v xml:space="preserve">Falta de sensibilización del personal del área sobre la separación en la fuente de residuos y su adecuada gestión.                                                                                                                                                     </v>
      </c>
      <c r="G80" s="59"/>
      <c r="H80" s="126"/>
    </row>
    <row r="81" spans="1:11">
      <c r="A81" s="59" t="s">
        <v>375</v>
      </c>
      <c r="B81" s="60" t="str">
        <f>+'MAPA DE RIESGOS'!T15</f>
        <v>Participar en los talleres, jornadas y/o estrategias de sensibilización en la cultura de la separación en la fuente y gestión de residuos de todo tipo.</v>
      </c>
      <c r="G81" s="70"/>
      <c r="H81" s="126"/>
      <c r="I81" s="126"/>
      <c r="J81" s="126"/>
      <c r="K81" s="166"/>
    </row>
    <row r="82" spans="1:11" ht="16" thickBot="1">
      <c r="G82" s="126"/>
      <c r="H82" s="126"/>
      <c r="I82" s="126"/>
      <c r="J82" s="126"/>
      <c r="K82" s="166"/>
    </row>
    <row r="83" spans="1:11" ht="53.25" customHeight="1" thickBot="1">
      <c r="A83" s="63" t="s">
        <v>376</v>
      </c>
      <c r="B83" s="24" t="s">
        <v>377</v>
      </c>
      <c r="C83" s="64" t="s">
        <v>378</v>
      </c>
      <c r="D83" s="24" t="s">
        <v>379</v>
      </c>
      <c r="E83" s="65" t="s">
        <v>380</v>
      </c>
      <c r="G83" s="157"/>
      <c r="H83" s="157"/>
      <c r="I83" s="157"/>
      <c r="J83" s="157"/>
      <c r="K83" s="158"/>
    </row>
    <row r="84" spans="1:11">
      <c r="A84" s="342" t="s">
        <v>381</v>
      </c>
      <c r="B84" s="343" t="s">
        <v>382</v>
      </c>
      <c r="C84" s="144" t="s">
        <v>383</v>
      </c>
      <c r="D84" s="62">
        <v>15</v>
      </c>
      <c r="E84" s="74">
        <v>15</v>
      </c>
      <c r="G84" s="338"/>
      <c r="H84" s="339"/>
      <c r="I84" s="165"/>
      <c r="J84" s="160"/>
      <c r="K84" s="166"/>
    </row>
    <row r="85" spans="1:11" ht="21.75" customHeight="1">
      <c r="A85" s="340"/>
      <c r="B85" s="341"/>
      <c r="C85" s="145" t="s">
        <v>384</v>
      </c>
      <c r="D85" s="61">
        <v>0</v>
      </c>
      <c r="E85" s="75"/>
      <c r="G85" s="338"/>
      <c r="H85" s="339"/>
      <c r="I85" s="165"/>
      <c r="J85" s="160"/>
      <c r="K85" s="166"/>
    </row>
    <row r="86" spans="1:11">
      <c r="A86" s="340"/>
      <c r="B86" s="341" t="s">
        <v>385</v>
      </c>
      <c r="C86" s="145" t="s">
        <v>386</v>
      </c>
      <c r="D86" s="61">
        <v>15</v>
      </c>
      <c r="E86" s="75">
        <v>15</v>
      </c>
      <c r="G86" s="338"/>
      <c r="H86" s="339"/>
      <c r="I86" s="165"/>
      <c r="J86" s="160"/>
      <c r="K86" s="166"/>
    </row>
    <row r="87" spans="1:11" ht="25.5" customHeight="1">
      <c r="A87" s="340"/>
      <c r="B87" s="341"/>
      <c r="C87" s="145" t="s">
        <v>387</v>
      </c>
      <c r="D87" s="61">
        <v>0</v>
      </c>
      <c r="E87" s="75"/>
      <c r="G87" s="338"/>
      <c r="H87" s="339"/>
      <c r="I87" s="165"/>
      <c r="J87" s="160"/>
      <c r="K87" s="166"/>
    </row>
    <row r="88" spans="1:11" ht="22.5" customHeight="1">
      <c r="A88" s="340" t="s">
        <v>388</v>
      </c>
      <c r="B88" s="341" t="s">
        <v>389</v>
      </c>
      <c r="C88" s="145" t="s">
        <v>390</v>
      </c>
      <c r="D88" s="61">
        <v>15</v>
      </c>
      <c r="E88" s="75">
        <v>15</v>
      </c>
      <c r="G88" s="338"/>
      <c r="H88" s="339"/>
      <c r="I88" s="165"/>
      <c r="J88" s="160"/>
      <c r="K88" s="166"/>
    </row>
    <row r="89" spans="1:11">
      <c r="A89" s="340"/>
      <c r="B89" s="341"/>
      <c r="C89" s="145" t="s">
        <v>391</v>
      </c>
      <c r="D89" s="61">
        <v>0</v>
      </c>
      <c r="E89" s="75"/>
      <c r="G89" s="338"/>
      <c r="H89" s="339"/>
      <c r="I89" s="165"/>
      <c r="J89" s="160"/>
      <c r="K89" s="166"/>
    </row>
    <row r="90" spans="1:11" ht="22.5" customHeight="1">
      <c r="A90" s="340" t="s">
        <v>392</v>
      </c>
      <c r="B90" s="341" t="s">
        <v>393</v>
      </c>
      <c r="C90" s="145" t="s">
        <v>394</v>
      </c>
      <c r="D90" s="61">
        <v>15</v>
      </c>
      <c r="E90" s="75">
        <v>15</v>
      </c>
      <c r="G90" s="338"/>
      <c r="H90" s="339"/>
      <c r="I90" s="165"/>
      <c r="J90" s="160"/>
      <c r="K90" s="166"/>
    </row>
    <row r="91" spans="1:11" ht="30" customHeight="1">
      <c r="A91" s="340"/>
      <c r="B91" s="341"/>
      <c r="C91" s="145" t="s">
        <v>395</v>
      </c>
      <c r="D91" s="61">
        <v>0</v>
      </c>
      <c r="E91" s="75"/>
      <c r="G91" s="338"/>
      <c r="H91" s="339"/>
      <c r="I91" s="165"/>
      <c r="J91" s="160"/>
      <c r="K91" s="166"/>
    </row>
    <row r="92" spans="1:11" ht="25.5" customHeight="1">
      <c r="A92" s="340" t="s">
        <v>396</v>
      </c>
      <c r="B92" s="341" t="s">
        <v>397</v>
      </c>
      <c r="C92" s="145" t="s">
        <v>398</v>
      </c>
      <c r="D92" s="61">
        <v>15</v>
      </c>
      <c r="E92" s="75">
        <v>13</v>
      </c>
      <c r="G92" s="338"/>
      <c r="H92" s="339"/>
      <c r="I92" s="165"/>
      <c r="J92" s="160"/>
      <c r="K92" s="166"/>
    </row>
    <row r="93" spans="1:11" ht="25.5" customHeight="1">
      <c r="A93" s="340"/>
      <c r="B93" s="341"/>
      <c r="C93" s="145" t="s">
        <v>399</v>
      </c>
      <c r="D93" s="61">
        <v>0</v>
      </c>
      <c r="E93" s="75"/>
      <c r="G93" s="338"/>
      <c r="H93" s="339"/>
      <c r="I93" s="165"/>
      <c r="J93" s="160"/>
      <c r="K93" s="166"/>
    </row>
    <row r="94" spans="1:11" ht="28">
      <c r="A94" s="340" t="s">
        <v>400</v>
      </c>
      <c r="B94" s="341" t="s">
        <v>401</v>
      </c>
      <c r="C94" s="145" t="s">
        <v>402</v>
      </c>
      <c r="D94" s="61">
        <v>15</v>
      </c>
      <c r="E94" s="75">
        <v>10</v>
      </c>
      <c r="G94" s="338"/>
      <c r="H94" s="339"/>
      <c r="I94" s="165"/>
      <c r="J94" s="160"/>
      <c r="K94" s="166"/>
    </row>
    <row r="95" spans="1:11" ht="28">
      <c r="A95" s="340"/>
      <c r="B95" s="341"/>
      <c r="C95" s="145" t="s">
        <v>403</v>
      </c>
      <c r="D95" s="61">
        <v>0</v>
      </c>
      <c r="E95" s="75"/>
      <c r="G95" s="338"/>
      <c r="H95" s="339"/>
      <c r="I95" s="165"/>
      <c r="J95" s="160"/>
      <c r="K95" s="166"/>
    </row>
    <row r="96" spans="1:11" ht="63.75" customHeight="1">
      <c r="A96" s="340" t="s">
        <v>404</v>
      </c>
      <c r="B96" s="341" t="s">
        <v>405</v>
      </c>
      <c r="C96" s="145" t="s">
        <v>406</v>
      </c>
      <c r="D96" s="61">
        <v>10</v>
      </c>
      <c r="E96" s="75">
        <v>8</v>
      </c>
      <c r="G96" s="338"/>
      <c r="H96" s="339"/>
      <c r="I96" s="165"/>
      <c r="J96" s="160"/>
      <c r="K96" s="166"/>
    </row>
    <row r="97" spans="1:17" ht="63.75" customHeight="1">
      <c r="A97" s="340"/>
      <c r="B97" s="341"/>
      <c r="C97" s="145" t="s">
        <v>407</v>
      </c>
      <c r="D97" s="61">
        <v>5</v>
      </c>
      <c r="E97" s="75"/>
      <c r="G97" s="338"/>
      <c r="H97" s="339"/>
      <c r="I97" s="165"/>
      <c r="J97" s="160"/>
      <c r="K97" s="166"/>
    </row>
    <row r="98" spans="1:17" ht="15.75" customHeight="1" thickBot="1">
      <c r="A98" s="340"/>
      <c r="B98" s="341"/>
      <c r="C98" s="145" t="s">
        <v>408</v>
      </c>
      <c r="D98" s="66">
        <v>0</v>
      </c>
      <c r="E98" s="76"/>
      <c r="G98" s="338"/>
      <c r="H98" s="339"/>
      <c r="I98" s="165"/>
      <c r="J98" s="160"/>
      <c r="K98" s="166"/>
    </row>
    <row r="99" spans="1:17" ht="16" thickBot="1">
      <c r="D99" s="67" t="s">
        <v>409</v>
      </c>
      <c r="E99" s="77">
        <f>SUM(E84:E98)</f>
        <v>91</v>
      </c>
      <c r="G99" s="126"/>
      <c r="H99" s="126"/>
      <c r="I99" s="126"/>
      <c r="J99" s="70"/>
      <c r="K99" s="166"/>
    </row>
    <row r="100" spans="1:17" ht="43" thickBot="1">
      <c r="A100" s="71" t="s">
        <v>410</v>
      </c>
      <c r="B100" s="146" t="s">
        <v>411</v>
      </c>
      <c r="D100" s="70"/>
      <c r="E100" s="143"/>
      <c r="G100" s="103"/>
      <c r="H100" s="103"/>
      <c r="I100" s="126"/>
      <c r="J100" s="70"/>
      <c r="K100" s="166"/>
    </row>
    <row r="101" spans="1:17" ht="16" thickBot="1">
      <c r="A101" s="72" t="s">
        <v>57</v>
      </c>
      <c r="B101" s="73" t="s">
        <v>412</v>
      </c>
      <c r="D101" s="70"/>
      <c r="E101" s="143"/>
      <c r="G101" s="161"/>
      <c r="H101" s="161"/>
      <c r="I101" s="126"/>
      <c r="J101" s="70"/>
      <c r="K101" s="166"/>
    </row>
    <row r="102" spans="1:17" ht="16" thickBot="1">
      <c r="A102" s="72" t="s">
        <v>99</v>
      </c>
      <c r="B102" s="73" t="s">
        <v>413</v>
      </c>
      <c r="D102" s="70"/>
      <c r="E102" s="143"/>
      <c r="G102" s="161"/>
      <c r="H102" s="161"/>
      <c r="I102" s="126"/>
      <c r="J102" s="70"/>
      <c r="K102" s="166"/>
    </row>
    <row r="103" spans="1:17" ht="16" thickBot="1">
      <c r="A103" s="72" t="s">
        <v>165</v>
      </c>
      <c r="B103" s="73" t="s">
        <v>414</v>
      </c>
      <c r="D103" s="70"/>
      <c r="E103" s="143"/>
      <c r="G103" s="161"/>
      <c r="H103" s="161"/>
      <c r="I103" s="126"/>
      <c r="J103" s="70"/>
      <c r="K103" s="166"/>
    </row>
    <row r="104" spans="1:17">
      <c r="G104" s="126"/>
      <c r="H104" s="126"/>
      <c r="I104" s="126"/>
      <c r="J104" s="126"/>
      <c r="K104" s="166"/>
    </row>
    <row r="105" spans="1:17">
      <c r="A105" s="78" t="s">
        <v>419</v>
      </c>
      <c r="B105" s="78" t="str">
        <f>+'MAPA DE RIESGOS'!D16</f>
        <v>Consumo inadecuado de los recursos hídrico y energético.</v>
      </c>
      <c r="C105" s="78"/>
      <c r="D105" s="78"/>
      <c r="E105" s="78"/>
      <c r="F105" s="78"/>
      <c r="G105" s="78"/>
      <c r="H105" s="78"/>
      <c r="M105" s="78"/>
      <c r="N105" s="78"/>
      <c r="O105" s="78"/>
      <c r="P105" s="78"/>
      <c r="Q105" s="78"/>
    </row>
    <row r="106" spans="1:17">
      <c r="A106" s="59" t="s">
        <v>373</v>
      </c>
      <c r="B106" s="60" t="str">
        <f>+'MAPA DE RIESGOS'!P16</f>
        <v xml:space="preserve">Falta de sensibilización ambiental en temas como la cultura, el uso eficiente y el ahorro de energía y agua.            </v>
      </c>
      <c r="G106" s="59" t="s">
        <v>374</v>
      </c>
      <c r="H106" s="60" t="str">
        <f>+'MAPA DE RIESGOS'!P17</f>
        <v>No hacer uso de estrategias que permitan disminuir el consumo de equipos y dispositivos eléctricos</v>
      </c>
      <c r="M106" s="59" t="s">
        <v>420</v>
      </c>
      <c r="N106" s="60" t="str">
        <f>+'MAPA DE RIESGOS'!P18</f>
        <v>Cuando se presentan fugas o escapes no se reportan a tiempo</v>
      </c>
      <c r="Q106" s="39"/>
    </row>
    <row r="107" spans="1:17">
      <c r="A107" s="59" t="s">
        <v>375</v>
      </c>
      <c r="B107" s="60" t="str">
        <f>+'MAPA DE RIESGOS'!T16</f>
        <v>Participar activamente en actividades de sensibilización en programas por el proceso de gestión ambiental en temas de uso eficiente de energía y agua.</v>
      </c>
      <c r="G107" s="59" t="s">
        <v>375</v>
      </c>
      <c r="H107" s="60" t="str">
        <f>+'MAPA DE RIESGOS'!T17</f>
        <v>Programar los computadores en modo ahorro de energía y dejar apagado cuando no se requieran las luces y computadoras.</v>
      </c>
      <c r="M107" s="59" t="s">
        <v>375</v>
      </c>
      <c r="N107" s="60" t="str">
        <f>+'MAPA DE RIESGOS'!T18</f>
        <v>Reportar fugas o situaciones de desperdicio de agua en la mesa de ayuda.</v>
      </c>
      <c r="Q107" s="39"/>
    </row>
    <row r="108" spans="1:17" ht="16" thickBot="1">
      <c r="Q108" s="39"/>
    </row>
    <row r="109" spans="1:17" ht="53.25" customHeight="1" thickBot="1">
      <c r="A109" s="63" t="s">
        <v>376</v>
      </c>
      <c r="B109" s="24" t="s">
        <v>377</v>
      </c>
      <c r="C109" s="64" t="s">
        <v>378</v>
      </c>
      <c r="D109" s="24" t="s">
        <v>379</v>
      </c>
      <c r="E109" s="65" t="s">
        <v>380</v>
      </c>
      <c r="G109" s="63" t="s">
        <v>376</v>
      </c>
      <c r="H109" s="24" t="s">
        <v>377</v>
      </c>
      <c r="I109" s="64" t="s">
        <v>378</v>
      </c>
      <c r="J109" s="24" t="s">
        <v>379</v>
      </c>
      <c r="K109" s="65" t="s">
        <v>380</v>
      </c>
      <c r="M109" s="63" t="s">
        <v>376</v>
      </c>
      <c r="N109" s="24" t="s">
        <v>377</v>
      </c>
      <c r="O109" s="64" t="s">
        <v>378</v>
      </c>
      <c r="P109" s="24" t="s">
        <v>379</v>
      </c>
      <c r="Q109" s="65" t="s">
        <v>380</v>
      </c>
    </row>
    <row r="110" spans="1:17">
      <c r="A110" s="342" t="s">
        <v>381</v>
      </c>
      <c r="B110" s="343" t="s">
        <v>382</v>
      </c>
      <c r="C110" s="144" t="s">
        <v>383</v>
      </c>
      <c r="D110" s="62">
        <v>15</v>
      </c>
      <c r="E110" s="74">
        <v>15</v>
      </c>
      <c r="G110" s="342" t="s">
        <v>381</v>
      </c>
      <c r="H110" s="343" t="s">
        <v>382</v>
      </c>
      <c r="I110" s="144" t="s">
        <v>383</v>
      </c>
      <c r="J110" s="62">
        <v>15</v>
      </c>
      <c r="K110" s="74">
        <v>15</v>
      </c>
      <c r="M110" s="342" t="s">
        <v>381</v>
      </c>
      <c r="N110" s="343" t="s">
        <v>382</v>
      </c>
      <c r="O110" s="144" t="s">
        <v>383</v>
      </c>
      <c r="P110" s="62">
        <v>15</v>
      </c>
      <c r="Q110" s="74">
        <v>15</v>
      </c>
    </row>
    <row r="111" spans="1:17" ht="21.75" customHeight="1">
      <c r="A111" s="340"/>
      <c r="B111" s="341"/>
      <c r="C111" s="145" t="s">
        <v>384</v>
      </c>
      <c r="D111" s="61">
        <v>0</v>
      </c>
      <c r="E111" s="75"/>
      <c r="G111" s="340"/>
      <c r="H111" s="341"/>
      <c r="I111" s="145" t="s">
        <v>384</v>
      </c>
      <c r="J111" s="61">
        <v>0</v>
      </c>
      <c r="K111" s="75"/>
      <c r="M111" s="340"/>
      <c r="N111" s="341"/>
      <c r="O111" s="145" t="s">
        <v>384</v>
      </c>
      <c r="P111" s="61">
        <v>0</v>
      </c>
      <c r="Q111" s="75"/>
    </row>
    <row r="112" spans="1:17">
      <c r="A112" s="340"/>
      <c r="B112" s="341" t="s">
        <v>385</v>
      </c>
      <c r="C112" s="145" t="s">
        <v>386</v>
      </c>
      <c r="D112" s="61">
        <v>15</v>
      </c>
      <c r="E112" s="75">
        <v>15</v>
      </c>
      <c r="G112" s="340"/>
      <c r="H112" s="341" t="s">
        <v>385</v>
      </c>
      <c r="I112" s="145" t="s">
        <v>386</v>
      </c>
      <c r="J112" s="61">
        <v>15</v>
      </c>
      <c r="K112" s="75">
        <v>15</v>
      </c>
      <c r="M112" s="340"/>
      <c r="N112" s="341" t="s">
        <v>385</v>
      </c>
      <c r="O112" s="145" t="s">
        <v>386</v>
      </c>
      <c r="P112" s="61">
        <v>15</v>
      </c>
      <c r="Q112" s="75">
        <v>15</v>
      </c>
    </row>
    <row r="113" spans="1:17" ht="25.5" customHeight="1">
      <c r="A113" s="340"/>
      <c r="B113" s="341"/>
      <c r="C113" s="145" t="s">
        <v>387</v>
      </c>
      <c r="D113" s="61">
        <v>0</v>
      </c>
      <c r="E113" s="75"/>
      <c r="G113" s="340"/>
      <c r="H113" s="341"/>
      <c r="I113" s="145" t="s">
        <v>387</v>
      </c>
      <c r="J113" s="61">
        <v>0</v>
      </c>
      <c r="K113" s="75"/>
      <c r="M113" s="340"/>
      <c r="N113" s="341"/>
      <c r="O113" s="145" t="s">
        <v>387</v>
      </c>
      <c r="P113" s="61">
        <v>0</v>
      </c>
      <c r="Q113" s="75"/>
    </row>
    <row r="114" spans="1:17" ht="22.5" customHeight="1">
      <c r="A114" s="340" t="s">
        <v>388</v>
      </c>
      <c r="B114" s="341" t="s">
        <v>389</v>
      </c>
      <c r="C114" s="145" t="s">
        <v>390</v>
      </c>
      <c r="D114" s="61">
        <v>15</v>
      </c>
      <c r="E114" s="75">
        <v>13</v>
      </c>
      <c r="G114" s="340" t="s">
        <v>388</v>
      </c>
      <c r="H114" s="341" t="s">
        <v>389</v>
      </c>
      <c r="I114" s="145" t="s">
        <v>390</v>
      </c>
      <c r="J114" s="61">
        <v>15</v>
      </c>
      <c r="K114" s="75">
        <v>15</v>
      </c>
      <c r="M114" s="340" t="s">
        <v>388</v>
      </c>
      <c r="N114" s="341" t="s">
        <v>389</v>
      </c>
      <c r="O114" s="145" t="s">
        <v>390</v>
      </c>
      <c r="P114" s="61">
        <v>15</v>
      </c>
      <c r="Q114" s="75">
        <v>15</v>
      </c>
    </row>
    <row r="115" spans="1:17" ht="24.75" customHeight="1">
      <c r="A115" s="340"/>
      <c r="B115" s="341"/>
      <c r="C115" s="145" t="s">
        <v>391</v>
      </c>
      <c r="D115" s="61">
        <v>0</v>
      </c>
      <c r="E115" s="75"/>
      <c r="G115" s="340"/>
      <c r="H115" s="341"/>
      <c r="I115" s="145" t="s">
        <v>391</v>
      </c>
      <c r="J115" s="61">
        <v>0</v>
      </c>
      <c r="K115" s="75"/>
      <c r="M115" s="340"/>
      <c r="N115" s="341"/>
      <c r="O115" s="145" t="s">
        <v>391</v>
      </c>
      <c r="P115" s="61">
        <v>0</v>
      </c>
      <c r="Q115" s="75"/>
    </row>
    <row r="116" spans="1:17" ht="22.5" customHeight="1">
      <c r="A116" s="340" t="s">
        <v>392</v>
      </c>
      <c r="B116" s="341" t="s">
        <v>393</v>
      </c>
      <c r="C116" s="145" t="s">
        <v>394</v>
      </c>
      <c r="D116" s="61">
        <v>15</v>
      </c>
      <c r="E116" s="75">
        <v>15</v>
      </c>
      <c r="G116" s="340" t="s">
        <v>392</v>
      </c>
      <c r="H116" s="341" t="s">
        <v>393</v>
      </c>
      <c r="I116" s="145" t="s">
        <v>394</v>
      </c>
      <c r="J116" s="61">
        <v>15</v>
      </c>
      <c r="K116" s="75">
        <v>15</v>
      </c>
      <c r="M116" s="340" t="s">
        <v>392</v>
      </c>
      <c r="N116" s="341" t="s">
        <v>393</v>
      </c>
      <c r="O116" s="145" t="s">
        <v>394</v>
      </c>
      <c r="P116" s="61">
        <v>15</v>
      </c>
      <c r="Q116" s="75">
        <v>15</v>
      </c>
    </row>
    <row r="117" spans="1:17" ht="34.5" customHeight="1">
      <c r="A117" s="340"/>
      <c r="B117" s="341"/>
      <c r="C117" s="145" t="s">
        <v>395</v>
      </c>
      <c r="D117" s="61">
        <v>0</v>
      </c>
      <c r="E117" s="75"/>
      <c r="G117" s="340"/>
      <c r="H117" s="341"/>
      <c r="I117" s="145" t="s">
        <v>395</v>
      </c>
      <c r="J117" s="61">
        <v>0</v>
      </c>
      <c r="K117" s="75"/>
      <c r="M117" s="340"/>
      <c r="N117" s="341"/>
      <c r="O117" s="145" t="s">
        <v>395</v>
      </c>
      <c r="P117" s="61">
        <v>0</v>
      </c>
      <c r="Q117" s="75"/>
    </row>
    <row r="118" spans="1:17" ht="25.5" customHeight="1">
      <c r="A118" s="340" t="s">
        <v>396</v>
      </c>
      <c r="B118" s="341" t="s">
        <v>397</v>
      </c>
      <c r="C118" s="145" t="s">
        <v>398</v>
      </c>
      <c r="D118" s="61">
        <v>15</v>
      </c>
      <c r="E118" s="75">
        <v>15</v>
      </c>
      <c r="G118" s="340" t="s">
        <v>396</v>
      </c>
      <c r="H118" s="341" t="s">
        <v>397</v>
      </c>
      <c r="I118" s="145" t="s">
        <v>398</v>
      </c>
      <c r="J118" s="61">
        <v>15</v>
      </c>
      <c r="K118" s="75">
        <v>15</v>
      </c>
      <c r="M118" s="340" t="s">
        <v>396</v>
      </c>
      <c r="N118" s="341" t="s">
        <v>397</v>
      </c>
      <c r="O118" s="145" t="s">
        <v>398</v>
      </c>
      <c r="P118" s="61">
        <v>15</v>
      </c>
      <c r="Q118" s="75">
        <v>15</v>
      </c>
    </row>
    <row r="119" spans="1:17" ht="25.5" customHeight="1">
      <c r="A119" s="340"/>
      <c r="B119" s="341"/>
      <c r="C119" s="145" t="s">
        <v>399</v>
      </c>
      <c r="D119" s="61">
        <v>0</v>
      </c>
      <c r="E119" s="75"/>
      <c r="G119" s="340"/>
      <c r="H119" s="341"/>
      <c r="I119" s="145" t="s">
        <v>399</v>
      </c>
      <c r="J119" s="61">
        <v>0</v>
      </c>
      <c r="K119" s="75"/>
      <c r="M119" s="340"/>
      <c r="N119" s="341"/>
      <c r="O119" s="145" t="s">
        <v>399</v>
      </c>
      <c r="P119" s="61">
        <v>0</v>
      </c>
      <c r="Q119" s="75"/>
    </row>
    <row r="120" spans="1:17" ht="42">
      <c r="A120" s="340" t="s">
        <v>400</v>
      </c>
      <c r="B120" s="341" t="s">
        <v>401</v>
      </c>
      <c r="C120" s="145" t="s">
        <v>402</v>
      </c>
      <c r="D120" s="61">
        <v>15</v>
      </c>
      <c r="E120" s="75">
        <v>13</v>
      </c>
      <c r="G120" s="340" t="s">
        <v>400</v>
      </c>
      <c r="H120" s="341" t="s">
        <v>401</v>
      </c>
      <c r="I120" s="145" t="s">
        <v>402</v>
      </c>
      <c r="J120" s="61">
        <v>15</v>
      </c>
      <c r="K120" s="75">
        <v>15</v>
      </c>
      <c r="M120" s="340" t="s">
        <v>400</v>
      </c>
      <c r="N120" s="341" t="s">
        <v>401</v>
      </c>
      <c r="O120" s="145" t="s">
        <v>402</v>
      </c>
      <c r="P120" s="61">
        <v>15</v>
      </c>
      <c r="Q120" s="75">
        <v>13</v>
      </c>
    </row>
    <row r="121" spans="1:17" ht="63.75" customHeight="1">
      <c r="A121" s="340"/>
      <c r="B121" s="341"/>
      <c r="C121" s="145" t="s">
        <v>403</v>
      </c>
      <c r="D121" s="61">
        <v>0</v>
      </c>
      <c r="E121" s="75"/>
      <c r="G121" s="340"/>
      <c r="H121" s="341"/>
      <c r="I121" s="145" t="s">
        <v>403</v>
      </c>
      <c r="J121" s="61">
        <v>0</v>
      </c>
      <c r="K121" s="75"/>
      <c r="M121" s="340"/>
      <c r="N121" s="341"/>
      <c r="O121" s="145" t="s">
        <v>403</v>
      </c>
      <c r="P121" s="61">
        <v>0</v>
      </c>
      <c r="Q121" s="75"/>
    </row>
    <row r="122" spans="1:17" ht="63.75" customHeight="1">
      <c r="A122" s="340" t="s">
        <v>404</v>
      </c>
      <c r="B122" s="341" t="s">
        <v>405</v>
      </c>
      <c r="C122" s="145" t="s">
        <v>406</v>
      </c>
      <c r="D122" s="61">
        <v>10</v>
      </c>
      <c r="E122" s="75">
        <v>10</v>
      </c>
      <c r="G122" s="340" t="s">
        <v>404</v>
      </c>
      <c r="H122" s="341" t="s">
        <v>405</v>
      </c>
      <c r="I122" s="145" t="s">
        <v>406</v>
      </c>
      <c r="J122" s="61">
        <v>10</v>
      </c>
      <c r="K122" s="75">
        <v>10</v>
      </c>
      <c r="M122" s="340" t="s">
        <v>404</v>
      </c>
      <c r="N122" s="341" t="s">
        <v>405</v>
      </c>
      <c r="O122" s="145" t="s">
        <v>406</v>
      </c>
      <c r="P122" s="61">
        <v>10</v>
      </c>
      <c r="Q122" s="75">
        <v>10</v>
      </c>
    </row>
    <row r="123" spans="1:17" ht="63.75" customHeight="1">
      <c r="A123" s="340"/>
      <c r="B123" s="341"/>
      <c r="C123" s="145" t="s">
        <v>407</v>
      </c>
      <c r="D123" s="61">
        <v>5</v>
      </c>
      <c r="E123" s="75"/>
      <c r="G123" s="340"/>
      <c r="H123" s="341"/>
      <c r="I123" s="145" t="s">
        <v>407</v>
      </c>
      <c r="J123" s="61">
        <v>5</v>
      </c>
      <c r="K123" s="75"/>
      <c r="M123" s="340"/>
      <c r="N123" s="341"/>
      <c r="O123" s="145" t="s">
        <v>407</v>
      </c>
      <c r="P123" s="61">
        <v>5</v>
      </c>
      <c r="Q123" s="75"/>
    </row>
    <row r="124" spans="1:17" ht="15.75" customHeight="1" thickBot="1">
      <c r="A124" s="340"/>
      <c r="B124" s="341"/>
      <c r="C124" s="145" t="s">
        <v>408</v>
      </c>
      <c r="D124" s="66">
        <v>0</v>
      </c>
      <c r="E124" s="76"/>
      <c r="G124" s="340"/>
      <c r="H124" s="341"/>
      <c r="I124" s="145" t="s">
        <v>408</v>
      </c>
      <c r="J124" s="66">
        <v>0</v>
      </c>
      <c r="K124" s="76"/>
      <c r="M124" s="340"/>
      <c r="N124" s="341"/>
      <c r="O124" s="145" t="s">
        <v>408</v>
      </c>
      <c r="P124" s="66">
        <v>0</v>
      </c>
      <c r="Q124" s="76"/>
    </row>
    <row r="125" spans="1:17" ht="16" thickBot="1">
      <c r="D125" s="67" t="s">
        <v>409</v>
      </c>
      <c r="E125" s="77">
        <f>SUM(E110:E124)</f>
        <v>96</v>
      </c>
      <c r="J125" s="67" t="s">
        <v>409</v>
      </c>
      <c r="K125" s="77">
        <f>SUM(K110:K124)</f>
        <v>100</v>
      </c>
      <c r="P125" s="67" t="s">
        <v>409</v>
      </c>
      <c r="Q125" s="77">
        <f>SUM(Q110:Q124)</f>
        <v>98</v>
      </c>
    </row>
    <row r="126" spans="1:17" ht="43" thickBot="1">
      <c r="A126" s="71" t="s">
        <v>410</v>
      </c>
      <c r="B126" s="146" t="s">
        <v>411</v>
      </c>
      <c r="D126" s="70"/>
      <c r="E126" s="143"/>
      <c r="G126" s="71" t="s">
        <v>410</v>
      </c>
      <c r="H126" s="146" t="s">
        <v>411</v>
      </c>
      <c r="J126" s="70"/>
      <c r="K126" s="143"/>
      <c r="M126" s="71" t="s">
        <v>410</v>
      </c>
      <c r="N126" s="146" t="s">
        <v>411</v>
      </c>
      <c r="P126" s="70"/>
      <c r="Q126" s="143"/>
    </row>
    <row r="127" spans="1:17" ht="16" thickBot="1">
      <c r="A127" s="72" t="s">
        <v>57</v>
      </c>
      <c r="B127" s="73" t="s">
        <v>412</v>
      </c>
      <c r="D127" s="70"/>
      <c r="E127" s="143"/>
      <c r="G127" s="72" t="s">
        <v>57</v>
      </c>
      <c r="H127" s="73" t="s">
        <v>412</v>
      </c>
      <c r="J127" s="70"/>
      <c r="K127" s="143"/>
      <c r="M127" s="72" t="s">
        <v>57</v>
      </c>
      <c r="N127" s="73" t="s">
        <v>412</v>
      </c>
      <c r="P127" s="70"/>
      <c r="Q127" s="143"/>
    </row>
    <row r="128" spans="1:17" ht="16" thickBot="1">
      <c r="A128" s="72" t="s">
        <v>99</v>
      </c>
      <c r="B128" s="73" t="s">
        <v>413</v>
      </c>
      <c r="D128" s="70"/>
      <c r="E128" s="143"/>
      <c r="G128" s="72" t="s">
        <v>99</v>
      </c>
      <c r="H128" s="73" t="s">
        <v>413</v>
      </c>
      <c r="J128" s="70"/>
      <c r="K128" s="143"/>
      <c r="M128" s="72" t="s">
        <v>99</v>
      </c>
      <c r="N128" s="73" t="s">
        <v>413</v>
      </c>
      <c r="P128" s="70"/>
      <c r="Q128" s="143"/>
    </row>
    <row r="129" spans="1:18" ht="16" thickBot="1">
      <c r="A129" s="72" t="s">
        <v>165</v>
      </c>
      <c r="B129" s="73" t="s">
        <v>414</v>
      </c>
      <c r="D129" s="70"/>
      <c r="E129" s="143"/>
      <c r="G129" s="72" t="s">
        <v>165</v>
      </c>
      <c r="H129" s="73" t="s">
        <v>414</v>
      </c>
      <c r="J129" s="70"/>
      <c r="K129" s="143"/>
      <c r="M129" s="72" t="s">
        <v>165</v>
      </c>
      <c r="N129" s="73" t="s">
        <v>414</v>
      </c>
      <c r="P129" s="70"/>
      <c r="Q129" s="143"/>
    </row>
    <row r="131" spans="1:18" ht="18.75" customHeight="1">
      <c r="A131" s="78" t="s">
        <v>421</v>
      </c>
      <c r="B131" s="78" t="str">
        <f>+'MAPA DE RIESGOS'!D19</f>
        <v>Ocurrencia de accidentes de trabajo y generación de enfermedades laborales</v>
      </c>
      <c r="C131" s="78"/>
      <c r="D131" s="78"/>
      <c r="E131" s="78"/>
      <c r="F131" s="78"/>
      <c r="G131" s="78"/>
      <c r="H131" s="78"/>
      <c r="M131" s="78"/>
      <c r="N131" s="78"/>
      <c r="O131" s="78"/>
      <c r="P131" s="78"/>
      <c r="Q131" s="78"/>
    </row>
    <row r="132" spans="1:18" ht="18" customHeight="1">
      <c r="A132" s="59" t="s">
        <v>373</v>
      </c>
      <c r="B132" s="60" t="str">
        <f>+'MAPA DE RIESGOS'!P19</f>
        <v>Inadecuada higiene postural</v>
      </c>
      <c r="G132" s="59" t="s">
        <v>374</v>
      </c>
      <c r="H132" s="60" t="str">
        <f>+'MAPA DE RIESGOS'!P20</f>
        <v>Ausencia a la realización de exámenes periódicos</v>
      </c>
      <c r="M132" s="70"/>
      <c r="N132" s="126"/>
      <c r="O132" s="126"/>
      <c r="P132" s="126"/>
      <c r="Q132" s="143"/>
      <c r="R132" s="126"/>
    </row>
    <row r="133" spans="1:18" ht="20.25" customHeight="1">
      <c r="A133" s="124" t="s">
        <v>375</v>
      </c>
      <c r="B133" s="123" t="str">
        <f>+'MAPA DE RIESGOS'!T19</f>
        <v>Asistir a las capacitaciones y acividades que se programen sobre el tema.</v>
      </c>
      <c r="G133" s="124" t="s">
        <v>375</v>
      </c>
      <c r="H133" s="155" t="str">
        <f>+'MAPA DE RIESGOS'!T20</f>
        <v>Asistir al examen médico ocupacional programado por Seguidad y Salud en el Trabajo.
Realización de examen cada 2 años para el caso de la contratista</v>
      </c>
      <c r="M133" s="156"/>
      <c r="N133" s="337"/>
      <c r="O133" s="337"/>
      <c r="P133" s="337"/>
      <c r="Q133" s="143"/>
      <c r="R133" s="126"/>
    </row>
    <row r="134" spans="1:18" ht="12" customHeight="1" thickBot="1">
      <c r="M134" s="126"/>
      <c r="N134" s="126"/>
      <c r="O134" s="126"/>
      <c r="P134" s="126"/>
      <c r="Q134" s="143"/>
      <c r="R134" s="126"/>
    </row>
    <row r="135" spans="1:18" ht="53.25" customHeight="1" thickBot="1">
      <c r="A135" s="63" t="s">
        <v>376</v>
      </c>
      <c r="B135" s="24" t="s">
        <v>377</v>
      </c>
      <c r="C135" s="64" t="s">
        <v>378</v>
      </c>
      <c r="D135" s="24" t="s">
        <v>379</v>
      </c>
      <c r="E135" s="65" t="s">
        <v>380</v>
      </c>
      <c r="G135" s="63" t="s">
        <v>376</v>
      </c>
      <c r="H135" s="24" t="s">
        <v>377</v>
      </c>
      <c r="I135" s="64" t="s">
        <v>378</v>
      </c>
      <c r="J135" s="24" t="s">
        <v>379</v>
      </c>
      <c r="K135" s="65" t="s">
        <v>380</v>
      </c>
      <c r="M135" s="157"/>
      <c r="N135" s="157"/>
      <c r="O135" s="157"/>
      <c r="P135" s="157"/>
      <c r="Q135" s="158"/>
      <c r="R135" s="126"/>
    </row>
    <row r="136" spans="1:18">
      <c r="A136" s="342" t="s">
        <v>381</v>
      </c>
      <c r="B136" s="343" t="s">
        <v>382</v>
      </c>
      <c r="C136" s="144" t="s">
        <v>383</v>
      </c>
      <c r="D136" s="62">
        <v>15</v>
      </c>
      <c r="E136" s="74">
        <v>15</v>
      </c>
      <c r="G136" s="342" t="s">
        <v>381</v>
      </c>
      <c r="H136" s="343" t="s">
        <v>382</v>
      </c>
      <c r="I136" s="144" t="s">
        <v>383</v>
      </c>
      <c r="J136" s="62">
        <v>15</v>
      </c>
      <c r="K136" s="74">
        <v>15</v>
      </c>
      <c r="M136" s="338"/>
      <c r="N136" s="339"/>
      <c r="O136" s="159"/>
      <c r="P136" s="160"/>
      <c r="Q136" s="143"/>
      <c r="R136" s="126"/>
    </row>
    <row r="137" spans="1:18" ht="21.75" customHeight="1">
      <c r="A137" s="340"/>
      <c r="B137" s="341"/>
      <c r="C137" s="145" t="s">
        <v>384</v>
      </c>
      <c r="D137" s="61">
        <v>0</v>
      </c>
      <c r="E137" s="75"/>
      <c r="G137" s="340"/>
      <c r="H137" s="341"/>
      <c r="I137" s="145" t="s">
        <v>384</v>
      </c>
      <c r="J137" s="61">
        <v>0</v>
      </c>
      <c r="K137" s="75"/>
      <c r="M137" s="338"/>
      <c r="N137" s="339"/>
      <c r="O137" s="159"/>
      <c r="P137" s="160"/>
      <c r="Q137" s="143"/>
      <c r="R137" s="126"/>
    </row>
    <row r="138" spans="1:18">
      <c r="A138" s="340"/>
      <c r="B138" s="341" t="s">
        <v>385</v>
      </c>
      <c r="C138" s="145" t="s">
        <v>386</v>
      </c>
      <c r="D138" s="61">
        <v>15</v>
      </c>
      <c r="E138" s="75">
        <v>15</v>
      </c>
      <c r="G138" s="340"/>
      <c r="H138" s="341" t="s">
        <v>385</v>
      </c>
      <c r="I138" s="145" t="s">
        <v>386</v>
      </c>
      <c r="J138" s="61">
        <v>15</v>
      </c>
      <c r="K138" s="75">
        <v>13</v>
      </c>
      <c r="M138" s="338"/>
      <c r="N138" s="339"/>
      <c r="O138" s="159"/>
      <c r="P138" s="160"/>
      <c r="Q138" s="143"/>
      <c r="R138" s="126"/>
    </row>
    <row r="139" spans="1:18" ht="25.5" customHeight="1">
      <c r="A139" s="340"/>
      <c r="B139" s="341"/>
      <c r="C139" s="145" t="s">
        <v>387</v>
      </c>
      <c r="D139" s="61">
        <v>0</v>
      </c>
      <c r="E139" s="75"/>
      <c r="G139" s="340"/>
      <c r="H139" s="341"/>
      <c r="I139" s="145" t="s">
        <v>387</v>
      </c>
      <c r="J139" s="61">
        <v>0</v>
      </c>
      <c r="K139" s="75"/>
      <c r="M139" s="338"/>
      <c r="N139" s="339"/>
      <c r="O139" s="159"/>
      <c r="P139" s="160"/>
      <c r="Q139" s="143"/>
      <c r="R139" s="126"/>
    </row>
    <row r="140" spans="1:18" ht="22.5" customHeight="1">
      <c r="A140" s="340" t="s">
        <v>388</v>
      </c>
      <c r="B140" s="341" t="s">
        <v>389</v>
      </c>
      <c r="C140" s="145" t="s">
        <v>390</v>
      </c>
      <c r="D140" s="61">
        <v>15</v>
      </c>
      <c r="E140" s="75">
        <v>14</v>
      </c>
      <c r="G140" s="340" t="s">
        <v>388</v>
      </c>
      <c r="H140" s="341" t="s">
        <v>389</v>
      </c>
      <c r="I140" s="145" t="s">
        <v>390</v>
      </c>
      <c r="J140" s="61">
        <v>15</v>
      </c>
      <c r="K140" s="75">
        <v>15</v>
      </c>
      <c r="M140" s="338"/>
      <c r="N140" s="339"/>
      <c r="O140" s="159"/>
      <c r="P140" s="160"/>
      <c r="Q140" s="143"/>
      <c r="R140" s="126"/>
    </row>
    <row r="141" spans="1:18" ht="15" customHeight="1">
      <c r="A141" s="340"/>
      <c r="B141" s="341"/>
      <c r="C141" s="145" t="s">
        <v>391</v>
      </c>
      <c r="D141" s="61">
        <v>0</v>
      </c>
      <c r="E141" s="75"/>
      <c r="G141" s="340"/>
      <c r="H141" s="341"/>
      <c r="I141" s="145" t="s">
        <v>391</v>
      </c>
      <c r="J141" s="61">
        <v>0</v>
      </c>
      <c r="K141" s="75"/>
      <c r="M141" s="338"/>
      <c r="N141" s="339"/>
      <c r="O141" s="159"/>
      <c r="P141" s="160"/>
      <c r="Q141" s="143"/>
      <c r="R141" s="126"/>
    </row>
    <row r="142" spans="1:18" ht="22.5" customHeight="1">
      <c r="A142" s="340" t="s">
        <v>392</v>
      </c>
      <c r="B142" s="341" t="s">
        <v>393</v>
      </c>
      <c r="C142" s="145" t="s">
        <v>394</v>
      </c>
      <c r="D142" s="61">
        <v>15</v>
      </c>
      <c r="E142" s="75">
        <v>15</v>
      </c>
      <c r="G142" s="340" t="s">
        <v>392</v>
      </c>
      <c r="H142" s="341" t="s">
        <v>393</v>
      </c>
      <c r="I142" s="145" t="s">
        <v>394</v>
      </c>
      <c r="J142" s="61">
        <v>15</v>
      </c>
      <c r="K142" s="75">
        <v>15</v>
      </c>
      <c r="M142" s="338"/>
      <c r="N142" s="339"/>
      <c r="O142" s="159"/>
      <c r="P142" s="160"/>
      <c r="Q142" s="143"/>
      <c r="R142" s="126"/>
    </row>
    <row r="143" spans="1:18" ht="42" customHeight="1">
      <c r="A143" s="340"/>
      <c r="B143" s="341"/>
      <c r="C143" s="145" t="s">
        <v>395</v>
      </c>
      <c r="D143" s="61">
        <v>0</v>
      </c>
      <c r="E143" s="75"/>
      <c r="G143" s="340"/>
      <c r="H143" s="341"/>
      <c r="I143" s="145" t="s">
        <v>395</v>
      </c>
      <c r="J143" s="61">
        <v>0</v>
      </c>
      <c r="K143" s="75"/>
      <c r="M143" s="338"/>
      <c r="N143" s="339"/>
      <c r="O143" s="159"/>
      <c r="P143" s="160"/>
      <c r="Q143" s="143"/>
      <c r="R143" s="126"/>
    </row>
    <row r="144" spans="1:18" ht="25.5" customHeight="1">
      <c r="A144" s="340" t="s">
        <v>396</v>
      </c>
      <c r="B144" s="341" t="s">
        <v>397</v>
      </c>
      <c r="C144" s="145" t="s">
        <v>398</v>
      </c>
      <c r="D144" s="61">
        <v>15</v>
      </c>
      <c r="E144" s="75">
        <v>15</v>
      </c>
      <c r="G144" s="340" t="s">
        <v>396</v>
      </c>
      <c r="H144" s="341" t="s">
        <v>397</v>
      </c>
      <c r="I144" s="145" t="s">
        <v>398</v>
      </c>
      <c r="J144" s="61">
        <v>15</v>
      </c>
      <c r="K144" s="75">
        <v>14</v>
      </c>
      <c r="M144" s="338"/>
      <c r="N144" s="339"/>
      <c r="O144" s="159"/>
      <c r="P144" s="160"/>
      <c r="Q144" s="143"/>
      <c r="R144" s="126"/>
    </row>
    <row r="145" spans="1:18" ht="25.5" customHeight="1">
      <c r="A145" s="340"/>
      <c r="B145" s="341"/>
      <c r="C145" s="145" t="s">
        <v>399</v>
      </c>
      <c r="D145" s="61">
        <v>0</v>
      </c>
      <c r="E145" s="75"/>
      <c r="G145" s="340"/>
      <c r="H145" s="341"/>
      <c r="I145" s="145" t="s">
        <v>399</v>
      </c>
      <c r="J145" s="61">
        <v>0</v>
      </c>
      <c r="K145" s="75"/>
      <c r="M145" s="338"/>
      <c r="N145" s="339"/>
      <c r="O145" s="159"/>
      <c r="P145" s="160"/>
      <c r="Q145" s="143"/>
      <c r="R145" s="126"/>
    </row>
    <row r="146" spans="1:18" ht="28">
      <c r="A146" s="340" t="s">
        <v>400</v>
      </c>
      <c r="B146" s="341" t="s">
        <v>401</v>
      </c>
      <c r="C146" s="145" t="s">
        <v>402</v>
      </c>
      <c r="D146" s="61">
        <v>15</v>
      </c>
      <c r="E146" s="75">
        <v>12</v>
      </c>
      <c r="G146" s="340" t="s">
        <v>400</v>
      </c>
      <c r="H146" s="341" t="s">
        <v>401</v>
      </c>
      <c r="I146" s="145" t="s">
        <v>402</v>
      </c>
      <c r="J146" s="61">
        <v>15</v>
      </c>
      <c r="K146" s="75">
        <v>14</v>
      </c>
      <c r="M146" s="338"/>
      <c r="N146" s="339"/>
      <c r="O146" s="159"/>
      <c r="P146" s="160"/>
      <c r="Q146" s="143"/>
      <c r="R146" s="126"/>
    </row>
    <row r="147" spans="1:18" ht="63.75" customHeight="1">
      <c r="A147" s="340"/>
      <c r="B147" s="341"/>
      <c r="C147" s="145" t="s">
        <v>403</v>
      </c>
      <c r="D147" s="61">
        <v>0</v>
      </c>
      <c r="E147" s="75"/>
      <c r="G147" s="340"/>
      <c r="H147" s="341"/>
      <c r="I147" s="145" t="s">
        <v>403</v>
      </c>
      <c r="J147" s="61">
        <v>0</v>
      </c>
      <c r="K147" s="75"/>
      <c r="M147" s="338"/>
      <c r="N147" s="339"/>
      <c r="O147" s="159"/>
      <c r="P147" s="160"/>
      <c r="Q147" s="143"/>
      <c r="R147" s="126"/>
    </row>
    <row r="148" spans="1:18" ht="63.75" customHeight="1">
      <c r="A148" s="340" t="s">
        <v>404</v>
      </c>
      <c r="B148" s="341" t="s">
        <v>405</v>
      </c>
      <c r="C148" s="145" t="s">
        <v>406</v>
      </c>
      <c r="D148" s="61">
        <v>10</v>
      </c>
      <c r="E148" s="75">
        <v>10</v>
      </c>
      <c r="G148" s="340" t="s">
        <v>404</v>
      </c>
      <c r="H148" s="341" t="s">
        <v>405</v>
      </c>
      <c r="I148" s="145" t="s">
        <v>406</v>
      </c>
      <c r="J148" s="61">
        <v>10</v>
      </c>
      <c r="K148" s="75">
        <v>10</v>
      </c>
      <c r="M148" s="338"/>
      <c r="N148" s="339"/>
      <c r="O148" s="159"/>
      <c r="P148" s="160"/>
      <c r="Q148" s="143"/>
      <c r="R148" s="126"/>
    </row>
    <row r="149" spans="1:18" ht="63.75" customHeight="1">
      <c r="A149" s="340"/>
      <c r="B149" s="341"/>
      <c r="C149" s="145" t="s">
        <v>407</v>
      </c>
      <c r="D149" s="61">
        <v>5</v>
      </c>
      <c r="E149" s="75"/>
      <c r="G149" s="340"/>
      <c r="H149" s="341"/>
      <c r="I149" s="145" t="s">
        <v>407</v>
      </c>
      <c r="J149" s="61">
        <v>5</v>
      </c>
      <c r="K149" s="75"/>
      <c r="M149" s="338"/>
      <c r="N149" s="339"/>
      <c r="O149" s="159"/>
      <c r="P149" s="160"/>
      <c r="Q149" s="143"/>
      <c r="R149" s="126"/>
    </row>
    <row r="150" spans="1:18" ht="15.75" customHeight="1" thickBot="1">
      <c r="A150" s="340"/>
      <c r="B150" s="341"/>
      <c r="C150" s="145" t="s">
        <v>408</v>
      </c>
      <c r="D150" s="66">
        <v>0</v>
      </c>
      <c r="E150" s="76"/>
      <c r="G150" s="340"/>
      <c r="H150" s="341"/>
      <c r="I150" s="145" t="s">
        <v>408</v>
      </c>
      <c r="J150" s="66">
        <v>0</v>
      </c>
      <c r="K150" s="76"/>
      <c r="M150" s="338"/>
      <c r="N150" s="339"/>
      <c r="O150" s="159"/>
      <c r="P150" s="160"/>
      <c r="Q150" s="143"/>
      <c r="R150" s="126"/>
    </row>
    <row r="151" spans="1:18" ht="16" thickBot="1">
      <c r="D151" s="67" t="s">
        <v>409</v>
      </c>
      <c r="E151" s="77">
        <f>SUM(E136:E150)</f>
        <v>96</v>
      </c>
      <c r="J151" s="67" t="s">
        <v>409</v>
      </c>
      <c r="K151" s="77">
        <f>SUM(K136:K150)</f>
        <v>96</v>
      </c>
      <c r="M151" s="126"/>
      <c r="N151" s="126"/>
      <c r="O151" s="126"/>
      <c r="P151" s="70"/>
      <c r="Q151" s="143"/>
      <c r="R151" s="126"/>
    </row>
    <row r="152" spans="1:18" ht="43" thickBot="1">
      <c r="A152" s="71" t="s">
        <v>410</v>
      </c>
      <c r="B152" s="146" t="s">
        <v>411</v>
      </c>
      <c r="D152" s="70"/>
      <c r="E152" s="143"/>
      <c r="G152" s="71" t="s">
        <v>410</v>
      </c>
      <c r="H152" s="146" t="s">
        <v>411</v>
      </c>
      <c r="J152" s="70"/>
      <c r="K152" s="143"/>
      <c r="M152" s="103"/>
      <c r="N152" s="103"/>
      <c r="O152" s="126"/>
      <c r="P152" s="70"/>
      <c r="Q152" s="143"/>
      <c r="R152" s="126"/>
    </row>
    <row r="153" spans="1:18" ht="16" thickBot="1">
      <c r="A153" s="72" t="s">
        <v>57</v>
      </c>
      <c r="B153" s="73" t="s">
        <v>412</v>
      </c>
      <c r="D153" s="70"/>
      <c r="E153" s="143"/>
      <c r="G153" s="72" t="s">
        <v>57</v>
      </c>
      <c r="H153" s="73" t="s">
        <v>412</v>
      </c>
      <c r="J153" s="70"/>
      <c r="K153" s="143"/>
      <c r="M153" s="161"/>
      <c r="N153" s="161"/>
      <c r="O153" s="126"/>
      <c r="P153" s="70"/>
      <c r="Q153" s="143"/>
      <c r="R153" s="126"/>
    </row>
    <row r="154" spans="1:18" ht="16" thickBot="1">
      <c r="A154" s="72" t="s">
        <v>99</v>
      </c>
      <c r="B154" s="73" t="s">
        <v>413</v>
      </c>
      <c r="D154" s="70"/>
      <c r="E154" s="143"/>
      <c r="G154" s="72" t="s">
        <v>99</v>
      </c>
      <c r="H154" s="73" t="s">
        <v>413</v>
      </c>
      <c r="J154" s="70"/>
      <c r="K154" s="143"/>
      <c r="M154" s="161"/>
      <c r="N154" s="161"/>
      <c r="O154" s="126"/>
      <c r="P154" s="70"/>
      <c r="Q154" s="143"/>
      <c r="R154" s="126"/>
    </row>
    <row r="155" spans="1:18" ht="16" thickBot="1">
      <c r="A155" s="72" t="s">
        <v>165</v>
      </c>
      <c r="B155" s="73" t="s">
        <v>414</v>
      </c>
      <c r="D155" s="70"/>
      <c r="E155" s="143"/>
      <c r="G155" s="72" t="s">
        <v>165</v>
      </c>
      <c r="H155" s="73" t="s">
        <v>414</v>
      </c>
      <c r="J155" s="70"/>
      <c r="K155" s="143"/>
      <c r="M155" s="161"/>
      <c r="N155" s="161"/>
      <c r="O155" s="126"/>
      <c r="P155" s="70"/>
      <c r="Q155" s="143"/>
      <c r="R155" s="126"/>
    </row>
    <row r="156" spans="1:18">
      <c r="M156" s="126"/>
      <c r="N156" s="126"/>
      <c r="O156" s="126"/>
      <c r="P156" s="126"/>
      <c r="Q156" s="126"/>
      <c r="R156" s="126"/>
    </row>
    <row r="157" spans="1:18">
      <c r="A157" s="78" t="s">
        <v>422</v>
      </c>
      <c r="B157" s="78" t="str">
        <f>+'MAPA DE RIESGOS'!D21</f>
        <v>Posibilidad de afectar la confidencialidad,  integridad o disponibilidad de la información</v>
      </c>
      <c r="C157" s="78"/>
      <c r="D157" s="78"/>
      <c r="E157" s="78"/>
      <c r="F157" s="78"/>
      <c r="G157" s="78"/>
      <c r="H157" s="78"/>
      <c r="M157" s="126"/>
      <c r="N157" s="126"/>
      <c r="O157" s="126"/>
      <c r="P157" s="126"/>
      <c r="Q157" s="126"/>
      <c r="R157" s="126"/>
    </row>
    <row r="158" spans="1:18">
      <c r="A158" s="59" t="s">
        <v>373</v>
      </c>
      <c r="B158" s="60" t="str">
        <f>+'MAPA DE RIESGOS'!P21</f>
        <v>Facilitar las claves del correo electrónico a un tercero</v>
      </c>
      <c r="G158" s="59" t="s">
        <v>374</v>
      </c>
      <c r="H158" s="60" t="str">
        <f>+'MAPA DE RIESGOS'!P22</f>
        <v>No trabajar la información en el one drive</v>
      </c>
      <c r="M158" s="126"/>
      <c r="N158" s="126"/>
      <c r="O158" s="126"/>
      <c r="P158" s="126"/>
      <c r="Q158" s="126"/>
      <c r="R158" s="126"/>
    </row>
    <row r="159" spans="1:18">
      <c r="A159" s="59" t="s">
        <v>375</v>
      </c>
      <c r="B159" s="60" t="str">
        <f>+'MAPA DE RIESGOS'!T21</f>
        <v>No compartir las claves de acceso</v>
      </c>
      <c r="G159" s="59" t="s">
        <v>375</v>
      </c>
      <c r="H159" s="60" t="str">
        <f>+'MAPA DE RIESGOS'!T22</f>
        <v>Mantener la información generada en el proceso en el onedrive</v>
      </c>
      <c r="M159" s="126"/>
      <c r="N159" s="126"/>
      <c r="O159" s="126"/>
      <c r="P159" s="126"/>
      <c r="Q159" s="126"/>
      <c r="R159" s="126"/>
    </row>
    <row r="160" spans="1:18" ht="16" thickBot="1">
      <c r="M160" s="126"/>
      <c r="N160" s="126"/>
      <c r="O160" s="126"/>
      <c r="P160" s="126"/>
      <c r="Q160" s="126"/>
      <c r="R160" s="126"/>
    </row>
    <row r="161" spans="1:18" ht="53.25" customHeight="1" thickBot="1">
      <c r="A161" s="63" t="s">
        <v>376</v>
      </c>
      <c r="B161" s="24" t="s">
        <v>377</v>
      </c>
      <c r="C161" s="64" t="s">
        <v>378</v>
      </c>
      <c r="D161" s="24" t="s">
        <v>379</v>
      </c>
      <c r="E161" s="65" t="s">
        <v>380</v>
      </c>
      <c r="G161" s="63" t="s">
        <v>376</v>
      </c>
      <c r="H161" s="24" t="s">
        <v>377</v>
      </c>
      <c r="I161" s="64" t="s">
        <v>378</v>
      </c>
      <c r="J161" s="24" t="s">
        <v>379</v>
      </c>
      <c r="K161" s="65" t="s">
        <v>380</v>
      </c>
      <c r="M161" s="126"/>
      <c r="N161" s="126"/>
      <c r="O161" s="126"/>
      <c r="P161" s="126"/>
      <c r="Q161" s="126"/>
      <c r="R161" s="126"/>
    </row>
    <row r="162" spans="1:18">
      <c r="A162" s="342" t="s">
        <v>381</v>
      </c>
      <c r="B162" s="343" t="s">
        <v>382</v>
      </c>
      <c r="C162" s="144" t="s">
        <v>383</v>
      </c>
      <c r="D162" s="62">
        <v>15</v>
      </c>
      <c r="E162" s="74">
        <v>15</v>
      </c>
      <c r="G162" s="342" t="s">
        <v>381</v>
      </c>
      <c r="H162" s="343" t="s">
        <v>382</v>
      </c>
      <c r="I162" s="144" t="s">
        <v>383</v>
      </c>
      <c r="J162" s="62">
        <v>15</v>
      </c>
      <c r="K162" s="74">
        <v>15</v>
      </c>
      <c r="M162" s="126"/>
      <c r="N162" s="126"/>
      <c r="O162" s="126"/>
      <c r="P162" s="126"/>
      <c r="Q162" s="126"/>
      <c r="R162" s="126"/>
    </row>
    <row r="163" spans="1:18" ht="21.75" customHeight="1">
      <c r="A163" s="340"/>
      <c r="B163" s="341"/>
      <c r="C163" s="145" t="s">
        <v>384</v>
      </c>
      <c r="D163" s="61">
        <v>0</v>
      </c>
      <c r="E163" s="75"/>
      <c r="G163" s="340"/>
      <c r="H163" s="341"/>
      <c r="I163" s="145" t="s">
        <v>384</v>
      </c>
      <c r="J163" s="61">
        <v>0</v>
      </c>
      <c r="K163" s="75"/>
      <c r="M163" s="126"/>
      <c r="N163" s="126"/>
      <c r="O163" s="126"/>
      <c r="P163" s="126"/>
      <c r="Q163" s="126"/>
      <c r="R163" s="126"/>
    </row>
    <row r="164" spans="1:18">
      <c r="A164" s="340"/>
      <c r="B164" s="341" t="s">
        <v>385</v>
      </c>
      <c r="C164" s="145" t="s">
        <v>386</v>
      </c>
      <c r="D164" s="61">
        <v>15</v>
      </c>
      <c r="E164" s="75">
        <v>15</v>
      </c>
      <c r="G164" s="340"/>
      <c r="H164" s="341" t="s">
        <v>385</v>
      </c>
      <c r="I164" s="145" t="s">
        <v>386</v>
      </c>
      <c r="J164" s="61">
        <v>15</v>
      </c>
      <c r="K164" s="75">
        <v>15</v>
      </c>
      <c r="M164" s="126"/>
      <c r="N164" s="126"/>
      <c r="O164" s="126"/>
      <c r="P164" s="126"/>
      <c r="Q164" s="126"/>
      <c r="R164" s="126"/>
    </row>
    <row r="165" spans="1:18" ht="25.5" customHeight="1">
      <c r="A165" s="340"/>
      <c r="B165" s="341"/>
      <c r="C165" s="145" t="s">
        <v>387</v>
      </c>
      <c r="D165" s="61">
        <v>0</v>
      </c>
      <c r="E165" s="75"/>
      <c r="G165" s="340"/>
      <c r="H165" s="341"/>
      <c r="I165" s="145" t="s">
        <v>387</v>
      </c>
      <c r="J165" s="61">
        <v>0</v>
      </c>
      <c r="K165" s="75"/>
      <c r="M165" s="126"/>
      <c r="N165" s="126"/>
      <c r="O165" s="126"/>
      <c r="P165" s="126"/>
      <c r="Q165" s="126"/>
      <c r="R165" s="126"/>
    </row>
    <row r="166" spans="1:18" ht="22.5" customHeight="1">
      <c r="A166" s="340" t="s">
        <v>388</v>
      </c>
      <c r="B166" s="341" t="s">
        <v>389</v>
      </c>
      <c r="C166" s="145" t="s">
        <v>390</v>
      </c>
      <c r="D166" s="61">
        <v>15</v>
      </c>
      <c r="E166" s="75">
        <v>15</v>
      </c>
      <c r="G166" s="340" t="s">
        <v>388</v>
      </c>
      <c r="H166" s="341" t="s">
        <v>389</v>
      </c>
      <c r="I166" s="145" t="s">
        <v>390</v>
      </c>
      <c r="J166" s="61">
        <v>15</v>
      </c>
      <c r="K166" s="75">
        <v>15</v>
      </c>
      <c r="M166" s="126"/>
      <c r="N166" s="126"/>
      <c r="O166" s="126"/>
      <c r="P166" s="126"/>
      <c r="Q166" s="126"/>
      <c r="R166" s="126"/>
    </row>
    <row r="167" spans="1:18">
      <c r="A167" s="340"/>
      <c r="B167" s="341"/>
      <c r="C167" s="145" t="s">
        <v>391</v>
      </c>
      <c r="D167" s="61">
        <v>0</v>
      </c>
      <c r="E167" s="75"/>
      <c r="G167" s="340"/>
      <c r="H167" s="341"/>
      <c r="I167" s="145" t="s">
        <v>391</v>
      </c>
      <c r="J167" s="61">
        <v>0</v>
      </c>
      <c r="K167" s="75"/>
      <c r="M167" s="126"/>
      <c r="N167" s="126"/>
      <c r="O167" s="126"/>
      <c r="P167" s="126"/>
      <c r="Q167" s="126"/>
      <c r="R167" s="126"/>
    </row>
    <row r="168" spans="1:18" ht="22.5" customHeight="1">
      <c r="A168" s="340" t="s">
        <v>392</v>
      </c>
      <c r="B168" s="341" t="s">
        <v>393</v>
      </c>
      <c r="C168" s="145" t="s">
        <v>394</v>
      </c>
      <c r="D168" s="61">
        <v>15</v>
      </c>
      <c r="E168" s="75">
        <v>13</v>
      </c>
      <c r="G168" s="340" t="s">
        <v>392</v>
      </c>
      <c r="H168" s="341" t="s">
        <v>393</v>
      </c>
      <c r="I168" s="145" t="s">
        <v>394</v>
      </c>
      <c r="J168" s="61">
        <v>15</v>
      </c>
      <c r="K168" s="75">
        <v>13</v>
      </c>
      <c r="M168" s="126"/>
      <c r="N168" s="126"/>
      <c r="O168" s="126"/>
      <c r="P168" s="126"/>
      <c r="Q168" s="126"/>
      <c r="R168" s="126"/>
    </row>
    <row r="169" spans="1:18" ht="30" customHeight="1">
      <c r="A169" s="340"/>
      <c r="B169" s="341"/>
      <c r="C169" s="145" t="s">
        <v>395</v>
      </c>
      <c r="D169" s="61">
        <v>0</v>
      </c>
      <c r="E169" s="75"/>
      <c r="G169" s="340"/>
      <c r="H169" s="341"/>
      <c r="I169" s="145" t="s">
        <v>395</v>
      </c>
      <c r="J169" s="61">
        <v>0</v>
      </c>
      <c r="K169" s="75"/>
      <c r="M169" s="126"/>
      <c r="N169" s="126"/>
      <c r="O169" s="126"/>
      <c r="P169" s="126"/>
      <c r="Q169" s="126"/>
      <c r="R169" s="126"/>
    </row>
    <row r="170" spans="1:18" ht="25.5" customHeight="1">
      <c r="A170" s="340" t="s">
        <v>396</v>
      </c>
      <c r="B170" s="341" t="s">
        <v>397</v>
      </c>
      <c r="C170" s="145" t="s">
        <v>398</v>
      </c>
      <c r="D170" s="61">
        <v>15</v>
      </c>
      <c r="E170" s="75">
        <v>15</v>
      </c>
      <c r="G170" s="340" t="s">
        <v>396</v>
      </c>
      <c r="H170" s="341" t="s">
        <v>397</v>
      </c>
      <c r="I170" s="145" t="s">
        <v>398</v>
      </c>
      <c r="J170" s="61">
        <v>15</v>
      </c>
      <c r="K170" s="75">
        <v>15</v>
      </c>
      <c r="M170" s="126"/>
      <c r="N170" s="126"/>
      <c r="O170" s="126"/>
      <c r="P170" s="126"/>
      <c r="Q170" s="126"/>
      <c r="R170" s="126"/>
    </row>
    <row r="171" spans="1:18" ht="25.5" customHeight="1">
      <c r="A171" s="340"/>
      <c r="B171" s="341"/>
      <c r="C171" s="145" t="s">
        <v>399</v>
      </c>
      <c r="D171" s="61">
        <v>0</v>
      </c>
      <c r="E171" s="75"/>
      <c r="G171" s="340"/>
      <c r="H171" s="341"/>
      <c r="I171" s="145" t="s">
        <v>399</v>
      </c>
      <c r="J171" s="61">
        <v>0</v>
      </c>
      <c r="K171" s="75"/>
      <c r="M171" s="126"/>
      <c r="N171" s="126"/>
      <c r="O171" s="126"/>
      <c r="P171" s="126"/>
      <c r="Q171" s="126"/>
      <c r="R171" s="126"/>
    </row>
    <row r="172" spans="1:18" ht="28">
      <c r="A172" s="340" t="s">
        <v>400</v>
      </c>
      <c r="B172" s="341" t="s">
        <v>401</v>
      </c>
      <c r="C172" s="145" t="s">
        <v>402</v>
      </c>
      <c r="D172" s="61">
        <v>15</v>
      </c>
      <c r="E172" s="75">
        <v>15</v>
      </c>
      <c r="G172" s="340" t="s">
        <v>400</v>
      </c>
      <c r="H172" s="341" t="s">
        <v>401</v>
      </c>
      <c r="I172" s="145" t="s">
        <v>402</v>
      </c>
      <c r="J172" s="61">
        <v>15</v>
      </c>
      <c r="K172" s="75">
        <v>15</v>
      </c>
      <c r="M172" s="126"/>
      <c r="N172" s="126"/>
      <c r="O172" s="126"/>
      <c r="P172" s="126"/>
      <c r="Q172" s="126"/>
      <c r="R172" s="126"/>
    </row>
    <row r="173" spans="1:18" ht="28">
      <c r="A173" s="340"/>
      <c r="B173" s="341"/>
      <c r="C173" s="145" t="s">
        <v>403</v>
      </c>
      <c r="D173" s="61">
        <v>0</v>
      </c>
      <c r="E173" s="75"/>
      <c r="G173" s="340"/>
      <c r="H173" s="341"/>
      <c r="I173" s="145" t="s">
        <v>403</v>
      </c>
      <c r="J173" s="61">
        <v>0</v>
      </c>
      <c r="K173" s="75"/>
      <c r="M173" s="126"/>
      <c r="N173" s="126"/>
      <c r="O173" s="126"/>
      <c r="P173" s="126"/>
      <c r="Q173" s="126"/>
      <c r="R173" s="126"/>
    </row>
    <row r="174" spans="1:18" ht="63.75" customHeight="1">
      <c r="A174" s="340" t="s">
        <v>404</v>
      </c>
      <c r="B174" s="341" t="s">
        <v>405</v>
      </c>
      <c r="C174" s="145" t="s">
        <v>406</v>
      </c>
      <c r="D174" s="61">
        <v>10</v>
      </c>
      <c r="E174" s="75">
        <v>10</v>
      </c>
      <c r="G174" s="340" t="s">
        <v>404</v>
      </c>
      <c r="H174" s="341" t="s">
        <v>405</v>
      </c>
      <c r="I174" s="145" t="s">
        <v>406</v>
      </c>
      <c r="J174" s="61">
        <v>10</v>
      </c>
      <c r="K174" s="75">
        <v>10</v>
      </c>
      <c r="M174" s="126"/>
      <c r="N174" s="126"/>
      <c r="O174" s="126"/>
      <c r="P174" s="126"/>
      <c r="Q174" s="126"/>
      <c r="R174" s="126"/>
    </row>
    <row r="175" spans="1:18" ht="63.75" customHeight="1">
      <c r="A175" s="340"/>
      <c r="B175" s="341"/>
      <c r="C175" s="145" t="s">
        <v>407</v>
      </c>
      <c r="D175" s="61">
        <v>5</v>
      </c>
      <c r="E175" s="75"/>
      <c r="G175" s="340"/>
      <c r="H175" s="341"/>
      <c r="I175" s="145" t="s">
        <v>407</v>
      </c>
      <c r="J175" s="61">
        <v>5</v>
      </c>
      <c r="K175" s="75"/>
      <c r="M175" s="126"/>
      <c r="N175" s="126"/>
      <c r="O175" s="126"/>
      <c r="P175" s="126"/>
      <c r="Q175" s="126"/>
      <c r="R175" s="126"/>
    </row>
    <row r="176" spans="1:18" ht="15.75" customHeight="1" thickBot="1">
      <c r="A176" s="340"/>
      <c r="B176" s="341"/>
      <c r="C176" s="145" t="s">
        <v>408</v>
      </c>
      <c r="D176" s="66">
        <v>0</v>
      </c>
      <c r="E176" s="76"/>
      <c r="G176" s="340"/>
      <c r="H176" s="341"/>
      <c r="I176" s="145" t="s">
        <v>408</v>
      </c>
      <c r="J176" s="66">
        <v>0</v>
      </c>
      <c r="K176" s="76"/>
      <c r="M176" s="126"/>
      <c r="N176" s="126"/>
      <c r="O176" s="126"/>
      <c r="P176" s="126"/>
      <c r="Q176" s="126"/>
      <c r="R176" s="126"/>
    </row>
    <row r="177" spans="1:18" ht="16" thickBot="1">
      <c r="D177" s="67" t="s">
        <v>409</v>
      </c>
      <c r="E177" s="77">
        <f>SUM(E162:E176)</f>
        <v>98</v>
      </c>
      <c r="J177" s="67" t="s">
        <v>409</v>
      </c>
      <c r="K177" s="77">
        <f>SUM(K162:K176)</f>
        <v>98</v>
      </c>
      <c r="M177" s="126"/>
      <c r="N177" s="126"/>
      <c r="O177" s="126"/>
      <c r="P177" s="126"/>
      <c r="Q177" s="126"/>
      <c r="R177" s="126"/>
    </row>
    <row r="178" spans="1:18" ht="43" thickBot="1">
      <c r="A178" s="71" t="s">
        <v>410</v>
      </c>
      <c r="B178" s="146" t="s">
        <v>411</v>
      </c>
      <c r="D178" s="70"/>
      <c r="E178" s="143"/>
      <c r="G178" s="71" t="s">
        <v>410</v>
      </c>
      <c r="H178" s="146" t="s">
        <v>411</v>
      </c>
      <c r="J178" s="70"/>
      <c r="K178" s="143"/>
      <c r="M178" s="126"/>
      <c r="N178" s="126"/>
      <c r="O178" s="126"/>
      <c r="P178" s="126"/>
      <c r="Q178" s="126"/>
      <c r="R178" s="126"/>
    </row>
    <row r="179" spans="1:18" ht="16" thickBot="1">
      <c r="A179" s="72" t="s">
        <v>57</v>
      </c>
      <c r="B179" s="73" t="s">
        <v>412</v>
      </c>
      <c r="D179" s="70"/>
      <c r="E179" s="143"/>
      <c r="G179" s="72" t="s">
        <v>57</v>
      </c>
      <c r="H179" s="73" t="s">
        <v>412</v>
      </c>
      <c r="J179" s="70"/>
      <c r="K179" s="143"/>
      <c r="M179" s="126"/>
      <c r="N179" s="126"/>
      <c r="O179" s="126"/>
      <c r="P179" s="126"/>
      <c r="Q179" s="126"/>
      <c r="R179" s="126"/>
    </row>
    <row r="180" spans="1:18" ht="16" thickBot="1">
      <c r="A180" s="72" t="s">
        <v>99</v>
      </c>
      <c r="B180" s="73" t="s">
        <v>413</v>
      </c>
      <c r="D180" s="70"/>
      <c r="E180" s="143"/>
      <c r="G180" s="72" t="s">
        <v>99</v>
      </c>
      <c r="H180" s="73" t="s">
        <v>413</v>
      </c>
      <c r="J180" s="70"/>
      <c r="K180" s="143"/>
      <c r="M180" s="126"/>
      <c r="N180" s="126"/>
      <c r="O180" s="126"/>
      <c r="P180" s="126"/>
      <c r="Q180" s="126"/>
      <c r="R180" s="126"/>
    </row>
    <row r="181" spans="1:18" ht="16" thickBot="1">
      <c r="A181" s="72" t="s">
        <v>165</v>
      </c>
      <c r="B181" s="73" t="s">
        <v>414</v>
      </c>
      <c r="D181" s="70"/>
      <c r="E181" s="143"/>
      <c r="G181" s="72" t="s">
        <v>165</v>
      </c>
      <c r="H181" s="73" t="s">
        <v>414</v>
      </c>
      <c r="J181" s="70"/>
      <c r="K181" s="143"/>
      <c r="M181" s="126"/>
      <c r="N181" s="126"/>
      <c r="O181" s="126"/>
      <c r="P181" s="126"/>
      <c r="Q181" s="126"/>
      <c r="R181" s="126"/>
    </row>
    <row r="182" spans="1:18">
      <c r="M182" s="126"/>
      <c r="N182" s="126"/>
      <c r="O182" s="126"/>
      <c r="P182" s="126"/>
      <c r="Q182" s="126"/>
      <c r="R182" s="126"/>
    </row>
    <row r="183" spans="1:18">
      <c r="M183" s="126"/>
      <c r="N183" s="126"/>
      <c r="O183" s="126"/>
      <c r="P183" s="126"/>
      <c r="Q183" s="126"/>
      <c r="R183" s="126"/>
    </row>
    <row r="184" spans="1:18">
      <c r="M184" s="126"/>
      <c r="N184" s="126"/>
      <c r="O184" s="126"/>
      <c r="P184" s="126"/>
      <c r="Q184" s="126"/>
      <c r="R184" s="126"/>
    </row>
    <row r="185" spans="1:18">
      <c r="M185" s="126"/>
      <c r="N185" s="126"/>
      <c r="O185" s="126"/>
      <c r="P185" s="126"/>
      <c r="Q185" s="126"/>
      <c r="R185" s="126"/>
    </row>
    <row r="186" spans="1:18">
      <c r="M186" s="126"/>
      <c r="N186" s="126"/>
      <c r="O186" s="126"/>
      <c r="P186" s="126"/>
      <c r="Q186" s="126"/>
      <c r="R186" s="126"/>
    </row>
    <row r="187" spans="1:18">
      <c r="M187" s="126"/>
      <c r="N187" s="126"/>
      <c r="O187" s="126"/>
      <c r="P187" s="126"/>
      <c r="Q187" s="126"/>
      <c r="R187" s="126"/>
    </row>
    <row r="188" spans="1:18">
      <c r="M188" s="126"/>
      <c r="N188" s="126"/>
      <c r="O188" s="126"/>
      <c r="P188" s="126"/>
      <c r="Q188" s="126"/>
      <c r="R188" s="126"/>
    </row>
    <row r="189" spans="1:18">
      <c r="M189" s="126"/>
      <c r="N189" s="126"/>
      <c r="O189" s="126"/>
      <c r="P189" s="126"/>
      <c r="Q189" s="126"/>
      <c r="R189" s="126"/>
    </row>
    <row r="190" spans="1:18">
      <c r="M190" s="126"/>
      <c r="N190" s="126"/>
      <c r="O190" s="126"/>
      <c r="P190" s="126"/>
      <c r="Q190" s="126"/>
      <c r="R190" s="126"/>
    </row>
    <row r="191" spans="1:18">
      <c r="M191" s="126"/>
      <c r="N191" s="126"/>
      <c r="O191" s="126"/>
      <c r="P191" s="126"/>
      <c r="Q191" s="126"/>
      <c r="R191" s="126"/>
    </row>
    <row r="192" spans="1:18">
      <c r="M192" s="126"/>
      <c r="N192" s="126"/>
      <c r="O192" s="126"/>
      <c r="P192" s="126"/>
      <c r="Q192" s="126"/>
      <c r="R192" s="126"/>
    </row>
    <row r="193" spans="13:18">
      <c r="M193" s="126"/>
      <c r="N193" s="126"/>
      <c r="O193" s="126"/>
      <c r="P193" s="126"/>
      <c r="Q193" s="126"/>
      <c r="R193" s="126"/>
    </row>
    <row r="194" spans="13:18">
      <c r="M194" s="126"/>
      <c r="N194" s="126"/>
      <c r="O194" s="126"/>
      <c r="P194" s="126"/>
      <c r="Q194" s="126"/>
      <c r="R194" s="126"/>
    </row>
    <row r="195" spans="13:18">
      <c r="M195" s="126"/>
      <c r="N195" s="126"/>
      <c r="O195" s="126"/>
      <c r="P195" s="126"/>
      <c r="Q195" s="126"/>
      <c r="R195" s="126"/>
    </row>
    <row r="196" spans="13:18">
      <c r="M196" s="126"/>
      <c r="N196" s="126"/>
      <c r="O196" s="126"/>
      <c r="P196" s="126"/>
      <c r="Q196" s="126"/>
      <c r="R196" s="126"/>
    </row>
    <row r="197" spans="13:18">
      <c r="M197" s="126"/>
      <c r="N197" s="126"/>
      <c r="O197" s="126"/>
      <c r="P197" s="126"/>
      <c r="Q197" s="126"/>
      <c r="R197" s="126"/>
    </row>
    <row r="198" spans="13:18">
      <c r="M198" s="126"/>
      <c r="N198" s="126"/>
      <c r="O198" s="126"/>
      <c r="P198" s="126"/>
      <c r="Q198" s="126"/>
      <c r="R198" s="126"/>
    </row>
    <row r="199" spans="13:18">
      <c r="M199" s="126"/>
      <c r="N199" s="126"/>
      <c r="O199" s="126"/>
      <c r="P199" s="126"/>
      <c r="Q199" s="126"/>
      <c r="R199" s="126"/>
    </row>
    <row r="200" spans="13:18">
      <c r="M200" s="126"/>
      <c r="N200" s="126"/>
      <c r="O200" s="126"/>
      <c r="P200" s="126"/>
      <c r="Q200" s="126"/>
      <c r="R200" s="126"/>
    </row>
    <row r="201" spans="13:18">
      <c r="M201" s="126"/>
      <c r="N201" s="126"/>
      <c r="O201" s="126"/>
      <c r="P201" s="126"/>
      <c r="Q201" s="126"/>
      <c r="R201" s="126"/>
    </row>
    <row r="202" spans="13:18">
      <c r="M202" s="126"/>
      <c r="N202" s="126"/>
      <c r="O202" s="126"/>
      <c r="P202" s="126"/>
      <c r="Q202" s="126"/>
      <c r="R202" s="126"/>
    </row>
    <row r="203" spans="13:18">
      <c r="M203" s="126"/>
      <c r="N203" s="126"/>
      <c r="O203" s="126"/>
      <c r="P203" s="126"/>
      <c r="Q203" s="126"/>
      <c r="R203" s="126"/>
    </row>
    <row r="204" spans="13:18">
      <c r="M204" s="126"/>
      <c r="N204" s="126"/>
      <c r="O204" s="126"/>
      <c r="P204" s="126"/>
      <c r="Q204" s="126"/>
      <c r="R204" s="126"/>
    </row>
    <row r="205" spans="13:18">
      <c r="M205" s="126"/>
      <c r="N205" s="126"/>
      <c r="O205" s="126"/>
      <c r="P205" s="126"/>
      <c r="Q205" s="126"/>
      <c r="R205" s="126"/>
    </row>
    <row r="206" spans="13:18">
      <c r="M206" s="126"/>
      <c r="N206" s="126"/>
      <c r="O206" s="126"/>
      <c r="P206" s="126"/>
      <c r="Q206" s="126"/>
      <c r="R206" s="126"/>
    </row>
    <row r="207" spans="13:18">
      <c r="M207" s="126"/>
      <c r="N207" s="126"/>
      <c r="O207" s="126"/>
      <c r="P207" s="126"/>
      <c r="Q207" s="126"/>
      <c r="R207" s="126"/>
    </row>
    <row r="208" spans="13:18">
      <c r="M208" s="126"/>
      <c r="N208" s="126"/>
      <c r="O208" s="126"/>
      <c r="P208" s="126"/>
      <c r="Q208" s="126"/>
      <c r="R208" s="126"/>
    </row>
    <row r="209" spans="13:18">
      <c r="M209" s="126"/>
      <c r="N209" s="126"/>
      <c r="O209" s="126"/>
      <c r="P209" s="126"/>
      <c r="Q209" s="126"/>
      <c r="R209" s="126"/>
    </row>
    <row r="210" spans="13:18">
      <c r="M210" s="126"/>
      <c r="N210" s="126"/>
      <c r="O210" s="126"/>
      <c r="P210" s="126"/>
      <c r="Q210" s="126"/>
      <c r="R210" s="126"/>
    </row>
    <row r="211" spans="13:18">
      <c r="M211" s="126"/>
      <c r="N211" s="126"/>
      <c r="O211" s="126"/>
      <c r="P211" s="126"/>
      <c r="Q211" s="126"/>
      <c r="R211" s="126"/>
    </row>
    <row r="212" spans="13:18">
      <c r="M212" s="126"/>
      <c r="N212" s="126"/>
      <c r="O212" s="126"/>
      <c r="P212" s="126"/>
      <c r="Q212" s="126"/>
      <c r="R212" s="126"/>
    </row>
    <row r="213" spans="13:18">
      <c r="M213" s="126"/>
      <c r="N213" s="126"/>
      <c r="O213" s="126"/>
      <c r="P213" s="126"/>
      <c r="Q213" s="126"/>
      <c r="R213" s="126"/>
    </row>
    <row r="214" spans="13:18">
      <c r="M214" s="126"/>
      <c r="N214" s="126"/>
      <c r="O214" s="126"/>
      <c r="P214" s="126"/>
      <c r="Q214" s="126"/>
      <c r="R214" s="126"/>
    </row>
    <row r="215" spans="13:18">
      <c r="M215" s="126"/>
      <c r="N215" s="126"/>
      <c r="O215" s="126"/>
      <c r="P215" s="126"/>
      <c r="Q215" s="126"/>
      <c r="R215" s="126"/>
    </row>
    <row r="216" spans="13:18">
      <c r="M216" s="126"/>
      <c r="N216" s="126"/>
      <c r="O216" s="126"/>
      <c r="P216" s="126"/>
      <c r="Q216" s="126"/>
      <c r="R216" s="126"/>
    </row>
    <row r="217" spans="13:18">
      <c r="M217" s="126"/>
      <c r="N217" s="126"/>
      <c r="O217" s="126"/>
      <c r="P217" s="126"/>
      <c r="Q217" s="126"/>
      <c r="R217" s="126"/>
    </row>
    <row r="218" spans="13:18">
      <c r="M218" s="126"/>
      <c r="N218" s="126"/>
      <c r="O218" s="126"/>
      <c r="P218" s="126"/>
      <c r="Q218" s="126"/>
      <c r="R218" s="126"/>
    </row>
    <row r="219" spans="13:18">
      <c r="M219" s="126"/>
      <c r="N219" s="126"/>
      <c r="O219" s="126"/>
      <c r="P219" s="126"/>
      <c r="Q219" s="126"/>
      <c r="R219" s="126"/>
    </row>
    <row r="220" spans="13:18">
      <c r="M220" s="126"/>
      <c r="N220" s="126"/>
      <c r="O220" s="126"/>
      <c r="P220" s="126"/>
      <c r="Q220" s="126"/>
      <c r="R220" s="126"/>
    </row>
    <row r="221" spans="13:18">
      <c r="M221" s="126"/>
      <c r="N221" s="126"/>
      <c r="O221" s="126"/>
      <c r="P221" s="126"/>
      <c r="Q221" s="126"/>
      <c r="R221" s="126"/>
    </row>
    <row r="222" spans="13:18">
      <c r="M222" s="126"/>
      <c r="N222" s="126"/>
      <c r="O222" s="126"/>
      <c r="P222" s="126"/>
      <c r="Q222" s="126"/>
      <c r="R222" s="126"/>
    </row>
    <row r="223" spans="13:18">
      <c r="M223" s="126"/>
      <c r="N223" s="126"/>
      <c r="O223" s="126"/>
      <c r="P223" s="126"/>
      <c r="Q223" s="126"/>
      <c r="R223" s="126"/>
    </row>
    <row r="224" spans="13:18">
      <c r="M224" s="126"/>
      <c r="N224" s="126"/>
      <c r="O224" s="126"/>
      <c r="P224" s="126"/>
      <c r="Q224" s="126"/>
      <c r="R224" s="126"/>
    </row>
    <row r="225" spans="13:18">
      <c r="M225" s="126"/>
      <c r="N225" s="126"/>
      <c r="O225" s="126"/>
      <c r="P225" s="126"/>
      <c r="Q225" s="126"/>
      <c r="R225" s="126"/>
    </row>
    <row r="226" spans="13:18">
      <c r="M226" s="126"/>
      <c r="N226" s="126"/>
      <c r="O226" s="126"/>
      <c r="P226" s="126"/>
      <c r="Q226" s="126"/>
      <c r="R226" s="126"/>
    </row>
    <row r="227" spans="13:18">
      <c r="M227" s="126"/>
      <c r="N227" s="126"/>
      <c r="O227" s="126"/>
      <c r="P227" s="126"/>
      <c r="Q227" s="126"/>
      <c r="R227" s="126"/>
    </row>
    <row r="228" spans="13:18">
      <c r="M228" s="126"/>
      <c r="N228" s="126"/>
      <c r="O228" s="126"/>
      <c r="P228" s="126"/>
      <c r="Q228" s="126"/>
      <c r="R228" s="126"/>
    </row>
    <row r="229" spans="13:18">
      <c r="M229" s="126"/>
      <c r="N229" s="126"/>
      <c r="O229" s="126"/>
      <c r="P229" s="126"/>
      <c r="Q229" s="126"/>
      <c r="R229" s="126"/>
    </row>
    <row r="230" spans="13:18">
      <c r="M230" s="126"/>
      <c r="N230" s="126"/>
      <c r="O230" s="126"/>
      <c r="P230" s="126"/>
      <c r="Q230" s="126"/>
      <c r="R230" s="126"/>
    </row>
    <row r="231" spans="13:18">
      <c r="M231" s="126"/>
      <c r="N231" s="126"/>
      <c r="O231" s="126"/>
      <c r="P231" s="126"/>
      <c r="Q231" s="126"/>
      <c r="R231" s="126"/>
    </row>
    <row r="232" spans="13:18">
      <c r="M232" s="126"/>
      <c r="N232" s="126"/>
      <c r="O232" s="126"/>
      <c r="P232" s="126"/>
      <c r="Q232" s="126"/>
      <c r="R232" s="126"/>
    </row>
    <row r="233" spans="13:18">
      <c r="M233" s="126"/>
      <c r="N233" s="126"/>
      <c r="O233" s="126"/>
      <c r="P233" s="126"/>
      <c r="Q233" s="126"/>
      <c r="R233" s="126"/>
    </row>
    <row r="234" spans="13:18">
      <c r="M234" s="126"/>
      <c r="N234" s="126"/>
      <c r="O234" s="126"/>
      <c r="P234" s="126"/>
      <c r="Q234" s="126"/>
      <c r="R234" s="126"/>
    </row>
    <row r="235" spans="13:18">
      <c r="M235" s="126"/>
      <c r="N235" s="126"/>
      <c r="O235" s="126"/>
      <c r="P235" s="126"/>
      <c r="Q235" s="126"/>
      <c r="R235" s="126"/>
    </row>
    <row r="236" spans="13:18">
      <c r="M236" s="126"/>
      <c r="N236" s="126"/>
      <c r="O236" s="126"/>
      <c r="P236" s="126"/>
      <c r="Q236" s="126"/>
      <c r="R236" s="126"/>
    </row>
    <row r="237" spans="13:18">
      <c r="M237" s="126"/>
      <c r="N237" s="126"/>
      <c r="O237" s="126"/>
      <c r="P237" s="126"/>
      <c r="Q237" s="126"/>
      <c r="R237" s="126"/>
    </row>
    <row r="238" spans="13:18">
      <c r="M238" s="126"/>
      <c r="N238" s="126"/>
      <c r="O238" s="126"/>
      <c r="P238" s="126"/>
      <c r="Q238" s="126"/>
      <c r="R238" s="126"/>
    </row>
    <row r="239" spans="13:18">
      <c r="M239" s="126"/>
      <c r="N239" s="126"/>
      <c r="O239" s="126"/>
      <c r="P239" s="126"/>
      <c r="Q239" s="126"/>
      <c r="R239" s="126"/>
    </row>
    <row r="240" spans="13:18">
      <c r="M240" s="126"/>
      <c r="N240" s="126"/>
      <c r="O240" s="126"/>
      <c r="P240" s="126"/>
      <c r="Q240" s="126"/>
      <c r="R240" s="126"/>
    </row>
    <row r="241" spans="13:18">
      <c r="M241" s="126"/>
      <c r="N241" s="126"/>
      <c r="O241" s="126"/>
      <c r="P241" s="126"/>
      <c r="Q241" s="126"/>
      <c r="R241" s="126"/>
    </row>
    <row r="242" spans="13:18">
      <c r="M242" s="126"/>
      <c r="N242" s="126"/>
      <c r="O242" s="126"/>
      <c r="P242" s="126"/>
      <c r="Q242" s="126"/>
      <c r="R242" s="126"/>
    </row>
    <row r="243" spans="13:18">
      <c r="M243" s="126"/>
      <c r="N243" s="126"/>
      <c r="O243" s="126"/>
      <c r="P243" s="126"/>
      <c r="Q243" s="126"/>
      <c r="R243" s="126"/>
    </row>
    <row r="244" spans="13:18">
      <c r="M244" s="126"/>
      <c r="N244" s="126"/>
      <c r="O244" s="126"/>
      <c r="P244" s="126"/>
      <c r="Q244" s="126"/>
      <c r="R244" s="126"/>
    </row>
    <row r="245" spans="13:18">
      <c r="M245" s="126"/>
      <c r="N245" s="126"/>
      <c r="O245" s="126"/>
      <c r="P245" s="126"/>
      <c r="Q245" s="126"/>
      <c r="R245" s="126"/>
    </row>
    <row r="246" spans="13:18">
      <c r="M246" s="126"/>
      <c r="N246" s="126"/>
      <c r="O246" s="126"/>
      <c r="P246" s="126"/>
      <c r="Q246" s="126"/>
      <c r="R246" s="126"/>
    </row>
    <row r="247" spans="13:18">
      <c r="M247" s="126"/>
      <c r="N247" s="126"/>
      <c r="O247" s="126"/>
      <c r="P247" s="126"/>
      <c r="Q247" s="126"/>
      <c r="R247" s="126"/>
    </row>
    <row r="248" spans="13:18">
      <c r="M248" s="126"/>
      <c r="N248" s="126"/>
      <c r="O248" s="126"/>
      <c r="P248" s="126"/>
      <c r="Q248" s="126"/>
      <c r="R248" s="126"/>
    </row>
    <row r="249" spans="13:18">
      <c r="M249" s="126"/>
      <c r="N249" s="126"/>
      <c r="O249" s="126"/>
      <c r="P249" s="126"/>
      <c r="Q249" s="126"/>
      <c r="R249" s="126"/>
    </row>
    <row r="250" spans="13:18">
      <c r="M250" s="126"/>
      <c r="N250" s="126"/>
      <c r="O250" s="126"/>
      <c r="P250" s="126"/>
      <c r="Q250" s="126"/>
      <c r="R250" s="126"/>
    </row>
    <row r="251" spans="13:18">
      <c r="M251" s="126"/>
      <c r="N251" s="126"/>
      <c r="O251" s="126"/>
      <c r="P251" s="126"/>
      <c r="Q251" s="126"/>
      <c r="R251" s="126"/>
    </row>
    <row r="252" spans="13:18">
      <c r="M252" s="126"/>
      <c r="N252" s="126"/>
      <c r="O252" s="126"/>
      <c r="P252" s="126"/>
      <c r="Q252" s="126"/>
      <c r="R252" s="126"/>
    </row>
    <row r="253" spans="13:18">
      <c r="M253" s="126"/>
      <c r="N253" s="126"/>
      <c r="O253" s="126"/>
      <c r="P253" s="126"/>
      <c r="Q253" s="126"/>
      <c r="R253" s="126"/>
    </row>
    <row r="254" spans="13:18">
      <c r="M254" s="126"/>
      <c r="N254" s="126"/>
      <c r="O254" s="126"/>
      <c r="P254" s="126"/>
      <c r="Q254" s="126"/>
      <c r="R254" s="126"/>
    </row>
    <row r="255" spans="13:18">
      <c r="M255" s="126"/>
      <c r="N255" s="126"/>
      <c r="O255" s="126"/>
      <c r="P255" s="126"/>
      <c r="Q255" s="126"/>
      <c r="R255" s="126"/>
    </row>
    <row r="256" spans="13:18">
      <c r="M256" s="126"/>
      <c r="N256" s="126"/>
      <c r="O256" s="126"/>
      <c r="P256" s="126"/>
      <c r="Q256" s="126"/>
      <c r="R256" s="126"/>
    </row>
    <row r="257" spans="13:18">
      <c r="M257" s="126"/>
      <c r="N257" s="126"/>
      <c r="O257" s="126"/>
      <c r="P257" s="126"/>
      <c r="Q257" s="126"/>
      <c r="R257" s="126"/>
    </row>
    <row r="258" spans="13:18">
      <c r="M258" s="126"/>
      <c r="N258" s="126"/>
      <c r="O258" s="126"/>
      <c r="P258" s="126"/>
      <c r="Q258" s="126"/>
      <c r="R258" s="126"/>
    </row>
    <row r="259" spans="13:18">
      <c r="M259" s="126"/>
      <c r="N259" s="126"/>
      <c r="O259" s="126"/>
      <c r="P259" s="126"/>
      <c r="Q259" s="126"/>
      <c r="R259" s="126"/>
    </row>
    <row r="260" spans="13:18">
      <c r="M260" s="126"/>
      <c r="N260" s="126"/>
      <c r="O260" s="126"/>
      <c r="P260" s="126"/>
      <c r="Q260" s="126"/>
      <c r="R260" s="126"/>
    </row>
    <row r="261" spans="13:18">
      <c r="M261" s="126"/>
      <c r="N261" s="126"/>
      <c r="O261" s="126"/>
      <c r="P261" s="126"/>
      <c r="Q261" s="126"/>
      <c r="R261" s="126"/>
    </row>
    <row r="262" spans="13:18">
      <c r="M262" s="126"/>
      <c r="N262" s="126"/>
      <c r="O262" s="126"/>
      <c r="P262" s="126"/>
      <c r="Q262" s="126"/>
      <c r="R262" s="126"/>
    </row>
    <row r="263" spans="13:18">
      <c r="M263" s="126"/>
      <c r="N263" s="126"/>
      <c r="O263" s="126"/>
      <c r="P263" s="126"/>
      <c r="Q263" s="126"/>
      <c r="R263" s="126"/>
    </row>
    <row r="264" spans="13:18">
      <c r="M264" s="126"/>
      <c r="N264" s="126"/>
      <c r="O264" s="126"/>
      <c r="P264" s="126"/>
      <c r="Q264" s="126"/>
      <c r="R264" s="126"/>
    </row>
    <row r="265" spans="13:18">
      <c r="M265" s="126"/>
      <c r="N265" s="126"/>
      <c r="O265" s="126"/>
      <c r="P265" s="126"/>
      <c r="Q265" s="126"/>
      <c r="R265" s="126"/>
    </row>
    <row r="266" spans="13:18">
      <c r="M266" s="126"/>
      <c r="N266" s="126"/>
      <c r="O266" s="126"/>
      <c r="P266" s="126"/>
      <c r="Q266" s="126"/>
      <c r="R266" s="126"/>
    </row>
    <row r="267" spans="13:18">
      <c r="M267" s="126"/>
      <c r="N267" s="126"/>
      <c r="O267" s="126"/>
      <c r="P267" s="126"/>
      <c r="Q267" s="126"/>
      <c r="R267" s="126"/>
    </row>
    <row r="268" spans="13:18">
      <c r="M268" s="126"/>
      <c r="N268" s="126"/>
      <c r="O268" s="126"/>
      <c r="P268" s="126"/>
      <c r="Q268" s="126"/>
      <c r="R268" s="126"/>
    </row>
    <row r="269" spans="13:18">
      <c r="M269" s="126"/>
      <c r="N269" s="126"/>
      <c r="O269" s="126"/>
      <c r="P269" s="126"/>
      <c r="Q269" s="126"/>
      <c r="R269" s="126"/>
    </row>
    <row r="270" spans="13:18">
      <c r="M270" s="126"/>
      <c r="N270" s="126"/>
      <c r="O270" s="126"/>
      <c r="P270" s="126"/>
      <c r="Q270" s="126"/>
      <c r="R270" s="126"/>
    </row>
    <row r="271" spans="13:18">
      <c r="M271" s="126"/>
      <c r="N271" s="126"/>
      <c r="O271" s="126"/>
      <c r="P271" s="126"/>
      <c r="Q271" s="126"/>
      <c r="R271" s="126"/>
    </row>
    <row r="272" spans="13:18">
      <c r="M272" s="126"/>
      <c r="N272" s="126"/>
      <c r="O272" s="126"/>
      <c r="P272" s="126"/>
      <c r="Q272" s="126"/>
      <c r="R272" s="126"/>
    </row>
    <row r="273" spans="13:18">
      <c r="M273" s="126"/>
      <c r="N273" s="126"/>
      <c r="O273" s="126"/>
      <c r="P273" s="126"/>
      <c r="Q273" s="126"/>
      <c r="R273" s="126"/>
    </row>
    <row r="274" spans="13:18">
      <c r="M274" s="126"/>
      <c r="N274" s="126"/>
      <c r="O274" s="126"/>
      <c r="P274" s="126"/>
      <c r="Q274" s="126"/>
      <c r="R274" s="126"/>
    </row>
    <row r="275" spans="13:18">
      <c r="M275" s="126"/>
      <c r="N275" s="126"/>
      <c r="O275" s="126"/>
      <c r="P275" s="126"/>
      <c r="Q275" s="126"/>
      <c r="R275" s="126"/>
    </row>
    <row r="276" spans="13:18">
      <c r="M276" s="126"/>
      <c r="N276" s="126"/>
      <c r="O276" s="126"/>
      <c r="P276" s="126"/>
      <c r="Q276" s="126"/>
      <c r="R276" s="126"/>
    </row>
    <row r="277" spans="13:18">
      <c r="M277" s="126"/>
      <c r="N277" s="126"/>
      <c r="O277" s="126"/>
      <c r="P277" s="126"/>
      <c r="Q277" s="126"/>
      <c r="R277" s="126"/>
    </row>
    <row r="278" spans="13:18">
      <c r="M278" s="126"/>
      <c r="N278" s="126"/>
      <c r="O278" s="126"/>
      <c r="P278" s="126"/>
      <c r="Q278" s="126"/>
      <c r="R278" s="126"/>
    </row>
    <row r="279" spans="13:18">
      <c r="M279" s="126"/>
      <c r="N279" s="126"/>
      <c r="O279" s="126"/>
      <c r="P279" s="126"/>
      <c r="Q279" s="126"/>
      <c r="R279" s="126"/>
    </row>
    <row r="280" spans="13:18">
      <c r="M280" s="126"/>
      <c r="N280" s="126"/>
      <c r="O280" s="126"/>
      <c r="P280" s="126"/>
      <c r="Q280" s="126"/>
      <c r="R280" s="126"/>
    </row>
    <row r="281" spans="13:18">
      <c r="M281" s="126"/>
      <c r="N281" s="126"/>
      <c r="O281" s="126"/>
      <c r="P281" s="126"/>
      <c r="Q281" s="126"/>
      <c r="R281" s="126"/>
    </row>
    <row r="282" spans="13:18">
      <c r="M282" s="126"/>
      <c r="N282" s="126"/>
      <c r="O282" s="126"/>
      <c r="P282" s="126"/>
      <c r="Q282" s="126"/>
      <c r="R282" s="126"/>
    </row>
    <row r="283" spans="13:18">
      <c r="M283" s="126"/>
      <c r="N283" s="126"/>
      <c r="O283" s="126"/>
      <c r="P283" s="126"/>
      <c r="Q283" s="126"/>
      <c r="R283" s="126"/>
    </row>
    <row r="284" spans="13:18">
      <c r="M284" s="126"/>
      <c r="N284" s="126"/>
      <c r="O284" s="126"/>
      <c r="P284" s="126"/>
      <c r="Q284" s="126"/>
      <c r="R284" s="126"/>
    </row>
    <row r="285" spans="13:18">
      <c r="M285" s="126"/>
      <c r="N285" s="126"/>
      <c r="O285" s="126"/>
      <c r="P285" s="126"/>
      <c r="Q285" s="126"/>
      <c r="R285" s="126"/>
    </row>
    <row r="286" spans="13:18">
      <c r="M286" s="126"/>
      <c r="N286" s="126"/>
      <c r="O286" s="126"/>
      <c r="P286" s="126"/>
      <c r="Q286" s="126"/>
      <c r="R286" s="126"/>
    </row>
    <row r="287" spans="13:18">
      <c r="M287" s="126"/>
      <c r="N287" s="126"/>
      <c r="O287" s="126"/>
      <c r="P287" s="126"/>
      <c r="Q287" s="126"/>
      <c r="R287" s="126"/>
    </row>
    <row r="288" spans="13:18">
      <c r="M288" s="126"/>
      <c r="N288" s="126"/>
      <c r="O288" s="126"/>
      <c r="P288" s="126"/>
      <c r="Q288" s="126"/>
      <c r="R288" s="126"/>
    </row>
    <row r="289" spans="13:18">
      <c r="M289" s="126"/>
      <c r="N289" s="126"/>
      <c r="O289" s="126"/>
      <c r="P289" s="126"/>
      <c r="Q289" s="126"/>
      <c r="R289" s="126"/>
    </row>
    <row r="290" spans="13:18">
      <c r="M290" s="126"/>
      <c r="N290" s="126"/>
      <c r="O290" s="126"/>
      <c r="P290" s="126"/>
      <c r="Q290" s="126"/>
      <c r="R290" s="126"/>
    </row>
    <row r="291" spans="13:18">
      <c r="M291" s="126"/>
      <c r="N291" s="126"/>
      <c r="O291" s="126"/>
      <c r="P291" s="126"/>
      <c r="Q291" s="126"/>
      <c r="R291" s="126"/>
    </row>
    <row r="292" spans="13:18">
      <c r="M292" s="126"/>
      <c r="N292" s="126"/>
      <c r="O292" s="126"/>
      <c r="P292" s="126"/>
      <c r="Q292" s="126"/>
      <c r="R292" s="126"/>
    </row>
    <row r="293" spans="13:18">
      <c r="M293" s="126"/>
      <c r="N293" s="126"/>
      <c r="O293" s="126"/>
      <c r="P293" s="126"/>
      <c r="Q293" s="126"/>
      <c r="R293" s="126"/>
    </row>
    <row r="451" spans="1:11">
      <c r="A451" s="78"/>
      <c r="B451" s="78"/>
      <c r="C451" s="78"/>
      <c r="D451" s="78"/>
      <c r="E451" s="78"/>
      <c r="F451" s="78"/>
      <c r="G451" s="78"/>
      <c r="H451" s="78"/>
    </row>
    <row r="452" spans="1:11">
      <c r="A452" s="59"/>
      <c r="B452" s="60"/>
      <c r="G452" s="59"/>
      <c r="H452" s="60"/>
    </row>
    <row r="453" spans="1:11">
      <c r="A453" s="59"/>
      <c r="B453" s="60"/>
      <c r="G453" s="59"/>
      <c r="H453" s="60"/>
    </row>
    <row r="454" spans="1:11" ht="16" thickBot="1"/>
    <row r="455" spans="1:11" ht="53.25" customHeight="1" thickBot="1">
      <c r="A455" s="63"/>
      <c r="B455" s="24"/>
      <c r="C455" s="64"/>
      <c r="D455" s="24"/>
      <c r="E455" s="65"/>
      <c r="G455" s="63"/>
      <c r="H455" s="24"/>
      <c r="I455" s="64"/>
      <c r="J455" s="24"/>
      <c r="K455" s="65"/>
    </row>
    <row r="456" spans="1:11">
      <c r="A456" s="342"/>
      <c r="B456" s="343"/>
      <c r="C456" s="144"/>
      <c r="D456" s="62"/>
      <c r="E456" s="74"/>
      <c r="G456" s="342"/>
      <c r="H456" s="343"/>
      <c r="I456" s="144"/>
      <c r="J456" s="62"/>
      <c r="K456" s="74"/>
    </row>
    <row r="457" spans="1:11" ht="21.75" customHeight="1">
      <c r="A457" s="340"/>
      <c r="B457" s="341"/>
      <c r="C457" s="145"/>
      <c r="D457" s="61"/>
      <c r="E457" s="75"/>
      <c r="G457" s="340"/>
      <c r="H457" s="341"/>
      <c r="I457" s="145"/>
      <c r="J457" s="61"/>
      <c r="K457" s="75"/>
    </row>
    <row r="458" spans="1:11">
      <c r="A458" s="340"/>
      <c r="B458" s="341"/>
      <c r="C458" s="145"/>
      <c r="D458" s="61"/>
      <c r="E458" s="75"/>
      <c r="G458" s="340"/>
      <c r="H458" s="341"/>
      <c r="I458" s="145"/>
      <c r="J458" s="61"/>
      <c r="K458" s="75"/>
    </row>
    <row r="459" spans="1:11" ht="25.5" customHeight="1">
      <c r="A459" s="340"/>
      <c r="B459" s="341"/>
      <c r="C459" s="145"/>
      <c r="D459" s="61"/>
      <c r="E459" s="75"/>
      <c r="G459" s="340"/>
      <c r="H459" s="341"/>
      <c r="I459" s="145"/>
      <c r="J459" s="61"/>
      <c r="K459" s="75"/>
    </row>
    <row r="460" spans="1:11" ht="22.5" customHeight="1">
      <c r="A460" s="340"/>
      <c r="B460" s="341"/>
      <c r="C460" s="145"/>
      <c r="D460" s="61"/>
      <c r="E460" s="75"/>
      <c r="G460" s="340"/>
      <c r="H460" s="341"/>
      <c r="I460" s="145"/>
      <c r="J460" s="61"/>
      <c r="K460" s="75"/>
    </row>
    <row r="461" spans="1:11">
      <c r="A461" s="340"/>
      <c r="B461" s="341"/>
      <c r="C461" s="145"/>
      <c r="D461" s="61"/>
      <c r="E461" s="75"/>
      <c r="G461" s="340"/>
      <c r="H461" s="341"/>
      <c r="I461" s="145"/>
      <c r="J461" s="61"/>
      <c r="K461" s="75"/>
    </row>
    <row r="462" spans="1:11" ht="22.5" customHeight="1">
      <c r="A462" s="340"/>
      <c r="B462" s="341"/>
      <c r="C462" s="145"/>
      <c r="D462" s="61"/>
      <c r="E462" s="75"/>
      <c r="G462" s="340"/>
      <c r="H462" s="341"/>
      <c r="I462" s="145"/>
      <c r="J462" s="61"/>
      <c r="K462" s="75"/>
    </row>
    <row r="463" spans="1:11" ht="30" customHeight="1">
      <c r="A463" s="340"/>
      <c r="B463" s="341"/>
      <c r="C463" s="145"/>
      <c r="D463" s="61"/>
      <c r="E463" s="75"/>
      <c r="G463" s="340"/>
      <c r="H463" s="341"/>
      <c r="I463" s="145"/>
      <c r="J463" s="61"/>
      <c r="K463" s="75"/>
    </row>
    <row r="464" spans="1:11" ht="25.5" customHeight="1">
      <c r="A464" s="340"/>
      <c r="B464" s="341"/>
      <c r="C464" s="145"/>
      <c r="D464" s="61"/>
      <c r="E464" s="75"/>
      <c r="G464" s="340"/>
      <c r="H464" s="341"/>
      <c r="I464" s="145"/>
      <c r="J464" s="61"/>
      <c r="K464" s="75"/>
    </row>
    <row r="465" spans="1:11" ht="25.5" customHeight="1">
      <c r="A465" s="340"/>
      <c r="B465" s="341"/>
      <c r="C465" s="145"/>
      <c r="D465" s="61"/>
      <c r="E465" s="75"/>
      <c r="G465" s="340"/>
      <c r="H465" s="341"/>
      <c r="I465" s="145"/>
      <c r="J465" s="61"/>
      <c r="K465" s="75"/>
    </row>
    <row r="466" spans="1:11">
      <c r="A466" s="340"/>
      <c r="B466" s="341"/>
      <c r="C466" s="145"/>
      <c r="D466" s="61"/>
      <c r="E466" s="75"/>
      <c r="G466" s="340"/>
      <c r="H466" s="341"/>
      <c r="I466" s="145"/>
      <c r="J466" s="61"/>
      <c r="K466" s="75"/>
    </row>
    <row r="467" spans="1:11">
      <c r="A467" s="340"/>
      <c r="B467" s="341"/>
      <c r="C467" s="145"/>
      <c r="D467" s="61"/>
      <c r="E467" s="75"/>
      <c r="G467" s="340"/>
      <c r="H467" s="341"/>
      <c r="I467" s="145"/>
      <c r="J467" s="61"/>
      <c r="K467" s="75"/>
    </row>
    <row r="468" spans="1:11" ht="63.75" customHeight="1">
      <c r="A468" s="340"/>
      <c r="B468" s="341"/>
      <c r="C468" s="145"/>
      <c r="D468" s="61"/>
      <c r="E468" s="75"/>
      <c r="G468" s="340"/>
      <c r="H468" s="341"/>
      <c r="I468" s="145"/>
      <c r="J468" s="61"/>
      <c r="K468" s="75"/>
    </row>
    <row r="469" spans="1:11" ht="63.75" customHeight="1">
      <c r="A469" s="340"/>
      <c r="B469" s="341"/>
      <c r="C469" s="145"/>
      <c r="D469" s="61"/>
      <c r="E469" s="75"/>
      <c r="G469" s="340"/>
      <c r="H469" s="341"/>
      <c r="I469" s="145"/>
      <c r="J469" s="61"/>
      <c r="K469" s="75"/>
    </row>
    <row r="470" spans="1:11" ht="15.75" customHeight="1" thickBot="1">
      <c r="A470" s="340"/>
      <c r="B470" s="341"/>
      <c r="C470" s="145"/>
      <c r="D470" s="66"/>
      <c r="E470" s="76"/>
      <c r="G470" s="340"/>
      <c r="H470" s="341"/>
      <c r="I470" s="145"/>
      <c r="J470" s="66"/>
      <c r="K470" s="76"/>
    </row>
    <row r="471" spans="1:11" ht="16" thickBot="1">
      <c r="D471" s="67"/>
      <c r="E471" s="77"/>
      <c r="J471" s="67"/>
      <c r="K471" s="77"/>
    </row>
    <row r="472" spans="1:11" ht="16" thickBot="1">
      <c r="A472" s="71"/>
      <c r="B472" s="146"/>
      <c r="D472" s="70"/>
      <c r="E472" s="143"/>
      <c r="G472" s="71"/>
      <c r="H472" s="146"/>
      <c r="J472" s="70"/>
      <c r="K472" s="143"/>
    </row>
    <row r="473" spans="1:11" ht="16" thickBot="1">
      <c r="A473" s="72"/>
      <c r="B473" s="73"/>
      <c r="D473" s="70"/>
      <c r="E473" s="143"/>
      <c r="G473" s="72"/>
      <c r="H473" s="73"/>
      <c r="J473" s="70"/>
      <c r="K473" s="143"/>
    </row>
    <row r="474" spans="1:11" ht="16" thickBot="1">
      <c r="A474" s="72"/>
      <c r="B474" s="73"/>
      <c r="D474" s="70"/>
      <c r="E474" s="143"/>
      <c r="G474" s="72"/>
      <c r="H474" s="73"/>
      <c r="J474" s="70"/>
      <c r="K474" s="143"/>
    </row>
    <row r="475" spans="1:11" ht="16" thickBot="1">
      <c r="A475" s="72"/>
      <c r="B475" s="73"/>
      <c r="D475" s="70"/>
      <c r="E475" s="143"/>
      <c r="G475" s="72"/>
      <c r="H475" s="73"/>
      <c r="J475" s="70"/>
      <c r="K475" s="143"/>
    </row>
    <row r="480" spans="1:11">
      <c r="A480" s="78"/>
      <c r="B480" s="78"/>
      <c r="C480" s="78"/>
      <c r="D480" s="78"/>
      <c r="E480" s="78"/>
      <c r="F480" s="78"/>
      <c r="G480" s="78"/>
      <c r="H480" s="78"/>
    </row>
    <row r="481" spans="1:11">
      <c r="A481" s="59"/>
      <c r="B481" s="60"/>
      <c r="G481" s="59"/>
      <c r="H481" s="60"/>
    </row>
    <row r="482" spans="1:11">
      <c r="A482" s="59"/>
      <c r="B482" s="60"/>
      <c r="G482" s="59"/>
      <c r="H482" s="60"/>
    </row>
    <row r="483" spans="1:11" ht="16" thickBot="1"/>
    <row r="484" spans="1:11" ht="53.25" customHeight="1" thickBot="1">
      <c r="A484" s="63"/>
      <c r="B484" s="24"/>
      <c r="C484" s="64"/>
      <c r="D484" s="24"/>
      <c r="E484" s="65"/>
      <c r="G484" s="63"/>
      <c r="H484" s="24"/>
      <c r="I484" s="64"/>
      <c r="J484" s="24"/>
      <c r="K484" s="65"/>
    </row>
    <row r="485" spans="1:11">
      <c r="A485" s="342"/>
      <c r="B485" s="343"/>
      <c r="C485" s="144"/>
      <c r="D485" s="62"/>
      <c r="E485" s="74"/>
      <c r="G485" s="342"/>
      <c r="H485" s="343"/>
      <c r="I485" s="144"/>
      <c r="J485" s="62"/>
      <c r="K485" s="74"/>
    </row>
    <row r="486" spans="1:11" ht="21.75" customHeight="1">
      <c r="A486" s="340"/>
      <c r="B486" s="341"/>
      <c r="C486" s="145"/>
      <c r="D486" s="61"/>
      <c r="E486" s="75"/>
      <c r="G486" s="340"/>
      <c r="H486" s="341"/>
      <c r="I486" s="145"/>
      <c r="J486" s="61"/>
      <c r="K486" s="75"/>
    </row>
    <row r="487" spans="1:11">
      <c r="A487" s="340"/>
      <c r="B487" s="341"/>
      <c r="C487" s="145"/>
      <c r="D487" s="61"/>
      <c r="E487" s="75"/>
      <c r="G487" s="340"/>
      <c r="H487" s="341"/>
      <c r="I487" s="145"/>
      <c r="J487" s="61"/>
      <c r="K487" s="75"/>
    </row>
    <row r="488" spans="1:11" ht="25.5" customHeight="1">
      <c r="A488" s="340"/>
      <c r="B488" s="341"/>
      <c r="C488" s="145"/>
      <c r="D488" s="61"/>
      <c r="E488" s="75"/>
      <c r="G488" s="340"/>
      <c r="H488" s="341"/>
      <c r="I488" s="145"/>
      <c r="J488" s="61"/>
      <c r="K488" s="75"/>
    </row>
    <row r="489" spans="1:11" ht="22.5" customHeight="1">
      <c r="A489" s="340"/>
      <c r="B489" s="341"/>
      <c r="C489" s="145"/>
      <c r="D489" s="61"/>
      <c r="E489" s="75"/>
      <c r="G489" s="340"/>
      <c r="H489" s="341"/>
      <c r="I489" s="145"/>
      <c r="J489" s="61"/>
      <c r="K489" s="75"/>
    </row>
    <row r="490" spans="1:11">
      <c r="A490" s="340"/>
      <c r="B490" s="341"/>
      <c r="C490" s="145"/>
      <c r="D490" s="61"/>
      <c r="E490" s="75"/>
      <c r="G490" s="340"/>
      <c r="H490" s="341"/>
      <c r="I490" s="145"/>
      <c r="J490" s="61"/>
      <c r="K490" s="75"/>
    </row>
    <row r="491" spans="1:11" ht="22.5" customHeight="1">
      <c r="A491" s="340"/>
      <c r="B491" s="341"/>
      <c r="C491" s="145"/>
      <c r="D491" s="61"/>
      <c r="E491" s="75"/>
      <c r="G491" s="340"/>
      <c r="H491" s="341"/>
      <c r="I491" s="145"/>
      <c r="J491" s="61"/>
      <c r="K491" s="75"/>
    </row>
    <row r="492" spans="1:11" ht="30" customHeight="1">
      <c r="A492" s="340"/>
      <c r="B492" s="341"/>
      <c r="C492" s="145"/>
      <c r="D492" s="61"/>
      <c r="E492" s="75"/>
      <c r="G492" s="340"/>
      <c r="H492" s="341"/>
      <c r="I492" s="145"/>
      <c r="J492" s="61"/>
      <c r="K492" s="75"/>
    </row>
    <row r="493" spans="1:11" ht="25.5" customHeight="1">
      <c r="A493" s="340"/>
      <c r="B493" s="341"/>
      <c r="C493" s="145"/>
      <c r="D493" s="61"/>
      <c r="E493" s="75"/>
      <c r="G493" s="340"/>
      <c r="H493" s="341"/>
      <c r="I493" s="145"/>
      <c r="J493" s="61"/>
      <c r="K493" s="75"/>
    </row>
    <row r="494" spans="1:11" ht="25.5" customHeight="1">
      <c r="A494" s="340"/>
      <c r="B494" s="341"/>
      <c r="C494" s="145"/>
      <c r="D494" s="61"/>
      <c r="E494" s="75"/>
      <c r="G494" s="340"/>
      <c r="H494" s="341"/>
      <c r="I494" s="145"/>
      <c r="J494" s="61"/>
      <c r="K494" s="75"/>
    </row>
    <row r="495" spans="1:11">
      <c r="A495" s="340"/>
      <c r="B495" s="341"/>
      <c r="C495" s="145"/>
      <c r="D495" s="61"/>
      <c r="E495" s="75"/>
      <c r="G495" s="340"/>
      <c r="H495" s="341"/>
      <c r="I495" s="145"/>
      <c r="J495" s="61"/>
      <c r="K495" s="75"/>
    </row>
    <row r="496" spans="1:11">
      <c r="A496" s="340"/>
      <c r="B496" s="341"/>
      <c r="C496" s="145"/>
      <c r="D496" s="61"/>
      <c r="E496" s="75"/>
      <c r="G496" s="340"/>
      <c r="H496" s="341"/>
      <c r="I496" s="145"/>
      <c r="J496" s="61"/>
      <c r="K496" s="75"/>
    </row>
    <row r="497" spans="1:11" ht="63.75" customHeight="1">
      <c r="A497" s="340"/>
      <c r="B497" s="341"/>
      <c r="C497" s="145"/>
      <c r="D497" s="61"/>
      <c r="E497" s="75"/>
      <c r="G497" s="340"/>
      <c r="H497" s="341"/>
      <c r="I497" s="145"/>
      <c r="J497" s="61"/>
      <c r="K497" s="75"/>
    </row>
    <row r="498" spans="1:11" ht="63.75" customHeight="1">
      <c r="A498" s="340"/>
      <c r="B498" s="341"/>
      <c r="C498" s="145"/>
      <c r="D498" s="61"/>
      <c r="E498" s="75"/>
      <c r="G498" s="340"/>
      <c r="H498" s="341"/>
      <c r="I498" s="145"/>
      <c r="J498" s="61"/>
      <c r="K498" s="75"/>
    </row>
    <row r="499" spans="1:11" ht="15.75" customHeight="1" thickBot="1">
      <c r="A499" s="340"/>
      <c r="B499" s="341"/>
      <c r="C499" s="145"/>
      <c r="D499" s="66"/>
      <c r="E499" s="76"/>
      <c r="G499" s="340"/>
      <c r="H499" s="341"/>
      <c r="I499" s="145"/>
      <c r="J499" s="66"/>
      <c r="K499" s="76"/>
    </row>
    <row r="500" spans="1:11" ht="16" thickBot="1">
      <c r="D500" s="67"/>
      <c r="E500" s="77"/>
      <c r="J500" s="67"/>
      <c r="K500" s="77"/>
    </row>
    <row r="501" spans="1:11" ht="16" thickBot="1">
      <c r="A501" s="71"/>
      <c r="B501" s="146"/>
      <c r="D501" s="70"/>
      <c r="E501" s="143"/>
      <c r="G501" s="71"/>
      <c r="H501" s="146"/>
      <c r="J501" s="70"/>
      <c r="K501" s="143"/>
    </row>
    <row r="502" spans="1:11" ht="16" thickBot="1">
      <c r="A502" s="72"/>
      <c r="B502" s="73"/>
      <c r="D502" s="70"/>
      <c r="E502" s="143"/>
      <c r="G502" s="72"/>
      <c r="H502" s="73"/>
      <c r="J502" s="70"/>
      <c r="K502" s="143"/>
    </row>
    <row r="503" spans="1:11" ht="16" thickBot="1">
      <c r="A503" s="72"/>
      <c r="B503" s="73"/>
      <c r="D503" s="70"/>
      <c r="E503" s="143"/>
      <c r="G503" s="72"/>
      <c r="H503" s="73"/>
      <c r="J503" s="70"/>
      <c r="K503" s="143"/>
    </row>
    <row r="504" spans="1:11" ht="16" thickBot="1">
      <c r="A504" s="72"/>
      <c r="B504" s="73"/>
      <c r="D504" s="70"/>
      <c r="E504" s="143"/>
      <c r="G504" s="72"/>
      <c r="H504" s="73"/>
      <c r="J504" s="70"/>
      <c r="K504" s="143"/>
    </row>
    <row r="506" spans="1:11">
      <c r="A506" s="78"/>
      <c r="B506" s="78"/>
      <c r="C506" s="78"/>
      <c r="D506" s="78"/>
      <c r="E506" s="78"/>
      <c r="F506" s="78"/>
      <c r="G506" s="78"/>
      <c r="H506" s="78"/>
    </row>
    <row r="507" spans="1:11">
      <c r="A507" s="59"/>
      <c r="B507" s="60"/>
      <c r="G507" s="59"/>
      <c r="H507" s="60"/>
    </row>
    <row r="508" spans="1:11">
      <c r="A508" s="59"/>
      <c r="B508" s="60"/>
      <c r="G508" s="59"/>
      <c r="H508" s="60"/>
    </row>
    <row r="509" spans="1:11" ht="16" thickBot="1"/>
    <row r="510" spans="1:11" ht="53.25" customHeight="1" thickBot="1">
      <c r="A510" s="63"/>
      <c r="B510" s="24"/>
      <c r="C510" s="64"/>
      <c r="D510" s="24"/>
      <c r="E510" s="65"/>
      <c r="G510" s="63"/>
      <c r="H510" s="24"/>
      <c r="I510" s="64"/>
      <c r="J510" s="24"/>
      <c r="K510" s="65"/>
    </row>
    <row r="511" spans="1:11">
      <c r="A511" s="342"/>
      <c r="B511" s="343"/>
      <c r="C511" s="144"/>
      <c r="D511" s="62"/>
      <c r="E511" s="74"/>
      <c r="G511" s="342"/>
      <c r="H511" s="343"/>
      <c r="I511" s="144"/>
      <c r="J511" s="62"/>
      <c r="K511" s="74"/>
    </row>
    <row r="512" spans="1:11" ht="21.75" customHeight="1">
      <c r="A512" s="340"/>
      <c r="B512" s="341"/>
      <c r="C512" s="145"/>
      <c r="D512" s="61"/>
      <c r="E512" s="75"/>
      <c r="G512" s="340"/>
      <c r="H512" s="341"/>
      <c r="I512" s="145"/>
      <c r="J512" s="61"/>
      <c r="K512" s="75"/>
    </row>
    <row r="513" spans="1:11">
      <c r="A513" s="340"/>
      <c r="B513" s="341"/>
      <c r="C513" s="145"/>
      <c r="D513" s="61"/>
      <c r="E513" s="75"/>
      <c r="G513" s="340"/>
      <c r="H513" s="341"/>
      <c r="I513" s="145"/>
      <c r="J513" s="61"/>
      <c r="K513" s="75"/>
    </row>
    <row r="514" spans="1:11" ht="25.5" customHeight="1">
      <c r="A514" s="340"/>
      <c r="B514" s="341"/>
      <c r="C514" s="145"/>
      <c r="D514" s="61"/>
      <c r="E514" s="75"/>
      <c r="G514" s="340"/>
      <c r="H514" s="341"/>
      <c r="I514" s="145"/>
      <c r="J514" s="61"/>
      <c r="K514" s="75"/>
    </row>
    <row r="515" spans="1:11" ht="22.5" customHeight="1">
      <c r="A515" s="340"/>
      <c r="B515" s="341"/>
      <c r="C515" s="145"/>
      <c r="D515" s="61"/>
      <c r="E515" s="75"/>
      <c r="G515" s="340"/>
      <c r="H515" s="341"/>
      <c r="I515" s="145"/>
      <c r="J515" s="61"/>
      <c r="K515" s="75"/>
    </row>
    <row r="516" spans="1:11">
      <c r="A516" s="340"/>
      <c r="B516" s="341"/>
      <c r="C516" s="145"/>
      <c r="D516" s="61"/>
      <c r="E516" s="75"/>
      <c r="G516" s="340"/>
      <c r="H516" s="341"/>
      <c r="I516" s="145"/>
      <c r="J516" s="61"/>
      <c r="K516" s="75"/>
    </row>
    <row r="517" spans="1:11" ht="22.5" customHeight="1">
      <c r="A517" s="340"/>
      <c r="B517" s="341"/>
      <c r="C517" s="145"/>
      <c r="D517" s="61"/>
      <c r="E517" s="75"/>
      <c r="G517" s="340"/>
      <c r="H517" s="341"/>
      <c r="I517" s="145"/>
      <c r="J517" s="61"/>
      <c r="K517" s="75"/>
    </row>
    <row r="518" spans="1:11" ht="30" customHeight="1">
      <c r="A518" s="340"/>
      <c r="B518" s="341"/>
      <c r="C518" s="145"/>
      <c r="D518" s="61"/>
      <c r="E518" s="75"/>
      <c r="G518" s="340"/>
      <c r="H518" s="341"/>
      <c r="I518" s="145"/>
      <c r="J518" s="61"/>
      <c r="K518" s="75"/>
    </row>
    <row r="519" spans="1:11" ht="25.5" customHeight="1">
      <c r="A519" s="340"/>
      <c r="B519" s="341"/>
      <c r="C519" s="145"/>
      <c r="D519" s="61"/>
      <c r="E519" s="75"/>
      <c r="G519" s="340"/>
      <c r="H519" s="341"/>
      <c r="I519" s="145"/>
      <c r="J519" s="61"/>
      <c r="K519" s="75"/>
    </row>
    <row r="520" spans="1:11" ht="25.5" customHeight="1">
      <c r="A520" s="340"/>
      <c r="B520" s="341"/>
      <c r="C520" s="145"/>
      <c r="D520" s="61"/>
      <c r="E520" s="75"/>
      <c r="G520" s="340"/>
      <c r="H520" s="341"/>
      <c r="I520" s="145"/>
      <c r="J520" s="61"/>
      <c r="K520" s="75"/>
    </row>
    <row r="521" spans="1:11">
      <c r="A521" s="340"/>
      <c r="B521" s="341"/>
      <c r="C521" s="145"/>
      <c r="D521" s="61"/>
      <c r="E521" s="75"/>
      <c r="G521" s="340"/>
      <c r="H521" s="341"/>
      <c r="I521" s="145"/>
      <c r="J521" s="61"/>
      <c r="K521" s="75"/>
    </row>
    <row r="522" spans="1:11">
      <c r="A522" s="340"/>
      <c r="B522" s="341"/>
      <c r="C522" s="145"/>
      <c r="D522" s="61"/>
      <c r="E522" s="75"/>
      <c r="G522" s="340"/>
      <c r="H522" s="341"/>
      <c r="I522" s="145"/>
      <c r="J522" s="61"/>
      <c r="K522" s="75"/>
    </row>
    <row r="523" spans="1:11" ht="63.75" customHeight="1">
      <c r="A523" s="340"/>
      <c r="B523" s="341"/>
      <c r="C523" s="145"/>
      <c r="D523" s="61"/>
      <c r="E523" s="75"/>
      <c r="G523" s="340"/>
      <c r="H523" s="341"/>
      <c r="I523" s="145"/>
      <c r="J523" s="61"/>
      <c r="K523" s="75"/>
    </row>
    <row r="524" spans="1:11" ht="63.75" customHeight="1">
      <c r="A524" s="340"/>
      <c r="B524" s="341"/>
      <c r="C524" s="145"/>
      <c r="D524" s="61"/>
      <c r="E524" s="75"/>
      <c r="G524" s="340"/>
      <c r="H524" s="341"/>
      <c r="I524" s="145"/>
      <c r="J524" s="61"/>
      <c r="K524" s="75"/>
    </row>
    <row r="525" spans="1:11" ht="15.75" customHeight="1" thickBot="1">
      <c r="A525" s="340"/>
      <c r="B525" s="341"/>
      <c r="C525" s="145"/>
      <c r="D525" s="66"/>
      <c r="E525" s="76"/>
      <c r="G525" s="340"/>
      <c r="H525" s="341"/>
      <c r="I525" s="145"/>
      <c r="J525" s="66"/>
      <c r="K525" s="76"/>
    </row>
    <row r="526" spans="1:11" ht="16" thickBot="1">
      <c r="D526" s="67"/>
      <c r="E526" s="77"/>
      <c r="J526" s="67"/>
      <c r="K526" s="77"/>
    </row>
    <row r="527" spans="1:11" ht="16" thickBot="1">
      <c r="A527" s="71"/>
      <c r="B527" s="146"/>
      <c r="D527" s="70"/>
      <c r="E527" s="143"/>
      <c r="G527" s="71"/>
      <c r="H527" s="146"/>
      <c r="J527" s="70"/>
      <c r="K527" s="143"/>
    </row>
    <row r="528" spans="1:11" ht="16" thickBot="1">
      <c r="A528" s="72"/>
      <c r="B528" s="73"/>
      <c r="D528" s="70"/>
      <c r="E528" s="143"/>
      <c r="G528" s="72"/>
      <c r="H528" s="73"/>
      <c r="J528" s="70"/>
      <c r="K528" s="143"/>
    </row>
    <row r="529" spans="1:11" ht="16" thickBot="1">
      <c r="A529" s="72"/>
      <c r="B529" s="73"/>
      <c r="D529" s="70"/>
      <c r="E529" s="143"/>
      <c r="G529" s="72"/>
      <c r="H529" s="73"/>
      <c r="J529" s="70"/>
      <c r="K529" s="143"/>
    </row>
    <row r="530" spans="1:11" ht="16" thickBot="1">
      <c r="A530" s="72"/>
      <c r="B530" s="73"/>
      <c r="D530" s="70"/>
      <c r="E530" s="143"/>
      <c r="G530" s="72"/>
      <c r="H530" s="73"/>
      <c r="J530" s="70"/>
      <c r="K530" s="143"/>
    </row>
  </sheetData>
  <mergeCells count="300">
    <mergeCell ref="M16:M17"/>
    <mergeCell ref="N16:N17"/>
    <mergeCell ref="M18:M20"/>
    <mergeCell ref="N18:N20"/>
    <mergeCell ref="M6:M9"/>
    <mergeCell ref="N6:N7"/>
    <mergeCell ref="N8:N9"/>
    <mergeCell ref="M10:M11"/>
    <mergeCell ref="N10:N11"/>
    <mergeCell ref="M12:M13"/>
    <mergeCell ref="N12:N13"/>
    <mergeCell ref="M14:M15"/>
    <mergeCell ref="N14:N15"/>
    <mergeCell ref="M110:M113"/>
    <mergeCell ref="N110:N111"/>
    <mergeCell ref="N112:N113"/>
    <mergeCell ref="M114:M115"/>
    <mergeCell ref="N114:N115"/>
    <mergeCell ref="M116:M117"/>
    <mergeCell ref="N116:N117"/>
    <mergeCell ref="M118:M119"/>
    <mergeCell ref="N118:N119"/>
    <mergeCell ref="M120:M121"/>
    <mergeCell ref="N120:N121"/>
    <mergeCell ref="M122:M124"/>
    <mergeCell ref="N122:N124"/>
    <mergeCell ref="A12:A13"/>
    <mergeCell ref="B12:B13"/>
    <mergeCell ref="A14:A15"/>
    <mergeCell ref="B14:B15"/>
    <mergeCell ref="A16:A17"/>
    <mergeCell ref="B16:B17"/>
    <mergeCell ref="G12:G13"/>
    <mergeCell ref="H12:H13"/>
    <mergeCell ref="G14:G15"/>
    <mergeCell ref="H14:H15"/>
    <mergeCell ref="A32:A35"/>
    <mergeCell ref="B32:B33"/>
    <mergeCell ref="G32:G35"/>
    <mergeCell ref="H32:H33"/>
    <mergeCell ref="B34:B35"/>
    <mergeCell ref="H34:H35"/>
    <mergeCell ref="G18:G20"/>
    <mergeCell ref="H18:H20"/>
    <mergeCell ref="H16:H17"/>
    <mergeCell ref="G16:G17"/>
    <mergeCell ref="A6:A9"/>
    <mergeCell ref="B6:B7"/>
    <mergeCell ref="B8:B9"/>
    <mergeCell ref="A10:A11"/>
    <mergeCell ref="B10:B11"/>
    <mergeCell ref="G6:G9"/>
    <mergeCell ref="H6:H7"/>
    <mergeCell ref="H8:H9"/>
    <mergeCell ref="G10:G11"/>
    <mergeCell ref="H10:H11"/>
    <mergeCell ref="A18:A20"/>
    <mergeCell ref="B18:B20"/>
    <mergeCell ref="G40:G41"/>
    <mergeCell ref="H40:H41"/>
    <mergeCell ref="A42:A43"/>
    <mergeCell ref="B42:B43"/>
    <mergeCell ref="G42:G43"/>
    <mergeCell ref="H42:H43"/>
    <mergeCell ref="A40:A41"/>
    <mergeCell ref="B40:B41"/>
    <mergeCell ref="B36:B37"/>
    <mergeCell ref="G36:G37"/>
    <mergeCell ref="H36:H37"/>
    <mergeCell ref="A38:A39"/>
    <mergeCell ref="B38:B39"/>
    <mergeCell ref="G38:G39"/>
    <mergeCell ref="H38:H39"/>
    <mergeCell ref="A36:A37"/>
    <mergeCell ref="A58:A61"/>
    <mergeCell ref="B58:B59"/>
    <mergeCell ref="G58:G61"/>
    <mergeCell ref="H58:H59"/>
    <mergeCell ref="B60:B61"/>
    <mergeCell ref="H60:H61"/>
    <mergeCell ref="A44:A46"/>
    <mergeCell ref="B44:B46"/>
    <mergeCell ref="G44:G46"/>
    <mergeCell ref="H44:H46"/>
    <mergeCell ref="A66:A67"/>
    <mergeCell ref="B66:B67"/>
    <mergeCell ref="G66:G67"/>
    <mergeCell ref="H66:H67"/>
    <mergeCell ref="A68:A69"/>
    <mergeCell ref="B68:B69"/>
    <mergeCell ref="G68:G69"/>
    <mergeCell ref="H68:H69"/>
    <mergeCell ref="A62:A63"/>
    <mergeCell ref="B62:B63"/>
    <mergeCell ref="G62:G63"/>
    <mergeCell ref="H62:H63"/>
    <mergeCell ref="A64:A65"/>
    <mergeCell ref="B64:B65"/>
    <mergeCell ref="G64:G65"/>
    <mergeCell ref="H64:H65"/>
    <mergeCell ref="A70:A72"/>
    <mergeCell ref="B70:B72"/>
    <mergeCell ref="G70:G72"/>
    <mergeCell ref="H70:H72"/>
    <mergeCell ref="A84:A87"/>
    <mergeCell ref="B84:B85"/>
    <mergeCell ref="G84:G87"/>
    <mergeCell ref="H84:H85"/>
    <mergeCell ref="B86:B87"/>
    <mergeCell ref="H86:H87"/>
    <mergeCell ref="A92:A93"/>
    <mergeCell ref="B92:B93"/>
    <mergeCell ref="G92:G93"/>
    <mergeCell ref="H92:H93"/>
    <mergeCell ref="A94:A95"/>
    <mergeCell ref="B94:B95"/>
    <mergeCell ref="G94:G95"/>
    <mergeCell ref="H94:H95"/>
    <mergeCell ref="A88:A89"/>
    <mergeCell ref="B88:B89"/>
    <mergeCell ref="G88:G89"/>
    <mergeCell ref="H88:H89"/>
    <mergeCell ref="A90:A91"/>
    <mergeCell ref="B90:B91"/>
    <mergeCell ref="G90:G91"/>
    <mergeCell ref="H90:H91"/>
    <mergeCell ref="A96:A98"/>
    <mergeCell ref="B96:B98"/>
    <mergeCell ref="G96:G98"/>
    <mergeCell ref="H96:H98"/>
    <mergeCell ref="A110:A113"/>
    <mergeCell ref="B110:B111"/>
    <mergeCell ref="G110:G113"/>
    <mergeCell ref="H110:H111"/>
    <mergeCell ref="B112:B113"/>
    <mergeCell ref="H112:H113"/>
    <mergeCell ref="A118:A119"/>
    <mergeCell ref="B118:B119"/>
    <mergeCell ref="G118:G119"/>
    <mergeCell ref="H118:H119"/>
    <mergeCell ref="A120:A121"/>
    <mergeCell ref="B120:B121"/>
    <mergeCell ref="G120:G121"/>
    <mergeCell ref="H120:H121"/>
    <mergeCell ref="A114:A115"/>
    <mergeCell ref="B114:B115"/>
    <mergeCell ref="G114:G115"/>
    <mergeCell ref="H114:H115"/>
    <mergeCell ref="A116:A117"/>
    <mergeCell ref="B116:B117"/>
    <mergeCell ref="G116:G117"/>
    <mergeCell ref="H116:H117"/>
    <mergeCell ref="A122:A124"/>
    <mergeCell ref="B122:B124"/>
    <mergeCell ref="G122:G124"/>
    <mergeCell ref="H122:H124"/>
    <mergeCell ref="A136:A139"/>
    <mergeCell ref="B136:B137"/>
    <mergeCell ref="G136:G139"/>
    <mergeCell ref="H136:H137"/>
    <mergeCell ref="B138:B139"/>
    <mergeCell ref="H138:H139"/>
    <mergeCell ref="A144:A145"/>
    <mergeCell ref="B144:B145"/>
    <mergeCell ref="G144:G145"/>
    <mergeCell ref="H144:H145"/>
    <mergeCell ref="A146:A147"/>
    <mergeCell ref="B146:B147"/>
    <mergeCell ref="G146:G147"/>
    <mergeCell ref="H146:H147"/>
    <mergeCell ref="A140:A141"/>
    <mergeCell ref="B140:B141"/>
    <mergeCell ref="G140:G141"/>
    <mergeCell ref="H140:H141"/>
    <mergeCell ref="A142:A143"/>
    <mergeCell ref="B142:B143"/>
    <mergeCell ref="G142:G143"/>
    <mergeCell ref="H142:H143"/>
    <mergeCell ref="A162:A165"/>
    <mergeCell ref="B162:B163"/>
    <mergeCell ref="G162:G165"/>
    <mergeCell ref="H162:H163"/>
    <mergeCell ref="B164:B165"/>
    <mergeCell ref="H164:H165"/>
    <mergeCell ref="A148:A150"/>
    <mergeCell ref="B148:B150"/>
    <mergeCell ref="G148:G150"/>
    <mergeCell ref="H148:H150"/>
    <mergeCell ref="A170:A171"/>
    <mergeCell ref="B170:B171"/>
    <mergeCell ref="G170:G171"/>
    <mergeCell ref="H170:H171"/>
    <mergeCell ref="A172:A173"/>
    <mergeCell ref="B172:B173"/>
    <mergeCell ref="G172:G173"/>
    <mergeCell ref="H172:H173"/>
    <mergeCell ref="A166:A167"/>
    <mergeCell ref="B166:B167"/>
    <mergeCell ref="G166:G167"/>
    <mergeCell ref="H166:H167"/>
    <mergeCell ref="A168:A169"/>
    <mergeCell ref="B168:B169"/>
    <mergeCell ref="G168:G169"/>
    <mergeCell ref="H168:H169"/>
    <mergeCell ref="A174:A176"/>
    <mergeCell ref="B174:B176"/>
    <mergeCell ref="G174:G176"/>
    <mergeCell ref="H174:H176"/>
    <mergeCell ref="A456:A459"/>
    <mergeCell ref="B456:B457"/>
    <mergeCell ref="G456:G459"/>
    <mergeCell ref="H456:H457"/>
    <mergeCell ref="B458:B459"/>
    <mergeCell ref="H458:H459"/>
    <mergeCell ref="A464:A465"/>
    <mergeCell ref="B464:B465"/>
    <mergeCell ref="G464:G465"/>
    <mergeCell ref="H464:H465"/>
    <mergeCell ref="A466:A467"/>
    <mergeCell ref="B466:B467"/>
    <mergeCell ref="G466:G467"/>
    <mergeCell ref="H466:H467"/>
    <mergeCell ref="A460:A461"/>
    <mergeCell ref="B460:B461"/>
    <mergeCell ref="G460:G461"/>
    <mergeCell ref="H460:H461"/>
    <mergeCell ref="A462:A463"/>
    <mergeCell ref="B462:B463"/>
    <mergeCell ref="G462:G463"/>
    <mergeCell ref="H462:H463"/>
    <mergeCell ref="A468:A470"/>
    <mergeCell ref="B468:B470"/>
    <mergeCell ref="G468:G470"/>
    <mergeCell ref="H468:H470"/>
    <mergeCell ref="A485:A488"/>
    <mergeCell ref="B485:B486"/>
    <mergeCell ref="G485:G488"/>
    <mergeCell ref="H485:H486"/>
    <mergeCell ref="B487:B488"/>
    <mergeCell ref="H487:H488"/>
    <mergeCell ref="A493:A494"/>
    <mergeCell ref="B493:B494"/>
    <mergeCell ref="G493:G494"/>
    <mergeCell ref="H493:H494"/>
    <mergeCell ref="A495:A496"/>
    <mergeCell ref="B495:B496"/>
    <mergeCell ref="G495:G496"/>
    <mergeCell ref="H495:H496"/>
    <mergeCell ref="A489:A490"/>
    <mergeCell ref="B489:B490"/>
    <mergeCell ref="G489:G490"/>
    <mergeCell ref="H489:H490"/>
    <mergeCell ref="A491:A492"/>
    <mergeCell ref="B491:B492"/>
    <mergeCell ref="G491:G492"/>
    <mergeCell ref="H491:H492"/>
    <mergeCell ref="A497:A499"/>
    <mergeCell ref="B497:B499"/>
    <mergeCell ref="G497:G499"/>
    <mergeCell ref="H497:H499"/>
    <mergeCell ref="A511:A514"/>
    <mergeCell ref="B511:B512"/>
    <mergeCell ref="G511:G514"/>
    <mergeCell ref="H511:H512"/>
    <mergeCell ref="B513:B514"/>
    <mergeCell ref="H513:H514"/>
    <mergeCell ref="M146:M147"/>
    <mergeCell ref="N146:N147"/>
    <mergeCell ref="M148:M150"/>
    <mergeCell ref="N148:N150"/>
    <mergeCell ref="A523:A525"/>
    <mergeCell ref="B523:B525"/>
    <mergeCell ref="G523:G525"/>
    <mergeCell ref="H523:H525"/>
    <mergeCell ref="A519:A520"/>
    <mergeCell ref="B519:B520"/>
    <mergeCell ref="G519:G520"/>
    <mergeCell ref="H519:H520"/>
    <mergeCell ref="A521:A522"/>
    <mergeCell ref="B521:B522"/>
    <mergeCell ref="G521:G522"/>
    <mergeCell ref="H521:H522"/>
    <mergeCell ref="A515:A516"/>
    <mergeCell ref="B515:B516"/>
    <mergeCell ref="G515:G516"/>
    <mergeCell ref="H515:H516"/>
    <mergeCell ref="A517:A518"/>
    <mergeCell ref="B517:B518"/>
    <mergeCell ref="G517:G518"/>
    <mergeCell ref="H517:H518"/>
    <mergeCell ref="N133:P133"/>
    <mergeCell ref="M136:M139"/>
    <mergeCell ref="N136:N137"/>
    <mergeCell ref="N138:N139"/>
    <mergeCell ref="M140:M141"/>
    <mergeCell ref="N140:N141"/>
    <mergeCell ref="M142:M143"/>
    <mergeCell ref="N142:N143"/>
    <mergeCell ref="M144:M145"/>
    <mergeCell ref="N144:N14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B6"/>
  <sheetViews>
    <sheetView workbookViewId="0">
      <selection activeCell="B6" sqref="B6"/>
    </sheetView>
  </sheetViews>
  <sheetFormatPr baseColWidth="10" defaultColWidth="10.83203125" defaultRowHeight="15"/>
  <cols>
    <col min="1" max="1" width="28.83203125" customWidth="1"/>
    <col min="2" max="2" width="61.83203125" customWidth="1"/>
  </cols>
  <sheetData>
    <row r="2" spans="1:2" ht="16" thickBot="1">
      <c r="A2" s="344" t="s">
        <v>13</v>
      </c>
      <c r="B2" s="344"/>
    </row>
    <row r="3" spans="1:2" ht="39" customHeight="1" thickBot="1">
      <c r="A3" s="84" t="s">
        <v>423</v>
      </c>
      <c r="B3" s="71" t="s">
        <v>424</v>
      </c>
    </row>
    <row r="4" spans="1:2" ht="39" customHeight="1">
      <c r="A4" s="83" t="s">
        <v>57</v>
      </c>
      <c r="B4" s="83" t="s">
        <v>425</v>
      </c>
    </row>
    <row r="5" spans="1:2" ht="39" customHeight="1">
      <c r="A5" s="82" t="s">
        <v>99</v>
      </c>
      <c r="B5" s="82" t="s">
        <v>426</v>
      </c>
    </row>
    <row r="6" spans="1:2" ht="39" customHeight="1">
      <c r="A6" s="82" t="s">
        <v>165</v>
      </c>
      <c r="B6" s="82" t="s">
        <v>427</v>
      </c>
    </row>
  </sheetData>
  <mergeCells count="1">
    <mergeCell ref="A2:B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17"/>
  <sheetViews>
    <sheetView workbookViewId="0">
      <selection activeCell="A16" sqref="A16"/>
    </sheetView>
  </sheetViews>
  <sheetFormatPr baseColWidth="10" defaultColWidth="10.83203125" defaultRowHeight="15"/>
  <cols>
    <col min="1" max="1" width="28.83203125" customWidth="1"/>
    <col min="2" max="2" width="34.1640625" customWidth="1"/>
    <col min="3" max="3" width="37.33203125" customWidth="1"/>
    <col min="4" max="12" width="21.5" customWidth="1"/>
  </cols>
  <sheetData>
    <row r="1" spans="1:16" ht="16" thickBot="1">
      <c r="A1" s="345" t="s">
        <v>428</v>
      </c>
      <c r="B1" s="335"/>
      <c r="C1" s="335"/>
      <c r="D1" s="335"/>
      <c r="E1" s="102"/>
      <c r="F1" s="102"/>
      <c r="G1" s="102"/>
      <c r="H1" s="102"/>
      <c r="I1" s="102"/>
      <c r="J1" s="102"/>
      <c r="K1" s="102"/>
      <c r="L1" s="102"/>
    </row>
    <row r="2" spans="1:16" ht="33" customHeight="1">
      <c r="A2" s="348" t="s">
        <v>429</v>
      </c>
      <c r="B2" s="348" t="s">
        <v>430</v>
      </c>
      <c r="C2" s="79" t="s">
        <v>431</v>
      </c>
      <c r="D2" s="348" t="s">
        <v>432</v>
      </c>
      <c r="E2" s="103"/>
      <c r="F2" s="103"/>
      <c r="G2" s="103"/>
      <c r="H2" s="103"/>
      <c r="I2" s="103"/>
      <c r="J2" s="103"/>
      <c r="K2" s="103"/>
      <c r="L2" s="103"/>
    </row>
    <row r="3" spans="1:16" ht="19.5" customHeight="1" thickBot="1">
      <c r="A3" s="349"/>
      <c r="B3" s="349"/>
      <c r="C3" s="80" t="s">
        <v>433</v>
      </c>
      <c r="D3" s="349"/>
      <c r="E3" s="103"/>
      <c r="F3" s="103"/>
      <c r="G3" s="103"/>
      <c r="H3" s="103"/>
      <c r="I3" s="103"/>
      <c r="J3" s="103"/>
      <c r="K3" s="103"/>
      <c r="L3" s="103"/>
    </row>
    <row r="4" spans="1:16" ht="15" customHeight="1" thickBot="1">
      <c r="A4" s="350" t="s">
        <v>434</v>
      </c>
      <c r="B4" s="86" t="s">
        <v>435</v>
      </c>
      <c r="C4" s="86" t="s">
        <v>436</v>
      </c>
      <c r="D4" s="87" t="s">
        <v>437</v>
      </c>
      <c r="E4" s="104"/>
      <c r="F4" s="104"/>
      <c r="G4" s="104"/>
      <c r="H4" s="104"/>
      <c r="I4" s="104"/>
      <c r="J4" s="104"/>
      <c r="K4" s="104"/>
      <c r="L4" s="104"/>
      <c r="M4" t="s">
        <v>153</v>
      </c>
      <c r="N4" t="s">
        <v>57</v>
      </c>
      <c r="O4">
        <v>100</v>
      </c>
      <c r="P4" t="str">
        <f t="shared" ref="P4:P12" si="0">+N4&amp;"
 "&amp;O4</f>
        <v>FUERTE
 100</v>
      </c>
    </row>
    <row r="5" spans="1:16" ht="15" customHeight="1" thickBot="1">
      <c r="A5" s="351"/>
      <c r="B5" s="86" t="s">
        <v>438</v>
      </c>
      <c r="C5" s="86" t="s">
        <v>439</v>
      </c>
      <c r="D5" s="87" t="s">
        <v>440</v>
      </c>
      <c r="E5" s="104"/>
      <c r="F5" s="104"/>
      <c r="G5" s="104"/>
      <c r="H5" s="104"/>
      <c r="I5" s="104"/>
      <c r="J5" s="104"/>
      <c r="K5" s="104"/>
      <c r="L5" s="104"/>
      <c r="M5" t="s">
        <v>160</v>
      </c>
      <c r="N5" t="s">
        <v>99</v>
      </c>
      <c r="O5">
        <v>50</v>
      </c>
      <c r="P5" t="str">
        <f t="shared" si="0"/>
        <v>MODERADO
 50</v>
      </c>
    </row>
    <row r="6" spans="1:16" ht="15" customHeight="1" thickBot="1">
      <c r="A6" s="352"/>
      <c r="B6" s="86" t="s">
        <v>441</v>
      </c>
      <c r="C6" s="86" t="s">
        <v>442</v>
      </c>
      <c r="D6" s="87" t="s">
        <v>440</v>
      </c>
      <c r="E6" s="104"/>
      <c r="F6" s="104"/>
      <c r="G6" s="104"/>
      <c r="H6" s="104"/>
      <c r="I6" s="104"/>
      <c r="J6" s="104"/>
      <c r="K6" s="104"/>
      <c r="L6" s="104"/>
      <c r="M6" t="s">
        <v>167</v>
      </c>
      <c r="N6" t="s">
        <v>165</v>
      </c>
      <c r="O6">
        <v>0</v>
      </c>
      <c r="P6" t="str">
        <f t="shared" si="0"/>
        <v>DÉBIL
 0</v>
      </c>
    </row>
    <row r="7" spans="1:16" ht="15" customHeight="1" thickBot="1">
      <c r="A7" s="350" t="s">
        <v>443</v>
      </c>
      <c r="B7" s="86" t="s">
        <v>444</v>
      </c>
      <c r="C7" s="86" t="s">
        <v>445</v>
      </c>
      <c r="D7" s="87" t="s">
        <v>440</v>
      </c>
      <c r="E7" s="104"/>
      <c r="F7" s="104"/>
      <c r="G7" s="104"/>
      <c r="H7" s="104"/>
      <c r="I7" s="104"/>
      <c r="J7" s="104"/>
      <c r="K7" s="104"/>
      <c r="L7" s="104"/>
      <c r="M7" t="s">
        <v>172</v>
      </c>
      <c r="N7" t="s">
        <v>99</v>
      </c>
      <c r="O7">
        <v>50</v>
      </c>
      <c r="P7" t="str">
        <f t="shared" si="0"/>
        <v>MODERADO
 50</v>
      </c>
    </row>
    <row r="8" spans="1:16" ht="15" customHeight="1" thickBot="1">
      <c r="A8" s="351"/>
      <c r="B8" s="86" t="s">
        <v>438</v>
      </c>
      <c r="C8" s="86" t="s">
        <v>446</v>
      </c>
      <c r="D8" s="87" t="s">
        <v>440</v>
      </c>
      <c r="E8" s="104"/>
      <c r="F8" s="104"/>
      <c r="G8" s="104"/>
      <c r="H8" s="104"/>
      <c r="I8" s="104"/>
      <c r="J8" s="104"/>
      <c r="K8" s="104"/>
      <c r="L8" s="104"/>
      <c r="M8" t="s">
        <v>176</v>
      </c>
      <c r="N8" t="s">
        <v>99</v>
      </c>
      <c r="O8">
        <v>50</v>
      </c>
      <c r="P8" t="str">
        <f t="shared" si="0"/>
        <v>MODERADO
 50</v>
      </c>
    </row>
    <row r="9" spans="1:16" ht="15" customHeight="1" thickBot="1">
      <c r="A9" s="352"/>
      <c r="B9" s="86" t="s">
        <v>441</v>
      </c>
      <c r="C9" s="86" t="s">
        <v>447</v>
      </c>
      <c r="D9" s="87" t="s">
        <v>440</v>
      </c>
      <c r="E9" s="104"/>
      <c r="F9" s="104"/>
      <c r="G9" s="104"/>
      <c r="H9" s="104"/>
      <c r="I9" s="104"/>
      <c r="J9" s="104"/>
      <c r="K9" s="104"/>
      <c r="L9" s="104"/>
      <c r="M9" t="s">
        <v>180</v>
      </c>
      <c r="N9" t="s">
        <v>165</v>
      </c>
      <c r="O9">
        <v>0</v>
      </c>
      <c r="P9" t="str">
        <f t="shared" si="0"/>
        <v>DÉBIL
 0</v>
      </c>
    </row>
    <row r="10" spans="1:16" ht="15" customHeight="1" thickBot="1">
      <c r="A10" s="147"/>
      <c r="B10" s="86" t="s">
        <v>444</v>
      </c>
      <c r="C10" s="86" t="s">
        <v>448</v>
      </c>
      <c r="D10" s="87" t="s">
        <v>440</v>
      </c>
      <c r="E10" s="104"/>
      <c r="F10" s="104"/>
      <c r="G10" s="104"/>
      <c r="H10" s="104"/>
      <c r="I10" s="104"/>
      <c r="J10" s="104"/>
      <c r="K10" s="104"/>
      <c r="L10" s="104"/>
      <c r="M10" t="s">
        <v>183</v>
      </c>
      <c r="N10" s="100" t="s">
        <v>165</v>
      </c>
      <c r="O10">
        <v>0</v>
      </c>
      <c r="P10" t="str">
        <f t="shared" si="0"/>
        <v>DÉBIL
 0</v>
      </c>
    </row>
    <row r="11" spans="1:16" ht="15" customHeight="1" thickBot="1">
      <c r="A11" s="147" t="s">
        <v>449</v>
      </c>
      <c r="B11" s="86" t="s">
        <v>438</v>
      </c>
      <c r="C11" s="86" t="s">
        <v>450</v>
      </c>
      <c r="D11" s="87" t="s">
        <v>440</v>
      </c>
      <c r="E11" s="104"/>
      <c r="F11" s="104"/>
      <c r="G11" s="104"/>
      <c r="H11" s="104"/>
      <c r="I11" s="104"/>
      <c r="J11" s="104"/>
      <c r="K11" s="104"/>
      <c r="L11" s="104"/>
      <c r="M11" t="s">
        <v>187</v>
      </c>
      <c r="N11" s="100" t="s">
        <v>165</v>
      </c>
      <c r="O11">
        <v>0</v>
      </c>
      <c r="P11" t="str">
        <f t="shared" si="0"/>
        <v>DÉBIL
 0</v>
      </c>
    </row>
    <row r="12" spans="1:16" ht="15" customHeight="1" thickBot="1">
      <c r="A12" s="88"/>
      <c r="B12" s="86" t="s">
        <v>441</v>
      </c>
      <c r="C12" s="86" t="s">
        <v>451</v>
      </c>
      <c r="D12" s="87" t="s">
        <v>440</v>
      </c>
      <c r="E12" s="104"/>
      <c r="F12" s="104"/>
      <c r="G12" s="104"/>
      <c r="H12" s="104"/>
      <c r="I12" s="104"/>
      <c r="J12" s="104"/>
      <c r="K12" s="104"/>
      <c r="L12" s="104"/>
      <c r="M12" t="s">
        <v>190</v>
      </c>
      <c r="N12" t="s">
        <v>165</v>
      </c>
      <c r="O12">
        <v>0</v>
      </c>
      <c r="P12" t="str">
        <f t="shared" si="0"/>
        <v>DÉBIL
 0</v>
      </c>
    </row>
    <row r="13" spans="1:16" ht="16" thickBot="1">
      <c r="A13" s="89"/>
    </row>
    <row r="14" spans="1:16" ht="25.5" customHeight="1" thickBot="1">
      <c r="A14" s="346" t="s">
        <v>452</v>
      </c>
      <c r="B14" s="347"/>
    </row>
    <row r="15" spans="1:16" ht="39" customHeight="1" thickBot="1">
      <c r="A15" s="72" t="s">
        <v>57</v>
      </c>
      <c r="B15" s="86" t="s">
        <v>453</v>
      </c>
    </row>
    <row r="16" spans="1:16" ht="44.25" customHeight="1" thickBot="1">
      <c r="A16" s="72" t="s">
        <v>99</v>
      </c>
      <c r="B16" s="86" t="s">
        <v>454</v>
      </c>
    </row>
    <row r="17" spans="1:2" ht="45.75" customHeight="1" thickBot="1">
      <c r="A17" s="72" t="s">
        <v>165</v>
      </c>
      <c r="B17" s="86" t="s">
        <v>455</v>
      </c>
    </row>
  </sheetData>
  <mergeCells count="7">
    <mergeCell ref="A1:D1"/>
    <mergeCell ref="A14:B14"/>
    <mergeCell ref="A2:A3"/>
    <mergeCell ref="B2:B3"/>
    <mergeCell ref="D2:D3"/>
    <mergeCell ref="A4:A6"/>
    <mergeCell ref="A7:A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11</vt:i4>
      </vt:variant>
    </vt:vector>
  </HeadingPairs>
  <TitlesOfParts>
    <vt:vector size="11" baseType="lpstr">
      <vt:lpstr>MAPA DE RIESGOS</vt:lpstr>
      <vt:lpstr>TIPO DE RIESGO</vt:lpstr>
      <vt:lpstr>VALORACIÓN RIESGOS</vt:lpstr>
      <vt:lpstr>ACTIVO Y CRITERIO</vt:lpstr>
      <vt:lpstr>TIPO DE CONTROL</vt:lpstr>
      <vt:lpstr>OPCIÓN DE TRAT</vt:lpstr>
      <vt:lpstr>DISEÑO CONTROL</vt:lpstr>
      <vt:lpstr>EJECUCIÓN CONTROL</vt:lpstr>
      <vt:lpstr>SOLIDEZ</vt:lpstr>
      <vt:lpstr>RIESGO RESIDUAL</vt:lpstr>
      <vt:lpstr>CONTEXTO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Calidad</dc:creator>
  <cp:keywords/>
  <dc:description/>
  <cp:lastModifiedBy>Microsoft Office User</cp:lastModifiedBy>
  <cp:revision/>
  <dcterms:created xsi:type="dcterms:W3CDTF">2015-11-26T15:35:33Z</dcterms:created>
  <dcterms:modified xsi:type="dcterms:W3CDTF">2020-12-23T16:11:01Z</dcterms:modified>
  <cp:category/>
  <cp:contentStatus/>
</cp:coreProperties>
</file>